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fuels\BFPaT\"/>
    </mc:Choice>
  </mc:AlternateContent>
  <xr:revisionPtr revIDLastSave="0" documentId="13_ncr:1_{D17E4FE1-C5B0-4F4B-B32B-30AF7A7C3790}" xr6:coauthVersionLast="47" xr6:coauthVersionMax="47" xr10:uidLastSave="{00000000-0000-0000-0000-000000000000}"/>
  <bookViews>
    <workbookView xWindow="-110" yWindow="-110" windowWidth="19420" windowHeight="11500" firstSheet="46" activeTab="48" xr2:uid="{00000000-000D-0000-FFFF-FFFF00000000}"/>
  </bookViews>
  <sheets>
    <sheet name="About" sheetId="1" r:id="rId1"/>
    <sheet name="Fuel Prices - ID" sheetId="2" r:id="rId2"/>
    <sheet name="Tax Percentages" sheetId="3" r:id="rId3"/>
    <sheet name="US_BFPaT-pretax-lignite" sheetId="4" r:id="rId4"/>
    <sheet name="Hydrogen" sheetId="5" r:id="rId5"/>
    <sheet name="Pretax &gt;" sheetId="6" r:id="rId6"/>
    <sheet name="BFPaT-pretax-electricity" sheetId="7" r:id="rId7"/>
    <sheet name="BFPaT-pretax-coal" sheetId="8" r:id="rId8"/>
    <sheet name="BFPaT-pretax-natgas" sheetId="9" r:id="rId9"/>
    <sheet name="BFPaT-pretax-nuclear" sheetId="10" r:id="rId10"/>
    <sheet name="BFPaT-pretax-hydro" sheetId="11" r:id="rId11"/>
    <sheet name="BFPaT-pretax-wind" sheetId="12" r:id="rId12"/>
    <sheet name="BFPaT-pretax-solar" sheetId="13" r:id="rId13"/>
    <sheet name="BFPaT-pretax-biomass" sheetId="14" r:id="rId14"/>
    <sheet name="BFPaT-pretax-petgas" sheetId="15" r:id="rId15"/>
    <sheet name="BFPaT-pretax-petdies" sheetId="16" r:id="rId16"/>
    <sheet name="BFPaT-pretax-biogas" sheetId="17" r:id="rId17"/>
    <sheet name="BFPaT-pretax-biodies" sheetId="18" r:id="rId18"/>
    <sheet name="BFPaT-pretax-jetkerosene" sheetId="19" r:id="rId19"/>
    <sheet name="BFPaT-pretax-heat" sheetId="20" r:id="rId20"/>
    <sheet name="BFPaT-pretax-geothermal" sheetId="21" r:id="rId21"/>
    <sheet name="BFPaT-pretax-lignite" sheetId="22" r:id="rId22"/>
    <sheet name="BFPaT-pretax-crude" sheetId="23" r:id="rId23"/>
    <sheet name="BFPaT-pretax-heavyfueloil" sheetId="24" r:id="rId24"/>
    <sheet name="BFPaT-pretax-lpgpropbut" sheetId="25" r:id="rId25"/>
    <sheet name="BFPaT-pretax-msw" sheetId="26" r:id="rId26"/>
    <sheet name="BFPaT-pretax-hydrogen" sheetId="27" r:id="rId27"/>
    <sheet name="Fuel Tax &gt;" sheetId="28" r:id="rId28"/>
    <sheet name="BFPaT-fueltax-electricity" sheetId="29" r:id="rId29"/>
    <sheet name="BFPaT-fueltax-coal" sheetId="30" r:id="rId30"/>
    <sheet name="BFPaT-fueltax-natgas" sheetId="31" r:id="rId31"/>
    <sheet name="BFPaT-fueltax-nuclear" sheetId="32" r:id="rId32"/>
    <sheet name="BFPaT-fueltax-hydro" sheetId="33" r:id="rId33"/>
    <sheet name="BFPaT-fueltax-wind" sheetId="34" r:id="rId34"/>
    <sheet name="BFPaT-fueltax-solar" sheetId="35" r:id="rId35"/>
    <sheet name="BFPaT-fueltax-biomass" sheetId="36" r:id="rId36"/>
    <sheet name="BFPaT-fueltax-petgas" sheetId="37" r:id="rId37"/>
    <sheet name="BFPaT-fueltax-petdies" sheetId="38" r:id="rId38"/>
    <sheet name="BFPaT-fueltax-biogas" sheetId="39" r:id="rId39"/>
    <sheet name="BFPaT-fueltax-biodies" sheetId="40" r:id="rId40"/>
    <sheet name="BFPaT-fueltax-jetkerosene" sheetId="41" r:id="rId41"/>
    <sheet name="BFPaT-fueltax-heat" sheetId="42" r:id="rId42"/>
    <sheet name="BFPaT-fueltax-geothermal" sheetId="43" r:id="rId43"/>
    <sheet name="BFPaT-fueltax-lignite" sheetId="44" r:id="rId44"/>
    <sheet name="BFPaT-fueltax-crude" sheetId="45" r:id="rId45"/>
    <sheet name="BFPaT-fueltax-heavyfueloil" sheetId="46" r:id="rId46"/>
    <sheet name="BFPaT-fueltax-lpgpropbut" sheetId="47" r:id="rId47"/>
    <sheet name="BFPaT-fueltax-msw" sheetId="48" r:id="rId48"/>
    <sheet name="BFPaT-fueltax-hydrogen" sheetId="49" r:id="rId49"/>
  </sheets>
  <externalReferences>
    <externalReference r:id="rId50"/>
  </externalReferences>
  <definedNames>
    <definedName name="dollars_2019_2012">About!$A$70</definedName>
    <definedName name="dollars_2020_2012">About!$A$105</definedName>
    <definedName name="dollars_2021_2012">About!$A$104</definedName>
    <definedName name="dollars_2022_2012">About!$A$103</definedName>
    <definedName name="lignite_multiplier" localSheetId="48">'[1]Hard Coal and Lig Multipliers'!$N$15</definedName>
    <definedName name="lignite_multiplier" localSheetId="26">'[1]Hard Coal and Lig Multipliers'!$N$15</definedName>
    <definedName name="lignite_multiplier" localSheetId="4">'[1]Hard Coal and Lig Multipliers'!$N$15</definedName>
    <definedName name="lignite_multiplier">#REF!</definedName>
    <definedName name="nonlignite_multiplier" localSheetId="48">'[1]Hard Coal and Lig Multipliers'!$N$16</definedName>
    <definedName name="nonlignite_multiplier" localSheetId="26">'[1]Hard Coal and Lig Multipliers'!$N$16</definedName>
    <definedName name="nonlignite_multiplier" localSheetId="4">'[1]Hard Coal and Lig Multipliers'!$N$16</definedName>
    <definedName name="nonlignite_multipli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4" roundtripDataChecksum="0HQkqNSa2b8xXusJOxifrOW4WojJXn4hz+vxWydszP0="/>
    </ext>
  </extLst>
</workbook>
</file>

<file path=xl/calcChain.xml><?xml version="1.0" encoding="utf-8"?>
<calcChain xmlns="http://schemas.openxmlformats.org/spreadsheetml/2006/main">
  <c r="AR2" i="49" l="1"/>
  <c r="AS2" i="49"/>
  <c r="AT2" i="49"/>
  <c r="AU2" i="49" s="1"/>
  <c r="AV2" i="49" s="1"/>
  <c r="AW2" i="49" s="1"/>
  <c r="AX2" i="49" s="1"/>
  <c r="AY2" i="49" s="1"/>
  <c r="AZ2" i="49" s="1"/>
  <c r="BA2" i="49" s="1"/>
  <c r="BB2" i="49" s="1"/>
  <c r="BC2" i="49" s="1"/>
  <c r="BD2" i="49" s="1"/>
  <c r="BE2" i="49" s="1"/>
  <c r="BF2" i="49" s="1"/>
  <c r="BG2" i="49" s="1"/>
  <c r="BH2" i="49" s="1"/>
  <c r="BI2" i="49" s="1"/>
  <c r="BJ2" i="49"/>
  <c r="BK2" i="49" s="1"/>
  <c r="BL2" i="49" s="1"/>
  <c r="BM2" i="49" s="1"/>
  <c r="BN2" i="49" s="1"/>
  <c r="BO2" i="49" s="1"/>
  <c r="BP2" i="49" s="1"/>
  <c r="BQ2" i="49" s="1"/>
  <c r="BR2" i="49" s="1"/>
  <c r="BS2" i="49" s="1"/>
  <c r="BT2" i="49" s="1"/>
  <c r="BU2" i="49" s="1"/>
  <c r="BV2" i="49" s="1"/>
  <c r="BW2" i="49" s="1"/>
  <c r="BX2" i="49" s="1"/>
  <c r="BY2" i="49" s="1"/>
  <c r="BZ2" i="49" s="1"/>
  <c r="CA2" i="49" s="1"/>
  <c r="CB2" i="49" s="1"/>
  <c r="CC2" i="49" s="1"/>
  <c r="CD2" i="49" s="1"/>
  <c r="CE2" i="49" s="1"/>
  <c r="AR3" i="49"/>
  <c r="AS3" i="49"/>
  <c r="AT3" i="49"/>
  <c r="AU3" i="49" s="1"/>
  <c r="AV3" i="49" s="1"/>
  <c r="AW3" i="49" s="1"/>
  <c r="AX3" i="49" s="1"/>
  <c r="AY3" i="49" s="1"/>
  <c r="AZ3" i="49" s="1"/>
  <c r="BA3" i="49" s="1"/>
  <c r="BB3" i="49" s="1"/>
  <c r="BC3" i="49" s="1"/>
  <c r="BD3" i="49" s="1"/>
  <c r="BE3" i="49" s="1"/>
  <c r="BF3" i="49" s="1"/>
  <c r="BG3" i="49" s="1"/>
  <c r="BH3" i="49" s="1"/>
  <c r="BI3" i="49" s="1"/>
  <c r="BJ3" i="49" s="1"/>
  <c r="BK3" i="49" s="1"/>
  <c r="BL3" i="49" s="1"/>
  <c r="BM3" i="49" s="1"/>
  <c r="BN3" i="49" s="1"/>
  <c r="BO3" i="49" s="1"/>
  <c r="BP3" i="49" s="1"/>
  <c r="BQ3" i="49" s="1"/>
  <c r="BR3" i="49" s="1"/>
  <c r="BS3" i="49" s="1"/>
  <c r="BT3" i="49" s="1"/>
  <c r="BU3" i="49" s="1"/>
  <c r="BV3" i="49" s="1"/>
  <c r="BW3" i="49" s="1"/>
  <c r="BX3" i="49" s="1"/>
  <c r="BY3" i="49" s="1"/>
  <c r="BZ3" i="49" s="1"/>
  <c r="CA3" i="49" s="1"/>
  <c r="CB3" i="49" s="1"/>
  <c r="CC3" i="49" s="1"/>
  <c r="CD3" i="49" s="1"/>
  <c r="CE3" i="49" s="1"/>
  <c r="AR4" i="49"/>
  <c r="AS4" i="49"/>
  <c r="AT4" i="49"/>
  <c r="AU4" i="49" s="1"/>
  <c r="AV4" i="49" s="1"/>
  <c r="AW4" i="49" s="1"/>
  <c r="AX4" i="49" s="1"/>
  <c r="AY4" i="49" s="1"/>
  <c r="AZ4" i="49" s="1"/>
  <c r="BA4" i="49" s="1"/>
  <c r="BB4" i="49" s="1"/>
  <c r="BC4" i="49" s="1"/>
  <c r="BD4" i="49" s="1"/>
  <c r="BE4" i="49" s="1"/>
  <c r="BF4" i="49" s="1"/>
  <c r="BG4" i="49" s="1"/>
  <c r="BH4" i="49" s="1"/>
  <c r="BI4" i="49"/>
  <c r="BJ4" i="49" s="1"/>
  <c r="BK4" i="49" s="1"/>
  <c r="BL4" i="49" s="1"/>
  <c r="BM4" i="49" s="1"/>
  <c r="BN4" i="49" s="1"/>
  <c r="BO4" i="49" s="1"/>
  <c r="BP4" i="49" s="1"/>
  <c r="BQ4" i="49" s="1"/>
  <c r="BR4" i="49" s="1"/>
  <c r="BS4" i="49" s="1"/>
  <c r="BT4" i="49" s="1"/>
  <c r="BU4" i="49" s="1"/>
  <c r="BV4" i="49" s="1"/>
  <c r="BW4" i="49" s="1"/>
  <c r="BX4" i="49" s="1"/>
  <c r="BY4" i="49" s="1"/>
  <c r="BZ4" i="49" s="1"/>
  <c r="CA4" i="49" s="1"/>
  <c r="CB4" i="49" s="1"/>
  <c r="CC4" i="49" s="1"/>
  <c r="CD4" i="49" s="1"/>
  <c r="CE4" i="49" s="1"/>
  <c r="AR5" i="49"/>
  <c r="AS5" i="49"/>
  <c r="AT5" i="49"/>
  <c r="AU5" i="49" s="1"/>
  <c r="AV5" i="49" s="1"/>
  <c r="AW5" i="49" s="1"/>
  <c r="AX5" i="49" s="1"/>
  <c r="AY5" i="49" s="1"/>
  <c r="AZ5" i="49" s="1"/>
  <c r="BA5" i="49" s="1"/>
  <c r="BB5" i="49" s="1"/>
  <c r="BC5" i="49" s="1"/>
  <c r="BD5" i="49" s="1"/>
  <c r="BE5" i="49" s="1"/>
  <c r="BF5" i="49" s="1"/>
  <c r="BG5" i="49" s="1"/>
  <c r="BH5" i="49" s="1"/>
  <c r="BI5" i="49" s="1"/>
  <c r="BJ5" i="49" s="1"/>
  <c r="BK5" i="49" s="1"/>
  <c r="BL5" i="49" s="1"/>
  <c r="BM5" i="49" s="1"/>
  <c r="BN5" i="49" s="1"/>
  <c r="BO5" i="49" s="1"/>
  <c r="BP5" i="49" s="1"/>
  <c r="BQ5" i="49" s="1"/>
  <c r="BR5" i="49" s="1"/>
  <c r="BS5" i="49" s="1"/>
  <c r="BT5" i="49" s="1"/>
  <c r="BU5" i="49" s="1"/>
  <c r="BV5" i="49" s="1"/>
  <c r="BW5" i="49" s="1"/>
  <c r="BX5" i="49" s="1"/>
  <c r="BY5" i="49" s="1"/>
  <c r="BZ5" i="49" s="1"/>
  <c r="CA5" i="49" s="1"/>
  <c r="CB5" i="49" s="1"/>
  <c r="CC5" i="49" s="1"/>
  <c r="CD5" i="49" s="1"/>
  <c r="CE5" i="49" s="1"/>
  <c r="AR6" i="49"/>
  <c r="AS6" i="49"/>
  <c r="AT6" i="49"/>
  <c r="AU6" i="49" s="1"/>
  <c r="AV6" i="49" s="1"/>
  <c r="AW6" i="49" s="1"/>
  <c r="AX6" i="49" s="1"/>
  <c r="AY6" i="49" s="1"/>
  <c r="AZ6" i="49" s="1"/>
  <c r="BA6" i="49" s="1"/>
  <c r="BB6" i="49" s="1"/>
  <c r="BC6" i="49" s="1"/>
  <c r="BD6" i="49" s="1"/>
  <c r="BE6" i="49" s="1"/>
  <c r="BF6" i="49" s="1"/>
  <c r="BG6" i="49" s="1"/>
  <c r="BH6" i="49" s="1"/>
  <c r="BI6" i="49" s="1"/>
  <c r="BJ6" i="49"/>
  <c r="BK6" i="49"/>
  <c r="BL6" i="49" s="1"/>
  <c r="BM6" i="49" s="1"/>
  <c r="BN6" i="49" s="1"/>
  <c r="BO6" i="49" s="1"/>
  <c r="BP6" i="49" s="1"/>
  <c r="BQ6" i="49" s="1"/>
  <c r="BR6" i="49" s="1"/>
  <c r="BS6" i="49" s="1"/>
  <c r="BT6" i="49" s="1"/>
  <c r="BU6" i="49" s="1"/>
  <c r="BV6" i="49" s="1"/>
  <c r="BW6" i="49" s="1"/>
  <c r="BX6" i="49" s="1"/>
  <c r="BY6" i="49" s="1"/>
  <c r="BZ6" i="49" s="1"/>
  <c r="CA6" i="49" s="1"/>
  <c r="CB6" i="49" s="1"/>
  <c r="CC6" i="49" s="1"/>
  <c r="CD6" i="49"/>
  <c r="CE6" i="49"/>
  <c r="AR7" i="49"/>
  <c r="AS7" i="49"/>
  <c r="AT7" i="49"/>
  <c r="AU7" i="49" s="1"/>
  <c r="AV7" i="49" s="1"/>
  <c r="AW7" i="49" s="1"/>
  <c r="AX7" i="49" s="1"/>
  <c r="AY7" i="49" s="1"/>
  <c r="AZ7" i="49" s="1"/>
  <c r="BA7" i="49" s="1"/>
  <c r="BB7" i="49" s="1"/>
  <c r="BC7" i="49" s="1"/>
  <c r="BD7" i="49" s="1"/>
  <c r="BE7" i="49" s="1"/>
  <c r="BF7" i="49" s="1"/>
  <c r="BG7" i="49" s="1"/>
  <c r="BH7" i="49" s="1"/>
  <c r="BI7" i="49" s="1"/>
  <c r="BJ7" i="49"/>
  <c r="BK7" i="49"/>
  <c r="BL7" i="49" s="1"/>
  <c r="BM7" i="49" s="1"/>
  <c r="BN7" i="49" s="1"/>
  <c r="BO7" i="49" s="1"/>
  <c r="BP7" i="49" s="1"/>
  <c r="BQ7" i="49" s="1"/>
  <c r="BR7" i="49" s="1"/>
  <c r="BS7" i="49" s="1"/>
  <c r="BT7" i="49" s="1"/>
  <c r="BU7" i="49" s="1"/>
  <c r="BV7" i="49" s="1"/>
  <c r="BW7" i="49" s="1"/>
  <c r="BX7" i="49" s="1"/>
  <c r="BY7" i="49" s="1"/>
  <c r="BZ7" i="49" s="1"/>
  <c r="CA7" i="49" s="1"/>
  <c r="CB7" i="49" s="1"/>
  <c r="CC7" i="49" s="1"/>
  <c r="CD7" i="49" s="1"/>
  <c r="CE7" i="49" s="1"/>
  <c r="AR8" i="49"/>
  <c r="AS8" i="49"/>
  <c r="AT8" i="49"/>
  <c r="AU8" i="49" s="1"/>
  <c r="AV8" i="49" s="1"/>
  <c r="AW8" i="49" s="1"/>
  <c r="AX8" i="49" s="1"/>
  <c r="AY8" i="49" s="1"/>
  <c r="AZ8" i="49" s="1"/>
  <c r="BA8" i="49" s="1"/>
  <c r="BB8" i="49" s="1"/>
  <c r="BC8" i="49" s="1"/>
  <c r="BD8" i="49" s="1"/>
  <c r="BE8" i="49" s="1"/>
  <c r="BF8" i="49" s="1"/>
  <c r="BG8" i="49" s="1"/>
  <c r="BH8" i="49" s="1"/>
  <c r="BI8" i="49"/>
  <c r="BJ8" i="49" s="1"/>
  <c r="BK8" i="49" s="1"/>
  <c r="BL8" i="49" s="1"/>
  <c r="BM8" i="49" s="1"/>
  <c r="BN8" i="49" s="1"/>
  <c r="BO8" i="49" s="1"/>
  <c r="BP8" i="49" s="1"/>
  <c r="BQ8" i="49" s="1"/>
  <c r="BR8" i="49" s="1"/>
  <c r="BS8" i="49" s="1"/>
  <c r="BT8" i="49" s="1"/>
  <c r="BU8" i="49" s="1"/>
  <c r="BV8" i="49" s="1"/>
  <c r="BW8" i="49" s="1"/>
  <c r="BX8" i="49" s="1"/>
  <c r="BY8" i="49" s="1"/>
  <c r="BZ8" i="49" s="1"/>
  <c r="CA8" i="49" s="1"/>
  <c r="CB8" i="49" s="1"/>
  <c r="CC8" i="49" s="1"/>
  <c r="CD8" i="49" s="1"/>
  <c r="CE8" i="49" s="1"/>
  <c r="AR9" i="49"/>
  <c r="AS9" i="49"/>
  <c r="AT9" i="49"/>
  <c r="AU9" i="49" s="1"/>
  <c r="AV9" i="49" s="1"/>
  <c r="AW9" i="49" s="1"/>
  <c r="AX9" i="49" s="1"/>
  <c r="AY9" i="49" s="1"/>
  <c r="AZ9" i="49" s="1"/>
  <c r="BA9" i="49" s="1"/>
  <c r="BB9" i="49" s="1"/>
  <c r="BC9" i="49" s="1"/>
  <c r="BD9" i="49" s="1"/>
  <c r="BE9" i="49" s="1"/>
  <c r="BF9" i="49" s="1"/>
  <c r="BG9" i="49" s="1"/>
  <c r="BH9" i="49" s="1"/>
  <c r="BI9" i="49"/>
  <c r="BJ9" i="49"/>
  <c r="BK9" i="49"/>
  <c r="BL9" i="49" s="1"/>
  <c r="BM9" i="49" s="1"/>
  <c r="BN9" i="49" s="1"/>
  <c r="BO9" i="49" s="1"/>
  <c r="BP9" i="49" s="1"/>
  <c r="BQ9" i="49" s="1"/>
  <c r="BR9" i="49" s="1"/>
  <c r="BS9" i="49" s="1"/>
  <c r="BT9" i="49" s="1"/>
  <c r="BU9" i="49" s="1"/>
  <c r="BV9" i="49" s="1"/>
  <c r="BW9" i="49" s="1"/>
  <c r="BX9" i="49" s="1"/>
  <c r="BY9" i="49" s="1"/>
  <c r="BZ9" i="49" s="1"/>
  <c r="CA9" i="49" s="1"/>
  <c r="CB9" i="49" s="1"/>
  <c r="CC9" i="49" s="1"/>
  <c r="CD9" i="49" s="1"/>
  <c r="CE9" i="49" s="1"/>
  <c r="AJ2" i="49"/>
  <c r="AK2" i="49"/>
  <c r="AL2" i="49" s="1"/>
  <c r="AM2" i="49" s="1"/>
  <c r="AN2" i="49" s="1"/>
  <c r="AO2" i="49" s="1"/>
  <c r="AP2" i="49" s="1"/>
  <c r="AQ2" i="49" s="1"/>
  <c r="AJ3" i="49"/>
  <c r="AK3" i="49"/>
  <c r="AL3" i="49" s="1"/>
  <c r="AM3" i="49" s="1"/>
  <c r="AN3" i="49" s="1"/>
  <c r="AO3" i="49" s="1"/>
  <c r="AP3" i="49" s="1"/>
  <c r="AQ3" i="49" s="1"/>
  <c r="AJ4" i="49"/>
  <c r="AK4" i="49"/>
  <c r="AL4" i="49"/>
  <c r="AM4" i="49"/>
  <c r="AN4" i="49" s="1"/>
  <c r="AO4" i="49" s="1"/>
  <c r="AP4" i="49" s="1"/>
  <c r="AQ4" i="49" s="1"/>
  <c r="AJ5" i="49"/>
  <c r="AK5" i="49" s="1"/>
  <c r="AL5" i="49" s="1"/>
  <c r="AM5" i="49" s="1"/>
  <c r="AN5" i="49" s="1"/>
  <c r="AO5" i="49" s="1"/>
  <c r="AP5" i="49" s="1"/>
  <c r="AQ5" i="49" s="1"/>
  <c r="AJ6" i="49"/>
  <c r="AK6" i="49"/>
  <c r="AL6" i="49"/>
  <c r="AM6" i="49"/>
  <c r="AN6" i="49"/>
  <c r="AO6" i="49"/>
  <c r="AP6" i="49"/>
  <c r="AQ6" i="49"/>
  <c r="AJ7" i="49"/>
  <c r="AK7" i="49"/>
  <c r="AL7" i="49" s="1"/>
  <c r="AM7" i="49" s="1"/>
  <c r="AN7" i="49" s="1"/>
  <c r="AO7" i="49" s="1"/>
  <c r="AP7" i="49" s="1"/>
  <c r="AQ7" i="49" s="1"/>
  <c r="AJ8" i="49"/>
  <c r="AK8" i="49"/>
  <c r="AL8" i="49" s="1"/>
  <c r="AM8" i="49" s="1"/>
  <c r="AN8" i="49" s="1"/>
  <c r="AO8" i="49" s="1"/>
  <c r="AP8" i="49" s="1"/>
  <c r="AQ8" i="49" s="1"/>
  <c r="AJ9" i="49"/>
  <c r="AK9" i="49"/>
  <c r="AL9" i="49"/>
  <c r="AM9" i="49"/>
  <c r="AN9" i="49" s="1"/>
  <c r="AO9" i="49" s="1"/>
  <c r="AP9" i="49" s="1"/>
  <c r="AQ9" i="49" s="1"/>
  <c r="AH3" i="49"/>
  <c r="AI3" i="49"/>
  <c r="AH4" i="49"/>
  <c r="AI4" i="49"/>
  <c r="AH5" i="49"/>
  <c r="AI5" i="49"/>
  <c r="AH6" i="49"/>
  <c r="AI6" i="49"/>
  <c r="AH7" i="49"/>
  <c r="AI7" i="49"/>
  <c r="AH8" i="49"/>
  <c r="AI8" i="49"/>
  <c r="AH9" i="49"/>
  <c r="AI9" i="49"/>
  <c r="AI2" i="49"/>
  <c r="AH2" i="49"/>
  <c r="AJ2" i="47"/>
  <c r="AK2" i="47"/>
  <c r="AL2" i="47" s="1"/>
  <c r="AM2" i="47" s="1"/>
  <c r="AN2" i="47" s="1"/>
  <c r="AO2" i="47" s="1"/>
  <c r="AP2" i="47" s="1"/>
  <c r="AQ2" i="47" s="1"/>
  <c r="AR2" i="47" s="1"/>
  <c r="AS2" i="47" s="1"/>
  <c r="AT2" i="47" s="1"/>
  <c r="AU2" i="47" s="1"/>
  <c r="AV2" i="47" s="1"/>
  <c r="AW2" i="47" s="1"/>
  <c r="AX2" i="47" s="1"/>
  <c r="AY2" i="47" s="1"/>
  <c r="AZ2" i="47"/>
  <c r="BA2" i="47" s="1"/>
  <c r="BB2" i="47" s="1"/>
  <c r="BC2" i="47" s="1"/>
  <c r="BD2" i="47" s="1"/>
  <c r="BE2" i="47" s="1"/>
  <c r="BF2" i="47" s="1"/>
  <c r="BG2" i="47" s="1"/>
  <c r="BH2" i="47" s="1"/>
  <c r="BI2" i="47" s="1"/>
  <c r="BJ2" i="47" s="1"/>
  <c r="BK2" i="47" s="1"/>
  <c r="BL2" i="47" s="1"/>
  <c r="BM2" i="47" s="1"/>
  <c r="BN2" i="47" s="1"/>
  <c r="BO2" i="47" s="1"/>
  <c r="BP2" i="47" s="1"/>
  <c r="BQ2" i="47" s="1"/>
  <c r="BR2" i="47" s="1"/>
  <c r="BS2" i="47" s="1"/>
  <c r="BT2" i="47" s="1"/>
  <c r="BU2" i="47" s="1"/>
  <c r="BV2" i="47" s="1"/>
  <c r="BW2" i="47" s="1"/>
  <c r="BX2" i="47" s="1"/>
  <c r="BY2" i="47" s="1"/>
  <c r="BZ2" i="47" s="1"/>
  <c r="CA2" i="47" s="1"/>
  <c r="CB2" i="47" s="1"/>
  <c r="CC2" i="47" s="1"/>
  <c r="CD2" i="47" s="1"/>
  <c r="CE2" i="47" s="1"/>
  <c r="AJ3" i="47"/>
  <c r="AK3" i="47"/>
  <c r="AL3" i="47"/>
  <c r="AM3" i="47"/>
  <c r="AN3" i="47"/>
  <c r="AO3" i="47"/>
  <c r="AP3" i="47"/>
  <c r="AQ3" i="47"/>
  <c r="AR3" i="47"/>
  <c r="AS3" i="47"/>
  <c r="AT3" i="47" s="1"/>
  <c r="AU3" i="47" s="1"/>
  <c r="AV3" i="47" s="1"/>
  <c r="AW3" i="47" s="1"/>
  <c r="AX3" i="47" s="1"/>
  <c r="AY3" i="47" s="1"/>
  <c r="AZ3" i="47" s="1"/>
  <c r="BA3" i="47" s="1"/>
  <c r="BB3" i="47" s="1"/>
  <c r="BC3" i="47" s="1"/>
  <c r="BD3" i="47" s="1"/>
  <c r="BE3" i="47" s="1"/>
  <c r="BF3" i="47" s="1"/>
  <c r="BG3" i="47" s="1"/>
  <c r="BH3" i="47" s="1"/>
  <c r="BI3" i="47" s="1"/>
  <c r="BJ3" i="47" s="1"/>
  <c r="BK3" i="47" s="1"/>
  <c r="BL3" i="47" s="1"/>
  <c r="BM3" i="47" s="1"/>
  <c r="BN3" i="47" s="1"/>
  <c r="BO3" i="47" s="1"/>
  <c r="BP3" i="47" s="1"/>
  <c r="BQ3" i="47" s="1"/>
  <c r="BR3" i="47" s="1"/>
  <c r="BS3" i="47" s="1"/>
  <c r="BT3" i="47" s="1"/>
  <c r="BU3" i="47" s="1"/>
  <c r="BV3" i="47" s="1"/>
  <c r="BW3" i="47" s="1"/>
  <c r="BX3" i="47" s="1"/>
  <c r="BY3" i="47" s="1"/>
  <c r="BZ3" i="47" s="1"/>
  <c r="CA3" i="47" s="1"/>
  <c r="CB3" i="47" s="1"/>
  <c r="CC3" i="47" s="1"/>
  <c r="CD3" i="47" s="1"/>
  <c r="CE3" i="47" s="1"/>
  <c r="AJ4" i="47"/>
  <c r="AK4" i="47"/>
  <c r="AL4" i="47"/>
  <c r="AM4" i="47"/>
  <c r="AN4" i="47" s="1"/>
  <c r="AO4" i="47"/>
  <c r="AP4" i="47" s="1"/>
  <c r="AQ4" i="47" s="1"/>
  <c r="AR4" i="47" s="1"/>
  <c r="AS4" i="47" s="1"/>
  <c r="AT4" i="47" s="1"/>
  <c r="AU4" i="47" s="1"/>
  <c r="AV4" i="47" s="1"/>
  <c r="AW4" i="47" s="1"/>
  <c r="AX4" i="47" s="1"/>
  <c r="AY4" i="47" s="1"/>
  <c r="AZ4" i="47" s="1"/>
  <c r="BA4" i="47" s="1"/>
  <c r="BB4" i="47" s="1"/>
  <c r="BC4" i="47"/>
  <c r="BD4" i="47"/>
  <c r="BE4" i="47"/>
  <c r="BF4" i="47"/>
  <c r="BG4" i="47" s="1"/>
  <c r="BH4" i="47" s="1"/>
  <c r="BI4" i="47" s="1"/>
  <c r="BJ4" i="47" s="1"/>
  <c r="BK4" i="47" s="1"/>
  <c r="BL4" i="47" s="1"/>
  <c r="BM4" i="47" s="1"/>
  <c r="BN4" i="47" s="1"/>
  <c r="BO4" i="47" s="1"/>
  <c r="BP4" i="47" s="1"/>
  <c r="BQ4" i="47" s="1"/>
  <c r="BR4" i="47" s="1"/>
  <c r="BS4" i="47" s="1"/>
  <c r="BT4" i="47" s="1"/>
  <c r="BU4" i="47" s="1"/>
  <c r="BV4" i="47" s="1"/>
  <c r="BW4" i="47" s="1"/>
  <c r="BX4" i="47" s="1"/>
  <c r="BY4" i="47" s="1"/>
  <c r="BZ4" i="47" s="1"/>
  <c r="CA4" i="47" s="1"/>
  <c r="CB4" i="47" s="1"/>
  <c r="CC4" i="47" s="1"/>
  <c r="CD4" i="47" s="1"/>
  <c r="CE4" i="47" s="1"/>
  <c r="AJ5" i="47"/>
  <c r="AK5" i="47"/>
  <c r="AL5" i="47"/>
  <c r="AM5" i="47"/>
  <c r="AN5" i="47" s="1"/>
  <c r="AO5" i="47" s="1"/>
  <c r="AP5" i="47" s="1"/>
  <c r="AQ5" i="47" s="1"/>
  <c r="AR5" i="47" s="1"/>
  <c r="AS5" i="47" s="1"/>
  <c r="AT5" i="47" s="1"/>
  <c r="AU5" i="47"/>
  <c r="AV5" i="47"/>
  <c r="AW5" i="47"/>
  <c r="AX5" i="47"/>
  <c r="AY5" i="47"/>
  <c r="AZ5" i="47" s="1"/>
  <c r="BA5" i="47"/>
  <c r="BB5" i="47" s="1"/>
  <c r="BC5" i="47" s="1"/>
  <c r="BD5" i="47" s="1"/>
  <c r="BE5" i="47" s="1"/>
  <c r="BF5" i="47" s="1"/>
  <c r="BG5" i="47" s="1"/>
  <c r="BH5" i="47" s="1"/>
  <c r="BI5" i="47" s="1"/>
  <c r="BJ5" i="47" s="1"/>
  <c r="BK5" i="47" s="1"/>
  <c r="BL5" i="47" s="1"/>
  <c r="BM5" i="47" s="1"/>
  <c r="BN5" i="47" s="1"/>
  <c r="BO5" i="47"/>
  <c r="BP5" i="47"/>
  <c r="BQ5" i="47" s="1"/>
  <c r="BR5" i="47" s="1"/>
  <c r="BS5" i="47" s="1"/>
  <c r="BT5" i="47" s="1"/>
  <c r="BU5" i="47" s="1"/>
  <c r="BV5" i="47" s="1"/>
  <c r="BW5" i="47" s="1"/>
  <c r="BX5" i="47" s="1"/>
  <c r="BY5" i="47" s="1"/>
  <c r="BZ5" i="47" s="1"/>
  <c r="CA5" i="47" s="1"/>
  <c r="CB5" i="47" s="1"/>
  <c r="CC5" i="47" s="1"/>
  <c r="CD5" i="47" s="1"/>
  <c r="CE5" i="47" s="1"/>
  <c r="AJ6" i="47"/>
  <c r="AK6" i="47"/>
  <c r="AL6" i="47"/>
  <c r="AM6" i="47"/>
  <c r="AN6" i="47" s="1"/>
  <c r="AO6" i="47" s="1"/>
  <c r="AP6" i="47" s="1"/>
  <c r="AQ6" i="47" s="1"/>
  <c r="AR6" i="47" s="1"/>
  <c r="AS6" i="47" s="1"/>
  <c r="AT6" i="47" s="1"/>
  <c r="AU6" i="47" s="1"/>
  <c r="AV6" i="47" s="1"/>
  <c r="AW6" i="47" s="1"/>
  <c r="AX6" i="47" s="1"/>
  <c r="AY6" i="47" s="1"/>
  <c r="AZ6" i="47" s="1"/>
  <c r="BA6" i="47" s="1"/>
  <c r="BB6" i="47" s="1"/>
  <c r="BC6" i="47" s="1"/>
  <c r="BD6" i="47" s="1"/>
  <c r="BE6" i="47" s="1"/>
  <c r="BF6" i="47" s="1"/>
  <c r="BG6" i="47" s="1"/>
  <c r="BH6" i="47" s="1"/>
  <c r="BI6" i="47" s="1"/>
  <c r="BJ6" i="47" s="1"/>
  <c r="BK6" i="47" s="1"/>
  <c r="BL6" i="47" s="1"/>
  <c r="BM6" i="47" s="1"/>
  <c r="BN6" i="47" s="1"/>
  <c r="BO6" i="47" s="1"/>
  <c r="BP6" i="47" s="1"/>
  <c r="BQ6" i="47" s="1"/>
  <c r="BR6" i="47" s="1"/>
  <c r="BS6" i="47" s="1"/>
  <c r="BT6" i="47" s="1"/>
  <c r="BU6" i="47" s="1"/>
  <c r="BV6" i="47" s="1"/>
  <c r="BW6" i="47" s="1"/>
  <c r="BX6" i="47" s="1"/>
  <c r="BY6" i="47" s="1"/>
  <c r="BZ6" i="47" s="1"/>
  <c r="CA6" i="47" s="1"/>
  <c r="CB6" i="47" s="1"/>
  <c r="CC6" i="47" s="1"/>
  <c r="CD6" i="47" s="1"/>
  <c r="CE6" i="47" s="1"/>
  <c r="AJ7" i="47"/>
  <c r="AK7" i="47"/>
  <c r="AL7" i="47" s="1"/>
  <c r="AM7" i="47" s="1"/>
  <c r="AN7" i="47" s="1"/>
  <c r="AO7" i="47" s="1"/>
  <c r="AP7" i="47" s="1"/>
  <c r="AQ7" i="47" s="1"/>
  <c r="AR7" i="47" s="1"/>
  <c r="AS7" i="47" s="1"/>
  <c r="AT7" i="47" s="1"/>
  <c r="AU7" i="47" s="1"/>
  <c r="AV7" i="47" s="1"/>
  <c r="AW7" i="47" s="1"/>
  <c r="AX7" i="47" s="1"/>
  <c r="AY7" i="47" s="1"/>
  <c r="AZ7" i="47" s="1"/>
  <c r="BA7" i="47" s="1"/>
  <c r="BB7" i="47" s="1"/>
  <c r="BC7" i="47" s="1"/>
  <c r="BD7" i="47" s="1"/>
  <c r="BE7" i="47" s="1"/>
  <c r="BF7" i="47" s="1"/>
  <c r="BG7" i="47" s="1"/>
  <c r="BH7" i="47" s="1"/>
  <c r="BI7" i="47" s="1"/>
  <c r="BJ7" i="47" s="1"/>
  <c r="BK7" i="47" s="1"/>
  <c r="BL7" i="47" s="1"/>
  <c r="BM7" i="47" s="1"/>
  <c r="BN7" i="47" s="1"/>
  <c r="BO7" i="47" s="1"/>
  <c r="BP7" i="47" s="1"/>
  <c r="BQ7" i="47" s="1"/>
  <c r="BR7" i="47" s="1"/>
  <c r="BS7" i="47" s="1"/>
  <c r="BT7" i="47" s="1"/>
  <c r="BU7" i="47" s="1"/>
  <c r="BV7" i="47" s="1"/>
  <c r="BW7" i="47" s="1"/>
  <c r="BX7" i="47" s="1"/>
  <c r="BY7" i="47" s="1"/>
  <c r="BZ7" i="47" s="1"/>
  <c r="CA7" i="47" s="1"/>
  <c r="CB7" i="47" s="1"/>
  <c r="CC7" i="47" s="1"/>
  <c r="CD7" i="47" s="1"/>
  <c r="CE7" i="47" s="1"/>
  <c r="AJ8" i="47"/>
  <c r="AK8" i="47"/>
  <c r="AL8" i="47"/>
  <c r="AM8" i="47"/>
  <c r="AN8" i="47"/>
  <c r="AO8" i="47"/>
  <c r="AP8" i="47"/>
  <c r="AQ8" i="47"/>
  <c r="AR8" i="47" s="1"/>
  <c r="AS8" i="47" s="1"/>
  <c r="AT8" i="47" s="1"/>
  <c r="AU8" i="47" s="1"/>
  <c r="AV8" i="47" s="1"/>
  <c r="AW8" i="47" s="1"/>
  <c r="AX8" i="47" s="1"/>
  <c r="AY8" i="47" s="1"/>
  <c r="AZ8" i="47" s="1"/>
  <c r="BA8" i="47" s="1"/>
  <c r="BB8" i="47" s="1"/>
  <c r="BC8" i="47" s="1"/>
  <c r="BD8" i="47" s="1"/>
  <c r="BE8" i="47" s="1"/>
  <c r="BF8" i="47" s="1"/>
  <c r="BG8" i="47" s="1"/>
  <c r="BH8" i="47" s="1"/>
  <c r="BI8" i="47" s="1"/>
  <c r="BJ8" i="47" s="1"/>
  <c r="BK8" i="47" s="1"/>
  <c r="BL8" i="47" s="1"/>
  <c r="BM8" i="47" s="1"/>
  <c r="BN8" i="47" s="1"/>
  <c r="BO8" i="47" s="1"/>
  <c r="BP8" i="47" s="1"/>
  <c r="BQ8" i="47" s="1"/>
  <c r="BR8" i="47" s="1"/>
  <c r="BS8" i="47" s="1"/>
  <c r="BT8" i="47" s="1"/>
  <c r="BU8" i="47" s="1"/>
  <c r="BV8" i="47" s="1"/>
  <c r="BW8" i="47" s="1"/>
  <c r="BX8" i="47" s="1"/>
  <c r="BY8" i="47" s="1"/>
  <c r="BZ8" i="47" s="1"/>
  <c r="CA8" i="47" s="1"/>
  <c r="CB8" i="47" s="1"/>
  <c r="CC8" i="47" s="1"/>
  <c r="CD8" i="47" s="1"/>
  <c r="CE8" i="47" s="1"/>
  <c r="AJ9" i="47"/>
  <c r="AK9" i="47"/>
  <c r="AL9" i="47" s="1"/>
  <c r="AM9" i="47" s="1"/>
  <c r="AN9" i="47" s="1"/>
  <c r="AO9" i="47" s="1"/>
  <c r="AP9" i="47" s="1"/>
  <c r="AQ9" i="47" s="1"/>
  <c r="AR9" i="47" s="1"/>
  <c r="AS9" i="47" s="1"/>
  <c r="AT9" i="47" s="1"/>
  <c r="AU9" i="47" s="1"/>
  <c r="AV9" i="47" s="1"/>
  <c r="AW9" i="47" s="1"/>
  <c r="AX9" i="47" s="1"/>
  <c r="AY9" i="47" s="1"/>
  <c r="AZ9" i="47" s="1"/>
  <c r="BA9" i="47" s="1"/>
  <c r="BB9" i="47" s="1"/>
  <c r="BC9" i="47" s="1"/>
  <c r="BD9" i="47" s="1"/>
  <c r="BE9" i="47" s="1"/>
  <c r="BF9" i="47" s="1"/>
  <c r="BG9" i="47" s="1"/>
  <c r="BH9" i="47" s="1"/>
  <c r="BI9" i="47" s="1"/>
  <c r="BJ9" i="47" s="1"/>
  <c r="BK9" i="47" s="1"/>
  <c r="BL9" i="47" s="1"/>
  <c r="BM9" i="47" s="1"/>
  <c r="BN9" i="47" s="1"/>
  <c r="BO9" i="47" s="1"/>
  <c r="BP9" i="47" s="1"/>
  <c r="BQ9" i="47" s="1"/>
  <c r="BR9" i="47" s="1"/>
  <c r="BS9" i="47" s="1"/>
  <c r="BT9" i="47" s="1"/>
  <c r="BU9" i="47" s="1"/>
  <c r="BV9" i="47" s="1"/>
  <c r="BW9" i="47" s="1"/>
  <c r="BX9" i="47" s="1"/>
  <c r="BY9" i="47" s="1"/>
  <c r="BZ9" i="47" s="1"/>
  <c r="CA9" i="47" s="1"/>
  <c r="CB9" i="47" s="1"/>
  <c r="CC9" i="47" s="1"/>
  <c r="CD9" i="47" s="1"/>
  <c r="CE9" i="47" s="1"/>
  <c r="AH3" i="47"/>
  <c r="AI3" i="47" s="1"/>
  <c r="AH4" i="47"/>
  <c r="AI4" i="47"/>
  <c r="AH5" i="47"/>
  <c r="AI5" i="47"/>
  <c r="AH6" i="47"/>
  <c r="AI6" i="47"/>
  <c r="AH7" i="47"/>
  <c r="AI7" i="47"/>
  <c r="AH8" i="47"/>
  <c r="AI8" i="47" s="1"/>
  <c r="AH9" i="47"/>
  <c r="AI9" i="47"/>
  <c r="AI2" i="47"/>
  <c r="AH2" i="47"/>
  <c r="AH3" i="45"/>
  <c r="AH6" i="45" s="1"/>
  <c r="AH9" i="45" s="1"/>
  <c r="AI3" i="45"/>
  <c r="AI6" i="45" s="1"/>
  <c r="AI9" i="45" s="1"/>
  <c r="AJ3" i="45"/>
  <c r="AK3" i="45"/>
  <c r="AL3" i="45"/>
  <c r="AM3" i="45"/>
  <c r="AN3" i="45"/>
  <c r="AO3" i="45"/>
  <c r="AP3" i="45"/>
  <c r="AQ3" i="45"/>
  <c r="AR3" i="45"/>
  <c r="AS3" i="45"/>
  <c r="AT3" i="45"/>
  <c r="AT6" i="45" s="1"/>
  <c r="AT9" i="45" s="1"/>
  <c r="AU3" i="45"/>
  <c r="AU6" i="45" s="1"/>
  <c r="AU9" i="45" s="1"/>
  <c r="AV3" i="45"/>
  <c r="AV6" i="45" s="1"/>
  <c r="AV9" i="45" s="1"/>
  <c r="AW3" i="45"/>
  <c r="AW6" i="45" s="1"/>
  <c r="AW9" i="45" s="1"/>
  <c r="AX3" i="45"/>
  <c r="AX6" i="45" s="1"/>
  <c r="AX9" i="45" s="1"/>
  <c r="AY3" i="45"/>
  <c r="AY6" i="45" s="1"/>
  <c r="AY9" i="45" s="1"/>
  <c r="AZ3" i="45"/>
  <c r="AZ6" i="45" s="1"/>
  <c r="AZ9" i="45" s="1"/>
  <c r="BA3" i="45"/>
  <c r="BA6" i="45" s="1"/>
  <c r="BA9" i="45" s="1"/>
  <c r="BB3" i="45"/>
  <c r="BB6" i="45" s="1"/>
  <c r="BB9" i="45" s="1"/>
  <c r="BC3" i="45"/>
  <c r="BC6" i="45" s="1"/>
  <c r="BC9" i="45" s="1"/>
  <c r="BD3" i="45"/>
  <c r="BE3" i="45"/>
  <c r="BF3" i="45"/>
  <c r="BG3" i="45"/>
  <c r="BH3" i="45"/>
  <c r="BI3" i="45"/>
  <c r="BJ3" i="45"/>
  <c r="BK3" i="45"/>
  <c r="BL3" i="45"/>
  <c r="BM3" i="45"/>
  <c r="BN3" i="45"/>
  <c r="BN6" i="45" s="1"/>
  <c r="BN9" i="45" s="1"/>
  <c r="BO3" i="45"/>
  <c r="BO6" i="45" s="1"/>
  <c r="BO9" i="45" s="1"/>
  <c r="BP3" i="45"/>
  <c r="BP6" i="45" s="1"/>
  <c r="BP9" i="45" s="1"/>
  <c r="BQ3" i="45"/>
  <c r="BQ6" i="45" s="1"/>
  <c r="BQ9" i="45" s="1"/>
  <c r="BR3" i="45"/>
  <c r="BR6" i="45" s="1"/>
  <c r="BR9" i="45" s="1"/>
  <c r="BS3" i="45"/>
  <c r="BS6" i="45" s="1"/>
  <c r="BS9" i="45" s="1"/>
  <c r="BT3" i="45"/>
  <c r="BT6" i="45" s="1"/>
  <c r="BT9" i="45" s="1"/>
  <c r="BU3" i="45"/>
  <c r="BU6" i="45" s="1"/>
  <c r="BU9" i="45" s="1"/>
  <c r="BV3" i="45"/>
  <c r="BV6" i="45" s="1"/>
  <c r="BV9" i="45" s="1"/>
  <c r="BW3" i="45"/>
  <c r="BW6" i="45" s="1"/>
  <c r="BW9" i="45" s="1"/>
  <c r="BX3" i="45"/>
  <c r="BY3" i="45"/>
  <c r="BZ3" i="45"/>
  <c r="CA3" i="45"/>
  <c r="CB3" i="45"/>
  <c r="CC3" i="45"/>
  <c r="CD3" i="45"/>
  <c r="CE3" i="45"/>
  <c r="AJ6" i="45"/>
  <c r="AJ9" i="45" s="1"/>
  <c r="AK6" i="45"/>
  <c r="AK9" i="45" s="1"/>
  <c r="AL6" i="45"/>
  <c r="AL9" i="45" s="1"/>
  <c r="AM6" i="45"/>
  <c r="AM9" i="45" s="1"/>
  <c r="AN6" i="45"/>
  <c r="AN9" i="45" s="1"/>
  <c r="AO6" i="45"/>
  <c r="AO9" i="45" s="1"/>
  <c r="AP6" i="45"/>
  <c r="AP9" i="45" s="1"/>
  <c r="AQ6" i="45"/>
  <c r="AQ9" i="45" s="1"/>
  <c r="AR6" i="45"/>
  <c r="AR9" i="45" s="1"/>
  <c r="AS6" i="45"/>
  <c r="AS9" i="45" s="1"/>
  <c r="BD6" i="45"/>
  <c r="BD9" i="45" s="1"/>
  <c r="BE6" i="45"/>
  <c r="BE9" i="45" s="1"/>
  <c r="BF6" i="45"/>
  <c r="BF9" i="45" s="1"/>
  <c r="BG6" i="45"/>
  <c r="BG9" i="45" s="1"/>
  <c r="BH6" i="45"/>
  <c r="BH9" i="45" s="1"/>
  <c r="BI6" i="45"/>
  <c r="BI9" i="45" s="1"/>
  <c r="BJ6" i="45"/>
  <c r="BJ9" i="45" s="1"/>
  <c r="BK6" i="45"/>
  <c r="BK9" i="45" s="1"/>
  <c r="BL6" i="45"/>
  <c r="BL9" i="45" s="1"/>
  <c r="BM6" i="45"/>
  <c r="BM9" i="45" s="1"/>
  <c r="BX6" i="45"/>
  <c r="BX9" i="45" s="1"/>
  <c r="BY6" i="45"/>
  <c r="BY9" i="45" s="1"/>
  <c r="BZ6" i="45"/>
  <c r="BZ9" i="45" s="1"/>
  <c r="CA6" i="45"/>
  <c r="CA9" i="45" s="1"/>
  <c r="CB6" i="45"/>
  <c r="CB9" i="45" s="1"/>
  <c r="CC6" i="45"/>
  <c r="CC9" i="45" s="1"/>
  <c r="CD6" i="45"/>
  <c r="CD9" i="45" s="1"/>
  <c r="CE6" i="45"/>
  <c r="CE9" i="45" s="1"/>
  <c r="AJ2" i="44"/>
  <c r="AK2" i="44" s="1"/>
  <c r="AL2" i="44" s="1"/>
  <c r="AM2" i="44" s="1"/>
  <c r="AN2" i="44" s="1"/>
  <c r="AO2" i="44" s="1"/>
  <c r="AP2" i="44" s="1"/>
  <c r="AQ2" i="44" s="1"/>
  <c r="AR2" i="44" s="1"/>
  <c r="AS2" i="44" s="1"/>
  <c r="AT2" i="44" s="1"/>
  <c r="AU2" i="44" s="1"/>
  <c r="AV2" i="44" s="1"/>
  <c r="AW2" i="44" s="1"/>
  <c r="AX2" i="44" s="1"/>
  <c r="AY2" i="44" s="1"/>
  <c r="AZ2" i="44" s="1"/>
  <c r="BA2" i="44" s="1"/>
  <c r="BB2" i="44" s="1"/>
  <c r="BC2" i="44" s="1"/>
  <c r="BD2" i="44" s="1"/>
  <c r="BE2" i="44" s="1"/>
  <c r="BF2" i="44" s="1"/>
  <c r="BG2" i="44" s="1"/>
  <c r="BH2" i="44" s="1"/>
  <c r="BI2" i="44" s="1"/>
  <c r="BJ2" i="44" s="1"/>
  <c r="BK2" i="44" s="1"/>
  <c r="BL2" i="44" s="1"/>
  <c r="BM2" i="44" s="1"/>
  <c r="BN2" i="44" s="1"/>
  <c r="BO2" i="44" s="1"/>
  <c r="BP2" i="44" s="1"/>
  <c r="BQ2" i="44" s="1"/>
  <c r="BR2" i="44" s="1"/>
  <c r="BS2" i="44" s="1"/>
  <c r="BT2" i="44" s="1"/>
  <c r="BU2" i="44" s="1"/>
  <c r="BV2" i="44" s="1"/>
  <c r="BW2" i="44" s="1"/>
  <c r="BX2" i="44" s="1"/>
  <c r="BY2" i="44" s="1"/>
  <c r="BZ2" i="44" s="1"/>
  <c r="CA2" i="44" s="1"/>
  <c r="CB2" i="44" s="1"/>
  <c r="CC2" i="44" s="1"/>
  <c r="CD2" i="44" s="1"/>
  <c r="CE2" i="44" s="1"/>
  <c r="AJ3" i="44"/>
  <c r="AK3" i="44" s="1"/>
  <c r="AL3" i="44" s="1"/>
  <c r="AM3" i="44" s="1"/>
  <c r="AN3" i="44" s="1"/>
  <c r="AO3" i="44" s="1"/>
  <c r="AP3" i="44" s="1"/>
  <c r="AQ3" i="44" s="1"/>
  <c r="AR3" i="44" s="1"/>
  <c r="AS3" i="44" s="1"/>
  <c r="AT3" i="44" s="1"/>
  <c r="AU3" i="44" s="1"/>
  <c r="AV3" i="44" s="1"/>
  <c r="AW3" i="44" s="1"/>
  <c r="AX3" i="44" s="1"/>
  <c r="AY3" i="44" s="1"/>
  <c r="AZ3" i="44" s="1"/>
  <c r="BA3" i="44" s="1"/>
  <c r="BB3" i="44" s="1"/>
  <c r="BC3" i="44" s="1"/>
  <c r="BD3" i="44" s="1"/>
  <c r="BE3" i="44" s="1"/>
  <c r="BF3" i="44" s="1"/>
  <c r="BG3" i="44" s="1"/>
  <c r="BH3" i="44" s="1"/>
  <c r="BI3" i="44" s="1"/>
  <c r="BJ3" i="44" s="1"/>
  <c r="BK3" i="44" s="1"/>
  <c r="BL3" i="44" s="1"/>
  <c r="BM3" i="44" s="1"/>
  <c r="BN3" i="44" s="1"/>
  <c r="BO3" i="44" s="1"/>
  <c r="BP3" i="44" s="1"/>
  <c r="BQ3" i="44" s="1"/>
  <c r="BR3" i="44" s="1"/>
  <c r="BS3" i="44" s="1"/>
  <c r="BT3" i="44" s="1"/>
  <c r="BU3" i="44" s="1"/>
  <c r="BV3" i="44" s="1"/>
  <c r="BW3" i="44" s="1"/>
  <c r="BX3" i="44" s="1"/>
  <c r="BY3" i="44" s="1"/>
  <c r="BZ3" i="44" s="1"/>
  <c r="CA3" i="44" s="1"/>
  <c r="CB3" i="44" s="1"/>
  <c r="CC3" i="44" s="1"/>
  <c r="CD3" i="44" s="1"/>
  <c r="CE3" i="44" s="1"/>
  <c r="AJ4" i="44"/>
  <c r="AK4" i="44"/>
  <c r="AL4" i="44"/>
  <c r="AM4" i="44"/>
  <c r="AN4" i="44" s="1"/>
  <c r="AO4" i="44" s="1"/>
  <c r="AP4" i="44" s="1"/>
  <c r="AQ4" i="44" s="1"/>
  <c r="AR4" i="44" s="1"/>
  <c r="AS4" i="44" s="1"/>
  <c r="AT4" i="44" s="1"/>
  <c r="AU4" i="44" s="1"/>
  <c r="AV4" i="44" s="1"/>
  <c r="AW4" i="44" s="1"/>
  <c r="AX4" i="44" s="1"/>
  <c r="AY4" i="44" s="1"/>
  <c r="AZ4" i="44" s="1"/>
  <c r="BA4" i="44" s="1"/>
  <c r="BB4" i="44" s="1"/>
  <c r="BC4" i="44" s="1"/>
  <c r="BD4" i="44" s="1"/>
  <c r="BE4" i="44" s="1"/>
  <c r="BF4" i="44" s="1"/>
  <c r="BG4" i="44" s="1"/>
  <c r="BH4" i="44" s="1"/>
  <c r="BI4" i="44" s="1"/>
  <c r="BJ4" i="44" s="1"/>
  <c r="BK4" i="44" s="1"/>
  <c r="BL4" i="44" s="1"/>
  <c r="BM4" i="44" s="1"/>
  <c r="BN4" i="44" s="1"/>
  <c r="BO4" i="44" s="1"/>
  <c r="BP4" i="44" s="1"/>
  <c r="BQ4" i="44" s="1"/>
  <c r="BR4" i="44" s="1"/>
  <c r="BS4" i="44" s="1"/>
  <c r="BT4" i="44" s="1"/>
  <c r="BU4" i="44" s="1"/>
  <c r="BV4" i="44" s="1"/>
  <c r="BW4" i="44" s="1"/>
  <c r="BX4" i="44" s="1"/>
  <c r="BY4" i="44" s="1"/>
  <c r="BZ4" i="44" s="1"/>
  <c r="CA4" i="44" s="1"/>
  <c r="CB4" i="44" s="1"/>
  <c r="CC4" i="44" s="1"/>
  <c r="CD4" i="44" s="1"/>
  <c r="CE4" i="44" s="1"/>
  <c r="AJ5" i="44"/>
  <c r="AK5" i="44" s="1"/>
  <c r="AL5" i="44" s="1"/>
  <c r="AM5" i="44" s="1"/>
  <c r="AN5" i="44" s="1"/>
  <c r="AO5" i="44" s="1"/>
  <c r="AP5" i="44" s="1"/>
  <c r="AQ5" i="44" s="1"/>
  <c r="AR5" i="44" s="1"/>
  <c r="AS5" i="44" s="1"/>
  <c r="AT5" i="44" s="1"/>
  <c r="AU5" i="44" s="1"/>
  <c r="AV5" i="44" s="1"/>
  <c r="AW5" i="44" s="1"/>
  <c r="AX5" i="44" s="1"/>
  <c r="AY5" i="44" s="1"/>
  <c r="AZ5" i="44" s="1"/>
  <c r="BA5" i="44" s="1"/>
  <c r="BB5" i="44" s="1"/>
  <c r="BC5" i="44" s="1"/>
  <c r="BD5" i="44" s="1"/>
  <c r="BE5" i="44" s="1"/>
  <c r="BF5" i="44" s="1"/>
  <c r="BG5" i="44" s="1"/>
  <c r="BH5" i="44" s="1"/>
  <c r="BI5" i="44" s="1"/>
  <c r="BJ5" i="44" s="1"/>
  <c r="BK5" i="44" s="1"/>
  <c r="BL5" i="44" s="1"/>
  <c r="BM5" i="44" s="1"/>
  <c r="BN5" i="44" s="1"/>
  <c r="BO5" i="44" s="1"/>
  <c r="BP5" i="44" s="1"/>
  <c r="BQ5" i="44" s="1"/>
  <c r="BR5" i="44" s="1"/>
  <c r="BS5" i="44" s="1"/>
  <c r="BT5" i="44" s="1"/>
  <c r="BU5" i="44" s="1"/>
  <c r="BV5" i="44" s="1"/>
  <c r="BW5" i="44" s="1"/>
  <c r="BX5" i="44" s="1"/>
  <c r="BY5" i="44" s="1"/>
  <c r="BZ5" i="44" s="1"/>
  <c r="CA5" i="44" s="1"/>
  <c r="CB5" i="44" s="1"/>
  <c r="CC5" i="44" s="1"/>
  <c r="CD5" i="44" s="1"/>
  <c r="CE5" i="44" s="1"/>
  <c r="AJ6" i="44"/>
  <c r="AK6" i="44"/>
  <c r="AL6" i="44"/>
  <c r="AM6" i="44"/>
  <c r="AN6" i="44"/>
  <c r="AO6" i="44"/>
  <c r="AP6" i="44"/>
  <c r="AQ6" i="44"/>
  <c r="AR6" i="44" s="1"/>
  <c r="AS6" i="44" s="1"/>
  <c r="AT6" i="44" s="1"/>
  <c r="AU6" i="44" s="1"/>
  <c r="AV6" i="44" s="1"/>
  <c r="AW6" i="44" s="1"/>
  <c r="AX6" i="44" s="1"/>
  <c r="AY6" i="44" s="1"/>
  <c r="AZ6" i="44" s="1"/>
  <c r="BA6" i="44" s="1"/>
  <c r="BB6" i="44" s="1"/>
  <c r="BC6" i="44" s="1"/>
  <c r="BD6" i="44" s="1"/>
  <c r="BE6" i="44" s="1"/>
  <c r="BF6" i="44" s="1"/>
  <c r="BG6" i="44" s="1"/>
  <c r="BH6" i="44" s="1"/>
  <c r="BI6" i="44" s="1"/>
  <c r="BJ6" i="44" s="1"/>
  <c r="BK6" i="44" s="1"/>
  <c r="BL6" i="44" s="1"/>
  <c r="BM6" i="44" s="1"/>
  <c r="BN6" i="44" s="1"/>
  <c r="BO6" i="44" s="1"/>
  <c r="BP6" i="44" s="1"/>
  <c r="BQ6" i="44" s="1"/>
  <c r="BR6" i="44" s="1"/>
  <c r="BS6" i="44" s="1"/>
  <c r="BT6" i="44" s="1"/>
  <c r="BU6" i="44" s="1"/>
  <c r="BV6" i="44" s="1"/>
  <c r="BW6" i="44" s="1"/>
  <c r="BX6" i="44" s="1"/>
  <c r="BY6" i="44" s="1"/>
  <c r="BZ6" i="44" s="1"/>
  <c r="CA6" i="44" s="1"/>
  <c r="CB6" i="44" s="1"/>
  <c r="CC6" i="44" s="1"/>
  <c r="CD6" i="44" s="1"/>
  <c r="CE6" i="44" s="1"/>
  <c r="AJ7" i="44"/>
  <c r="AK7" i="44" s="1"/>
  <c r="AL7" i="44" s="1"/>
  <c r="AM7" i="44" s="1"/>
  <c r="AN7" i="44" s="1"/>
  <c r="AO7" i="44" s="1"/>
  <c r="AP7" i="44" s="1"/>
  <c r="AQ7" i="44" s="1"/>
  <c r="AR7" i="44" s="1"/>
  <c r="AS7" i="44" s="1"/>
  <c r="AT7" i="44" s="1"/>
  <c r="AU7" i="44" s="1"/>
  <c r="AV7" i="44" s="1"/>
  <c r="AW7" i="44" s="1"/>
  <c r="AX7" i="44" s="1"/>
  <c r="AY7" i="44" s="1"/>
  <c r="AZ7" i="44" s="1"/>
  <c r="BA7" i="44" s="1"/>
  <c r="BB7" i="44" s="1"/>
  <c r="BC7" i="44" s="1"/>
  <c r="BD7" i="44" s="1"/>
  <c r="BE7" i="44" s="1"/>
  <c r="BF7" i="44" s="1"/>
  <c r="BG7" i="44" s="1"/>
  <c r="BH7" i="44" s="1"/>
  <c r="BI7" i="44" s="1"/>
  <c r="BJ7" i="44" s="1"/>
  <c r="BK7" i="44" s="1"/>
  <c r="BL7" i="44" s="1"/>
  <c r="BM7" i="44" s="1"/>
  <c r="BN7" i="44" s="1"/>
  <c r="BO7" i="44" s="1"/>
  <c r="BP7" i="44" s="1"/>
  <c r="BQ7" i="44" s="1"/>
  <c r="BR7" i="44" s="1"/>
  <c r="BS7" i="44" s="1"/>
  <c r="BT7" i="44" s="1"/>
  <c r="BU7" i="44" s="1"/>
  <c r="BV7" i="44" s="1"/>
  <c r="BW7" i="44" s="1"/>
  <c r="BX7" i="44" s="1"/>
  <c r="BY7" i="44" s="1"/>
  <c r="BZ7" i="44" s="1"/>
  <c r="CA7" i="44" s="1"/>
  <c r="CB7" i="44" s="1"/>
  <c r="CC7" i="44" s="1"/>
  <c r="CD7" i="44" s="1"/>
  <c r="CE7" i="44" s="1"/>
  <c r="AJ8" i="44"/>
  <c r="AK8" i="44" s="1"/>
  <c r="AL8" i="44" s="1"/>
  <c r="AM8" i="44" s="1"/>
  <c r="AN8" i="44" s="1"/>
  <c r="AO8" i="44" s="1"/>
  <c r="AP8" i="44" s="1"/>
  <c r="AQ8" i="44" s="1"/>
  <c r="AR8" i="44" s="1"/>
  <c r="AS8" i="44" s="1"/>
  <c r="AT8" i="44" s="1"/>
  <c r="AU8" i="44" s="1"/>
  <c r="AV8" i="44" s="1"/>
  <c r="AW8" i="44" s="1"/>
  <c r="AX8" i="44" s="1"/>
  <c r="AY8" i="44" s="1"/>
  <c r="AZ8" i="44" s="1"/>
  <c r="BA8" i="44" s="1"/>
  <c r="BB8" i="44" s="1"/>
  <c r="BC8" i="44" s="1"/>
  <c r="BD8" i="44" s="1"/>
  <c r="BE8" i="44" s="1"/>
  <c r="BF8" i="44" s="1"/>
  <c r="BG8" i="44" s="1"/>
  <c r="BH8" i="44" s="1"/>
  <c r="BI8" i="44" s="1"/>
  <c r="BJ8" i="44" s="1"/>
  <c r="BK8" i="44" s="1"/>
  <c r="BL8" i="44" s="1"/>
  <c r="BM8" i="44" s="1"/>
  <c r="BN8" i="44" s="1"/>
  <c r="BO8" i="44" s="1"/>
  <c r="BP8" i="44" s="1"/>
  <c r="BQ8" i="44" s="1"/>
  <c r="BR8" i="44" s="1"/>
  <c r="BS8" i="44" s="1"/>
  <c r="BT8" i="44" s="1"/>
  <c r="BU8" i="44" s="1"/>
  <c r="BV8" i="44" s="1"/>
  <c r="BW8" i="44" s="1"/>
  <c r="BX8" i="44" s="1"/>
  <c r="BY8" i="44" s="1"/>
  <c r="BZ8" i="44" s="1"/>
  <c r="CA8" i="44" s="1"/>
  <c r="CB8" i="44" s="1"/>
  <c r="CC8" i="44" s="1"/>
  <c r="CD8" i="44" s="1"/>
  <c r="CE8" i="44" s="1"/>
  <c r="AJ9" i="44"/>
  <c r="AK9" i="44"/>
  <c r="AL9" i="44"/>
  <c r="AM9" i="44"/>
  <c r="AN9" i="44" s="1"/>
  <c r="AO9" i="44" s="1"/>
  <c r="AP9" i="44" s="1"/>
  <c r="AQ9" i="44" s="1"/>
  <c r="AR9" i="44" s="1"/>
  <c r="AS9" i="44" s="1"/>
  <c r="AT9" i="44" s="1"/>
  <c r="AU9" i="44" s="1"/>
  <c r="AV9" i="44" s="1"/>
  <c r="AW9" i="44" s="1"/>
  <c r="AX9" i="44" s="1"/>
  <c r="AY9" i="44" s="1"/>
  <c r="AZ9" i="44" s="1"/>
  <c r="BA9" i="44" s="1"/>
  <c r="BB9" i="44" s="1"/>
  <c r="BC9" i="44" s="1"/>
  <c r="BD9" i="44" s="1"/>
  <c r="BE9" i="44" s="1"/>
  <c r="BF9" i="44" s="1"/>
  <c r="BG9" i="44" s="1"/>
  <c r="BH9" i="44" s="1"/>
  <c r="BI9" i="44" s="1"/>
  <c r="BJ9" i="44" s="1"/>
  <c r="BK9" i="44" s="1"/>
  <c r="BL9" i="44" s="1"/>
  <c r="BM9" i="44" s="1"/>
  <c r="BN9" i="44" s="1"/>
  <c r="BO9" i="44" s="1"/>
  <c r="BP9" i="44" s="1"/>
  <c r="BQ9" i="44" s="1"/>
  <c r="BR9" i="44" s="1"/>
  <c r="BS9" i="44" s="1"/>
  <c r="BT9" i="44" s="1"/>
  <c r="BU9" i="44" s="1"/>
  <c r="BV9" i="44" s="1"/>
  <c r="BW9" i="44" s="1"/>
  <c r="BX9" i="44" s="1"/>
  <c r="BY9" i="44" s="1"/>
  <c r="BZ9" i="44" s="1"/>
  <c r="CA9" i="44" s="1"/>
  <c r="CB9" i="44" s="1"/>
  <c r="CC9" i="44" s="1"/>
  <c r="CD9" i="44" s="1"/>
  <c r="CE9" i="44" s="1"/>
  <c r="AH3" i="44"/>
  <c r="AI3" i="44" s="1"/>
  <c r="AH4" i="44"/>
  <c r="AI4" i="44"/>
  <c r="AH5" i="44"/>
  <c r="AI5" i="44"/>
  <c r="AH6" i="44"/>
  <c r="AI6" i="44"/>
  <c r="AH7" i="44"/>
  <c r="AI7" i="44"/>
  <c r="AH8" i="44"/>
  <c r="AI8" i="44" s="1"/>
  <c r="AH9" i="44"/>
  <c r="AI9" i="44"/>
  <c r="AI2" i="44"/>
  <c r="AH2" i="44"/>
  <c r="AJ2" i="41"/>
  <c r="AK2" i="41"/>
  <c r="AL2" i="41" s="1"/>
  <c r="AM2" i="41" s="1"/>
  <c r="AN2" i="41" s="1"/>
  <c r="AO2" i="41" s="1"/>
  <c r="AP2" i="41" s="1"/>
  <c r="AQ2" i="41" s="1"/>
  <c r="AR2" i="41" s="1"/>
  <c r="AS2" i="41" s="1"/>
  <c r="AT2" i="41" s="1"/>
  <c r="AU2" i="41" s="1"/>
  <c r="AV2" i="41" s="1"/>
  <c r="AW2" i="41" s="1"/>
  <c r="AX2" i="41" s="1"/>
  <c r="AY2" i="41" s="1"/>
  <c r="AZ2" i="41" s="1"/>
  <c r="BA2" i="41" s="1"/>
  <c r="BB2" i="41" s="1"/>
  <c r="BC2" i="41" s="1"/>
  <c r="BD2" i="41" s="1"/>
  <c r="BE2" i="41" s="1"/>
  <c r="BF2" i="41" s="1"/>
  <c r="BG2" i="41" s="1"/>
  <c r="BH2" i="41" s="1"/>
  <c r="BI2" i="41" s="1"/>
  <c r="BJ2" i="41" s="1"/>
  <c r="BK2" i="41" s="1"/>
  <c r="BL2" i="41" s="1"/>
  <c r="BM2" i="41" s="1"/>
  <c r="BN2" i="41" s="1"/>
  <c r="BO2" i="41" s="1"/>
  <c r="BP2" i="41" s="1"/>
  <c r="BQ2" i="41" s="1"/>
  <c r="BR2" i="41" s="1"/>
  <c r="BS2" i="41" s="1"/>
  <c r="BT2" i="41" s="1"/>
  <c r="BU2" i="41" s="1"/>
  <c r="BV2" i="41" s="1"/>
  <c r="BW2" i="41" s="1"/>
  <c r="BX2" i="41" s="1"/>
  <c r="BY2" i="41" s="1"/>
  <c r="BZ2" i="41" s="1"/>
  <c r="CA2" i="41" s="1"/>
  <c r="CB2" i="41" s="1"/>
  <c r="CC2" i="41" s="1"/>
  <c r="CD2" i="41" s="1"/>
  <c r="CE2" i="41" s="1"/>
  <c r="AJ3" i="41"/>
  <c r="AK3" i="41"/>
  <c r="AL3" i="41"/>
  <c r="AM3" i="41"/>
  <c r="AN3" i="41"/>
  <c r="AO3" i="41" s="1"/>
  <c r="AP3" i="41" s="1"/>
  <c r="AQ3" i="41" s="1"/>
  <c r="AR3" i="41" s="1"/>
  <c r="AS3" i="41" s="1"/>
  <c r="AT3" i="41" s="1"/>
  <c r="AU3" i="41" s="1"/>
  <c r="AV3" i="41" s="1"/>
  <c r="AW3" i="41" s="1"/>
  <c r="AX3" i="41" s="1"/>
  <c r="AY3" i="41" s="1"/>
  <c r="AZ3" i="41" s="1"/>
  <c r="BA3" i="41" s="1"/>
  <c r="BB3" i="41" s="1"/>
  <c r="BC3" i="41" s="1"/>
  <c r="BD3" i="41" s="1"/>
  <c r="BE3" i="41" s="1"/>
  <c r="BF3" i="41" s="1"/>
  <c r="BG3" i="41" s="1"/>
  <c r="BH3" i="41" s="1"/>
  <c r="BI3" i="41" s="1"/>
  <c r="BJ3" i="41" s="1"/>
  <c r="BK3" i="41" s="1"/>
  <c r="BL3" i="41" s="1"/>
  <c r="BM3" i="41" s="1"/>
  <c r="BN3" i="41" s="1"/>
  <c r="BO3" i="41" s="1"/>
  <c r="BP3" i="41" s="1"/>
  <c r="BQ3" i="41" s="1"/>
  <c r="BR3" i="41" s="1"/>
  <c r="BS3" i="41" s="1"/>
  <c r="BT3" i="41" s="1"/>
  <c r="BU3" i="41" s="1"/>
  <c r="BV3" i="41" s="1"/>
  <c r="BW3" i="41" s="1"/>
  <c r="BX3" i="41" s="1"/>
  <c r="BY3" i="41" s="1"/>
  <c r="BZ3" i="41" s="1"/>
  <c r="CA3" i="41" s="1"/>
  <c r="CB3" i="41" s="1"/>
  <c r="CC3" i="41" s="1"/>
  <c r="CD3" i="41" s="1"/>
  <c r="CE3" i="41" s="1"/>
  <c r="AJ4" i="41"/>
  <c r="AK4" i="41" s="1"/>
  <c r="AL4" i="41" s="1"/>
  <c r="AM4" i="41" s="1"/>
  <c r="AN4" i="41" s="1"/>
  <c r="AO4" i="41" s="1"/>
  <c r="AP4" i="41" s="1"/>
  <c r="AQ4" i="41" s="1"/>
  <c r="AR4" i="41" s="1"/>
  <c r="AS4" i="41" s="1"/>
  <c r="AT4" i="41" s="1"/>
  <c r="AU4" i="41" s="1"/>
  <c r="AV4" i="41" s="1"/>
  <c r="AW4" i="41" s="1"/>
  <c r="AX4" i="41" s="1"/>
  <c r="AY4" i="41" s="1"/>
  <c r="AZ4" i="41" s="1"/>
  <c r="BA4" i="41" s="1"/>
  <c r="BB4" i="41" s="1"/>
  <c r="BC4" i="41" s="1"/>
  <c r="BD4" i="41" s="1"/>
  <c r="BE4" i="41" s="1"/>
  <c r="BF4" i="41" s="1"/>
  <c r="BG4" i="41" s="1"/>
  <c r="BH4" i="41" s="1"/>
  <c r="BI4" i="41" s="1"/>
  <c r="BJ4" i="41" s="1"/>
  <c r="BK4" i="41" s="1"/>
  <c r="BL4" i="41" s="1"/>
  <c r="BM4" i="41" s="1"/>
  <c r="BN4" i="41" s="1"/>
  <c r="BO4" i="41" s="1"/>
  <c r="BP4" i="41" s="1"/>
  <c r="BQ4" i="41" s="1"/>
  <c r="BR4" i="41" s="1"/>
  <c r="BS4" i="41" s="1"/>
  <c r="BT4" i="41" s="1"/>
  <c r="BU4" i="41" s="1"/>
  <c r="BV4" i="41" s="1"/>
  <c r="BW4" i="41" s="1"/>
  <c r="BX4" i="41" s="1"/>
  <c r="BY4" i="41" s="1"/>
  <c r="BZ4" i="41" s="1"/>
  <c r="CA4" i="41" s="1"/>
  <c r="CB4" i="41" s="1"/>
  <c r="CC4" i="41" s="1"/>
  <c r="CD4" i="41" s="1"/>
  <c r="CE4" i="41" s="1"/>
  <c r="AJ5" i="41"/>
  <c r="AK5" i="41"/>
  <c r="AL5" i="41"/>
  <c r="AM5" i="41"/>
  <c r="AN5" i="41"/>
  <c r="AO5" i="41"/>
  <c r="AP5" i="41"/>
  <c r="AQ5" i="41"/>
  <c r="AR5" i="41"/>
  <c r="AS5" i="41"/>
  <c r="AT5" i="41"/>
  <c r="AU5" i="41"/>
  <c r="AV5" i="41"/>
  <c r="AW5" i="41"/>
  <c r="AX5" i="41"/>
  <c r="AY5" i="41"/>
  <c r="AZ5" i="41" s="1"/>
  <c r="BA5" i="41" s="1"/>
  <c r="BB5" i="41" s="1"/>
  <c r="BC5" i="41" s="1"/>
  <c r="BD5" i="41" s="1"/>
  <c r="BE5" i="41" s="1"/>
  <c r="BF5" i="41" s="1"/>
  <c r="BG5" i="41" s="1"/>
  <c r="BH5" i="41" s="1"/>
  <c r="BI5" i="41" s="1"/>
  <c r="BJ5" i="41" s="1"/>
  <c r="BK5" i="41" s="1"/>
  <c r="BL5" i="41" s="1"/>
  <c r="BM5" i="41"/>
  <c r="BN5" i="41"/>
  <c r="BO5" i="41"/>
  <c r="BP5" i="41"/>
  <c r="BQ5" i="41" s="1"/>
  <c r="BR5" i="41" s="1"/>
  <c r="BS5" i="41" s="1"/>
  <c r="BT5" i="41" s="1"/>
  <c r="BU5" i="41" s="1"/>
  <c r="BV5" i="41" s="1"/>
  <c r="BW5" i="41" s="1"/>
  <c r="BX5" i="41" s="1"/>
  <c r="BY5" i="41" s="1"/>
  <c r="BZ5" i="41" s="1"/>
  <c r="CA5" i="41" s="1"/>
  <c r="CB5" i="41" s="1"/>
  <c r="CC5" i="41" s="1"/>
  <c r="CD5" i="41" s="1"/>
  <c r="CE5" i="41" s="1"/>
  <c r="AJ6" i="41"/>
  <c r="AK6" i="41"/>
  <c r="AL6" i="41"/>
  <c r="AM6" i="41"/>
  <c r="AN6" i="41"/>
  <c r="AO6" i="41" s="1"/>
  <c r="AP6" i="41" s="1"/>
  <c r="AQ6" i="41" s="1"/>
  <c r="AR6" i="41" s="1"/>
  <c r="AS6" i="41" s="1"/>
  <c r="AT6" i="41" s="1"/>
  <c r="AU6" i="41" s="1"/>
  <c r="AV6" i="41" s="1"/>
  <c r="AW6" i="41" s="1"/>
  <c r="AX6" i="41" s="1"/>
  <c r="AY6" i="41" s="1"/>
  <c r="AZ6" i="41" s="1"/>
  <c r="BA6" i="41" s="1"/>
  <c r="BB6" i="41" s="1"/>
  <c r="BC6" i="41" s="1"/>
  <c r="BD6" i="41" s="1"/>
  <c r="BE6" i="41" s="1"/>
  <c r="BF6" i="41" s="1"/>
  <c r="BG6" i="41" s="1"/>
  <c r="BH6" i="41" s="1"/>
  <c r="BI6" i="41" s="1"/>
  <c r="BJ6" i="41" s="1"/>
  <c r="BK6" i="41" s="1"/>
  <c r="BL6" i="41" s="1"/>
  <c r="BM6" i="41" s="1"/>
  <c r="BN6" i="41" s="1"/>
  <c r="BO6" i="41" s="1"/>
  <c r="BP6" i="41" s="1"/>
  <c r="BQ6" i="41" s="1"/>
  <c r="BR6" i="41" s="1"/>
  <c r="BS6" i="41" s="1"/>
  <c r="BT6" i="41" s="1"/>
  <c r="BU6" i="41" s="1"/>
  <c r="BV6" i="41" s="1"/>
  <c r="BW6" i="41" s="1"/>
  <c r="BX6" i="41" s="1"/>
  <c r="BY6" i="41" s="1"/>
  <c r="BZ6" i="41" s="1"/>
  <c r="CA6" i="41" s="1"/>
  <c r="CB6" i="41" s="1"/>
  <c r="CC6" i="41" s="1"/>
  <c r="CD6" i="41" s="1"/>
  <c r="CE6" i="41" s="1"/>
  <c r="AJ7" i="41"/>
  <c r="AK7" i="41"/>
  <c r="AL7" i="41" s="1"/>
  <c r="AM7" i="41" s="1"/>
  <c r="AN7" i="41" s="1"/>
  <c r="AO7" i="41" s="1"/>
  <c r="AP7" i="41" s="1"/>
  <c r="AQ7" i="41" s="1"/>
  <c r="AR7" i="41" s="1"/>
  <c r="AS7" i="41" s="1"/>
  <c r="AT7" i="41" s="1"/>
  <c r="AU7" i="41" s="1"/>
  <c r="AV7" i="41" s="1"/>
  <c r="AW7" i="41"/>
  <c r="AX7" i="41" s="1"/>
  <c r="AY7" i="41" s="1"/>
  <c r="AZ7" i="41" s="1"/>
  <c r="BA7" i="41" s="1"/>
  <c r="BB7" i="41" s="1"/>
  <c r="BC7" i="41" s="1"/>
  <c r="BD7" i="41" s="1"/>
  <c r="BE7" i="41" s="1"/>
  <c r="BF7" i="41" s="1"/>
  <c r="BG7" i="41" s="1"/>
  <c r="BH7" i="41" s="1"/>
  <c r="BI7" i="41" s="1"/>
  <c r="BJ7" i="41" s="1"/>
  <c r="BK7" i="41" s="1"/>
  <c r="BL7" i="41" s="1"/>
  <c r="BM7" i="41" s="1"/>
  <c r="BN7" i="41" s="1"/>
  <c r="BO7" i="41" s="1"/>
  <c r="BP7" i="41" s="1"/>
  <c r="BQ7" i="41" s="1"/>
  <c r="BR7" i="41" s="1"/>
  <c r="BS7" i="41" s="1"/>
  <c r="BT7" i="41" s="1"/>
  <c r="BU7" i="41" s="1"/>
  <c r="BV7" i="41" s="1"/>
  <c r="BW7" i="41" s="1"/>
  <c r="BX7" i="41" s="1"/>
  <c r="BY7" i="41" s="1"/>
  <c r="BZ7" i="41" s="1"/>
  <c r="CA7" i="41" s="1"/>
  <c r="CB7" i="41" s="1"/>
  <c r="CC7" i="41" s="1"/>
  <c r="CD7" i="41" s="1"/>
  <c r="CE7" i="41" s="1"/>
  <c r="AJ8" i="41"/>
  <c r="AK8" i="41"/>
  <c r="AL8" i="41"/>
  <c r="AM8" i="41"/>
  <c r="AN8" i="41"/>
  <c r="AO8" i="41"/>
  <c r="AP8" i="41" s="1"/>
  <c r="AQ8" i="41" s="1"/>
  <c r="AR8" i="41" s="1"/>
  <c r="AS8" i="41" s="1"/>
  <c r="AT8" i="41" s="1"/>
  <c r="AU8" i="41" s="1"/>
  <c r="AV8" i="41" s="1"/>
  <c r="AW8" i="41" s="1"/>
  <c r="AX8" i="41" s="1"/>
  <c r="AY8" i="41" s="1"/>
  <c r="AZ8" i="41" s="1"/>
  <c r="BA8" i="41" s="1"/>
  <c r="BB8" i="41" s="1"/>
  <c r="BC8" i="41" s="1"/>
  <c r="BD8" i="41" s="1"/>
  <c r="BE8" i="41" s="1"/>
  <c r="BF8" i="41" s="1"/>
  <c r="BG8" i="41" s="1"/>
  <c r="BH8" i="41" s="1"/>
  <c r="BI8" i="41" s="1"/>
  <c r="BJ8" i="41" s="1"/>
  <c r="BK8" i="41" s="1"/>
  <c r="BL8" i="41" s="1"/>
  <c r="BM8" i="41" s="1"/>
  <c r="BN8" i="41" s="1"/>
  <c r="BO8" i="41" s="1"/>
  <c r="BP8" i="41" s="1"/>
  <c r="BQ8" i="41" s="1"/>
  <c r="BR8" i="41" s="1"/>
  <c r="BS8" i="41" s="1"/>
  <c r="BT8" i="41" s="1"/>
  <c r="BU8" i="41" s="1"/>
  <c r="BV8" i="41" s="1"/>
  <c r="BW8" i="41" s="1"/>
  <c r="BX8" i="41" s="1"/>
  <c r="BY8" i="41" s="1"/>
  <c r="BZ8" i="41" s="1"/>
  <c r="CA8" i="41" s="1"/>
  <c r="CB8" i="41" s="1"/>
  <c r="CC8" i="41" s="1"/>
  <c r="CD8" i="41" s="1"/>
  <c r="CE8" i="41" s="1"/>
  <c r="AJ9" i="41"/>
  <c r="AK9" i="41"/>
  <c r="AL9" i="41" s="1"/>
  <c r="AM9" i="41" s="1"/>
  <c r="AN9" i="41" s="1"/>
  <c r="AO9" i="41" s="1"/>
  <c r="AP9" i="41" s="1"/>
  <c r="AQ9" i="41" s="1"/>
  <c r="AR9" i="41" s="1"/>
  <c r="AS9" i="41" s="1"/>
  <c r="AT9" i="41" s="1"/>
  <c r="AU9" i="41" s="1"/>
  <c r="AV9" i="41" s="1"/>
  <c r="AW9" i="41" s="1"/>
  <c r="AX9" i="41" s="1"/>
  <c r="AY9" i="41" s="1"/>
  <c r="AZ9" i="41" s="1"/>
  <c r="BA9" i="41" s="1"/>
  <c r="BB9" i="41" s="1"/>
  <c r="BC9" i="41" s="1"/>
  <c r="BD9" i="41" s="1"/>
  <c r="BE9" i="41" s="1"/>
  <c r="BF9" i="41" s="1"/>
  <c r="BG9" i="41" s="1"/>
  <c r="BH9" i="41" s="1"/>
  <c r="BI9" i="41" s="1"/>
  <c r="BJ9" i="41" s="1"/>
  <c r="BK9" i="41" s="1"/>
  <c r="BL9" i="41" s="1"/>
  <c r="BM9" i="41" s="1"/>
  <c r="BN9" i="41" s="1"/>
  <c r="BO9" i="41" s="1"/>
  <c r="BP9" i="41" s="1"/>
  <c r="BQ9" i="41" s="1"/>
  <c r="BR9" i="41" s="1"/>
  <c r="BS9" i="41" s="1"/>
  <c r="BT9" i="41" s="1"/>
  <c r="BU9" i="41" s="1"/>
  <c r="BV9" i="41" s="1"/>
  <c r="BW9" i="41" s="1"/>
  <c r="BX9" i="41" s="1"/>
  <c r="BY9" i="41" s="1"/>
  <c r="BZ9" i="41" s="1"/>
  <c r="CA9" i="41" s="1"/>
  <c r="CB9" i="41" s="1"/>
  <c r="CC9" i="41" s="1"/>
  <c r="CD9" i="41" s="1"/>
  <c r="CE9" i="41" s="1"/>
  <c r="AH3" i="41"/>
  <c r="AI3" i="41" s="1"/>
  <c r="AH4" i="41"/>
  <c r="AI4" i="41"/>
  <c r="AH5" i="41"/>
  <c r="AI5" i="41"/>
  <c r="AH6" i="41"/>
  <c r="AI6" i="41"/>
  <c r="AH7" i="41"/>
  <c r="AI7" i="41"/>
  <c r="AH8" i="41"/>
  <c r="AI8" i="41" s="1"/>
  <c r="AH9" i="41"/>
  <c r="AI9" i="41"/>
  <c r="AI2" i="41"/>
  <c r="AH2" i="41"/>
  <c r="AJ2" i="38"/>
  <c r="AK2" i="38"/>
  <c r="AL2" i="38" s="1"/>
  <c r="AM2" i="38" s="1"/>
  <c r="AN2" i="38" s="1"/>
  <c r="AO2" i="38" s="1"/>
  <c r="AP2" i="38" s="1"/>
  <c r="AQ2" i="38" s="1"/>
  <c r="AR2" i="38" s="1"/>
  <c r="AS2" i="38" s="1"/>
  <c r="AT2" i="38" s="1"/>
  <c r="AU2" i="38" s="1"/>
  <c r="AV2" i="38" s="1"/>
  <c r="AW2" i="38" s="1"/>
  <c r="AX2" i="38" s="1"/>
  <c r="AY2" i="38" s="1"/>
  <c r="AZ2" i="38" s="1"/>
  <c r="BA2" i="38" s="1"/>
  <c r="BB2" i="38"/>
  <c r="BC2" i="38"/>
  <c r="BD2" i="38" s="1"/>
  <c r="BE2" i="38" s="1"/>
  <c r="BF2" i="38" s="1"/>
  <c r="BG2" i="38" s="1"/>
  <c r="BH2" i="38" s="1"/>
  <c r="BI2" i="38" s="1"/>
  <c r="BJ2" i="38" s="1"/>
  <c r="BK2" i="38" s="1"/>
  <c r="BL2" i="38" s="1"/>
  <c r="BM2" i="38" s="1"/>
  <c r="BN2" i="38" s="1"/>
  <c r="BO2" i="38" s="1"/>
  <c r="BP2" i="38" s="1"/>
  <c r="BQ2" i="38" s="1"/>
  <c r="BR2" i="38" s="1"/>
  <c r="BS2" i="38" s="1"/>
  <c r="BT2" i="38" s="1"/>
  <c r="BU2" i="38" s="1"/>
  <c r="BV2" i="38" s="1"/>
  <c r="BW2" i="38" s="1"/>
  <c r="BX2" i="38" s="1"/>
  <c r="BY2" i="38" s="1"/>
  <c r="BZ2" i="38" s="1"/>
  <c r="CA2" i="38" s="1"/>
  <c r="CB2" i="38" s="1"/>
  <c r="CC2" i="38" s="1"/>
  <c r="CD2" i="38" s="1"/>
  <c r="CE2" i="38" s="1"/>
  <c r="AJ3" i="38"/>
  <c r="AK3" i="38"/>
  <c r="AL3" i="38"/>
  <c r="AM3" i="38" s="1"/>
  <c r="AN3" i="38" s="1"/>
  <c r="AO3" i="38" s="1"/>
  <c r="AP3" i="38" s="1"/>
  <c r="AQ3" i="38" s="1"/>
  <c r="AR3" i="38" s="1"/>
  <c r="AS3" i="38"/>
  <c r="AT3" i="38"/>
  <c r="AU3" i="38" s="1"/>
  <c r="AV3" i="38" s="1"/>
  <c r="AW3" i="38" s="1"/>
  <c r="AX3" i="38" s="1"/>
  <c r="AY3" i="38" s="1"/>
  <c r="AZ3" i="38" s="1"/>
  <c r="BA3" i="38" s="1"/>
  <c r="BB3" i="38" s="1"/>
  <c r="BC3" i="38" s="1"/>
  <c r="BD3" i="38" s="1"/>
  <c r="BE3" i="38" s="1"/>
  <c r="BF3" i="38" s="1"/>
  <c r="BG3" i="38" s="1"/>
  <c r="BH3" i="38" s="1"/>
  <c r="BI3" i="38" s="1"/>
  <c r="BJ3" i="38" s="1"/>
  <c r="BK3" i="38" s="1"/>
  <c r="BL3" i="38" s="1"/>
  <c r="BM3" i="38" s="1"/>
  <c r="BN3" i="38" s="1"/>
  <c r="BO3" i="38" s="1"/>
  <c r="BP3" i="38" s="1"/>
  <c r="BQ3" i="38" s="1"/>
  <c r="BR3" i="38" s="1"/>
  <c r="BS3" i="38" s="1"/>
  <c r="BT3" i="38" s="1"/>
  <c r="BU3" i="38" s="1"/>
  <c r="BV3" i="38" s="1"/>
  <c r="BW3" i="38" s="1"/>
  <c r="BX3" i="38" s="1"/>
  <c r="BY3" i="38" s="1"/>
  <c r="BZ3" i="38" s="1"/>
  <c r="CA3" i="38" s="1"/>
  <c r="CB3" i="38" s="1"/>
  <c r="CC3" i="38" s="1"/>
  <c r="CD3" i="38" s="1"/>
  <c r="CE3" i="38" s="1"/>
  <c r="AJ4" i="38"/>
  <c r="AK4" i="38"/>
  <c r="AL4" i="38"/>
  <c r="AM4" i="38"/>
  <c r="AN4" i="38" s="1"/>
  <c r="AO4" i="38" s="1"/>
  <c r="AP4" i="38" s="1"/>
  <c r="AQ4" i="38" s="1"/>
  <c r="AR4" i="38" s="1"/>
  <c r="AS4" i="38" s="1"/>
  <c r="AT4" i="38" s="1"/>
  <c r="AU4" i="38" s="1"/>
  <c r="AV4" i="38" s="1"/>
  <c r="AW4" i="38" s="1"/>
  <c r="AX4" i="38" s="1"/>
  <c r="AY4" i="38" s="1"/>
  <c r="AZ4" i="38" s="1"/>
  <c r="BA4" i="38" s="1"/>
  <c r="BB4" i="38" s="1"/>
  <c r="BC4" i="38" s="1"/>
  <c r="BD4" i="38" s="1"/>
  <c r="BE4" i="38"/>
  <c r="BF4" i="38" s="1"/>
  <c r="BG4" i="38" s="1"/>
  <c r="BH4" i="38" s="1"/>
  <c r="BI4" i="38" s="1"/>
  <c r="BJ4" i="38" s="1"/>
  <c r="BK4" i="38" s="1"/>
  <c r="BL4" i="38" s="1"/>
  <c r="BM4" i="38" s="1"/>
  <c r="BN4" i="38" s="1"/>
  <c r="BO4" i="38" s="1"/>
  <c r="BP4" i="38" s="1"/>
  <c r="BQ4" i="38" s="1"/>
  <c r="BR4" i="38" s="1"/>
  <c r="BS4" i="38" s="1"/>
  <c r="BT4" i="38" s="1"/>
  <c r="BU4" i="38" s="1"/>
  <c r="BV4" i="38" s="1"/>
  <c r="BW4" i="38" s="1"/>
  <c r="BX4" i="38" s="1"/>
  <c r="BY4" i="38" s="1"/>
  <c r="BZ4" i="38" s="1"/>
  <c r="CA4" i="38" s="1"/>
  <c r="CB4" i="38" s="1"/>
  <c r="CC4" i="38" s="1"/>
  <c r="CD4" i="38" s="1"/>
  <c r="CE4" i="38" s="1"/>
  <c r="AJ5" i="38"/>
  <c r="AK5" i="38" s="1"/>
  <c r="AL5" i="38" s="1"/>
  <c r="AM5" i="38" s="1"/>
  <c r="AN5" i="38" s="1"/>
  <c r="AO5" i="38" s="1"/>
  <c r="AP5" i="38" s="1"/>
  <c r="AQ5" i="38" s="1"/>
  <c r="AR5" i="38" s="1"/>
  <c r="AS5" i="38" s="1"/>
  <c r="AT5" i="38" s="1"/>
  <c r="AU5" i="38" s="1"/>
  <c r="AV5" i="38" s="1"/>
  <c r="AW5" i="38"/>
  <c r="AX5" i="38"/>
  <c r="AY5" i="38"/>
  <c r="AZ5" i="38" s="1"/>
  <c r="BA5" i="38" s="1"/>
  <c r="BB5" i="38" s="1"/>
  <c r="BC5" i="38" s="1"/>
  <c r="BD5" i="38" s="1"/>
  <c r="BE5" i="38" s="1"/>
  <c r="BF5" i="38" s="1"/>
  <c r="BG5" i="38" s="1"/>
  <c r="BH5" i="38" s="1"/>
  <c r="BI5" i="38" s="1"/>
  <c r="BJ5" i="38" s="1"/>
  <c r="BK5" i="38" s="1"/>
  <c r="BL5" i="38" s="1"/>
  <c r="BM5" i="38" s="1"/>
  <c r="BN5" i="38" s="1"/>
  <c r="BO5" i="38" s="1"/>
  <c r="BP5" i="38" s="1"/>
  <c r="BQ5" i="38" s="1"/>
  <c r="BR5" i="38"/>
  <c r="BS5" i="38"/>
  <c r="BT5" i="38" s="1"/>
  <c r="BU5" i="38" s="1"/>
  <c r="BV5" i="38" s="1"/>
  <c r="BW5" i="38" s="1"/>
  <c r="BX5" i="38" s="1"/>
  <c r="BY5" i="38" s="1"/>
  <c r="BZ5" i="38" s="1"/>
  <c r="CA5" i="38" s="1"/>
  <c r="CB5" i="38" s="1"/>
  <c r="CC5" i="38" s="1"/>
  <c r="CD5" i="38" s="1"/>
  <c r="CE5" i="38" s="1"/>
  <c r="AJ6" i="38"/>
  <c r="AK6" i="38"/>
  <c r="AL6" i="38"/>
  <c r="AM6" i="38"/>
  <c r="AN6" i="38"/>
  <c r="AO6" i="38"/>
  <c r="AP6" i="38"/>
  <c r="AQ6" i="38"/>
  <c r="AR6" i="38" s="1"/>
  <c r="AS6" i="38" s="1"/>
  <c r="AT6" i="38" s="1"/>
  <c r="AU6" i="38" s="1"/>
  <c r="AV6" i="38" s="1"/>
  <c r="AW6" i="38" s="1"/>
  <c r="AX6" i="38" s="1"/>
  <c r="AY6" i="38" s="1"/>
  <c r="AZ6" i="38" s="1"/>
  <c r="BA6" i="38" s="1"/>
  <c r="BB6" i="38" s="1"/>
  <c r="BC6" i="38" s="1"/>
  <c r="BD6" i="38" s="1"/>
  <c r="BE6" i="38" s="1"/>
  <c r="BF6" i="38" s="1"/>
  <c r="BG6" i="38" s="1"/>
  <c r="BH6" i="38" s="1"/>
  <c r="BI6" i="38" s="1"/>
  <c r="BJ6" i="38"/>
  <c r="BK6" i="38" s="1"/>
  <c r="BL6" i="38" s="1"/>
  <c r="BM6" i="38" s="1"/>
  <c r="BN6" i="38" s="1"/>
  <c r="BO6" i="38" s="1"/>
  <c r="BP6" i="38" s="1"/>
  <c r="BQ6" i="38" s="1"/>
  <c r="BR6" i="38" s="1"/>
  <c r="BS6" i="38" s="1"/>
  <c r="BT6" i="38" s="1"/>
  <c r="BU6" i="38" s="1"/>
  <c r="BV6" i="38" s="1"/>
  <c r="BW6" i="38" s="1"/>
  <c r="BX6" i="38" s="1"/>
  <c r="BY6" i="38" s="1"/>
  <c r="BZ6" i="38" s="1"/>
  <c r="CA6" i="38" s="1"/>
  <c r="CB6" i="38" s="1"/>
  <c r="CC6" i="38" s="1"/>
  <c r="CD6" i="38" s="1"/>
  <c r="CE6" i="38" s="1"/>
  <c r="AJ7" i="38"/>
  <c r="AK7" i="38"/>
  <c r="AL7" i="38" s="1"/>
  <c r="AM7" i="38" s="1"/>
  <c r="AN7" i="38" s="1"/>
  <c r="AO7" i="38" s="1"/>
  <c r="AP7" i="38" s="1"/>
  <c r="AQ7" i="38" s="1"/>
  <c r="AR7" i="38" s="1"/>
  <c r="AS7" i="38" s="1"/>
  <c r="AT7" i="38" s="1"/>
  <c r="AU7" i="38" s="1"/>
  <c r="AV7" i="38" s="1"/>
  <c r="AW7" i="38" s="1"/>
  <c r="AX7" i="38" s="1"/>
  <c r="AY7" i="38" s="1"/>
  <c r="AZ7" i="38" s="1"/>
  <c r="BA7" i="38" s="1"/>
  <c r="BB7" i="38" s="1"/>
  <c r="BC7" i="38" s="1"/>
  <c r="BD7" i="38" s="1"/>
  <c r="BE7" i="38" s="1"/>
  <c r="BF7" i="38" s="1"/>
  <c r="BG7" i="38" s="1"/>
  <c r="BH7" i="38" s="1"/>
  <c r="BI7" i="38" s="1"/>
  <c r="BJ7" i="38" s="1"/>
  <c r="BK7" i="38" s="1"/>
  <c r="BL7" i="38" s="1"/>
  <c r="BM7" i="38" s="1"/>
  <c r="BN7" i="38" s="1"/>
  <c r="BO7" i="38" s="1"/>
  <c r="BP7" i="38" s="1"/>
  <c r="BQ7" i="38" s="1"/>
  <c r="BR7" i="38" s="1"/>
  <c r="BS7" i="38" s="1"/>
  <c r="BT7" i="38" s="1"/>
  <c r="BU7" i="38" s="1"/>
  <c r="BV7" i="38" s="1"/>
  <c r="BW7" i="38" s="1"/>
  <c r="BX7" i="38" s="1"/>
  <c r="BY7" i="38" s="1"/>
  <c r="BZ7" i="38" s="1"/>
  <c r="CA7" i="38" s="1"/>
  <c r="CB7" i="38" s="1"/>
  <c r="CC7" i="38" s="1"/>
  <c r="CD7" i="38" s="1"/>
  <c r="CE7" i="38" s="1"/>
  <c r="AJ8" i="38"/>
  <c r="AK8" i="38"/>
  <c r="AL8" i="38"/>
  <c r="AM8" i="38" s="1"/>
  <c r="AN8" i="38" s="1"/>
  <c r="AO8" i="38" s="1"/>
  <c r="AP8" i="38" s="1"/>
  <c r="AQ8" i="38" s="1"/>
  <c r="AR8" i="38" s="1"/>
  <c r="AS8" i="38"/>
  <c r="AT8" i="38"/>
  <c r="AU8" i="38"/>
  <c r="AV8" i="38" s="1"/>
  <c r="AW8" i="38" s="1"/>
  <c r="AX8" i="38" s="1"/>
  <c r="AY8" i="38" s="1"/>
  <c r="AZ8" i="38" s="1"/>
  <c r="BA8" i="38" s="1"/>
  <c r="BB8" i="38" s="1"/>
  <c r="BC8" i="38" s="1"/>
  <c r="BD8" i="38" s="1"/>
  <c r="BE8" i="38" s="1"/>
  <c r="BF8" i="38" s="1"/>
  <c r="BG8" i="38" s="1"/>
  <c r="BH8" i="38" s="1"/>
  <c r="BI8" i="38" s="1"/>
  <c r="BJ8" i="38" s="1"/>
  <c r="BK8" i="38" s="1"/>
  <c r="BL8" i="38" s="1"/>
  <c r="BM8" i="38"/>
  <c r="BN8" i="38"/>
  <c r="BO8" i="38"/>
  <c r="BP8" i="38" s="1"/>
  <c r="BQ8" i="38" s="1"/>
  <c r="BR8" i="38" s="1"/>
  <c r="BS8" i="38" s="1"/>
  <c r="BT8" i="38" s="1"/>
  <c r="BU8" i="38" s="1"/>
  <c r="BV8" i="38" s="1"/>
  <c r="BW8" i="38" s="1"/>
  <c r="BX8" i="38" s="1"/>
  <c r="BY8" i="38" s="1"/>
  <c r="BZ8" i="38" s="1"/>
  <c r="CA8" i="38" s="1"/>
  <c r="CB8" i="38" s="1"/>
  <c r="CC8" i="38" s="1"/>
  <c r="CD8" i="38" s="1"/>
  <c r="CE8" i="38" s="1"/>
  <c r="AJ9" i="38"/>
  <c r="AK9" i="38"/>
  <c r="AL9" i="38"/>
  <c r="AM9" i="38"/>
  <c r="AN9" i="38" s="1"/>
  <c r="AO9" i="38" s="1"/>
  <c r="AP9" i="38" s="1"/>
  <c r="AQ9" i="38" s="1"/>
  <c r="AR9" i="38" s="1"/>
  <c r="AS9" i="38" s="1"/>
  <c r="AT9" i="38" s="1"/>
  <c r="AU9" i="38" s="1"/>
  <c r="AV9" i="38" s="1"/>
  <c r="AW9" i="38" s="1"/>
  <c r="AX9" i="38" s="1"/>
  <c r="AY9" i="38" s="1"/>
  <c r="AZ9" i="38" s="1"/>
  <c r="BA9" i="38" s="1"/>
  <c r="BB9" i="38" s="1"/>
  <c r="BC9" i="38" s="1"/>
  <c r="BD9" i="38" s="1"/>
  <c r="BE9" i="38"/>
  <c r="BF9" i="38" s="1"/>
  <c r="BG9" i="38" s="1"/>
  <c r="BH9" i="38" s="1"/>
  <c r="BI9" i="38" s="1"/>
  <c r="BJ9" i="38" s="1"/>
  <c r="BK9" i="38" s="1"/>
  <c r="BL9" i="38" s="1"/>
  <c r="BM9" i="38" s="1"/>
  <c r="BN9" i="38" s="1"/>
  <c r="BO9" i="38" s="1"/>
  <c r="BP9" i="38" s="1"/>
  <c r="BQ9" i="38" s="1"/>
  <c r="BR9" i="38" s="1"/>
  <c r="BS9" i="38" s="1"/>
  <c r="BT9" i="38" s="1"/>
  <c r="BU9" i="38" s="1"/>
  <c r="BV9" i="38" s="1"/>
  <c r="BW9" i="38" s="1"/>
  <c r="BX9" i="38" s="1"/>
  <c r="BY9" i="38" s="1"/>
  <c r="BZ9" i="38" s="1"/>
  <c r="CA9" i="38" s="1"/>
  <c r="CB9" i="38" s="1"/>
  <c r="CC9" i="38" s="1"/>
  <c r="CD9" i="38" s="1"/>
  <c r="CE9" i="38" s="1"/>
  <c r="AH3" i="38"/>
  <c r="AI3" i="38"/>
  <c r="AH4" i="38"/>
  <c r="AI4" i="38" s="1"/>
  <c r="AH5" i="38"/>
  <c r="AI5" i="38"/>
  <c r="AH6" i="38"/>
  <c r="AI6" i="38"/>
  <c r="AH7" i="38"/>
  <c r="AI7" i="38"/>
  <c r="AH8" i="38"/>
  <c r="AI8" i="38" s="1"/>
  <c r="AH9" i="38"/>
  <c r="AI9" i="38"/>
  <c r="AI2" i="38"/>
  <c r="AH2" i="38"/>
  <c r="AJ2" i="37"/>
  <c r="AK2" i="37" s="1"/>
  <c r="AL2" i="37" s="1"/>
  <c r="AM2" i="37" s="1"/>
  <c r="AN2" i="37" s="1"/>
  <c r="AO2" i="37" s="1"/>
  <c r="AP2" i="37" s="1"/>
  <c r="AQ2" i="37" s="1"/>
  <c r="AR2" i="37" s="1"/>
  <c r="AS2" i="37" s="1"/>
  <c r="AT2" i="37" s="1"/>
  <c r="AU2" i="37" s="1"/>
  <c r="AV2" i="37" s="1"/>
  <c r="AW2" i="37"/>
  <c r="AX2" i="37" s="1"/>
  <c r="AY2" i="37" s="1"/>
  <c r="AZ2" i="37"/>
  <c r="BA2" i="37"/>
  <c r="BB2" i="37"/>
  <c r="BC2" i="37"/>
  <c r="BD2" i="37" s="1"/>
  <c r="BE2" i="37" s="1"/>
  <c r="BF2" i="37" s="1"/>
  <c r="BG2" i="37" s="1"/>
  <c r="BH2" i="37" s="1"/>
  <c r="BI2" i="37" s="1"/>
  <c r="BJ2" i="37"/>
  <c r="BK2" i="37" s="1"/>
  <c r="BL2" i="37" s="1"/>
  <c r="BM2" i="37" s="1"/>
  <c r="BN2" i="37" s="1"/>
  <c r="BO2" i="37" s="1"/>
  <c r="BP2" i="37" s="1"/>
  <c r="BQ2" i="37"/>
  <c r="BR2" i="37" s="1"/>
  <c r="BS2" i="37" s="1"/>
  <c r="BT2" i="37" s="1"/>
  <c r="BU2" i="37" s="1"/>
  <c r="BV2" i="37" s="1"/>
  <c r="BW2" i="37" s="1"/>
  <c r="BX2" i="37" s="1"/>
  <c r="BY2" i="37" s="1"/>
  <c r="BZ2" i="37" s="1"/>
  <c r="CA2" i="37" s="1"/>
  <c r="CB2" i="37" s="1"/>
  <c r="CC2" i="37" s="1"/>
  <c r="CD2" i="37" s="1"/>
  <c r="CE2" i="37" s="1"/>
  <c r="AJ3" i="37"/>
  <c r="AK3" i="37"/>
  <c r="AL3" i="37"/>
  <c r="AM3" i="37"/>
  <c r="AN3" i="37"/>
  <c r="AO3" i="37"/>
  <c r="AP3" i="37" s="1"/>
  <c r="AQ3" i="37" s="1"/>
  <c r="AR3" i="37"/>
  <c r="AS3" i="37"/>
  <c r="AT3" i="37" s="1"/>
  <c r="AU3" i="37" s="1"/>
  <c r="AV3" i="37" s="1"/>
  <c r="AW3" i="37" s="1"/>
  <c r="AX3" i="37" s="1"/>
  <c r="AY3" i="37" s="1"/>
  <c r="AZ3" i="37" s="1"/>
  <c r="BA3" i="37" s="1"/>
  <c r="BB3" i="37" s="1"/>
  <c r="BC3" i="37" s="1"/>
  <c r="BD3" i="37" s="1"/>
  <c r="BE3" i="37" s="1"/>
  <c r="BF3" i="37" s="1"/>
  <c r="BG3" i="37" s="1"/>
  <c r="BH3" i="37" s="1"/>
  <c r="BI3" i="37" s="1"/>
  <c r="BJ3" i="37" s="1"/>
  <c r="BK3" i="37" s="1"/>
  <c r="BL3" i="37" s="1"/>
  <c r="BM3" i="37" s="1"/>
  <c r="BN3" i="37" s="1"/>
  <c r="BO3" i="37" s="1"/>
  <c r="BP3" i="37" s="1"/>
  <c r="BQ3" i="37" s="1"/>
  <c r="BR3" i="37" s="1"/>
  <c r="BS3" i="37" s="1"/>
  <c r="BT3" i="37" s="1"/>
  <c r="BU3" i="37" s="1"/>
  <c r="BV3" i="37" s="1"/>
  <c r="BW3" i="37" s="1"/>
  <c r="BX3" i="37" s="1"/>
  <c r="BY3" i="37" s="1"/>
  <c r="BZ3" i="37" s="1"/>
  <c r="CA3" i="37" s="1"/>
  <c r="CB3" i="37" s="1"/>
  <c r="CC3" i="37" s="1"/>
  <c r="CD3" i="37" s="1"/>
  <c r="CE3" i="37" s="1"/>
  <c r="AJ4" i="37"/>
  <c r="AK4" i="37"/>
  <c r="AL4" i="37"/>
  <c r="AM4" i="37"/>
  <c r="AN4" i="37" s="1"/>
  <c r="AO4" i="37" s="1"/>
  <c r="AP4" i="37" s="1"/>
  <c r="AQ4" i="37" s="1"/>
  <c r="AR4" i="37" s="1"/>
  <c r="AS4" i="37" s="1"/>
  <c r="AT4" i="37" s="1"/>
  <c r="AU4" i="37" s="1"/>
  <c r="AV4" i="37" s="1"/>
  <c r="AW4" i="37" s="1"/>
  <c r="AX4" i="37" s="1"/>
  <c r="AY4" i="37" s="1"/>
  <c r="AZ4" i="37" s="1"/>
  <c r="BA4" i="37"/>
  <c r="BB4" i="37" s="1"/>
  <c r="BC4" i="37" s="1"/>
  <c r="BD4" i="37"/>
  <c r="BE4" i="37"/>
  <c r="BF4" i="37"/>
  <c r="BG4" i="37"/>
  <c r="BH4" i="37" s="1"/>
  <c r="BI4" i="37" s="1"/>
  <c r="BJ4" i="37" s="1"/>
  <c r="BK4" i="37" s="1"/>
  <c r="BL4" i="37" s="1"/>
  <c r="BM4" i="37" s="1"/>
  <c r="BN4" i="37" s="1"/>
  <c r="BO4" i="37" s="1"/>
  <c r="BP4" i="37" s="1"/>
  <c r="BQ4" i="37" s="1"/>
  <c r="BR4" i="37" s="1"/>
  <c r="BS4" i="37" s="1"/>
  <c r="BT4" i="37" s="1"/>
  <c r="BU4" i="37"/>
  <c r="BV4" i="37" s="1"/>
  <c r="BW4" i="37" s="1"/>
  <c r="BX4" i="37"/>
  <c r="BY4" i="37"/>
  <c r="BZ4" i="37" s="1"/>
  <c r="CA4" i="37" s="1"/>
  <c r="CB4" i="37" s="1"/>
  <c r="CC4" i="37" s="1"/>
  <c r="CD4" i="37" s="1"/>
  <c r="CE4" i="37" s="1"/>
  <c r="AJ5" i="37"/>
  <c r="AK5" i="37"/>
  <c r="AL5" i="37"/>
  <c r="AM5" i="37"/>
  <c r="AN5" i="37" s="1"/>
  <c r="AO5" i="37" s="1"/>
  <c r="AP5" i="37" s="1"/>
  <c r="AQ5" i="37" s="1"/>
  <c r="AR5" i="37" s="1"/>
  <c r="AS5" i="37"/>
  <c r="AT5" i="37" s="1"/>
  <c r="AU5" i="37" s="1"/>
  <c r="AV5" i="37"/>
  <c r="AW5" i="37" s="1"/>
  <c r="AX5" i="37" s="1"/>
  <c r="AY5" i="37" s="1"/>
  <c r="AZ5" i="37" s="1"/>
  <c r="BA5" i="37" s="1"/>
  <c r="BB5" i="37" s="1"/>
  <c r="BC5" i="37" s="1"/>
  <c r="BD5" i="37" s="1"/>
  <c r="BE5" i="37" s="1"/>
  <c r="BF5" i="37" s="1"/>
  <c r="BG5" i="37" s="1"/>
  <c r="BH5" i="37" s="1"/>
  <c r="BI5" i="37" s="1"/>
  <c r="BJ5" i="37" s="1"/>
  <c r="BK5" i="37" s="1"/>
  <c r="BL5" i="37" s="1"/>
  <c r="BM5" i="37" s="1"/>
  <c r="BN5" i="37" s="1"/>
  <c r="BO5" i="37" s="1"/>
  <c r="BP5" i="37" s="1"/>
  <c r="BQ5" i="37" s="1"/>
  <c r="BR5" i="37" s="1"/>
  <c r="BS5" i="37" s="1"/>
  <c r="BT5" i="37" s="1"/>
  <c r="BU5" i="37" s="1"/>
  <c r="BV5" i="37" s="1"/>
  <c r="BW5" i="37" s="1"/>
  <c r="BX5" i="37" s="1"/>
  <c r="BY5" i="37" s="1"/>
  <c r="BZ5" i="37" s="1"/>
  <c r="CA5" i="37" s="1"/>
  <c r="CB5" i="37" s="1"/>
  <c r="CC5" i="37" s="1"/>
  <c r="CD5" i="37" s="1"/>
  <c r="CE5" i="37" s="1"/>
  <c r="AJ6" i="37"/>
  <c r="AK6" i="37"/>
  <c r="AL6" i="37" s="1"/>
  <c r="AM6" i="37" s="1"/>
  <c r="AN6" i="37"/>
  <c r="AO6" i="37"/>
  <c r="AP6" i="37" s="1"/>
  <c r="AQ6" i="37" s="1"/>
  <c r="AR6" i="37" s="1"/>
  <c r="AS6" i="37" s="1"/>
  <c r="AT6" i="37" s="1"/>
  <c r="AU6" i="37" s="1"/>
  <c r="AV6" i="37" s="1"/>
  <c r="AW6" i="37" s="1"/>
  <c r="AX6" i="37" s="1"/>
  <c r="AY6" i="37" s="1"/>
  <c r="AZ6" i="37" s="1"/>
  <c r="BA6" i="37" s="1"/>
  <c r="BB6" i="37" s="1"/>
  <c r="BC6" i="37" s="1"/>
  <c r="BD6" i="37" s="1"/>
  <c r="BE6" i="37" s="1"/>
  <c r="BF6" i="37" s="1"/>
  <c r="BG6" i="37" s="1"/>
  <c r="BH6" i="37" s="1"/>
  <c r="BI6" i="37" s="1"/>
  <c r="BJ6" i="37" s="1"/>
  <c r="BK6" i="37" s="1"/>
  <c r="BL6" i="37" s="1"/>
  <c r="BM6" i="37" s="1"/>
  <c r="BN6" i="37" s="1"/>
  <c r="BO6" i="37" s="1"/>
  <c r="BP6" i="37" s="1"/>
  <c r="BQ6" i="37" s="1"/>
  <c r="BR6" i="37" s="1"/>
  <c r="BS6" i="37" s="1"/>
  <c r="BT6" i="37" s="1"/>
  <c r="BU6" i="37" s="1"/>
  <c r="BV6" i="37" s="1"/>
  <c r="BW6" i="37" s="1"/>
  <c r="BX6" i="37" s="1"/>
  <c r="BY6" i="37" s="1"/>
  <c r="BZ6" i="37" s="1"/>
  <c r="CA6" i="37" s="1"/>
  <c r="CB6" i="37" s="1"/>
  <c r="CC6" i="37" s="1"/>
  <c r="CD6" i="37" s="1"/>
  <c r="CE6" i="37" s="1"/>
  <c r="AJ7" i="37"/>
  <c r="AK7" i="37" s="1"/>
  <c r="AL7" i="37" s="1"/>
  <c r="AM7" i="37" s="1"/>
  <c r="AN7" i="37" s="1"/>
  <c r="AO7" i="37" s="1"/>
  <c r="AP7" i="37" s="1"/>
  <c r="AQ7" i="37" s="1"/>
  <c r="AR7" i="37" s="1"/>
  <c r="AS7" i="37" s="1"/>
  <c r="AT7" i="37" s="1"/>
  <c r="AU7" i="37" s="1"/>
  <c r="AV7" i="37" s="1"/>
  <c r="AW7" i="37"/>
  <c r="AX7" i="37" s="1"/>
  <c r="AY7" i="37" s="1"/>
  <c r="AZ7" i="37"/>
  <c r="BA7" i="37"/>
  <c r="BB7" i="37"/>
  <c r="BC7" i="37"/>
  <c r="BD7" i="37" s="1"/>
  <c r="BE7" i="37" s="1"/>
  <c r="BF7" i="37" s="1"/>
  <c r="BG7" i="37" s="1"/>
  <c r="BH7" i="37" s="1"/>
  <c r="BI7" i="37" s="1"/>
  <c r="BJ7" i="37" s="1"/>
  <c r="BK7" i="37" s="1"/>
  <c r="BL7" i="37" s="1"/>
  <c r="BM7" i="37" s="1"/>
  <c r="BN7" i="37" s="1"/>
  <c r="BO7" i="37" s="1"/>
  <c r="BP7" i="37" s="1"/>
  <c r="BQ7" i="37" s="1"/>
  <c r="BR7" i="37" s="1"/>
  <c r="BS7" i="37" s="1"/>
  <c r="BT7" i="37" s="1"/>
  <c r="BU7" i="37" s="1"/>
  <c r="BV7" i="37" s="1"/>
  <c r="BW7" i="37" s="1"/>
  <c r="BX7" i="37" s="1"/>
  <c r="BY7" i="37" s="1"/>
  <c r="BZ7" i="37" s="1"/>
  <c r="CA7" i="37" s="1"/>
  <c r="CB7" i="37" s="1"/>
  <c r="CC7" i="37" s="1"/>
  <c r="CD7" i="37" s="1"/>
  <c r="CE7" i="37" s="1"/>
  <c r="AJ8" i="37"/>
  <c r="AK8" i="37"/>
  <c r="AL8" i="37"/>
  <c r="AM8" i="37"/>
  <c r="AN8" i="37"/>
  <c r="AO8" i="37"/>
  <c r="AP8" i="37" s="1"/>
  <c r="AQ8" i="37" s="1"/>
  <c r="AR8" i="37"/>
  <c r="AS8" i="37"/>
  <c r="AT8" i="37"/>
  <c r="AU8" i="37"/>
  <c r="AV8" i="37" s="1"/>
  <c r="AW8" i="37" s="1"/>
  <c r="AX8" i="37" s="1"/>
  <c r="AY8" i="37" s="1"/>
  <c r="AZ8" i="37" s="1"/>
  <c r="BA8" i="37" s="1"/>
  <c r="BB8" i="37" s="1"/>
  <c r="BC8" i="37" s="1"/>
  <c r="BD8" i="37" s="1"/>
  <c r="BE8" i="37" s="1"/>
  <c r="BF8" i="37" s="1"/>
  <c r="BG8" i="37" s="1"/>
  <c r="BH8" i="37" s="1"/>
  <c r="BI8" i="37"/>
  <c r="BJ8" i="37" s="1"/>
  <c r="BK8" i="37" s="1"/>
  <c r="BL8" i="37"/>
  <c r="BM8" i="37" s="1"/>
  <c r="BN8" i="37" s="1"/>
  <c r="BO8" i="37" s="1"/>
  <c r="BP8" i="37" s="1"/>
  <c r="BQ8" i="37" s="1"/>
  <c r="BR8" i="37" s="1"/>
  <c r="BS8" i="37" s="1"/>
  <c r="BT8" i="37" s="1"/>
  <c r="BU8" i="37" s="1"/>
  <c r="BV8" i="37" s="1"/>
  <c r="BW8" i="37" s="1"/>
  <c r="BX8" i="37" s="1"/>
  <c r="BY8" i="37" s="1"/>
  <c r="BZ8" i="37" s="1"/>
  <c r="CA8" i="37" s="1"/>
  <c r="CB8" i="37" s="1"/>
  <c r="CC8" i="37" s="1"/>
  <c r="CD8" i="37" s="1"/>
  <c r="CE8" i="37" s="1"/>
  <c r="AJ9" i="37"/>
  <c r="AK9" i="37" s="1"/>
  <c r="AL9" i="37" s="1"/>
  <c r="AM9" i="37" s="1"/>
  <c r="AN9" i="37" s="1"/>
  <c r="AO9" i="37" s="1"/>
  <c r="AP9" i="37" s="1"/>
  <c r="AQ9" i="37" s="1"/>
  <c r="AR9" i="37" s="1"/>
  <c r="AS9" i="37" s="1"/>
  <c r="AT9" i="37" s="1"/>
  <c r="AU9" i="37" s="1"/>
  <c r="AV9" i="37" s="1"/>
  <c r="AW9" i="37" s="1"/>
  <c r="AX9" i="37" s="1"/>
  <c r="AY9" i="37" s="1"/>
  <c r="AZ9" i="37" s="1"/>
  <c r="BA9" i="37" s="1"/>
  <c r="BB9" i="37" s="1"/>
  <c r="BC9" i="37" s="1"/>
  <c r="BD9" i="37" s="1"/>
  <c r="BE9" i="37" s="1"/>
  <c r="BF9" i="37" s="1"/>
  <c r="BG9" i="37" s="1"/>
  <c r="BH9" i="37" s="1"/>
  <c r="BI9" i="37" s="1"/>
  <c r="BJ9" i="37" s="1"/>
  <c r="BK9" i="37" s="1"/>
  <c r="BL9" i="37" s="1"/>
  <c r="BM9" i="37" s="1"/>
  <c r="BN9" i="37" s="1"/>
  <c r="BO9" i="37" s="1"/>
  <c r="BP9" i="37" s="1"/>
  <c r="BQ9" i="37" s="1"/>
  <c r="BR9" i="37" s="1"/>
  <c r="BS9" i="37" s="1"/>
  <c r="BT9" i="37" s="1"/>
  <c r="BU9" i="37" s="1"/>
  <c r="BV9" i="37" s="1"/>
  <c r="BW9" i="37" s="1"/>
  <c r="BX9" i="37" s="1"/>
  <c r="BY9" i="37" s="1"/>
  <c r="BZ9" i="37" s="1"/>
  <c r="CA9" i="37" s="1"/>
  <c r="CB9" i="37" s="1"/>
  <c r="CC9" i="37" s="1"/>
  <c r="CD9" i="37" s="1"/>
  <c r="CE9" i="37" s="1"/>
  <c r="AH3" i="37"/>
  <c r="AI3" i="37" s="1"/>
  <c r="AH4" i="37"/>
  <c r="AI4" i="37" s="1"/>
  <c r="AH5" i="37"/>
  <c r="AI5" i="37"/>
  <c r="AH6" i="37"/>
  <c r="AI6" i="37"/>
  <c r="AH7" i="37"/>
  <c r="AI7" i="37"/>
  <c r="AH8" i="37"/>
  <c r="AI8" i="37" s="1"/>
  <c r="AH9" i="37"/>
  <c r="AI9" i="37"/>
  <c r="AI2" i="37"/>
  <c r="AH2" i="37"/>
  <c r="AJ2" i="32"/>
  <c r="AK2" i="32" s="1"/>
  <c r="AL2" i="32" s="1"/>
  <c r="AM2" i="32" s="1"/>
  <c r="AN2" i="32" s="1"/>
  <c r="AO2" i="32" s="1"/>
  <c r="AP2" i="32" s="1"/>
  <c r="AQ2" i="32" s="1"/>
  <c r="AR2" i="32" s="1"/>
  <c r="AS2" i="32" s="1"/>
  <c r="AT2" i="32" s="1"/>
  <c r="AU2" i="32" s="1"/>
  <c r="AV2" i="32" s="1"/>
  <c r="AW2" i="32" s="1"/>
  <c r="AX2" i="32" s="1"/>
  <c r="AY2" i="32" s="1"/>
  <c r="AZ2" i="32" s="1"/>
  <c r="BA2" i="32" s="1"/>
  <c r="BB2" i="32" s="1"/>
  <c r="BC2" i="32" s="1"/>
  <c r="BD2" i="32" s="1"/>
  <c r="BE2" i="32" s="1"/>
  <c r="BF2" i="32" s="1"/>
  <c r="BG2" i="32" s="1"/>
  <c r="BH2" i="32" s="1"/>
  <c r="BI2" i="32" s="1"/>
  <c r="BJ2" i="32" s="1"/>
  <c r="BK2" i="32" s="1"/>
  <c r="BL2" i="32" s="1"/>
  <c r="BM2" i="32" s="1"/>
  <c r="BN2" i="32" s="1"/>
  <c r="BO2" i="32" s="1"/>
  <c r="BP2" i="32" s="1"/>
  <c r="BQ2" i="32" s="1"/>
  <c r="BR2" i="32" s="1"/>
  <c r="BS2" i="32" s="1"/>
  <c r="BT2" i="32" s="1"/>
  <c r="BU2" i="32" s="1"/>
  <c r="BV2" i="32" s="1"/>
  <c r="BW2" i="32" s="1"/>
  <c r="BX2" i="32"/>
  <c r="BY2" i="32" s="1"/>
  <c r="BZ2" i="32" s="1"/>
  <c r="CA2" i="32" s="1"/>
  <c r="CB2" i="32" s="1"/>
  <c r="CC2" i="32" s="1"/>
  <c r="CD2" i="32" s="1"/>
  <c r="CE2" i="32" s="1"/>
  <c r="AJ3" i="32"/>
  <c r="AK3" i="32"/>
  <c r="AL3" i="32"/>
  <c r="AM3" i="32"/>
  <c r="AN3" i="32"/>
  <c r="AO3" i="32" s="1"/>
  <c r="AP3" i="32" s="1"/>
  <c r="AQ3" i="32" s="1"/>
  <c r="AR3" i="32" s="1"/>
  <c r="AS3" i="32" s="1"/>
  <c r="AT3" i="32" s="1"/>
  <c r="AU3" i="32"/>
  <c r="AV3" i="32" s="1"/>
  <c r="AW3" i="32" s="1"/>
  <c r="AX3" i="32" s="1"/>
  <c r="AY3" i="32" s="1"/>
  <c r="AZ3" i="32" s="1"/>
  <c r="BA3" i="32" s="1"/>
  <c r="BB3" i="32" s="1"/>
  <c r="BC3" i="32" s="1"/>
  <c r="BD3" i="32" s="1"/>
  <c r="BE3" i="32" s="1"/>
  <c r="BF3" i="32" s="1"/>
  <c r="BG3" i="32" s="1"/>
  <c r="BH3" i="32" s="1"/>
  <c r="BI3" i="32" s="1"/>
  <c r="BJ3" i="32" s="1"/>
  <c r="BK3" i="32" s="1"/>
  <c r="BL3" i="32" s="1"/>
  <c r="BM3" i="32" s="1"/>
  <c r="BN3" i="32" s="1"/>
  <c r="BO3" i="32" s="1"/>
  <c r="BP3" i="32" s="1"/>
  <c r="BQ3" i="32" s="1"/>
  <c r="BR3" i="32" s="1"/>
  <c r="BS3" i="32" s="1"/>
  <c r="BT3" i="32" s="1"/>
  <c r="BU3" i="32" s="1"/>
  <c r="BV3" i="32" s="1"/>
  <c r="BW3" i="32" s="1"/>
  <c r="BX3" i="32" s="1"/>
  <c r="BY3" i="32" s="1"/>
  <c r="BZ3" i="32" s="1"/>
  <c r="CA3" i="32" s="1"/>
  <c r="CB3" i="32" s="1"/>
  <c r="CC3" i="32" s="1"/>
  <c r="CD3" i="32" s="1"/>
  <c r="CE3" i="32" s="1"/>
  <c r="AJ4" i="32"/>
  <c r="AK4" i="32"/>
  <c r="AL4" i="32"/>
  <c r="AM4" i="32" s="1"/>
  <c r="AN4" i="32" s="1"/>
  <c r="AO4" i="32" s="1"/>
  <c r="AP4" i="32" s="1"/>
  <c r="AQ4" i="32" s="1"/>
  <c r="AR4" i="32" s="1"/>
  <c r="AS4" i="32" s="1"/>
  <c r="AT4" i="32" s="1"/>
  <c r="AU4" i="32" s="1"/>
  <c r="AV4" i="32" s="1"/>
  <c r="AW4" i="32" s="1"/>
  <c r="AX4" i="32" s="1"/>
  <c r="AY4" i="32" s="1"/>
  <c r="AZ4" i="32" s="1"/>
  <c r="BA4" i="32" s="1"/>
  <c r="BB4" i="32" s="1"/>
  <c r="BC4" i="32" s="1"/>
  <c r="BD4" i="32" s="1"/>
  <c r="BE4" i="32" s="1"/>
  <c r="BF4" i="32"/>
  <c r="BG4" i="32" s="1"/>
  <c r="BH4" i="32" s="1"/>
  <c r="BI4" i="32" s="1"/>
  <c r="BJ4" i="32" s="1"/>
  <c r="BK4" i="32" s="1"/>
  <c r="BL4" i="32" s="1"/>
  <c r="BM4" i="32" s="1"/>
  <c r="BN4" i="32" s="1"/>
  <c r="BO4" i="32" s="1"/>
  <c r="BP4" i="32" s="1"/>
  <c r="BQ4" i="32" s="1"/>
  <c r="BR4" i="32" s="1"/>
  <c r="BS4" i="32" s="1"/>
  <c r="BT4" i="32" s="1"/>
  <c r="BU4" i="32" s="1"/>
  <c r="BV4" i="32" s="1"/>
  <c r="BW4" i="32" s="1"/>
  <c r="BX4" i="32" s="1"/>
  <c r="BY4" i="32" s="1"/>
  <c r="BZ4" i="32"/>
  <c r="CA4" i="32" s="1"/>
  <c r="CB4" i="32" s="1"/>
  <c r="CC4" i="32" s="1"/>
  <c r="CD4" i="32" s="1"/>
  <c r="CE4" i="32" s="1"/>
  <c r="AJ5" i="32"/>
  <c r="AK5" i="32" s="1"/>
  <c r="AL5" i="32" s="1"/>
  <c r="AM5" i="32" s="1"/>
  <c r="AN5" i="32" s="1"/>
  <c r="AO5" i="32" s="1"/>
  <c r="AP5" i="32" s="1"/>
  <c r="AQ5" i="32" s="1"/>
  <c r="AR5" i="32" s="1"/>
  <c r="AS5" i="32" s="1"/>
  <c r="AT5" i="32" s="1"/>
  <c r="AU5" i="32" s="1"/>
  <c r="AV5" i="32" s="1"/>
  <c r="AW5" i="32"/>
  <c r="AX5" i="32" s="1"/>
  <c r="AY5" i="32" s="1"/>
  <c r="AZ5" i="32" s="1"/>
  <c r="BA5" i="32" s="1"/>
  <c r="BB5" i="32" s="1"/>
  <c r="BC5" i="32" s="1"/>
  <c r="BD5" i="32" s="1"/>
  <c r="BE5" i="32" s="1"/>
  <c r="BF5" i="32" s="1"/>
  <c r="BG5" i="32" s="1"/>
  <c r="BH5" i="32" s="1"/>
  <c r="BI5" i="32" s="1"/>
  <c r="BJ5" i="32" s="1"/>
  <c r="BK5" i="32" s="1"/>
  <c r="BL5" i="32" s="1"/>
  <c r="BM5" i="32" s="1"/>
  <c r="BN5" i="32" s="1"/>
  <c r="BO5" i="32" s="1"/>
  <c r="BP5" i="32" s="1"/>
  <c r="BQ5" i="32"/>
  <c r="BR5" i="32" s="1"/>
  <c r="BS5" i="32" s="1"/>
  <c r="BT5" i="32" s="1"/>
  <c r="BU5" i="32" s="1"/>
  <c r="BV5" i="32" s="1"/>
  <c r="BW5" i="32" s="1"/>
  <c r="BX5" i="32" s="1"/>
  <c r="BY5" i="32" s="1"/>
  <c r="BZ5" i="32" s="1"/>
  <c r="CA5" i="32" s="1"/>
  <c r="CB5" i="32" s="1"/>
  <c r="CC5" i="32" s="1"/>
  <c r="CD5" i="32" s="1"/>
  <c r="CE5" i="32" s="1"/>
  <c r="AJ6" i="32"/>
  <c r="AK6" i="32"/>
  <c r="AL6" i="32"/>
  <c r="AM6" i="32"/>
  <c r="AN6" i="32"/>
  <c r="AO6" i="32" s="1"/>
  <c r="AP6" i="32" s="1"/>
  <c r="AQ6" i="32" s="1"/>
  <c r="AR6" i="32" s="1"/>
  <c r="AS6" i="32" s="1"/>
  <c r="AT6" i="32" s="1"/>
  <c r="AU6" i="32" s="1"/>
  <c r="AV6" i="32" s="1"/>
  <c r="AW6" i="32" s="1"/>
  <c r="AX6" i="32" s="1"/>
  <c r="AY6" i="32" s="1"/>
  <c r="AZ6" i="32" s="1"/>
  <c r="BA6" i="32" s="1"/>
  <c r="BB6" i="32" s="1"/>
  <c r="BC6" i="32" s="1"/>
  <c r="BD6" i="32" s="1"/>
  <c r="BE6" i="32" s="1"/>
  <c r="BF6" i="32" s="1"/>
  <c r="BG6" i="32" s="1"/>
  <c r="BH6" i="32"/>
  <c r="BI6" i="32" s="1"/>
  <c r="BJ6" i="32" s="1"/>
  <c r="BK6" i="32" s="1"/>
  <c r="BL6" i="32" s="1"/>
  <c r="BM6" i="32" s="1"/>
  <c r="BN6" i="32" s="1"/>
  <c r="BO6" i="32" s="1"/>
  <c r="BP6" i="32" s="1"/>
  <c r="BQ6" i="32" s="1"/>
  <c r="BR6" i="32" s="1"/>
  <c r="BS6" i="32" s="1"/>
  <c r="BT6" i="32" s="1"/>
  <c r="BU6" i="32" s="1"/>
  <c r="BV6" i="32" s="1"/>
  <c r="BW6" i="32" s="1"/>
  <c r="BX6" i="32" s="1"/>
  <c r="BY6" i="32" s="1"/>
  <c r="BZ6" i="32" s="1"/>
  <c r="CA6" i="32" s="1"/>
  <c r="CB6" i="32"/>
  <c r="CC6" i="32" s="1"/>
  <c r="CD6" i="32" s="1"/>
  <c r="CE6" i="32" s="1"/>
  <c r="AJ7" i="32"/>
  <c r="AK7" i="32"/>
  <c r="AL7" i="32"/>
  <c r="AM7" i="32" s="1"/>
  <c r="AN7" i="32" s="1"/>
  <c r="AO7" i="32" s="1"/>
  <c r="AP7" i="32" s="1"/>
  <c r="AQ7" i="32" s="1"/>
  <c r="AR7" i="32" s="1"/>
  <c r="AS7" i="32" s="1"/>
  <c r="AT7" i="32" s="1"/>
  <c r="AU7" i="32" s="1"/>
  <c r="AV7" i="32" s="1"/>
  <c r="AW7" i="32" s="1"/>
  <c r="AX7" i="32" s="1"/>
  <c r="AY7" i="32"/>
  <c r="AZ7" i="32" s="1"/>
  <c r="BA7" i="32" s="1"/>
  <c r="BB7" i="32" s="1"/>
  <c r="BC7" i="32" s="1"/>
  <c r="BD7" i="32" s="1"/>
  <c r="BE7" i="32" s="1"/>
  <c r="BF7" i="32" s="1"/>
  <c r="BG7" i="32" s="1"/>
  <c r="BH7" i="32" s="1"/>
  <c r="BI7" i="32" s="1"/>
  <c r="BJ7" i="32" s="1"/>
  <c r="BK7" i="32" s="1"/>
  <c r="BL7" i="32" s="1"/>
  <c r="BM7" i="32" s="1"/>
  <c r="BN7" i="32" s="1"/>
  <c r="BO7" i="32" s="1"/>
  <c r="BP7" i="32" s="1"/>
  <c r="BQ7" i="32" s="1"/>
  <c r="BR7" i="32" s="1"/>
  <c r="BS7" i="32"/>
  <c r="BT7" i="32" s="1"/>
  <c r="BU7" i="32" s="1"/>
  <c r="BV7" i="32" s="1"/>
  <c r="BW7" i="32" s="1"/>
  <c r="BX7" i="32" s="1"/>
  <c r="BY7" i="32" s="1"/>
  <c r="BZ7" i="32" s="1"/>
  <c r="CA7" i="32" s="1"/>
  <c r="CB7" i="32" s="1"/>
  <c r="CC7" i="32" s="1"/>
  <c r="CD7" i="32" s="1"/>
  <c r="CE7" i="32" s="1"/>
  <c r="AJ8" i="32"/>
  <c r="AK8" i="32"/>
  <c r="AL8" i="32"/>
  <c r="AM8" i="32"/>
  <c r="AN8" i="32"/>
  <c r="AO8" i="32"/>
  <c r="AP8" i="32"/>
  <c r="AQ8" i="32" s="1"/>
  <c r="AR8" i="32" s="1"/>
  <c r="AS8" i="32" s="1"/>
  <c r="AT8" i="32" s="1"/>
  <c r="AU8" i="32" s="1"/>
  <c r="AV8" i="32" s="1"/>
  <c r="AW8" i="32" s="1"/>
  <c r="AX8" i="32" s="1"/>
  <c r="AY8" i="32" s="1"/>
  <c r="AZ8" i="32" s="1"/>
  <c r="BA8" i="32" s="1"/>
  <c r="BB8" i="32" s="1"/>
  <c r="BC8" i="32" s="1"/>
  <c r="BD8" i="32" s="1"/>
  <c r="BE8" i="32" s="1"/>
  <c r="BF8" i="32" s="1"/>
  <c r="BG8" i="32" s="1"/>
  <c r="BH8" i="32" s="1"/>
  <c r="BI8" i="32" s="1"/>
  <c r="BJ8" i="32"/>
  <c r="BK8" i="32" s="1"/>
  <c r="BL8" i="32" s="1"/>
  <c r="BM8" i="32" s="1"/>
  <c r="BN8" i="32" s="1"/>
  <c r="BO8" i="32" s="1"/>
  <c r="BP8" i="32" s="1"/>
  <c r="BQ8" i="32" s="1"/>
  <c r="BR8" i="32" s="1"/>
  <c r="BS8" i="32" s="1"/>
  <c r="BT8" i="32" s="1"/>
  <c r="BU8" i="32" s="1"/>
  <c r="BV8" i="32" s="1"/>
  <c r="BW8" i="32" s="1"/>
  <c r="BX8" i="32" s="1"/>
  <c r="BY8" i="32" s="1"/>
  <c r="BZ8" i="32" s="1"/>
  <c r="CA8" i="32" s="1"/>
  <c r="CB8" i="32" s="1"/>
  <c r="CC8" i="32" s="1"/>
  <c r="CD8" i="32"/>
  <c r="CE8" i="32" s="1"/>
  <c r="AJ9" i="32"/>
  <c r="AK9" i="32" s="1"/>
  <c r="AL9" i="32" s="1"/>
  <c r="AM9" i="32" s="1"/>
  <c r="AN9" i="32" s="1"/>
  <c r="AO9" i="32" s="1"/>
  <c r="AP9" i="32" s="1"/>
  <c r="AQ9" i="32" s="1"/>
  <c r="AR9" i="32" s="1"/>
  <c r="AS9" i="32" s="1"/>
  <c r="AT9" i="32" s="1"/>
  <c r="AU9" i="32" s="1"/>
  <c r="AV9" i="32" s="1"/>
  <c r="AW9" i="32" s="1"/>
  <c r="AX9" i="32" s="1"/>
  <c r="AY9" i="32" s="1"/>
  <c r="AZ9" i="32" s="1"/>
  <c r="BA9" i="32"/>
  <c r="BB9" i="32" s="1"/>
  <c r="BC9" i="32" s="1"/>
  <c r="BD9" i="32" s="1"/>
  <c r="BE9" i="32" s="1"/>
  <c r="BF9" i="32" s="1"/>
  <c r="BG9" i="32" s="1"/>
  <c r="BH9" i="32" s="1"/>
  <c r="BI9" i="32" s="1"/>
  <c r="BJ9" i="32" s="1"/>
  <c r="BK9" i="32" s="1"/>
  <c r="BL9" i="32" s="1"/>
  <c r="BM9" i="32" s="1"/>
  <c r="BN9" i="32" s="1"/>
  <c r="BO9" i="32" s="1"/>
  <c r="BP9" i="32" s="1"/>
  <c r="BQ9" i="32" s="1"/>
  <c r="BR9" i="32" s="1"/>
  <c r="BS9" i="32" s="1"/>
  <c r="BT9" i="32" s="1"/>
  <c r="BU9" i="32" s="1"/>
  <c r="BV9" i="32" s="1"/>
  <c r="BW9" i="32" s="1"/>
  <c r="BX9" i="32" s="1"/>
  <c r="BY9" i="32" s="1"/>
  <c r="BZ9" i="32" s="1"/>
  <c r="CA9" i="32" s="1"/>
  <c r="CB9" i="32" s="1"/>
  <c r="CC9" i="32" s="1"/>
  <c r="CD9" i="32" s="1"/>
  <c r="CE9" i="32" s="1"/>
  <c r="AH3" i="32"/>
  <c r="AI3" i="32" s="1"/>
  <c r="AH4" i="32"/>
  <c r="AI4" i="32" s="1"/>
  <c r="AH5" i="32"/>
  <c r="AI5" i="32"/>
  <c r="AH6" i="32"/>
  <c r="AI6" i="32"/>
  <c r="AH7" i="32"/>
  <c r="AI7" i="32"/>
  <c r="AH8" i="32"/>
  <c r="AI8" i="32" s="1"/>
  <c r="AH9" i="32"/>
  <c r="AI9" i="32"/>
  <c r="AI2" i="32"/>
  <c r="AH2" i="32"/>
  <c r="AJ2" i="31"/>
  <c r="AK2" i="31" s="1"/>
  <c r="AL2" i="31" s="1"/>
  <c r="AM2" i="31" s="1"/>
  <c r="AN2" i="31" s="1"/>
  <c r="AO2" i="31" s="1"/>
  <c r="AP2" i="31" s="1"/>
  <c r="AQ2" i="31" s="1"/>
  <c r="AR2" i="31" s="1"/>
  <c r="AS2" i="31" s="1"/>
  <c r="AT2" i="31" s="1"/>
  <c r="AU2" i="31" s="1"/>
  <c r="AV2" i="31" s="1"/>
  <c r="AW2" i="31" s="1"/>
  <c r="AX2" i="31" s="1"/>
  <c r="AY2" i="31" s="1"/>
  <c r="AZ2" i="31" s="1"/>
  <c r="BA2" i="31" s="1"/>
  <c r="BB2" i="31" s="1"/>
  <c r="BC2" i="31" s="1"/>
  <c r="BD2" i="31" s="1"/>
  <c r="BE2" i="31" s="1"/>
  <c r="BF2" i="31" s="1"/>
  <c r="BG2" i="31" s="1"/>
  <c r="BH2" i="31" s="1"/>
  <c r="BI2" i="31" s="1"/>
  <c r="BJ2" i="31" s="1"/>
  <c r="BK2" i="31" s="1"/>
  <c r="BL2" i="31" s="1"/>
  <c r="BM2" i="31" s="1"/>
  <c r="BN2" i="31" s="1"/>
  <c r="BO2" i="31" s="1"/>
  <c r="BP2" i="31" s="1"/>
  <c r="BQ2" i="31" s="1"/>
  <c r="BR2" i="31" s="1"/>
  <c r="BS2" i="31" s="1"/>
  <c r="BT2" i="31" s="1"/>
  <c r="BU2" i="31" s="1"/>
  <c r="BV2" i="31" s="1"/>
  <c r="BW2" i="31" s="1"/>
  <c r="BX2" i="31" s="1"/>
  <c r="BY2" i="31" s="1"/>
  <c r="BZ2" i="31" s="1"/>
  <c r="CA2" i="31" s="1"/>
  <c r="CB2" i="31" s="1"/>
  <c r="CC2" i="31" s="1"/>
  <c r="CD2" i="31" s="1"/>
  <c r="CE2" i="31" s="1"/>
  <c r="AJ3" i="31"/>
  <c r="AK3" i="31"/>
  <c r="AL3" i="31" s="1"/>
  <c r="AM3" i="31" s="1"/>
  <c r="AN3" i="31" s="1"/>
  <c r="AO3" i="31" s="1"/>
  <c r="AP3" i="31" s="1"/>
  <c r="AQ3" i="31"/>
  <c r="AR3" i="31"/>
  <c r="AS3" i="31"/>
  <c r="AT3" i="31"/>
  <c r="AU3" i="31"/>
  <c r="AV3" i="31" s="1"/>
  <c r="AW3" i="31" s="1"/>
  <c r="AX3" i="31" s="1"/>
  <c r="AY3" i="31" s="1"/>
  <c r="AZ3" i="31" s="1"/>
  <c r="BA3" i="31" s="1"/>
  <c r="BB3" i="31" s="1"/>
  <c r="BC3" i="31" s="1"/>
  <c r="BD3" i="31" s="1"/>
  <c r="BE3" i="31" s="1"/>
  <c r="BF3" i="31" s="1"/>
  <c r="BG3" i="31" s="1"/>
  <c r="BH3" i="31" s="1"/>
  <c r="BI3" i="31" s="1"/>
  <c r="BJ3" i="31" s="1"/>
  <c r="BK3" i="31"/>
  <c r="BL3" i="31"/>
  <c r="BM3" i="31"/>
  <c r="BN3" i="31"/>
  <c r="BO3" i="31" s="1"/>
  <c r="BP3" i="31" s="1"/>
  <c r="BQ3" i="31" s="1"/>
  <c r="BR3" i="31" s="1"/>
  <c r="BS3" i="31" s="1"/>
  <c r="BT3" i="31" s="1"/>
  <c r="BU3" i="31" s="1"/>
  <c r="BV3" i="31" s="1"/>
  <c r="BW3" i="31" s="1"/>
  <c r="BX3" i="31" s="1"/>
  <c r="BY3" i="31" s="1"/>
  <c r="BZ3" i="31" s="1"/>
  <c r="CA3" i="31" s="1"/>
  <c r="CB3" i="31" s="1"/>
  <c r="CC3" i="31" s="1"/>
  <c r="CD3" i="31" s="1"/>
  <c r="CE3" i="31" s="1"/>
  <c r="AJ4" i="31"/>
  <c r="AK4" i="31" s="1"/>
  <c r="AL4" i="31" s="1"/>
  <c r="AM4" i="31" s="1"/>
  <c r="AN4" i="31" s="1"/>
  <c r="AO4" i="31" s="1"/>
  <c r="AP4" i="31" s="1"/>
  <c r="AQ4" i="31" s="1"/>
  <c r="AR4" i="31" s="1"/>
  <c r="AS4" i="31" s="1"/>
  <c r="AT4" i="31" s="1"/>
  <c r="AU4" i="31" s="1"/>
  <c r="AV4" i="31" s="1"/>
  <c r="AW4" i="31" s="1"/>
  <c r="AX4" i="31" s="1"/>
  <c r="AY4" i="31" s="1"/>
  <c r="AZ4" i="31" s="1"/>
  <c r="BA4" i="31" s="1"/>
  <c r="BB4" i="31" s="1"/>
  <c r="BC4" i="31" s="1"/>
  <c r="BD4" i="31" s="1"/>
  <c r="BE4" i="31" s="1"/>
  <c r="BF4" i="31" s="1"/>
  <c r="BG4" i="31" s="1"/>
  <c r="BH4" i="31" s="1"/>
  <c r="BI4" i="31" s="1"/>
  <c r="BJ4" i="31" s="1"/>
  <c r="BK4" i="31" s="1"/>
  <c r="BL4" i="31" s="1"/>
  <c r="BM4" i="31" s="1"/>
  <c r="BN4" i="31" s="1"/>
  <c r="BO4" i="31" s="1"/>
  <c r="BP4" i="31" s="1"/>
  <c r="BQ4" i="31" s="1"/>
  <c r="BR4" i="31" s="1"/>
  <c r="BS4" i="31" s="1"/>
  <c r="BT4" i="31" s="1"/>
  <c r="BU4" i="31" s="1"/>
  <c r="BV4" i="31" s="1"/>
  <c r="BW4" i="31" s="1"/>
  <c r="BX4" i="31" s="1"/>
  <c r="BY4" i="31" s="1"/>
  <c r="BZ4" i="31" s="1"/>
  <c r="CA4" i="31" s="1"/>
  <c r="CB4" i="31" s="1"/>
  <c r="CC4" i="31" s="1"/>
  <c r="CD4" i="31" s="1"/>
  <c r="CE4" i="31" s="1"/>
  <c r="AJ5" i="31"/>
  <c r="AK5" i="31" s="1"/>
  <c r="AL5" i="31" s="1"/>
  <c r="AM5" i="31" s="1"/>
  <c r="AN5" i="31" s="1"/>
  <c r="AO5" i="31" s="1"/>
  <c r="AP5" i="31" s="1"/>
  <c r="AQ5" i="31" s="1"/>
  <c r="AR5" i="31" s="1"/>
  <c r="AS5" i="31" s="1"/>
  <c r="AT5" i="31" s="1"/>
  <c r="AU5" i="31"/>
  <c r="AV5" i="31"/>
  <c r="AW5" i="31"/>
  <c r="AX5" i="31" s="1"/>
  <c r="AY5" i="31" s="1"/>
  <c r="AZ5" i="31" s="1"/>
  <c r="BA5" i="31" s="1"/>
  <c r="BB5" i="31" s="1"/>
  <c r="BC5" i="31" s="1"/>
  <c r="BD5" i="31" s="1"/>
  <c r="BE5" i="31" s="1"/>
  <c r="BF5" i="31" s="1"/>
  <c r="BG5" i="31" s="1"/>
  <c r="BH5" i="31" s="1"/>
  <c r="BI5" i="31" s="1"/>
  <c r="BJ5" i="31" s="1"/>
  <c r="BK5" i="31" s="1"/>
  <c r="BL5" i="31" s="1"/>
  <c r="BM5" i="31" s="1"/>
  <c r="BN5" i="31" s="1"/>
  <c r="BO5" i="31" s="1"/>
  <c r="BP5" i="31" s="1"/>
  <c r="BQ5" i="31" s="1"/>
  <c r="BR5" i="31" s="1"/>
  <c r="BS5" i="31" s="1"/>
  <c r="BT5" i="31" s="1"/>
  <c r="BU5" i="31" s="1"/>
  <c r="BV5" i="31" s="1"/>
  <c r="BW5" i="31" s="1"/>
  <c r="BX5" i="31" s="1"/>
  <c r="BY5" i="31" s="1"/>
  <c r="BZ5" i="31" s="1"/>
  <c r="CA5" i="31" s="1"/>
  <c r="CB5" i="31" s="1"/>
  <c r="CC5" i="31" s="1"/>
  <c r="CD5" i="31" s="1"/>
  <c r="CE5" i="31" s="1"/>
  <c r="AJ6" i="31"/>
  <c r="AK6" i="31"/>
  <c r="AL6" i="31"/>
  <c r="AM6" i="31"/>
  <c r="AN6" i="31"/>
  <c r="AO6" i="31"/>
  <c r="AP6" i="31"/>
  <c r="AQ6" i="31"/>
  <c r="AR6" i="31" s="1"/>
  <c r="AS6" i="31" s="1"/>
  <c r="AT6" i="31" s="1"/>
  <c r="AU6" i="31" s="1"/>
  <c r="AV6" i="31" s="1"/>
  <c r="AW6" i="31" s="1"/>
  <c r="AX6" i="31" s="1"/>
  <c r="AY6" i="31" s="1"/>
  <c r="AZ6" i="31" s="1"/>
  <c r="BA6" i="31" s="1"/>
  <c r="BB6" i="31" s="1"/>
  <c r="BC6" i="31" s="1"/>
  <c r="BD6" i="31" s="1"/>
  <c r="BE6" i="31" s="1"/>
  <c r="BF6" i="31" s="1"/>
  <c r="BG6" i="31" s="1"/>
  <c r="BH6" i="31"/>
  <c r="BI6" i="31"/>
  <c r="BJ6" i="31"/>
  <c r="BK6" i="31"/>
  <c r="BL6" i="31" s="1"/>
  <c r="BM6" i="31" s="1"/>
  <c r="BN6" i="31" s="1"/>
  <c r="BO6" i="31" s="1"/>
  <c r="BP6" i="31" s="1"/>
  <c r="BQ6" i="31" s="1"/>
  <c r="BR6" i="31" s="1"/>
  <c r="BS6" i="31" s="1"/>
  <c r="BT6" i="31" s="1"/>
  <c r="BU6" i="31" s="1"/>
  <c r="BV6" i="31" s="1"/>
  <c r="BW6" i="31" s="1"/>
  <c r="BX6" i="31" s="1"/>
  <c r="BY6" i="31" s="1"/>
  <c r="BZ6" i="31" s="1"/>
  <c r="CA6" i="31"/>
  <c r="CB6" i="31"/>
  <c r="CC6" i="31" s="1"/>
  <c r="CD6" i="31" s="1"/>
  <c r="CE6" i="31" s="1"/>
  <c r="AJ7" i="31"/>
  <c r="AK7" i="31" s="1"/>
  <c r="AL7" i="31" s="1"/>
  <c r="AM7" i="31" s="1"/>
  <c r="AN7" i="31" s="1"/>
  <c r="AO7" i="31" s="1"/>
  <c r="AP7" i="31" s="1"/>
  <c r="AQ7" i="31" s="1"/>
  <c r="AR7" i="31" s="1"/>
  <c r="AS7" i="31" s="1"/>
  <c r="AT7" i="31" s="1"/>
  <c r="AU7" i="31" s="1"/>
  <c r="AV7" i="31" s="1"/>
  <c r="AW7" i="31" s="1"/>
  <c r="AX7" i="31" s="1"/>
  <c r="AY7" i="31"/>
  <c r="AZ7" i="31"/>
  <c r="BA7" i="31"/>
  <c r="BB7" i="31" s="1"/>
  <c r="BC7" i="31" s="1"/>
  <c r="BD7" i="31" s="1"/>
  <c r="BE7" i="31" s="1"/>
  <c r="BF7" i="31" s="1"/>
  <c r="BG7" i="31" s="1"/>
  <c r="BH7" i="31" s="1"/>
  <c r="BI7" i="31" s="1"/>
  <c r="BJ7" i="31" s="1"/>
  <c r="BK7" i="31" s="1"/>
  <c r="BL7" i="31" s="1"/>
  <c r="BM7" i="31" s="1"/>
  <c r="BN7" i="31" s="1"/>
  <c r="BO7" i="31" s="1"/>
  <c r="BP7" i="31" s="1"/>
  <c r="BQ7" i="31" s="1"/>
  <c r="BR7" i="31" s="1"/>
  <c r="BS7" i="31" s="1"/>
  <c r="BT7" i="31" s="1"/>
  <c r="BU7" i="31" s="1"/>
  <c r="BV7" i="31" s="1"/>
  <c r="BW7" i="31" s="1"/>
  <c r="BX7" i="31" s="1"/>
  <c r="BY7" i="31" s="1"/>
  <c r="BZ7" i="31" s="1"/>
  <c r="CA7" i="31" s="1"/>
  <c r="CB7" i="31" s="1"/>
  <c r="CC7" i="31" s="1"/>
  <c r="CD7" i="31" s="1"/>
  <c r="CE7" i="31" s="1"/>
  <c r="AJ8" i="31"/>
  <c r="AK8" i="31"/>
  <c r="AL8" i="31" s="1"/>
  <c r="AM8" i="31" s="1"/>
  <c r="AN8" i="31" s="1"/>
  <c r="AO8" i="31" s="1"/>
  <c r="AP8" i="31" s="1"/>
  <c r="AQ8" i="31"/>
  <c r="AR8" i="31"/>
  <c r="AS8" i="31"/>
  <c r="AT8" i="31"/>
  <c r="AU8" i="31" s="1"/>
  <c r="AV8" i="31" s="1"/>
  <c r="AW8" i="31" s="1"/>
  <c r="AX8" i="31" s="1"/>
  <c r="AY8" i="31" s="1"/>
  <c r="AZ8" i="31" s="1"/>
  <c r="BA8" i="31" s="1"/>
  <c r="BB8" i="31" s="1"/>
  <c r="BC8" i="31" s="1"/>
  <c r="BD8" i="31" s="1"/>
  <c r="BE8" i="31" s="1"/>
  <c r="BF8" i="31" s="1"/>
  <c r="BG8" i="31" s="1"/>
  <c r="BH8" i="31" s="1"/>
  <c r="BI8" i="31" s="1"/>
  <c r="BJ8" i="31" s="1"/>
  <c r="BK8" i="31" s="1"/>
  <c r="BL8" i="31" s="1"/>
  <c r="BM8" i="31" s="1"/>
  <c r="BN8" i="31" s="1"/>
  <c r="BO8" i="31" s="1"/>
  <c r="BP8" i="31" s="1"/>
  <c r="BQ8" i="31" s="1"/>
  <c r="BR8" i="31" s="1"/>
  <c r="BS8" i="31" s="1"/>
  <c r="BT8" i="31" s="1"/>
  <c r="BU8" i="31" s="1"/>
  <c r="BV8" i="31" s="1"/>
  <c r="BW8" i="31" s="1"/>
  <c r="BX8" i="31" s="1"/>
  <c r="BY8" i="31" s="1"/>
  <c r="BZ8" i="31" s="1"/>
  <c r="CA8" i="31" s="1"/>
  <c r="CB8" i="31" s="1"/>
  <c r="CC8" i="31" s="1"/>
  <c r="CD8" i="31" s="1"/>
  <c r="CE8" i="31" s="1"/>
  <c r="AJ9" i="31"/>
  <c r="AK9" i="31"/>
  <c r="AL9" i="31" s="1"/>
  <c r="AM9" i="31" s="1"/>
  <c r="AN9" i="31" s="1"/>
  <c r="AO9" i="31" s="1"/>
  <c r="AP9" i="31" s="1"/>
  <c r="AQ9" i="31" s="1"/>
  <c r="AR9" i="31" s="1"/>
  <c r="AS9" i="31" s="1"/>
  <c r="AT9" i="31" s="1"/>
  <c r="AU9" i="31" s="1"/>
  <c r="AV9" i="31" s="1"/>
  <c r="AW9" i="31" s="1"/>
  <c r="AX9" i="31" s="1"/>
  <c r="AY9" i="31" s="1"/>
  <c r="AZ9" i="31" s="1"/>
  <c r="BA9" i="31" s="1"/>
  <c r="BB9" i="31" s="1"/>
  <c r="BC9" i="31" s="1"/>
  <c r="BD9" i="31" s="1"/>
  <c r="BE9" i="31" s="1"/>
  <c r="BF9" i="31" s="1"/>
  <c r="BG9" i="31" s="1"/>
  <c r="BH9" i="31" s="1"/>
  <c r="BI9" i="31" s="1"/>
  <c r="BJ9" i="31" s="1"/>
  <c r="BK9" i="31" s="1"/>
  <c r="BL9" i="31" s="1"/>
  <c r="BM9" i="31" s="1"/>
  <c r="BN9" i="31" s="1"/>
  <c r="BO9" i="31" s="1"/>
  <c r="BP9" i="31" s="1"/>
  <c r="BQ9" i="31" s="1"/>
  <c r="BR9" i="31" s="1"/>
  <c r="BS9" i="31" s="1"/>
  <c r="BT9" i="31" s="1"/>
  <c r="BU9" i="31" s="1"/>
  <c r="BV9" i="31" s="1"/>
  <c r="BW9" i="31" s="1"/>
  <c r="BX9" i="31" s="1"/>
  <c r="BY9" i="31" s="1"/>
  <c r="BZ9" i="31" s="1"/>
  <c r="CA9" i="31" s="1"/>
  <c r="CB9" i="31" s="1"/>
  <c r="CC9" i="31" s="1"/>
  <c r="CD9" i="31" s="1"/>
  <c r="CE9" i="31" s="1"/>
  <c r="AH3" i="31"/>
  <c r="AI3" i="31"/>
  <c r="AH4" i="31"/>
  <c r="AI4" i="31" s="1"/>
  <c r="AH5" i="31"/>
  <c r="AI5" i="31" s="1"/>
  <c r="AH6" i="31"/>
  <c r="AI6" i="31"/>
  <c r="AH7" i="31"/>
  <c r="AI7" i="31"/>
  <c r="AH8" i="31"/>
  <c r="AI8" i="31"/>
  <c r="AH9" i="31"/>
  <c r="AI9" i="31"/>
  <c r="AI2" i="31"/>
  <c r="AH2" i="31"/>
  <c r="AJ2" i="30"/>
  <c r="AK2" i="30" s="1"/>
  <c r="AL2" i="30" s="1"/>
  <c r="AM2" i="30" s="1"/>
  <c r="AN2" i="30" s="1"/>
  <c r="AO2" i="30" s="1"/>
  <c r="AP2" i="30" s="1"/>
  <c r="AQ2" i="30" s="1"/>
  <c r="AR2" i="30" s="1"/>
  <c r="AS2" i="30" s="1"/>
  <c r="AT2" i="30" s="1"/>
  <c r="AU2" i="30" s="1"/>
  <c r="AV2" i="30" s="1"/>
  <c r="AW2" i="30" s="1"/>
  <c r="AX2" i="30" s="1"/>
  <c r="AY2" i="30" s="1"/>
  <c r="AZ2" i="30" s="1"/>
  <c r="BA2" i="30" s="1"/>
  <c r="BB2" i="30" s="1"/>
  <c r="BC2" i="30" s="1"/>
  <c r="BD2" i="30" s="1"/>
  <c r="BE2" i="30" s="1"/>
  <c r="BF2" i="30" s="1"/>
  <c r="BG2" i="30" s="1"/>
  <c r="BH2" i="30" s="1"/>
  <c r="BI2" i="30" s="1"/>
  <c r="BJ2" i="30" s="1"/>
  <c r="BK2" i="30" s="1"/>
  <c r="BL2" i="30" s="1"/>
  <c r="BM2" i="30" s="1"/>
  <c r="BN2" i="30" s="1"/>
  <c r="BO2" i="30" s="1"/>
  <c r="BP2" i="30" s="1"/>
  <c r="BQ2" i="30" s="1"/>
  <c r="BR2" i="30" s="1"/>
  <c r="BS2" i="30" s="1"/>
  <c r="BT2" i="30" s="1"/>
  <c r="BU2" i="30" s="1"/>
  <c r="BV2" i="30" s="1"/>
  <c r="BW2" i="30" s="1"/>
  <c r="BX2" i="30" s="1"/>
  <c r="BY2" i="30" s="1"/>
  <c r="BZ2" i="30" s="1"/>
  <c r="CA2" i="30" s="1"/>
  <c r="CB2" i="30" s="1"/>
  <c r="CC2" i="30" s="1"/>
  <c r="CD2" i="30" s="1"/>
  <c r="CE2" i="30" s="1"/>
  <c r="AJ3" i="30"/>
  <c r="AK3" i="30" s="1"/>
  <c r="AL3" i="30" s="1"/>
  <c r="AM3" i="30" s="1"/>
  <c r="AN3" i="30" s="1"/>
  <c r="AO3" i="30" s="1"/>
  <c r="AP3" i="30" s="1"/>
  <c r="AQ3" i="30" s="1"/>
  <c r="AR3" i="30" s="1"/>
  <c r="AS3" i="30" s="1"/>
  <c r="AT3" i="30" s="1"/>
  <c r="AU3" i="30" s="1"/>
  <c r="AV3" i="30" s="1"/>
  <c r="AW3" i="30" s="1"/>
  <c r="AX3" i="30" s="1"/>
  <c r="AY3" i="30" s="1"/>
  <c r="AZ3" i="30" s="1"/>
  <c r="BA3" i="30" s="1"/>
  <c r="BB3" i="30" s="1"/>
  <c r="BC3" i="30" s="1"/>
  <c r="BD3" i="30" s="1"/>
  <c r="BE3" i="30" s="1"/>
  <c r="BF3" i="30" s="1"/>
  <c r="BG3" i="30" s="1"/>
  <c r="BH3" i="30" s="1"/>
  <c r="BI3" i="30" s="1"/>
  <c r="BJ3" i="30" s="1"/>
  <c r="BK3" i="30" s="1"/>
  <c r="BL3" i="30" s="1"/>
  <c r="BM3" i="30" s="1"/>
  <c r="BN3" i="30" s="1"/>
  <c r="BO3" i="30" s="1"/>
  <c r="BP3" i="30" s="1"/>
  <c r="BQ3" i="30" s="1"/>
  <c r="BR3" i="30" s="1"/>
  <c r="BS3" i="30" s="1"/>
  <c r="BT3" i="30" s="1"/>
  <c r="BU3" i="30" s="1"/>
  <c r="BV3" i="30" s="1"/>
  <c r="BW3" i="30" s="1"/>
  <c r="BX3" i="30" s="1"/>
  <c r="BY3" i="30" s="1"/>
  <c r="BZ3" i="30" s="1"/>
  <c r="CA3" i="30" s="1"/>
  <c r="CB3" i="30" s="1"/>
  <c r="CC3" i="30" s="1"/>
  <c r="CD3" i="30" s="1"/>
  <c r="CE3" i="30" s="1"/>
  <c r="AJ4" i="30"/>
  <c r="AK4" i="30"/>
  <c r="AL4" i="30" s="1"/>
  <c r="AM4" i="30" s="1"/>
  <c r="AN4" i="30" s="1"/>
  <c r="AO4" i="30" s="1"/>
  <c r="AP4" i="30" s="1"/>
  <c r="AQ4" i="30" s="1"/>
  <c r="AR4" i="30" s="1"/>
  <c r="AS4" i="30" s="1"/>
  <c r="AT4" i="30" s="1"/>
  <c r="AU4" i="30" s="1"/>
  <c r="AV4" i="30" s="1"/>
  <c r="AW4" i="30" s="1"/>
  <c r="AX4" i="30" s="1"/>
  <c r="AY4" i="30" s="1"/>
  <c r="AZ4" i="30" s="1"/>
  <c r="BA4" i="30" s="1"/>
  <c r="BB4" i="30" s="1"/>
  <c r="BC4" i="30" s="1"/>
  <c r="BD4" i="30" s="1"/>
  <c r="BE4" i="30" s="1"/>
  <c r="BF4" i="30" s="1"/>
  <c r="BG4" i="30" s="1"/>
  <c r="BH4" i="30" s="1"/>
  <c r="BI4" i="30" s="1"/>
  <c r="BJ4" i="30" s="1"/>
  <c r="BK4" i="30" s="1"/>
  <c r="BL4" i="30" s="1"/>
  <c r="BM4" i="30" s="1"/>
  <c r="BN4" i="30" s="1"/>
  <c r="BO4" i="30" s="1"/>
  <c r="BP4" i="30" s="1"/>
  <c r="BQ4" i="30" s="1"/>
  <c r="BR4" i="30" s="1"/>
  <c r="BS4" i="30" s="1"/>
  <c r="BT4" i="30" s="1"/>
  <c r="BU4" i="30" s="1"/>
  <c r="BV4" i="30" s="1"/>
  <c r="BW4" i="30" s="1"/>
  <c r="BX4" i="30" s="1"/>
  <c r="BY4" i="30" s="1"/>
  <c r="BZ4" i="30" s="1"/>
  <c r="CA4" i="30" s="1"/>
  <c r="CB4" i="30" s="1"/>
  <c r="CC4" i="30" s="1"/>
  <c r="CD4" i="30" s="1"/>
  <c r="CE4" i="30" s="1"/>
  <c r="AJ5" i="30"/>
  <c r="AK5" i="30" s="1"/>
  <c r="AL5" i="30" s="1"/>
  <c r="AM5" i="30" s="1"/>
  <c r="AN5" i="30" s="1"/>
  <c r="AO5" i="30" s="1"/>
  <c r="AP5" i="30" s="1"/>
  <c r="AQ5" i="30" s="1"/>
  <c r="AR5" i="30" s="1"/>
  <c r="AS5" i="30" s="1"/>
  <c r="AT5" i="30" s="1"/>
  <c r="AU5" i="30" s="1"/>
  <c r="AV5" i="30" s="1"/>
  <c r="AW5" i="30" s="1"/>
  <c r="AX5" i="30" s="1"/>
  <c r="AY5" i="30" s="1"/>
  <c r="AZ5" i="30" s="1"/>
  <c r="BA5" i="30" s="1"/>
  <c r="BB5" i="30" s="1"/>
  <c r="BC5" i="30" s="1"/>
  <c r="BD5" i="30" s="1"/>
  <c r="BE5" i="30" s="1"/>
  <c r="BF5" i="30" s="1"/>
  <c r="BG5" i="30" s="1"/>
  <c r="BH5" i="30" s="1"/>
  <c r="BI5" i="30" s="1"/>
  <c r="BJ5" i="30" s="1"/>
  <c r="BK5" i="30" s="1"/>
  <c r="BL5" i="30" s="1"/>
  <c r="BM5" i="30" s="1"/>
  <c r="BN5" i="30" s="1"/>
  <c r="BO5" i="30" s="1"/>
  <c r="BP5" i="30" s="1"/>
  <c r="BQ5" i="30" s="1"/>
  <c r="BR5" i="30" s="1"/>
  <c r="BS5" i="30" s="1"/>
  <c r="BT5" i="30" s="1"/>
  <c r="BU5" i="30" s="1"/>
  <c r="BV5" i="30" s="1"/>
  <c r="BW5" i="30" s="1"/>
  <c r="BX5" i="30" s="1"/>
  <c r="BY5" i="30" s="1"/>
  <c r="BZ5" i="30" s="1"/>
  <c r="CA5" i="30" s="1"/>
  <c r="CB5" i="30" s="1"/>
  <c r="CC5" i="30" s="1"/>
  <c r="CD5" i="30" s="1"/>
  <c r="CE5" i="30" s="1"/>
  <c r="AJ6" i="30"/>
  <c r="AK6" i="30"/>
  <c r="AL6" i="30"/>
  <c r="AM6" i="30"/>
  <c r="AN6" i="30" s="1"/>
  <c r="AO6" i="30" s="1"/>
  <c r="AP6" i="30" s="1"/>
  <c r="AQ6" i="30" s="1"/>
  <c r="AR6" i="30" s="1"/>
  <c r="AS6" i="30" s="1"/>
  <c r="AT6" i="30" s="1"/>
  <c r="AU6" i="30" s="1"/>
  <c r="AV6" i="30" s="1"/>
  <c r="AW6" i="30" s="1"/>
  <c r="AX6" i="30" s="1"/>
  <c r="AY6" i="30" s="1"/>
  <c r="AZ6" i="30" s="1"/>
  <c r="BA6" i="30" s="1"/>
  <c r="BB6" i="30" s="1"/>
  <c r="BC6" i="30" s="1"/>
  <c r="BD6" i="30" s="1"/>
  <c r="BE6" i="30" s="1"/>
  <c r="BF6" i="30" s="1"/>
  <c r="BG6" i="30" s="1"/>
  <c r="BH6" i="30" s="1"/>
  <c r="BI6" i="30" s="1"/>
  <c r="BJ6" i="30" s="1"/>
  <c r="BK6" i="30" s="1"/>
  <c r="BL6" i="30" s="1"/>
  <c r="BM6" i="30" s="1"/>
  <c r="BN6" i="30" s="1"/>
  <c r="BO6" i="30" s="1"/>
  <c r="BP6" i="30" s="1"/>
  <c r="BQ6" i="30" s="1"/>
  <c r="BR6" i="30" s="1"/>
  <c r="BS6" i="30" s="1"/>
  <c r="BT6" i="30" s="1"/>
  <c r="BU6" i="30" s="1"/>
  <c r="BV6" i="30" s="1"/>
  <c r="BW6" i="30" s="1"/>
  <c r="BX6" i="30" s="1"/>
  <c r="BY6" i="30" s="1"/>
  <c r="BZ6" i="30" s="1"/>
  <c r="CA6" i="30" s="1"/>
  <c r="CB6" i="30" s="1"/>
  <c r="CC6" i="30" s="1"/>
  <c r="CD6" i="30" s="1"/>
  <c r="CE6" i="30" s="1"/>
  <c r="AJ7" i="30"/>
  <c r="AK7" i="30" s="1"/>
  <c r="AL7" i="30" s="1"/>
  <c r="AM7" i="30" s="1"/>
  <c r="AN7" i="30" s="1"/>
  <c r="AO7" i="30" s="1"/>
  <c r="AP7" i="30" s="1"/>
  <c r="AQ7" i="30" s="1"/>
  <c r="AR7" i="30" s="1"/>
  <c r="AS7" i="30" s="1"/>
  <c r="AT7" i="30" s="1"/>
  <c r="AU7" i="30" s="1"/>
  <c r="AV7" i="30" s="1"/>
  <c r="AW7" i="30" s="1"/>
  <c r="AX7" i="30" s="1"/>
  <c r="AY7" i="30" s="1"/>
  <c r="AZ7" i="30" s="1"/>
  <c r="BA7" i="30" s="1"/>
  <c r="BB7" i="30" s="1"/>
  <c r="BC7" i="30" s="1"/>
  <c r="BD7" i="30" s="1"/>
  <c r="BE7" i="30" s="1"/>
  <c r="BF7" i="30" s="1"/>
  <c r="BG7" i="30" s="1"/>
  <c r="BH7" i="30" s="1"/>
  <c r="BI7" i="30" s="1"/>
  <c r="BJ7" i="30" s="1"/>
  <c r="BK7" i="30" s="1"/>
  <c r="BL7" i="30" s="1"/>
  <c r="BM7" i="30" s="1"/>
  <c r="BN7" i="30" s="1"/>
  <c r="BO7" i="30" s="1"/>
  <c r="BP7" i="30" s="1"/>
  <c r="BQ7" i="30" s="1"/>
  <c r="BR7" i="30" s="1"/>
  <c r="BS7" i="30" s="1"/>
  <c r="BT7" i="30" s="1"/>
  <c r="BU7" i="30" s="1"/>
  <c r="BV7" i="30" s="1"/>
  <c r="BW7" i="30" s="1"/>
  <c r="BX7" i="30" s="1"/>
  <c r="BY7" i="30" s="1"/>
  <c r="BZ7" i="30" s="1"/>
  <c r="CA7" i="30" s="1"/>
  <c r="CB7" i="30" s="1"/>
  <c r="CC7" i="30" s="1"/>
  <c r="CD7" i="30" s="1"/>
  <c r="CE7" i="30" s="1"/>
  <c r="AJ8" i="30"/>
  <c r="AK8" i="30"/>
  <c r="AL8" i="30"/>
  <c r="AM8" i="30"/>
  <c r="AN8" i="30"/>
  <c r="AO8" i="30"/>
  <c r="AP8" i="30" s="1"/>
  <c r="AQ8" i="30" s="1"/>
  <c r="AR8" i="30" s="1"/>
  <c r="AS8" i="30" s="1"/>
  <c r="AT8" i="30" s="1"/>
  <c r="AU8" i="30" s="1"/>
  <c r="AV8" i="30" s="1"/>
  <c r="AW8" i="30" s="1"/>
  <c r="AX8" i="30" s="1"/>
  <c r="AY8" i="30" s="1"/>
  <c r="AZ8" i="30" s="1"/>
  <c r="BA8" i="30" s="1"/>
  <c r="BB8" i="30" s="1"/>
  <c r="BC8" i="30" s="1"/>
  <c r="BD8" i="30" s="1"/>
  <c r="BE8" i="30" s="1"/>
  <c r="BF8" i="30" s="1"/>
  <c r="BG8" i="30" s="1"/>
  <c r="BH8" i="30" s="1"/>
  <c r="BI8" i="30" s="1"/>
  <c r="BJ8" i="30" s="1"/>
  <c r="BK8" i="30" s="1"/>
  <c r="BL8" i="30" s="1"/>
  <c r="BM8" i="30" s="1"/>
  <c r="BN8" i="30" s="1"/>
  <c r="BO8" i="30" s="1"/>
  <c r="BP8" i="30" s="1"/>
  <c r="BQ8" i="30" s="1"/>
  <c r="BR8" i="30" s="1"/>
  <c r="BS8" i="30" s="1"/>
  <c r="BT8" i="30" s="1"/>
  <c r="BU8" i="30" s="1"/>
  <c r="BV8" i="30" s="1"/>
  <c r="BW8" i="30" s="1"/>
  <c r="BX8" i="30" s="1"/>
  <c r="BY8" i="30" s="1"/>
  <c r="BZ8" i="30" s="1"/>
  <c r="CA8" i="30" s="1"/>
  <c r="CB8" i="30" s="1"/>
  <c r="CC8" i="30" s="1"/>
  <c r="CD8" i="30" s="1"/>
  <c r="CE8" i="30" s="1"/>
  <c r="AJ9" i="30"/>
  <c r="AK9" i="30"/>
  <c r="AL9" i="30" s="1"/>
  <c r="AM9" i="30" s="1"/>
  <c r="AN9" i="30" s="1"/>
  <c r="AO9" i="30" s="1"/>
  <c r="AP9" i="30" s="1"/>
  <c r="AQ9" i="30" s="1"/>
  <c r="AR9" i="30" s="1"/>
  <c r="AS9" i="30" s="1"/>
  <c r="AT9" i="30" s="1"/>
  <c r="AU9" i="30" s="1"/>
  <c r="AV9" i="30" s="1"/>
  <c r="AW9" i="30" s="1"/>
  <c r="AX9" i="30" s="1"/>
  <c r="AY9" i="30" s="1"/>
  <c r="AZ9" i="30" s="1"/>
  <c r="BA9" i="30" s="1"/>
  <c r="BB9" i="30" s="1"/>
  <c r="BC9" i="30" s="1"/>
  <c r="BD9" i="30" s="1"/>
  <c r="BE9" i="30" s="1"/>
  <c r="BF9" i="30" s="1"/>
  <c r="BG9" i="30" s="1"/>
  <c r="BH9" i="30" s="1"/>
  <c r="BI9" i="30" s="1"/>
  <c r="BJ9" i="30" s="1"/>
  <c r="BK9" i="30" s="1"/>
  <c r="BL9" i="30" s="1"/>
  <c r="BM9" i="30" s="1"/>
  <c r="BN9" i="30" s="1"/>
  <c r="BO9" i="30" s="1"/>
  <c r="BP9" i="30" s="1"/>
  <c r="BQ9" i="30" s="1"/>
  <c r="BR9" i="30" s="1"/>
  <c r="BS9" i="30" s="1"/>
  <c r="BT9" i="30" s="1"/>
  <c r="BU9" i="30" s="1"/>
  <c r="BV9" i="30" s="1"/>
  <c r="BW9" i="30" s="1"/>
  <c r="BX9" i="30" s="1"/>
  <c r="BY9" i="30" s="1"/>
  <c r="BZ9" i="30" s="1"/>
  <c r="CA9" i="30" s="1"/>
  <c r="CB9" i="30" s="1"/>
  <c r="CC9" i="30" s="1"/>
  <c r="CD9" i="30" s="1"/>
  <c r="CE9" i="30" s="1"/>
  <c r="AH3" i="30"/>
  <c r="AI3" i="30" s="1"/>
  <c r="AH4" i="30"/>
  <c r="AI4" i="30"/>
  <c r="AH5" i="30"/>
  <c r="AI5" i="30" s="1"/>
  <c r="AH6" i="30"/>
  <c r="AI6" i="30"/>
  <c r="AH7" i="30"/>
  <c r="AI7" i="30"/>
  <c r="AH8" i="30"/>
  <c r="AI8" i="30" s="1"/>
  <c r="AH9" i="30"/>
  <c r="AI9" i="30"/>
  <c r="AI2" i="30"/>
  <c r="AH2" i="30"/>
  <c r="AJ2" i="29"/>
  <c r="AK2" i="29"/>
  <c r="AL2" i="29"/>
  <c r="AM2" i="29" s="1"/>
  <c r="AN2" i="29" s="1"/>
  <c r="AO2" i="29" s="1"/>
  <c r="AP2" i="29" s="1"/>
  <c r="AQ2" i="29" s="1"/>
  <c r="AR2" i="29" s="1"/>
  <c r="AS2" i="29" s="1"/>
  <c r="AT2" i="29" s="1"/>
  <c r="AU2" i="29" s="1"/>
  <c r="AV2" i="29" s="1"/>
  <c r="AW2" i="29" s="1"/>
  <c r="AX2" i="29" s="1"/>
  <c r="AY2" i="29" s="1"/>
  <c r="AZ2" i="29" s="1"/>
  <c r="BA2" i="29" s="1"/>
  <c r="BB2" i="29" s="1"/>
  <c r="BC2" i="29" s="1"/>
  <c r="BD2" i="29" s="1"/>
  <c r="BE2" i="29" s="1"/>
  <c r="BF2" i="29" s="1"/>
  <c r="BG2" i="29" s="1"/>
  <c r="BH2" i="29" s="1"/>
  <c r="BI2" i="29" s="1"/>
  <c r="BJ2" i="29" s="1"/>
  <c r="BK2" i="29" s="1"/>
  <c r="BL2" i="29" s="1"/>
  <c r="BM2" i="29" s="1"/>
  <c r="BN2" i="29" s="1"/>
  <c r="BO2" i="29" s="1"/>
  <c r="BP2" i="29" s="1"/>
  <c r="BQ2" i="29" s="1"/>
  <c r="BR2" i="29" s="1"/>
  <c r="BS2" i="29" s="1"/>
  <c r="BT2" i="29" s="1"/>
  <c r="BU2" i="29" s="1"/>
  <c r="BV2" i="29" s="1"/>
  <c r="BW2" i="29" s="1"/>
  <c r="BX2" i="29" s="1"/>
  <c r="BY2" i="29" s="1"/>
  <c r="BZ2" i="29" s="1"/>
  <c r="CA2" i="29" s="1"/>
  <c r="CB2" i="29" s="1"/>
  <c r="CC2" i="29" s="1"/>
  <c r="CD2" i="29" s="1"/>
  <c r="CE2" i="29" s="1"/>
  <c r="AJ3" i="29"/>
  <c r="AK3" i="29"/>
  <c r="AL3" i="29"/>
  <c r="AM3" i="29"/>
  <c r="AN3" i="29"/>
  <c r="AO3" i="29"/>
  <c r="AP3" i="29"/>
  <c r="AQ3" i="29"/>
  <c r="AR3" i="29"/>
  <c r="AS3" i="29" s="1"/>
  <c r="AT3" i="29" s="1"/>
  <c r="AU3" i="29" s="1"/>
  <c r="AV3" i="29" s="1"/>
  <c r="AW3" i="29" s="1"/>
  <c r="AX3" i="29" s="1"/>
  <c r="AY3" i="29" s="1"/>
  <c r="AZ3" i="29" s="1"/>
  <c r="BA3" i="29" s="1"/>
  <c r="BB3" i="29" s="1"/>
  <c r="BC3" i="29" s="1"/>
  <c r="BD3" i="29" s="1"/>
  <c r="BE3" i="29" s="1"/>
  <c r="BF3" i="29" s="1"/>
  <c r="BG3" i="29" s="1"/>
  <c r="BH3" i="29" s="1"/>
  <c r="BI3" i="29" s="1"/>
  <c r="BJ3" i="29" s="1"/>
  <c r="BK3" i="29"/>
  <c r="BL3" i="29"/>
  <c r="BM3" i="29" s="1"/>
  <c r="BN3" i="29" s="1"/>
  <c r="BO3" i="29" s="1"/>
  <c r="BP3" i="29" s="1"/>
  <c r="BQ3" i="29" s="1"/>
  <c r="BR3" i="29" s="1"/>
  <c r="BS3" i="29" s="1"/>
  <c r="BT3" i="29" s="1"/>
  <c r="BU3" i="29" s="1"/>
  <c r="BV3" i="29" s="1"/>
  <c r="BW3" i="29" s="1"/>
  <c r="BX3" i="29" s="1"/>
  <c r="BY3" i="29" s="1"/>
  <c r="BZ3" i="29" s="1"/>
  <c r="CA3" i="29" s="1"/>
  <c r="CB3" i="29" s="1"/>
  <c r="CC3" i="29" s="1"/>
  <c r="CD3" i="29" s="1"/>
  <c r="CE3" i="29"/>
  <c r="AJ4" i="29"/>
  <c r="AK4" i="29" s="1"/>
  <c r="AL4" i="29" s="1"/>
  <c r="AM4" i="29" s="1"/>
  <c r="AN4" i="29" s="1"/>
  <c r="AO4" i="29" s="1"/>
  <c r="AP4" i="29" s="1"/>
  <c r="AQ4" i="29" s="1"/>
  <c r="AR4" i="29" s="1"/>
  <c r="AS4" i="29" s="1"/>
  <c r="AT4" i="29" s="1"/>
  <c r="AU4" i="29" s="1"/>
  <c r="AV4" i="29" s="1"/>
  <c r="AW4" i="29" s="1"/>
  <c r="AX4" i="29" s="1"/>
  <c r="AY4" i="29" s="1"/>
  <c r="AZ4" i="29"/>
  <c r="BA4" i="29" s="1"/>
  <c r="BB4" i="29" s="1"/>
  <c r="BC4" i="29" s="1"/>
  <c r="BD4" i="29" s="1"/>
  <c r="BE4" i="29" s="1"/>
  <c r="BF4" i="29" s="1"/>
  <c r="BG4" i="29" s="1"/>
  <c r="BH4" i="29" s="1"/>
  <c r="BI4" i="29" s="1"/>
  <c r="BJ4" i="29" s="1"/>
  <c r="BK4" i="29" s="1"/>
  <c r="BL4" i="29" s="1"/>
  <c r="BM4" i="29" s="1"/>
  <c r="BN4" i="29" s="1"/>
  <c r="BO4" i="29" s="1"/>
  <c r="BP4" i="29" s="1"/>
  <c r="BQ4" i="29" s="1"/>
  <c r="BR4" i="29" s="1"/>
  <c r="BS4" i="29" s="1"/>
  <c r="BT4" i="29" s="1"/>
  <c r="BU4" i="29" s="1"/>
  <c r="BV4" i="29" s="1"/>
  <c r="BW4" i="29" s="1"/>
  <c r="BX4" i="29" s="1"/>
  <c r="BY4" i="29" s="1"/>
  <c r="BZ4" i="29" s="1"/>
  <c r="CA4" i="29" s="1"/>
  <c r="CB4" i="29" s="1"/>
  <c r="CC4" i="29" s="1"/>
  <c r="CD4" i="29" s="1"/>
  <c r="CE4" i="29" s="1"/>
  <c r="AJ5" i="29"/>
  <c r="AK5" i="29"/>
  <c r="AL5" i="29"/>
  <c r="AM5" i="29"/>
  <c r="AN5" i="29"/>
  <c r="AO5" i="29"/>
  <c r="AP5" i="29" s="1"/>
  <c r="AQ5" i="29" s="1"/>
  <c r="AR5" i="29" s="1"/>
  <c r="AS5" i="29" s="1"/>
  <c r="AT5" i="29" s="1"/>
  <c r="AU5" i="29" s="1"/>
  <c r="AV5" i="29" s="1"/>
  <c r="AW5" i="29" s="1"/>
  <c r="AX5" i="29" s="1"/>
  <c r="AY5" i="29" s="1"/>
  <c r="AZ5" i="29" s="1"/>
  <c r="BA5" i="29" s="1"/>
  <c r="BB5" i="29" s="1"/>
  <c r="BC5" i="29" s="1"/>
  <c r="BD5" i="29" s="1"/>
  <c r="BE5" i="29" s="1"/>
  <c r="BF5" i="29" s="1"/>
  <c r="BG5" i="29" s="1"/>
  <c r="BH5" i="29" s="1"/>
  <c r="BI5" i="29" s="1"/>
  <c r="BJ5" i="29" s="1"/>
  <c r="BK5" i="29" s="1"/>
  <c r="BL5" i="29" s="1"/>
  <c r="BM5" i="29" s="1"/>
  <c r="BN5" i="29" s="1"/>
  <c r="BO5" i="29" s="1"/>
  <c r="BP5" i="29" s="1"/>
  <c r="BQ5" i="29" s="1"/>
  <c r="BR5" i="29" s="1"/>
  <c r="BS5" i="29" s="1"/>
  <c r="BT5" i="29" s="1"/>
  <c r="BU5" i="29" s="1"/>
  <c r="BV5" i="29" s="1"/>
  <c r="BW5" i="29" s="1"/>
  <c r="BX5" i="29" s="1"/>
  <c r="BY5" i="29" s="1"/>
  <c r="BZ5" i="29" s="1"/>
  <c r="CA5" i="29" s="1"/>
  <c r="CB5" i="29" s="1"/>
  <c r="CC5" i="29" s="1"/>
  <c r="CD5" i="29" s="1"/>
  <c r="CE5" i="29" s="1"/>
  <c r="AJ6" i="29"/>
  <c r="AK6" i="29" s="1"/>
  <c r="AL6" i="29" s="1"/>
  <c r="AM6" i="29" s="1"/>
  <c r="AN6" i="29" s="1"/>
  <c r="AO6" i="29" s="1"/>
  <c r="AP6" i="29" s="1"/>
  <c r="AQ6" i="29" s="1"/>
  <c r="AR6" i="29" s="1"/>
  <c r="AS6" i="29" s="1"/>
  <c r="AT6" i="29" s="1"/>
  <c r="AU6" i="29" s="1"/>
  <c r="AV6" i="29" s="1"/>
  <c r="AW6" i="29" s="1"/>
  <c r="AX6" i="29"/>
  <c r="AY6" i="29"/>
  <c r="AZ6" i="29" s="1"/>
  <c r="BA6" i="29" s="1"/>
  <c r="BB6" i="29" s="1"/>
  <c r="BC6" i="29" s="1"/>
  <c r="BD6" i="29" s="1"/>
  <c r="BE6" i="29" s="1"/>
  <c r="BF6" i="29" s="1"/>
  <c r="BG6" i="29" s="1"/>
  <c r="BH6" i="29" s="1"/>
  <c r="BI6" i="29" s="1"/>
  <c r="BJ6" i="29" s="1"/>
  <c r="BK6" i="29" s="1"/>
  <c r="BL6" i="29" s="1"/>
  <c r="BM6" i="29" s="1"/>
  <c r="BN6" i="29" s="1"/>
  <c r="BO6" i="29" s="1"/>
  <c r="BP6" i="29" s="1"/>
  <c r="BQ6" i="29" s="1"/>
  <c r="BR6" i="29" s="1"/>
  <c r="BS6" i="29" s="1"/>
  <c r="BT6" i="29" s="1"/>
  <c r="BU6" i="29" s="1"/>
  <c r="BV6" i="29" s="1"/>
  <c r="BW6" i="29" s="1"/>
  <c r="BX6" i="29" s="1"/>
  <c r="BY6" i="29" s="1"/>
  <c r="BZ6" i="29" s="1"/>
  <c r="CA6" i="29" s="1"/>
  <c r="CB6" i="29" s="1"/>
  <c r="CC6" i="29" s="1"/>
  <c r="CD6" i="29" s="1"/>
  <c r="CE6" i="29" s="1"/>
  <c r="AJ7" i="29"/>
  <c r="AK7" i="29"/>
  <c r="AL7" i="29"/>
  <c r="AM7" i="29"/>
  <c r="AN7" i="29"/>
  <c r="AO7" i="29" s="1"/>
  <c r="AP7" i="29" s="1"/>
  <c r="AQ7" i="29" s="1"/>
  <c r="AR7" i="29" s="1"/>
  <c r="AS7" i="29" s="1"/>
  <c r="AT7" i="29" s="1"/>
  <c r="AU7" i="29" s="1"/>
  <c r="AV7" i="29" s="1"/>
  <c r="AW7" i="29" s="1"/>
  <c r="AX7" i="29" s="1"/>
  <c r="AY7" i="29" s="1"/>
  <c r="AZ7" i="29" s="1"/>
  <c r="BA7" i="29" s="1"/>
  <c r="BB7" i="29" s="1"/>
  <c r="BC7" i="29" s="1"/>
  <c r="BD7" i="29" s="1"/>
  <c r="BE7" i="29" s="1"/>
  <c r="BF7" i="29" s="1"/>
  <c r="BG7" i="29" s="1"/>
  <c r="BH7" i="29" s="1"/>
  <c r="BI7" i="29" s="1"/>
  <c r="BJ7" i="29" s="1"/>
  <c r="BK7" i="29" s="1"/>
  <c r="BL7" i="29" s="1"/>
  <c r="BM7" i="29" s="1"/>
  <c r="BN7" i="29" s="1"/>
  <c r="BO7" i="29" s="1"/>
  <c r="BP7" i="29" s="1"/>
  <c r="BQ7" i="29" s="1"/>
  <c r="BR7" i="29" s="1"/>
  <c r="BS7" i="29" s="1"/>
  <c r="BT7" i="29" s="1"/>
  <c r="BU7" i="29" s="1"/>
  <c r="BV7" i="29" s="1"/>
  <c r="BW7" i="29" s="1"/>
  <c r="BX7" i="29" s="1"/>
  <c r="BY7" i="29" s="1"/>
  <c r="BZ7" i="29" s="1"/>
  <c r="CA7" i="29" s="1"/>
  <c r="CB7" i="29" s="1"/>
  <c r="CC7" i="29" s="1"/>
  <c r="CD7" i="29" s="1"/>
  <c r="CE7" i="29" s="1"/>
  <c r="AJ8" i="29"/>
  <c r="AK8" i="29"/>
  <c r="AL8" i="29" s="1"/>
  <c r="AM8" i="29" s="1"/>
  <c r="AN8" i="29" s="1"/>
  <c r="AO8" i="29" s="1"/>
  <c r="AP8" i="29" s="1"/>
  <c r="AQ8" i="29" s="1"/>
  <c r="AR8" i="29" s="1"/>
  <c r="AS8" i="29" s="1"/>
  <c r="AT8" i="29" s="1"/>
  <c r="AU8" i="29" s="1"/>
  <c r="AV8" i="29"/>
  <c r="AW8" i="29"/>
  <c r="AX8" i="29" s="1"/>
  <c r="AY8" i="29" s="1"/>
  <c r="AZ8" i="29" s="1"/>
  <c r="BA8" i="29" s="1"/>
  <c r="BB8" i="29" s="1"/>
  <c r="BC8" i="29" s="1"/>
  <c r="BD8" i="29" s="1"/>
  <c r="BE8" i="29" s="1"/>
  <c r="BF8" i="29" s="1"/>
  <c r="BG8" i="29" s="1"/>
  <c r="BH8" i="29" s="1"/>
  <c r="BI8" i="29" s="1"/>
  <c r="BJ8" i="29" s="1"/>
  <c r="BK8" i="29" s="1"/>
  <c r="BL8" i="29" s="1"/>
  <c r="BM8" i="29" s="1"/>
  <c r="BN8" i="29" s="1"/>
  <c r="BO8" i="29" s="1"/>
  <c r="BP8" i="29"/>
  <c r="BQ8" i="29"/>
  <c r="BR8" i="29" s="1"/>
  <c r="BS8" i="29" s="1"/>
  <c r="BT8" i="29" s="1"/>
  <c r="BU8" i="29" s="1"/>
  <c r="BV8" i="29" s="1"/>
  <c r="BW8" i="29" s="1"/>
  <c r="BX8" i="29" s="1"/>
  <c r="BY8" i="29" s="1"/>
  <c r="BZ8" i="29" s="1"/>
  <c r="CA8" i="29" s="1"/>
  <c r="CB8" i="29" s="1"/>
  <c r="CC8" i="29" s="1"/>
  <c r="CD8" i="29" s="1"/>
  <c r="CE8" i="29" s="1"/>
  <c r="AJ9" i="29"/>
  <c r="AK9" i="29"/>
  <c r="AL9" i="29"/>
  <c r="AM9" i="29" s="1"/>
  <c r="AN9" i="29" s="1"/>
  <c r="AO9" i="29" s="1"/>
  <c r="AP9" i="29" s="1"/>
  <c r="AQ9" i="29" s="1"/>
  <c r="AR9" i="29" s="1"/>
  <c r="AS9" i="29" s="1"/>
  <c r="AT9" i="29" s="1"/>
  <c r="AU9" i="29" s="1"/>
  <c r="AV9" i="29" s="1"/>
  <c r="AW9" i="29" s="1"/>
  <c r="AX9" i="29" s="1"/>
  <c r="AY9" i="29" s="1"/>
  <c r="AZ9" i="29" s="1"/>
  <c r="BA9" i="29" s="1"/>
  <c r="BB9" i="29" s="1"/>
  <c r="BC9" i="29" s="1"/>
  <c r="BD9" i="29" s="1"/>
  <c r="BE9" i="29" s="1"/>
  <c r="BF9" i="29" s="1"/>
  <c r="BG9" i="29" s="1"/>
  <c r="BH9" i="29" s="1"/>
  <c r="BI9" i="29" s="1"/>
  <c r="BJ9" i="29" s="1"/>
  <c r="BK9" i="29" s="1"/>
  <c r="BL9" i="29" s="1"/>
  <c r="BM9" i="29" s="1"/>
  <c r="BN9" i="29" s="1"/>
  <c r="BO9" i="29" s="1"/>
  <c r="BP9" i="29" s="1"/>
  <c r="BQ9" i="29" s="1"/>
  <c r="BR9" i="29" s="1"/>
  <c r="BS9" i="29" s="1"/>
  <c r="BT9" i="29" s="1"/>
  <c r="BU9" i="29" s="1"/>
  <c r="BV9" i="29" s="1"/>
  <c r="BW9" i="29" s="1"/>
  <c r="BX9" i="29" s="1"/>
  <c r="BY9" i="29" s="1"/>
  <c r="BZ9" i="29" s="1"/>
  <c r="CA9" i="29" s="1"/>
  <c r="CB9" i="29" s="1"/>
  <c r="CC9" i="29" s="1"/>
  <c r="CD9" i="29" s="1"/>
  <c r="CE9" i="29" s="1"/>
  <c r="AH3" i="29"/>
  <c r="AI3" i="29" s="1"/>
  <c r="AH4" i="29"/>
  <c r="AI4" i="29"/>
  <c r="AH5" i="29"/>
  <c r="AI5" i="29" s="1"/>
  <c r="AH6" i="29"/>
  <c r="AI6" i="29"/>
  <c r="AH7" i="29"/>
  <c r="AI7" i="29"/>
  <c r="AH8" i="29"/>
  <c r="AI8" i="29"/>
  <c r="AH9" i="29"/>
  <c r="AI9" i="29"/>
  <c r="AI2" i="29"/>
  <c r="AH2" i="29"/>
  <c r="AJ2" i="27"/>
  <c r="AK2" i="27" s="1"/>
  <c r="AL2" i="27" s="1"/>
  <c r="AM2" i="27" s="1"/>
  <c r="AN2" i="27" s="1"/>
  <c r="AO2" i="27" s="1"/>
  <c r="AP2" i="27" s="1"/>
  <c r="AQ2" i="27" s="1"/>
  <c r="AR2" i="27" s="1"/>
  <c r="AS2" i="27" s="1"/>
  <c r="AT2" i="27" s="1"/>
  <c r="AU2" i="27" s="1"/>
  <c r="AV2" i="27" s="1"/>
  <c r="AW2" i="27" s="1"/>
  <c r="AX2" i="27" s="1"/>
  <c r="AY2" i="27" s="1"/>
  <c r="AZ2" i="27" s="1"/>
  <c r="BA2" i="27" s="1"/>
  <c r="BB2" i="27" s="1"/>
  <c r="BC2" i="27" s="1"/>
  <c r="BD2" i="27" s="1"/>
  <c r="BE2" i="27" s="1"/>
  <c r="BF2" i="27" s="1"/>
  <c r="BG2" i="27" s="1"/>
  <c r="BH2" i="27" s="1"/>
  <c r="BI2" i="27" s="1"/>
  <c r="BJ2" i="27" s="1"/>
  <c r="BK2" i="27" s="1"/>
  <c r="BL2" i="27" s="1"/>
  <c r="BM2" i="27" s="1"/>
  <c r="BN2" i="27" s="1"/>
  <c r="BO2" i="27" s="1"/>
  <c r="BP2" i="27" s="1"/>
  <c r="BQ2" i="27" s="1"/>
  <c r="BR2" i="27" s="1"/>
  <c r="BS2" i="27" s="1"/>
  <c r="BT2" i="27" s="1"/>
  <c r="BU2" i="27" s="1"/>
  <c r="BV2" i="27" s="1"/>
  <c r="BW2" i="27" s="1"/>
  <c r="BX2" i="27" s="1"/>
  <c r="BY2" i="27" s="1"/>
  <c r="BZ2" i="27" s="1"/>
  <c r="CA2" i="27" s="1"/>
  <c r="CB2" i="27" s="1"/>
  <c r="CC2" i="27" s="1"/>
  <c r="CD2" i="27" s="1"/>
  <c r="CE2" i="27" s="1"/>
  <c r="AJ3" i="27"/>
  <c r="AK3" i="27"/>
  <c r="AL3" i="27"/>
  <c r="AM3" i="27"/>
  <c r="AN3" i="27"/>
  <c r="AO3" i="27"/>
  <c r="AP3" i="27"/>
  <c r="AQ3" i="27"/>
  <c r="AR3" i="27"/>
  <c r="AS3" i="27"/>
  <c r="AT3" i="27" s="1"/>
  <c r="AU3" i="27"/>
  <c r="AV3" i="27" s="1"/>
  <c r="AW3" i="27" s="1"/>
  <c r="AX3" i="27" s="1"/>
  <c r="AY3" i="27" s="1"/>
  <c r="AZ3" i="27" s="1"/>
  <c r="BA3" i="27" s="1"/>
  <c r="BB3" i="27" s="1"/>
  <c r="BC3" i="27" s="1"/>
  <c r="BD3" i="27" s="1"/>
  <c r="BE3" i="27" s="1"/>
  <c r="BF3" i="27" s="1"/>
  <c r="BG3" i="27" s="1"/>
  <c r="BH3" i="27" s="1"/>
  <c r="BI3" i="27" s="1"/>
  <c r="BJ3" i="27" s="1"/>
  <c r="BK3" i="27"/>
  <c r="BL3" i="27"/>
  <c r="BM3" i="27"/>
  <c r="BN3" i="27" s="1"/>
  <c r="BO3" i="27" s="1"/>
  <c r="BP3" i="27" s="1"/>
  <c r="BQ3" i="27" s="1"/>
  <c r="BR3" i="27" s="1"/>
  <c r="BS3" i="27" s="1"/>
  <c r="BT3" i="27" s="1"/>
  <c r="BU3" i="27" s="1"/>
  <c r="BV3" i="27" s="1"/>
  <c r="BW3" i="27" s="1"/>
  <c r="BX3" i="27" s="1"/>
  <c r="BY3" i="27" s="1"/>
  <c r="BZ3" i="27" s="1"/>
  <c r="CA3" i="27" s="1"/>
  <c r="CB3" i="27" s="1"/>
  <c r="CC3" i="27" s="1"/>
  <c r="CD3" i="27" s="1"/>
  <c r="CE3" i="27" s="1"/>
  <c r="AJ4" i="27"/>
  <c r="AK4" i="27"/>
  <c r="AL4" i="27" s="1"/>
  <c r="AM4" i="27" s="1"/>
  <c r="AN4" i="27" s="1"/>
  <c r="AO4" i="27" s="1"/>
  <c r="AP4" i="27" s="1"/>
  <c r="AQ4" i="27" s="1"/>
  <c r="AR4" i="27" s="1"/>
  <c r="AS4" i="27" s="1"/>
  <c r="AT4" i="27" s="1"/>
  <c r="AU4" i="27" s="1"/>
  <c r="AV4" i="27" s="1"/>
  <c r="AW4" i="27" s="1"/>
  <c r="AX4" i="27" s="1"/>
  <c r="AY4" i="27" s="1"/>
  <c r="AZ4" i="27" s="1"/>
  <c r="BA4" i="27" s="1"/>
  <c r="BB4" i="27" s="1"/>
  <c r="BC4" i="27" s="1"/>
  <c r="BD4" i="27" s="1"/>
  <c r="BE4" i="27" s="1"/>
  <c r="BF4" i="27" s="1"/>
  <c r="BG4" i="27" s="1"/>
  <c r="BH4" i="27" s="1"/>
  <c r="BI4" i="27" s="1"/>
  <c r="BJ4" i="27" s="1"/>
  <c r="BK4" i="27" s="1"/>
  <c r="BL4" i="27" s="1"/>
  <c r="BM4" i="27" s="1"/>
  <c r="BN4" i="27" s="1"/>
  <c r="BO4" i="27" s="1"/>
  <c r="BP4" i="27" s="1"/>
  <c r="BQ4" i="27" s="1"/>
  <c r="BR4" i="27" s="1"/>
  <c r="BS4" i="27" s="1"/>
  <c r="BT4" i="27" s="1"/>
  <c r="BU4" i="27" s="1"/>
  <c r="BV4" i="27" s="1"/>
  <c r="BW4" i="27" s="1"/>
  <c r="BX4" i="27" s="1"/>
  <c r="BY4" i="27" s="1"/>
  <c r="BZ4" i="27" s="1"/>
  <c r="CA4" i="27" s="1"/>
  <c r="CB4" i="27" s="1"/>
  <c r="CC4" i="27" s="1"/>
  <c r="CD4" i="27" s="1"/>
  <c r="CE4" i="27" s="1"/>
  <c r="AJ5" i="27"/>
  <c r="AK5" i="27" s="1"/>
  <c r="AL5" i="27" s="1"/>
  <c r="AM5" i="27" s="1"/>
  <c r="AN5" i="27" s="1"/>
  <c r="AO5" i="27" s="1"/>
  <c r="AP5" i="27" s="1"/>
  <c r="AQ5" i="27" s="1"/>
  <c r="AR5" i="27" s="1"/>
  <c r="AS5" i="27" s="1"/>
  <c r="AT5" i="27" s="1"/>
  <c r="AU5" i="27"/>
  <c r="AV5" i="27"/>
  <c r="AW5" i="27"/>
  <c r="AX5" i="27" s="1"/>
  <c r="AY5" i="27"/>
  <c r="AZ5" i="27" s="1"/>
  <c r="BA5" i="27" s="1"/>
  <c r="BB5" i="27" s="1"/>
  <c r="BC5" i="27" s="1"/>
  <c r="BD5" i="27" s="1"/>
  <c r="BE5" i="27" s="1"/>
  <c r="BF5" i="27" s="1"/>
  <c r="BG5" i="27" s="1"/>
  <c r="BH5" i="27" s="1"/>
  <c r="BI5" i="27" s="1"/>
  <c r="BJ5" i="27" s="1"/>
  <c r="BK5" i="27" s="1"/>
  <c r="BL5" i="27" s="1"/>
  <c r="BM5" i="27" s="1"/>
  <c r="BN5" i="27" s="1"/>
  <c r="BO5" i="27" s="1"/>
  <c r="BP5" i="27"/>
  <c r="BQ5" i="27"/>
  <c r="BR5" i="27" s="1"/>
  <c r="BS5" i="27" s="1"/>
  <c r="BT5" i="27" s="1"/>
  <c r="BU5" i="27" s="1"/>
  <c r="BV5" i="27" s="1"/>
  <c r="BW5" i="27" s="1"/>
  <c r="BX5" i="27" s="1"/>
  <c r="BY5" i="27" s="1"/>
  <c r="BZ5" i="27" s="1"/>
  <c r="CA5" i="27" s="1"/>
  <c r="CB5" i="27" s="1"/>
  <c r="CC5" i="27" s="1"/>
  <c r="CD5" i="27" s="1"/>
  <c r="CE5" i="27" s="1"/>
  <c r="AJ6" i="27"/>
  <c r="AK6" i="27"/>
  <c r="AL6" i="27"/>
  <c r="AM6" i="27"/>
  <c r="AN6" i="27"/>
  <c r="AO6" i="27" s="1"/>
  <c r="AP6" i="27" s="1"/>
  <c r="AQ6" i="27" s="1"/>
  <c r="AR6" i="27" s="1"/>
  <c r="AS6" i="27" s="1"/>
  <c r="AT6" i="27" s="1"/>
  <c r="AU6" i="27" s="1"/>
  <c r="AV6" i="27" s="1"/>
  <c r="AW6" i="27" s="1"/>
  <c r="AX6" i="27" s="1"/>
  <c r="AY6" i="27" s="1"/>
  <c r="AZ6" i="27" s="1"/>
  <c r="BA6" i="27" s="1"/>
  <c r="BB6" i="27" s="1"/>
  <c r="BC6" i="27" s="1"/>
  <c r="BD6" i="27" s="1"/>
  <c r="BE6" i="27" s="1"/>
  <c r="BF6" i="27" s="1"/>
  <c r="BG6" i="27" s="1"/>
  <c r="BH6" i="27" s="1"/>
  <c r="BI6" i="27" s="1"/>
  <c r="BJ6" i="27" s="1"/>
  <c r="BK6" i="27" s="1"/>
  <c r="BL6" i="27" s="1"/>
  <c r="BM6" i="27" s="1"/>
  <c r="BN6" i="27" s="1"/>
  <c r="BO6" i="27" s="1"/>
  <c r="BP6" i="27" s="1"/>
  <c r="BQ6" i="27" s="1"/>
  <c r="BR6" i="27" s="1"/>
  <c r="BS6" i="27" s="1"/>
  <c r="BT6" i="27" s="1"/>
  <c r="BU6" i="27" s="1"/>
  <c r="BV6" i="27" s="1"/>
  <c r="BW6" i="27" s="1"/>
  <c r="BX6" i="27" s="1"/>
  <c r="BY6" i="27" s="1"/>
  <c r="BZ6" i="27" s="1"/>
  <c r="CA6" i="27" s="1"/>
  <c r="CB6" i="27" s="1"/>
  <c r="CC6" i="27" s="1"/>
  <c r="CD6" i="27" s="1"/>
  <c r="CE6" i="27" s="1"/>
  <c r="AJ7" i="27"/>
  <c r="AK7" i="27" s="1"/>
  <c r="AL7" i="27" s="1"/>
  <c r="AM7" i="27" s="1"/>
  <c r="AN7" i="27" s="1"/>
  <c r="AO7" i="27" s="1"/>
  <c r="AP7" i="27" s="1"/>
  <c r="AQ7" i="27" s="1"/>
  <c r="AR7" i="27" s="1"/>
  <c r="AS7" i="27" s="1"/>
  <c r="AT7" i="27" s="1"/>
  <c r="AU7" i="27" s="1"/>
  <c r="AV7" i="27" s="1"/>
  <c r="AW7" i="27" s="1"/>
  <c r="AX7" i="27" s="1"/>
  <c r="AY7" i="27" s="1"/>
  <c r="AZ7" i="27"/>
  <c r="BA7" i="27"/>
  <c r="BB7" i="27" s="1"/>
  <c r="BC7" i="27"/>
  <c r="BD7" i="27" s="1"/>
  <c r="BE7" i="27" s="1"/>
  <c r="BF7" i="27" s="1"/>
  <c r="BG7" i="27" s="1"/>
  <c r="BH7" i="27" s="1"/>
  <c r="BI7" i="27" s="1"/>
  <c r="BJ7" i="27" s="1"/>
  <c r="BK7" i="27" s="1"/>
  <c r="BL7" i="27" s="1"/>
  <c r="BM7" i="27" s="1"/>
  <c r="BN7" i="27" s="1"/>
  <c r="BO7" i="27" s="1"/>
  <c r="BP7" i="27" s="1"/>
  <c r="BQ7" i="27" s="1"/>
  <c r="BR7" i="27" s="1"/>
  <c r="BS7" i="27" s="1"/>
  <c r="BT7" i="27"/>
  <c r="BU7" i="27"/>
  <c r="BV7" i="27" s="1"/>
  <c r="BW7" i="27" s="1"/>
  <c r="BX7" i="27" s="1"/>
  <c r="BY7" i="27" s="1"/>
  <c r="BZ7" i="27" s="1"/>
  <c r="CA7" i="27" s="1"/>
  <c r="CB7" i="27" s="1"/>
  <c r="CC7" i="27" s="1"/>
  <c r="CD7" i="27" s="1"/>
  <c r="CE7" i="27" s="1"/>
  <c r="AJ8" i="27"/>
  <c r="AK8" i="27"/>
  <c r="AL8" i="27"/>
  <c r="AM8" i="27"/>
  <c r="AN8" i="27"/>
  <c r="AO8" i="27"/>
  <c r="AP8" i="27"/>
  <c r="AQ8" i="27"/>
  <c r="AR8" i="27"/>
  <c r="AS8" i="27"/>
  <c r="AT8" i="27" s="1"/>
  <c r="AU8" i="27"/>
  <c r="AV8" i="27" s="1"/>
  <c r="AW8" i="27" s="1"/>
  <c r="AX8" i="27" s="1"/>
  <c r="AY8" i="27" s="1"/>
  <c r="AZ8" i="27" s="1"/>
  <c r="BA8" i="27" s="1"/>
  <c r="BB8" i="27" s="1"/>
  <c r="BC8" i="27" s="1"/>
  <c r="BD8" i="27" s="1"/>
  <c r="BE8" i="27" s="1"/>
  <c r="BF8" i="27" s="1"/>
  <c r="BG8" i="27" s="1"/>
  <c r="BH8" i="27" s="1"/>
  <c r="BI8" i="27" s="1"/>
  <c r="BJ8" i="27" s="1"/>
  <c r="BK8" i="27" s="1"/>
  <c r="BL8" i="27"/>
  <c r="BM8" i="27"/>
  <c r="BN8" i="27" s="1"/>
  <c r="BO8" i="27"/>
  <c r="BP8" i="27" s="1"/>
  <c r="BQ8" i="27" s="1"/>
  <c r="BR8" i="27" s="1"/>
  <c r="BS8" i="27" s="1"/>
  <c r="BT8" i="27" s="1"/>
  <c r="BU8" i="27" s="1"/>
  <c r="BV8" i="27" s="1"/>
  <c r="BW8" i="27" s="1"/>
  <c r="BX8" i="27" s="1"/>
  <c r="BY8" i="27" s="1"/>
  <c r="BZ8" i="27" s="1"/>
  <c r="CA8" i="27" s="1"/>
  <c r="CB8" i="27" s="1"/>
  <c r="CC8" i="27" s="1"/>
  <c r="CD8" i="27" s="1"/>
  <c r="CE8" i="27"/>
  <c r="AJ9" i="27"/>
  <c r="AK9" i="27"/>
  <c r="AL9" i="27" s="1"/>
  <c r="AM9" i="27"/>
  <c r="AN9" i="27" s="1"/>
  <c r="AO9" i="27" s="1"/>
  <c r="AP9" i="27" s="1"/>
  <c r="AQ9" i="27" s="1"/>
  <c r="AR9" i="27" s="1"/>
  <c r="AS9" i="27" s="1"/>
  <c r="AT9" i="27" s="1"/>
  <c r="AU9" i="27" s="1"/>
  <c r="AV9" i="27" s="1"/>
  <c r="AW9" i="27" s="1"/>
  <c r="AX9" i="27" s="1"/>
  <c r="AY9" i="27" s="1"/>
  <c r="AZ9" i="27" s="1"/>
  <c r="BA9" i="27" s="1"/>
  <c r="BB9" i="27" s="1"/>
  <c r="BC9" i="27"/>
  <c r="BD9" i="27" s="1"/>
  <c r="BE9" i="27" s="1"/>
  <c r="BF9" i="27" s="1"/>
  <c r="BG9" i="27" s="1"/>
  <c r="BH9" i="27" s="1"/>
  <c r="BI9" i="27" s="1"/>
  <c r="BJ9" i="27" s="1"/>
  <c r="BK9" i="27" s="1"/>
  <c r="BL9" i="27" s="1"/>
  <c r="BM9" i="27" s="1"/>
  <c r="BN9" i="27" s="1"/>
  <c r="BO9" i="27" s="1"/>
  <c r="BP9" i="27" s="1"/>
  <c r="BQ9" i="27" s="1"/>
  <c r="BR9" i="27" s="1"/>
  <c r="BS9" i="27" s="1"/>
  <c r="BT9" i="27" s="1"/>
  <c r="BU9" i="27" s="1"/>
  <c r="BV9" i="27" s="1"/>
  <c r="BW9" i="27" s="1"/>
  <c r="BX9" i="27" s="1"/>
  <c r="BY9" i="27" s="1"/>
  <c r="BZ9" i="27" s="1"/>
  <c r="CA9" i="27" s="1"/>
  <c r="CB9" i="27" s="1"/>
  <c r="CC9" i="27" s="1"/>
  <c r="CD9" i="27" s="1"/>
  <c r="CE9" i="27" s="1"/>
  <c r="AH3" i="27"/>
  <c r="AI3" i="27"/>
  <c r="AH4" i="27"/>
  <c r="AI4" i="27"/>
  <c r="AH5" i="27"/>
  <c r="AI5" i="27" s="1"/>
  <c r="AH6" i="27"/>
  <c r="AI6" i="27" s="1"/>
  <c r="AH7" i="27"/>
  <c r="AI7" i="27"/>
  <c r="AH8" i="27"/>
  <c r="AI8" i="27"/>
  <c r="AH9" i="27"/>
  <c r="AI9" i="27" s="1"/>
  <c r="AI2" i="27"/>
  <c r="AH2" i="27"/>
  <c r="AJ2" i="25"/>
  <c r="AK2" i="25"/>
  <c r="AL2" i="25"/>
  <c r="AM2" i="25"/>
  <c r="AN2" i="25"/>
  <c r="AO2" i="25"/>
  <c r="AP2" i="25" s="1"/>
  <c r="AQ2" i="25" s="1"/>
  <c r="AR2" i="25" s="1"/>
  <c r="AS2" i="25" s="1"/>
  <c r="AT2" i="25" s="1"/>
  <c r="AU2" i="25" s="1"/>
  <c r="AV2" i="25" s="1"/>
  <c r="AW2" i="25" s="1"/>
  <c r="AX2" i="25" s="1"/>
  <c r="AY2" i="25" s="1"/>
  <c r="AZ2" i="25" s="1"/>
  <c r="BA2" i="25" s="1"/>
  <c r="BB2" i="25" s="1"/>
  <c r="BC2" i="25" s="1"/>
  <c r="BD2" i="25" s="1"/>
  <c r="BE2" i="25" s="1"/>
  <c r="BF2" i="25" s="1"/>
  <c r="BG2" i="25" s="1"/>
  <c r="BH2" i="25" s="1"/>
  <c r="BI2" i="25" s="1"/>
  <c r="BJ2" i="25" s="1"/>
  <c r="BK2" i="25" s="1"/>
  <c r="BL2" i="25" s="1"/>
  <c r="BM2" i="25" s="1"/>
  <c r="BN2" i="25" s="1"/>
  <c r="BO2" i="25" s="1"/>
  <c r="BP2" i="25" s="1"/>
  <c r="BQ2" i="25" s="1"/>
  <c r="BR2" i="25" s="1"/>
  <c r="BS2" i="25" s="1"/>
  <c r="BT2" i="25" s="1"/>
  <c r="BU2" i="25" s="1"/>
  <c r="BV2" i="25" s="1"/>
  <c r="BW2" i="25" s="1"/>
  <c r="BX2" i="25" s="1"/>
  <c r="BY2" i="25" s="1"/>
  <c r="BZ2" i="25" s="1"/>
  <c r="CA2" i="25" s="1"/>
  <c r="CB2" i="25" s="1"/>
  <c r="CC2" i="25" s="1"/>
  <c r="CD2" i="25" s="1"/>
  <c r="CE2" i="25" s="1"/>
  <c r="AJ3" i="25"/>
  <c r="AK3" i="25"/>
  <c r="AL3" i="25"/>
  <c r="AM3" i="25" s="1"/>
  <c r="AN3" i="25" s="1"/>
  <c r="AO3" i="25" s="1"/>
  <c r="AP3" i="25" s="1"/>
  <c r="AQ3" i="25"/>
  <c r="AR3" i="25"/>
  <c r="AS3" i="25"/>
  <c r="AT3" i="25"/>
  <c r="AU3" i="25" s="1"/>
  <c r="AV3" i="25" s="1"/>
  <c r="AW3" i="25" s="1"/>
  <c r="AX3" i="25" s="1"/>
  <c r="AY3" i="25" s="1"/>
  <c r="AZ3" i="25" s="1"/>
  <c r="BA3" i="25" s="1"/>
  <c r="BB3" i="25" s="1"/>
  <c r="BC3" i="25" s="1"/>
  <c r="BD3" i="25" s="1"/>
  <c r="BE3" i="25" s="1"/>
  <c r="BF3" i="25" s="1"/>
  <c r="BG3" i="25" s="1"/>
  <c r="BH3" i="25" s="1"/>
  <c r="BI3" i="25" s="1"/>
  <c r="BJ3" i="25" s="1"/>
  <c r="BK3" i="25" s="1"/>
  <c r="BL3" i="25" s="1"/>
  <c r="BM3" i="25" s="1"/>
  <c r="BN3" i="25" s="1"/>
  <c r="BO3" i="25" s="1"/>
  <c r="BP3" i="25" s="1"/>
  <c r="BQ3" i="25" s="1"/>
  <c r="BR3" i="25" s="1"/>
  <c r="BS3" i="25" s="1"/>
  <c r="BT3" i="25" s="1"/>
  <c r="BU3" i="25" s="1"/>
  <c r="BV3" i="25" s="1"/>
  <c r="BW3" i="25" s="1"/>
  <c r="BX3" i="25" s="1"/>
  <c r="BY3" i="25" s="1"/>
  <c r="BZ3" i="25" s="1"/>
  <c r="CA3" i="25" s="1"/>
  <c r="CB3" i="25" s="1"/>
  <c r="CC3" i="25" s="1"/>
  <c r="CD3" i="25" s="1"/>
  <c r="CE3" i="25" s="1"/>
  <c r="AJ4" i="25"/>
  <c r="AK4" i="25"/>
  <c r="AL4" i="25"/>
  <c r="AM4" i="25"/>
  <c r="AN4" i="25" s="1"/>
  <c r="AO4" i="25" s="1"/>
  <c r="AP4" i="25" s="1"/>
  <c r="AQ4" i="25" s="1"/>
  <c r="AR4" i="25" s="1"/>
  <c r="AS4" i="25" s="1"/>
  <c r="AT4" i="25" s="1"/>
  <c r="AU4" i="25" s="1"/>
  <c r="AV4" i="25" s="1"/>
  <c r="AW4" i="25" s="1"/>
  <c r="AX4" i="25" s="1"/>
  <c r="AY4" i="25" s="1"/>
  <c r="AZ4" i="25" s="1"/>
  <c r="BA4" i="25" s="1"/>
  <c r="BB4" i="25" s="1"/>
  <c r="BC4" i="25" s="1"/>
  <c r="BD4" i="25" s="1"/>
  <c r="BE4" i="25" s="1"/>
  <c r="BF4" i="25" s="1"/>
  <c r="BG4" i="25" s="1"/>
  <c r="BH4" i="25" s="1"/>
  <c r="BI4" i="25" s="1"/>
  <c r="BJ4" i="25" s="1"/>
  <c r="BK4" i="25" s="1"/>
  <c r="BL4" i="25" s="1"/>
  <c r="BM4" i="25" s="1"/>
  <c r="BN4" i="25" s="1"/>
  <c r="BO4" i="25" s="1"/>
  <c r="BP4" i="25" s="1"/>
  <c r="BQ4" i="25" s="1"/>
  <c r="BR4" i="25" s="1"/>
  <c r="BS4" i="25" s="1"/>
  <c r="BT4" i="25" s="1"/>
  <c r="BU4" i="25" s="1"/>
  <c r="BV4" i="25" s="1"/>
  <c r="BW4" i="25" s="1"/>
  <c r="BX4" i="25" s="1"/>
  <c r="BY4" i="25" s="1"/>
  <c r="BZ4" i="25" s="1"/>
  <c r="CA4" i="25" s="1"/>
  <c r="CB4" i="25" s="1"/>
  <c r="CC4" i="25" s="1"/>
  <c r="CD4" i="25" s="1"/>
  <c r="CE4" i="25" s="1"/>
  <c r="AJ5" i="25"/>
  <c r="AK5" i="25"/>
  <c r="AL5" i="25" s="1"/>
  <c r="AM5" i="25" s="1"/>
  <c r="AN5" i="25" s="1"/>
  <c r="AO5" i="25" s="1"/>
  <c r="AP5" i="25" s="1"/>
  <c r="AQ5" i="25" s="1"/>
  <c r="AR5" i="25" s="1"/>
  <c r="AS5" i="25" s="1"/>
  <c r="AT5" i="25" s="1"/>
  <c r="AU5" i="25" s="1"/>
  <c r="AV5" i="25"/>
  <c r="AW5" i="25"/>
  <c r="AX5" i="25"/>
  <c r="AY5" i="25"/>
  <c r="AZ5" i="25" s="1"/>
  <c r="BA5" i="25" s="1"/>
  <c r="BB5" i="25" s="1"/>
  <c r="BC5" i="25" s="1"/>
  <c r="BD5" i="25"/>
  <c r="BE5" i="25"/>
  <c r="BF5" i="25" s="1"/>
  <c r="BG5" i="25" s="1"/>
  <c r="BH5" i="25" s="1"/>
  <c r="BI5" i="25" s="1"/>
  <c r="BJ5" i="25" s="1"/>
  <c r="BK5" i="25" s="1"/>
  <c r="BL5" i="25" s="1"/>
  <c r="BM5" i="25" s="1"/>
  <c r="BN5" i="25" s="1"/>
  <c r="BO5" i="25" s="1"/>
  <c r="BP5" i="25" s="1"/>
  <c r="BQ5" i="25" s="1"/>
  <c r="BR5" i="25" s="1"/>
  <c r="BS5" i="25" s="1"/>
  <c r="BT5" i="25" s="1"/>
  <c r="BU5" i="25" s="1"/>
  <c r="BV5" i="25" s="1"/>
  <c r="BW5" i="25" s="1"/>
  <c r="BX5" i="25" s="1"/>
  <c r="BY5" i="25" s="1"/>
  <c r="BZ5" i="25" s="1"/>
  <c r="CA5" i="25" s="1"/>
  <c r="CB5" i="25" s="1"/>
  <c r="CC5" i="25" s="1"/>
  <c r="CD5" i="25" s="1"/>
  <c r="CE5" i="25" s="1"/>
  <c r="AJ6" i="25"/>
  <c r="AK6" i="25"/>
  <c r="AL6" i="25"/>
  <c r="AM6" i="25"/>
  <c r="AN6" i="25"/>
  <c r="AO6" i="25" s="1"/>
  <c r="AP6" i="25" s="1"/>
  <c r="AQ6" i="25" s="1"/>
  <c r="AR6" i="25" s="1"/>
  <c r="AS6" i="25" s="1"/>
  <c r="AT6" i="25" s="1"/>
  <c r="AU6" i="25" s="1"/>
  <c r="AV6" i="25" s="1"/>
  <c r="AW6" i="25" s="1"/>
  <c r="AX6" i="25" s="1"/>
  <c r="AY6" i="25" s="1"/>
  <c r="AZ6" i="25" s="1"/>
  <c r="BA6" i="25" s="1"/>
  <c r="BB6" i="25" s="1"/>
  <c r="BC6" i="25" s="1"/>
  <c r="BD6" i="25" s="1"/>
  <c r="BE6" i="25" s="1"/>
  <c r="BF6" i="25" s="1"/>
  <c r="BG6" i="25" s="1"/>
  <c r="BH6" i="25" s="1"/>
  <c r="BI6" i="25" s="1"/>
  <c r="BJ6" i="25" s="1"/>
  <c r="BK6" i="25" s="1"/>
  <c r="BL6" i="25" s="1"/>
  <c r="BM6" i="25" s="1"/>
  <c r="BN6" i="25" s="1"/>
  <c r="BO6" i="25" s="1"/>
  <c r="BP6" i="25" s="1"/>
  <c r="BQ6" i="25" s="1"/>
  <c r="BR6" i="25" s="1"/>
  <c r="BS6" i="25" s="1"/>
  <c r="BT6" i="25" s="1"/>
  <c r="BU6" i="25" s="1"/>
  <c r="BV6" i="25" s="1"/>
  <c r="BW6" i="25" s="1"/>
  <c r="BX6" i="25" s="1"/>
  <c r="BY6" i="25" s="1"/>
  <c r="BZ6" i="25" s="1"/>
  <c r="CA6" i="25" s="1"/>
  <c r="CB6" i="25" s="1"/>
  <c r="CC6" i="25" s="1"/>
  <c r="CD6" i="25" s="1"/>
  <c r="CE6" i="25" s="1"/>
  <c r="AJ7" i="25"/>
  <c r="AK7" i="25"/>
  <c r="AL7" i="25"/>
  <c r="AM7" i="25"/>
  <c r="AN7" i="25"/>
  <c r="AO7" i="25" s="1"/>
  <c r="AP7" i="25" s="1"/>
  <c r="AQ7" i="25" s="1"/>
  <c r="AR7" i="25" s="1"/>
  <c r="AS7" i="25" s="1"/>
  <c r="AT7" i="25" s="1"/>
  <c r="AU7" i="25" s="1"/>
  <c r="AV7" i="25" s="1"/>
  <c r="AW7" i="25" s="1"/>
  <c r="AX7" i="25" s="1"/>
  <c r="AY7" i="25" s="1"/>
  <c r="AZ7" i="25" s="1"/>
  <c r="BA7" i="25" s="1"/>
  <c r="BB7" i="25" s="1"/>
  <c r="BC7" i="25" s="1"/>
  <c r="BD7" i="25" s="1"/>
  <c r="BE7" i="25" s="1"/>
  <c r="BF7" i="25" s="1"/>
  <c r="BG7" i="25" s="1"/>
  <c r="BH7" i="25" s="1"/>
  <c r="BI7" i="25" s="1"/>
  <c r="BJ7" i="25" s="1"/>
  <c r="BK7" i="25" s="1"/>
  <c r="BL7" i="25" s="1"/>
  <c r="BM7" i="25" s="1"/>
  <c r="BN7" i="25" s="1"/>
  <c r="BO7" i="25" s="1"/>
  <c r="BP7" i="25" s="1"/>
  <c r="BQ7" i="25" s="1"/>
  <c r="BR7" i="25" s="1"/>
  <c r="BS7" i="25" s="1"/>
  <c r="BT7" i="25" s="1"/>
  <c r="BU7" i="25" s="1"/>
  <c r="BV7" i="25" s="1"/>
  <c r="BW7" i="25" s="1"/>
  <c r="BX7" i="25" s="1"/>
  <c r="BY7" i="25" s="1"/>
  <c r="BZ7" i="25" s="1"/>
  <c r="CA7" i="25" s="1"/>
  <c r="CB7" i="25" s="1"/>
  <c r="CC7" i="25" s="1"/>
  <c r="CD7" i="25" s="1"/>
  <c r="CE7" i="25" s="1"/>
  <c r="AJ8" i="25"/>
  <c r="AK8" i="25"/>
  <c r="AL8" i="25"/>
  <c r="AM8" i="25" s="1"/>
  <c r="AN8" i="25" s="1"/>
  <c r="AO8" i="25" s="1"/>
  <c r="AP8" i="25" s="1"/>
  <c r="AQ8" i="25" s="1"/>
  <c r="AR8" i="25" s="1"/>
  <c r="AS8" i="25" s="1"/>
  <c r="AT8" i="25" s="1"/>
  <c r="AU8" i="25" s="1"/>
  <c r="AV8" i="25" s="1"/>
  <c r="AW8" i="25" s="1"/>
  <c r="AX8" i="25" s="1"/>
  <c r="AY8" i="25" s="1"/>
  <c r="AZ8" i="25" s="1"/>
  <c r="BA8" i="25" s="1"/>
  <c r="BB8" i="25" s="1"/>
  <c r="BC8" i="25" s="1"/>
  <c r="BD8" i="25" s="1"/>
  <c r="BE8" i="25" s="1"/>
  <c r="BF8" i="25" s="1"/>
  <c r="BG8" i="25" s="1"/>
  <c r="BH8" i="25" s="1"/>
  <c r="BI8" i="25" s="1"/>
  <c r="BJ8" i="25" s="1"/>
  <c r="BK8" i="25" s="1"/>
  <c r="BL8" i="25" s="1"/>
  <c r="BM8" i="25" s="1"/>
  <c r="BN8" i="25" s="1"/>
  <c r="BO8" i="25" s="1"/>
  <c r="BP8" i="25" s="1"/>
  <c r="BQ8" i="25" s="1"/>
  <c r="BR8" i="25" s="1"/>
  <c r="BS8" i="25" s="1"/>
  <c r="BT8" i="25" s="1"/>
  <c r="BU8" i="25" s="1"/>
  <c r="BV8" i="25" s="1"/>
  <c r="BW8" i="25" s="1"/>
  <c r="BX8" i="25" s="1"/>
  <c r="BY8" i="25" s="1"/>
  <c r="BZ8" i="25" s="1"/>
  <c r="CA8" i="25" s="1"/>
  <c r="CB8" i="25" s="1"/>
  <c r="CC8" i="25" s="1"/>
  <c r="CD8" i="25" s="1"/>
  <c r="CE8" i="25" s="1"/>
  <c r="AJ9" i="25"/>
  <c r="AK9" i="25" s="1"/>
  <c r="AL9" i="25" s="1"/>
  <c r="AM9" i="25" s="1"/>
  <c r="AN9" i="25" s="1"/>
  <c r="AO9" i="25" s="1"/>
  <c r="AP9" i="25" s="1"/>
  <c r="AQ9" i="25" s="1"/>
  <c r="AR9" i="25" s="1"/>
  <c r="AS9" i="25" s="1"/>
  <c r="AT9" i="25" s="1"/>
  <c r="AU9" i="25" s="1"/>
  <c r="AV9" i="25" s="1"/>
  <c r="AW9" i="25" s="1"/>
  <c r="AX9" i="25" s="1"/>
  <c r="AY9" i="25" s="1"/>
  <c r="AZ9" i="25" s="1"/>
  <c r="BA9" i="25" s="1"/>
  <c r="BB9" i="25" s="1"/>
  <c r="BC9" i="25" s="1"/>
  <c r="BD9" i="25" s="1"/>
  <c r="BE9" i="25" s="1"/>
  <c r="BF9" i="25" s="1"/>
  <c r="BG9" i="25" s="1"/>
  <c r="BH9" i="25" s="1"/>
  <c r="BI9" i="25" s="1"/>
  <c r="BJ9" i="25" s="1"/>
  <c r="BK9" i="25" s="1"/>
  <c r="BL9" i="25" s="1"/>
  <c r="BM9" i="25" s="1"/>
  <c r="BN9" i="25" s="1"/>
  <c r="BO9" i="25" s="1"/>
  <c r="BP9" i="25" s="1"/>
  <c r="BQ9" i="25" s="1"/>
  <c r="BR9" i="25" s="1"/>
  <c r="BS9" i="25" s="1"/>
  <c r="BT9" i="25" s="1"/>
  <c r="BU9" i="25" s="1"/>
  <c r="BV9" i="25" s="1"/>
  <c r="BW9" i="25" s="1"/>
  <c r="BX9" i="25" s="1"/>
  <c r="BY9" i="25" s="1"/>
  <c r="BZ9" i="25" s="1"/>
  <c r="CA9" i="25" s="1"/>
  <c r="CB9" i="25" s="1"/>
  <c r="CC9" i="25" s="1"/>
  <c r="CD9" i="25" s="1"/>
  <c r="CE9" i="25" s="1"/>
  <c r="AH3" i="25"/>
  <c r="AI3" i="25"/>
  <c r="AH4" i="25"/>
  <c r="AI4" i="25"/>
  <c r="AH5" i="25"/>
  <c r="AI5" i="25"/>
  <c r="AH6" i="25"/>
  <c r="AI6" i="25"/>
  <c r="AH7" i="25"/>
  <c r="AI7" i="25"/>
  <c r="AH8" i="25"/>
  <c r="AI8" i="25"/>
  <c r="AH9" i="25"/>
  <c r="AI9" i="25"/>
  <c r="AI2" i="25"/>
  <c r="AH2" i="25"/>
  <c r="AJ2" i="23"/>
  <c r="AK2" i="23"/>
  <c r="AL2" i="23" s="1"/>
  <c r="AM2" i="23" s="1"/>
  <c r="AN2" i="23" s="1"/>
  <c r="AO2" i="23" s="1"/>
  <c r="AP2" i="23" s="1"/>
  <c r="AQ2" i="23" s="1"/>
  <c r="AR2" i="23" s="1"/>
  <c r="AS2" i="23" s="1"/>
  <c r="AT2" i="23" s="1"/>
  <c r="AU2" i="23" s="1"/>
  <c r="AV2" i="23" s="1"/>
  <c r="AW2" i="23" s="1"/>
  <c r="AX2" i="23" s="1"/>
  <c r="AY2" i="23" s="1"/>
  <c r="AZ2" i="23" s="1"/>
  <c r="BA2" i="23" s="1"/>
  <c r="BB2" i="23" s="1"/>
  <c r="BC2" i="23" s="1"/>
  <c r="BD2" i="23" s="1"/>
  <c r="BE2" i="23"/>
  <c r="BF2" i="23" s="1"/>
  <c r="BG2" i="23" s="1"/>
  <c r="BH2" i="23" s="1"/>
  <c r="BI2" i="23" s="1"/>
  <c r="BJ2" i="23" s="1"/>
  <c r="BK2" i="23" s="1"/>
  <c r="BL2" i="23" s="1"/>
  <c r="BM2" i="23" s="1"/>
  <c r="BN2" i="23" s="1"/>
  <c r="BO2" i="23" s="1"/>
  <c r="BP2" i="23" s="1"/>
  <c r="BQ2" i="23" s="1"/>
  <c r="BR2" i="23" s="1"/>
  <c r="BS2" i="23" s="1"/>
  <c r="BT2" i="23" s="1"/>
  <c r="BU2" i="23" s="1"/>
  <c r="BV2" i="23" s="1"/>
  <c r="BW2" i="23" s="1"/>
  <c r="BX2" i="23" s="1"/>
  <c r="BY2" i="23" s="1"/>
  <c r="BZ2" i="23" s="1"/>
  <c r="CA2" i="23" s="1"/>
  <c r="CB2" i="23" s="1"/>
  <c r="CC2" i="23" s="1"/>
  <c r="CD2" i="23" s="1"/>
  <c r="CE2" i="23" s="1"/>
  <c r="AJ3" i="23"/>
  <c r="AK3" i="23" s="1"/>
  <c r="AL3" i="23" s="1"/>
  <c r="AM3" i="23" s="1"/>
  <c r="AN3" i="23" s="1"/>
  <c r="AO3" i="23" s="1"/>
  <c r="AP3" i="23" s="1"/>
  <c r="AQ3" i="23" s="1"/>
  <c r="AR3" i="23" s="1"/>
  <c r="AS3" i="23" s="1"/>
  <c r="AT3" i="23" s="1"/>
  <c r="AU3" i="23"/>
  <c r="AV3" i="23" s="1"/>
  <c r="AW3" i="23" s="1"/>
  <c r="AX3" i="23" s="1"/>
  <c r="AY3" i="23" s="1"/>
  <c r="AZ3" i="23" s="1"/>
  <c r="BA3" i="23" s="1"/>
  <c r="BB3" i="23" s="1"/>
  <c r="BC3" i="23" s="1"/>
  <c r="BD3" i="23" s="1"/>
  <c r="BE3" i="23" s="1"/>
  <c r="BF3" i="23" s="1"/>
  <c r="BG3" i="23" s="1"/>
  <c r="BH3" i="23" s="1"/>
  <c r="BI3" i="23" s="1"/>
  <c r="BJ3" i="23" s="1"/>
  <c r="BK3" i="23" s="1"/>
  <c r="BL3" i="23" s="1"/>
  <c r="BM3" i="23" s="1"/>
  <c r="BN3" i="23" s="1"/>
  <c r="BO3" i="23"/>
  <c r="BP3" i="23" s="1"/>
  <c r="BQ3" i="23" s="1"/>
  <c r="BR3" i="23" s="1"/>
  <c r="BS3" i="23" s="1"/>
  <c r="BT3" i="23" s="1"/>
  <c r="BU3" i="23" s="1"/>
  <c r="BV3" i="23" s="1"/>
  <c r="BW3" i="23" s="1"/>
  <c r="BX3" i="23" s="1"/>
  <c r="BY3" i="23" s="1"/>
  <c r="BZ3" i="23" s="1"/>
  <c r="CA3" i="23" s="1"/>
  <c r="CB3" i="23" s="1"/>
  <c r="CC3" i="23" s="1"/>
  <c r="CD3" i="23" s="1"/>
  <c r="CE3" i="23" s="1"/>
  <c r="AJ4" i="23"/>
  <c r="AK4" i="23"/>
  <c r="AL4" i="23" s="1"/>
  <c r="AM4" i="23" s="1"/>
  <c r="AN4" i="23" s="1"/>
  <c r="AO4" i="23" s="1"/>
  <c r="AP4" i="23" s="1"/>
  <c r="AQ4" i="23" s="1"/>
  <c r="AR4" i="23" s="1"/>
  <c r="AS4" i="23" s="1"/>
  <c r="AT4" i="23" s="1"/>
  <c r="AU4" i="23" s="1"/>
  <c r="AV4" i="23" s="1"/>
  <c r="AW4" i="23" s="1"/>
  <c r="AX4" i="23" s="1"/>
  <c r="AY4" i="23" s="1"/>
  <c r="AZ4" i="23" s="1"/>
  <c r="BA4" i="23" s="1"/>
  <c r="BB4" i="23" s="1"/>
  <c r="BC4" i="23" s="1"/>
  <c r="BD4" i="23" s="1"/>
  <c r="BE4" i="23"/>
  <c r="BF4" i="23" s="1"/>
  <c r="BG4" i="23" s="1"/>
  <c r="BH4" i="23" s="1"/>
  <c r="BI4" i="23" s="1"/>
  <c r="BJ4" i="23" s="1"/>
  <c r="BK4" i="23" s="1"/>
  <c r="BL4" i="23" s="1"/>
  <c r="BM4" i="23" s="1"/>
  <c r="BN4" i="23" s="1"/>
  <c r="BO4" i="23" s="1"/>
  <c r="BP4" i="23" s="1"/>
  <c r="BQ4" i="23" s="1"/>
  <c r="BR4" i="23" s="1"/>
  <c r="BS4" i="23" s="1"/>
  <c r="BT4" i="23" s="1"/>
  <c r="BU4" i="23" s="1"/>
  <c r="BV4" i="23" s="1"/>
  <c r="BW4" i="23" s="1"/>
  <c r="BX4" i="23" s="1"/>
  <c r="BY4" i="23"/>
  <c r="BZ4" i="23" s="1"/>
  <c r="CA4" i="23" s="1"/>
  <c r="CB4" i="23" s="1"/>
  <c r="CC4" i="23" s="1"/>
  <c r="CD4" i="23" s="1"/>
  <c r="CE4" i="23" s="1"/>
  <c r="AJ5" i="23"/>
  <c r="AK5" i="23" s="1"/>
  <c r="AL5" i="23" s="1"/>
  <c r="AM5" i="23" s="1"/>
  <c r="AN5" i="23" s="1"/>
  <c r="AO5" i="23" s="1"/>
  <c r="AP5" i="23" s="1"/>
  <c r="AQ5" i="23" s="1"/>
  <c r="AR5" i="23" s="1"/>
  <c r="AS5" i="23"/>
  <c r="AT5" i="23" s="1"/>
  <c r="AU5" i="23"/>
  <c r="AV5" i="23" s="1"/>
  <c r="AW5" i="23" s="1"/>
  <c r="AX5" i="23" s="1"/>
  <c r="AY5" i="23" s="1"/>
  <c r="AZ5" i="23" s="1"/>
  <c r="BA5" i="23" s="1"/>
  <c r="BB5" i="23" s="1"/>
  <c r="BC5" i="23" s="1"/>
  <c r="BD5" i="23" s="1"/>
  <c r="BE5" i="23" s="1"/>
  <c r="BF5" i="23" s="1"/>
  <c r="BG5" i="23" s="1"/>
  <c r="BH5" i="23" s="1"/>
  <c r="BI5" i="23" s="1"/>
  <c r="BJ5" i="23" s="1"/>
  <c r="BK5" i="23" s="1"/>
  <c r="BL5" i="23" s="1"/>
  <c r="BM5" i="23" s="1"/>
  <c r="BN5" i="23" s="1"/>
  <c r="BO5" i="23"/>
  <c r="BP5" i="23" s="1"/>
  <c r="BQ5" i="23" s="1"/>
  <c r="BR5" i="23" s="1"/>
  <c r="BS5" i="23" s="1"/>
  <c r="BT5" i="23" s="1"/>
  <c r="BU5" i="23" s="1"/>
  <c r="BV5" i="23" s="1"/>
  <c r="BW5" i="23" s="1"/>
  <c r="BX5" i="23" s="1"/>
  <c r="BY5" i="23" s="1"/>
  <c r="BZ5" i="23" s="1"/>
  <c r="CA5" i="23" s="1"/>
  <c r="CB5" i="23" s="1"/>
  <c r="CC5" i="23" s="1"/>
  <c r="CD5" i="23" s="1"/>
  <c r="CE5" i="23" s="1"/>
  <c r="AJ6" i="23"/>
  <c r="AK6" i="23"/>
  <c r="AL6" i="23" s="1"/>
  <c r="AM6" i="23" s="1"/>
  <c r="AN6" i="23" s="1"/>
  <c r="AO6" i="23" s="1"/>
  <c r="AP6" i="23" s="1"/>
  <c r="AQ6" i="23" s="1"/>
  <c r="AR6" i="23" s="1"/>
  <c r="AS6" i="23" s="1"/>
  <c r="AT6" i="23" s="1"/>
  <c r="AU6" i="23" s="1"/>
  <c r="AV6" i="23" s="1"/>
  <c r="AW6" i="23" s="1"/>
  <c r="AX6" i="23" s="1"/>
  <c r="AY6" i="23" s="1"/>
  <c r="AZ6" i="23" s="1"/>
  <c r="BA6" i="23" s="1"/>
  <c r="BB6" i="23" s="1"/>
  <c r="BC6" i="23" s="1"/>
  <c r="BD6" i="23" s="1"/>
  <c r="BE6" i="23"/>
  <c r="BF6" i="23" s="1"/>
  <c r="BG6" i="23" s="1"/>
  <c r="BH6" i="23" s="1"/>
  <c r="BI6" i="23" s="1"/>
  <c r="BJ6" i="23" s="1"/>
  <c r="BK6" i="23" s="1"/>
  <c r="BL6" i="23" s="1"/>
  <c r="BM6" i="23" s="1"/>
  <c r="BN6" i="23" s="1"/>
  <c r="BO6" i="23" s="1"/>
  <c r="BP6" i="23" s="1"/>
  <c r="BQ6" i="23" s="1"/>
  <c r="BR6" i="23" s="1"/>
  <c r="BS6" i="23" s="1"/>
  <c r="BT6" i="23" s="1"/>
  <c r="BU6" i="23" s="1"/>
  <c r="BV6" i="23" s="1"/>
  <c r="BW6" i="23" s="1"/>
  <c r="BX6" i="23" s="1"/>
  <c r="BY6" i="23"/>
  <c r="BZ6" i="23" s="1"/>
  <c r="CA6" i="23" s="1"/>
  <c r="CB6" i="23" s="1"/>
  <c r="CC6" i="23" s="1"/>
  <c r="CD6" i="23" s="1"/>
  <c r="CE6" i="23" s="1"/>
  <c r="AJ7" i="23"/>
  <c r="AK7" i="23" s="1"/>
  <c r="AL7" i="23" s="1"/>
  <c r="AM7" i="23" s="1"/>
  <c r="AN7" i="23" s="1"/>
  <c r="AO7" i="23" s="1"/>
  <c r="AP7" i="23" s="1"/>
  <c r="AQ7" i="23" s="1"/>
  <c r="AR7" i="23" s="1"/>
  <c r="AS7" i="23" s="1"/>
  <c r="AT7" i="23" s="1"/>
  <c r="AU7" i="23"/>
  <c r="AV7" i="23" s="1"/>
  <c r="AW7" i="23" s="1"/>
  <c r="AX7" i="23" s="1"/>
  <c r="AY7" i="23" s="1"/>
  <c r="AZ7" i="23" s="1"/>
  <c r="BA7" i="23" s="1"/>
  <c r="BB7" i="23" s="1"/>
  <c r="BC7" i="23" s="1"/>
  <c r="BD7" i="23" s="1"/>
  <c r="BE7" i="23" s="1"/>
  <c r="BF7" i="23" s="1"/>
  <c r="BG7" i="23" s="1"/>
  <c r="BH7" i="23" s="1"/>
  <c r="BI7" i="23" s="1"/>
  <c r="BJ7" i="23" s="1"/>
  <c r="BK7" i="23" s="1"/>
  <c r="BL7" i="23" s="1"/>
  <c r="BM7" i="23" s="1"/>
  <c r="BN7" i="23" s="1"/>
  <c r="BO7" i="23"/>
  <c r="BP7" i="23" s="1"/>
  <c r="BQ7" i="23" s="1"/>
  <c r="BR7" i="23" s="1"/>
  <c r="BS7" i="23" s="1"/>
  <c r="BT7" i="23" s="1"/>
  <c r="BU7" i="23" s="1"/>
  <c r="BV7" i="23" s="1"/>
  <c r="BW7" i="23" s="1"/>
  <c r="BX7" i="23" s="1"/>
  <c r="BY7" i="23" s="1"/>
  <c r="BZ7" i="23" s="1"/>
  <c r="CA7" i="23" s="1"/>
  <c r="CB7" i="23" s="1"/>
  <c r="CC7" i="23" s="1"/>
  <c r="CD7" i="23" s="1"/>
  <c r="CE7" i="23" s="1"/>
  <c r="AJ8" i="23"/>
  <c r="AK8" i="23"/>
  <c r="AL8" i="23" s="1"/>
  <c r="AM8" i="23" s="1"/>
  <c r="AN8" i="23" s="1"/>
  <c r="AO8" i="23" s="1"/>
  <c r="AP8" i="23" s="1"/>
  <c r="AQ8" i="23" s="1"/>
  <c r="AR8" i="23" s="1"/>
  <c r="AS8" i="23" s="1"/>
  <c r="AT8" i="23" s="1"/>
  <c r="AU8" i="23" s="1"/>
  <c r="AV8" i="23" s="1"/>
  <c r="AW8" i="23" s="1"/>
  <c r="AX8" i="23" s="1"/>
  <c r="AY8" i="23" s="1"/>
  <c r="AZ8" i="23" s="1"/>
  <c r="BA8" i="23" s="1"/>
  <c r="BB8" i="23" s="1"/>
  <c r="BC8" i="23" s="1"/>
  <c r="BD8" i="23" s="1"/>
  <c r="BE8" i="23"/>
  <c r="BF8" i="23" s="1"/>
  <c r="BG8" i="23" s="1"/>
  <c r="BH8" i="23" s="1"/>
  <c r="BI8" i="23" s="1"/>
  <c r="BJ8" i="23" s="1"/>
  <c r="BK8" i="23" s="1"/>
  <c r="BL8" i="23" s="1"/>
  <c r="BM8" i="23" s="1"/>
  <c r="BN8" i="23" s="1"/>
  <c r="BO8" i="23" s="1"/>
  <c r="BP8" i="23" s="1"/>
  <c r="BQ8" i="23" s="1"/>
  <c r="BR8" i="23" s="1"/>
  <c r="BS8" i="23" s="1"/>
  <c r="BT8" i="23" s="1"/>
  <c r="BU8" i="23" s="1"/>
  <c r="BV8" i="23" s="1"/>
  <c r="BW8" i="23"/>
  <c r="BX8" i="23" s="1"/>
  <c r="BY8" i="23"/>
  <c r="BZ8" i="23" s="1"/>
  <c r="CA8" i="23" s="1"/>
  <c r="CB8" i="23" s="1"/>
  <c r="CC8" i="23" s="1"/>
  <c r="CD8" i="23" s="1"/>
  <c r="CE8" i="23" s="1"/>
  <c r="AJ9" i="23"/>
  <c r="AK9" i="23" s="1"/>
  <c r="AL9" i="23" s="1"/>
  <c r="AM9" i="23" s="1"/>
  <c r="AN9" i="23" s="1"/>
  <c r="AO9" i="23" s="1"/>
  <c r="AP9" i="23" s="1"/>
  <c r="AQ9" i="23" s="1"/>
  <c r="AR9" i="23" s="1"/>
  <c r="AS9" i="23" s="1"/>
  <c r="AT9" i="23" s="1"/>
  <c r="AU9" i="23" s="1"/>
  <c r="AV9" i="23" s="1"/>
  <c r="AW9" i="23" s="1"/>
  <c r="AX9" i="23" s="1"/>
  <c r="AY9" i="23" s="1"/>
  <c r="AZ9" i="23" s="1"/>
  <c r="BA9" i="23" s="1"/>
  <c r="BB9" i="23" s="1"/>
  <c r="BC9" i="23" s="1"/>
  <c r="BD9" i="23" s="1"/>
  <c r="BE9" i="23" s="1"/>
  <c r="BF9" i="23" s="1"/>
  <c r="BG9" i="23" s="1"/>
  <c r="BH9" i="23" s="1"/>
  <c r="BI9" i="23" s="1"/>
  <c r="BJ9" i="23" s="1"/>
  <c r="BK9" i="23" s="1"/>
  <c r="BL9" i="23" s="1"/>
  <c r="BM9" i="23" s="1"/>
  <c r="BN9" i="23" s="1"/>
  <c r="BO9" i="23" s="1"/>
  <c r="BP9" i="23" s="1"/>
  <c r="BQ9" i="23" s="1"/>
  <c r="BR9" i="23" s="1"/>
  <c r="BS9" i="23" s="1"/>
  <c r="BT9" i="23" s="1"/>
  <c r="BU9" i="23" s="1"/>
  <c r="BV9" i="23" s="1"/>
  <c r="BW9" i="23" s="1"/>
  <c r="BX9" i="23" s="1"/>
  <c r="BY9" i="23" s="1"/>
  <c r="BZ9" i="23" s="1"/>
  <c r="CA9" i="23" s="1"/>
  <c r="CB9" i="23" s="1"/>
  <c r="CC9" i="23" s="1"/>
  <c r="CD9" i="23" s="1"/>
  <c r="CE9" i="23" s="1"/>
  <c r="AH3" i="23"/>
  <c r="AI3" i="23"/>
  <c r="AH4" i="23"/>
  <c r="AI4" i="23" s="1"/>
  <c r="AH5" i="23"/>
  <c r="AI5" i="23" s="1"/>
  <c r="AH6" i="23"/>
  <c r="AI6" i="23"/>
  <c r="AH7" i="23"/>
  <c r="AI7" i="23"/>
  <c r="AH8" i="23"/>
  <c r="AI8" i="23" s="1"/>
  <c r="AH9" i="23"/>
  <c r="AI9" i="23"/>
  <c r="AI2" i="23"/>
  <c r="AH2" i="23"/>
  <c r="AJ2" i="22"/>
  <c r="AK2" i="22"/>
  <c r="AL2" i="22"/>
  <c r="AM2" i="22" s="1"/>
  <c r="AN2" i="22" s="1"/>
  <c r="AO2" i="22" s="1"/>
  <c r="AP2" i="22" s="1"/>
  <c r="AQ2" i="22" s="1"/>
  <c r="AR2" i="22" s="1"/>
  <c r="AS2" i="22" s="1"/>
  <c r="AT2" i="22" s="1"/>
  <c r="AU2" i="22" s="1"/>
  <c r="AV2" i="22" s="1"/>
  <c r="AW2" i="22" s="1"/>
  <c r="AX2" i="22" s="1"/>
  <c r="AY2" i="22" s="1"/>
  <c r="AZ2" i="22" s="1"/>
  <c r="BA2" i="22" s="1"/>
  <c r="BB2" i="22" s="1"/>
  <c r="BC2" i="22" s="1"/>
  <c r="BD2" i="22" s="1"/>
  <c r="BE2" i="22" s="1"/>
  <c r="BF2" i="22" s="1"/>
  <c r="BG2" i="22" s="1"/>
  <c r="BH2" i="22" s="1"/>
  <c r="BI2" i="22" s="1"/>
  <c r="BJ2" i="22" s="1"/>
  <c r="BK2" i="22" s="1"/>
  <c r="BL2" i="22" s="1"/>
  <c r="BM2" i="22" s="1"/>
  <c r="BN2" i="22" s="1"/>
  <c r="BO2" i="22" s="1"/>
  <c r="BP2" i="22" s="1"/>
  <c r="BQ2" i="22" s="1"/>
  <c r="BR2" i="22" s="1"/>
  <c r="BS2" i="22" s="1"/>
  <c r="BT2" i="22" s="1"/>
  <c r="BU2" i="22" s="1"/>
  <c r="BV2" i="22" s="1"/>
  <c r="BW2" i="22" s="1"/>
  <c r="BX2" i="22" s="1"/>
  <c r="BY2" i="22" s="1"/>
  <c r="BZ2" i="22" s="1"/>
  <c r="CA2" i="22" s="1"/>
  <c r="CB2" i="22" s="1"/>
  <c r="CC2" i="22" s="1"/>
  <c r="CD2" i="22" s="1"/>
  <c r="CE2" i="22" s="1"/>
  <c r="AJ3" i="22"/>
  <c r="AK3" i="22" s="1"/>
  <c r="AL3" i="22" s="1"/>
  <c r="AM3" i="22" s="1"/>
  <c r="AN3" i="22" s="1"/>
  <c r="AO3" i="22" s="1"/>
  <c r="AP3" i="22" s="1"/>
  <c r="AQ3" i="22" s="1"/>
  <c r="AR3" i="22" s="1"/>
  <c r="AS3" i="22" s="1"/>
  <c r="AT3" i="22" s="1"/>
  <c r="AU3" i="22" s="1"/>
  <c r="AV3" i="22" s="1"/>
  <c r="AW3" i="22" s="1"/>
  <c r="AX3" i="22" s="1"/>
  <c r="AY3" i="22" s="1"/>
  <c r="AZ3" i="22" s="1"/>
  <c r="BA3" i="22" s="1"/>
  <c r="BB3" i="22" s="1"/>
  <c r="BC3" i="22" s="1"/>
  <c r="BD3" i="22" s="1"/>
  <c r="BE3" i="22" s="1"/>
  <c r="BF3" i="22" s="1"/>
  <c r="BG3" i="22" s="1"/>
  <c r="BH3" i="22" s="1"/>
  <c r="BI3" i="22" s="1"/>
  <c r="BJ3" i="22" s="1"/>
  <c r="BK3" i="22" s="1"/>
  <c r="BL3" i="22" s="1"/>
  <c r="BM3" i="22" s="1"/>
  <c r="BN3" i="22" s="1"/>
  <c r="BO3" i="22" s="1"/>
  <c r="BP3" i="22" s="1"/>
  <c r="BQ3" i="22" s="1"/>
  <c r="BR3" i="22" s="1"/>
  <c r="BS3" i="22" s="1"/>
  <c r="BT3" i="22" s="1"/>
  <c r="BU3" i="22" s="1"/>
  <c r="BV3" i="22" s="1"/>
  <c r="BW3" i="22" s="1"/>
  <c r="BX3" i="22" s="1"/>
  <c r="BY3" i="22" s="1"/>
  <c r="BZ3" i="22" s="1"/>
  <c r="CA3" i="22" s="1"/>
  <c r="CB3" i="22" s="1"/>
  <c r="CC3" i="22" s="1"/>
  <c r="CD3" i="22" s="1"/>
  <c r="CE3" i="22" s="1"/>
  <c r="AJ4" i="22"/>
  <c r="AK4" i="22"/>
  <c r="AL4" i="22"/>
  <c r="AM4" i="22"/>
  <c r="AN4" i="22" s="1"/>
  <c r="AO4" i="22" s="1"/>
  <c r="AP4" i="22" s="1"/>
  <c r="AQ4" i="22" s="1"/>
  <c r="AR4" i="22" s="1"/>
  <c r="AS4" i="22" s="1"/>
  <c r="AT4" i="22" s="1"/>
  <c r="AU4" i="22" s="1"/>
  <c r="AV4" i="22" s="1"/>
  <c r="AW4" i="22" s="1"/>
  <c r="AX4" i="22" s="1"/>
  <c r="AY4" i="22" s="1"/>
  <c r="AZ4" i="22" s="1"/>
  <c r="BA4" i="22" s="1"/>
  <c r="BB4" i="22" s="1"/>
  <c r="BC4" i="22" s="1"/>
  <c r="BD4" i="22" s="1"/>
  <c r="BE4" i="22" s="1"/>
  <c r="BF4" i="22" s="1"/>
  <c r="BG4" i="22" s="1"/>
  <c r="BH4" i="22" s="1"/>
  <c r="BI4" i="22" s="1"/>
  <c r="BJ4" i="22" s="1"/>
  <c r="BK4" i="22" s="1"/>
  <c r="BL4" i="22" s="1"/>
  <c r="BM4" i="22" s="1"/>
  <c r="BN4" i="22" s="1"/>
  <c r="BO4" i="22" s="1"/>
  <c r="BP4" i="22" s="1"/>
  <c r="BQ4" i="22" s="1"/>
  <c r="BR4" i="22" s="1"/>
  <c r="BS4" i="22" s="1"/>
  <c r="BT4" i="22" s="1"/>
  <c r="BU4" i="22" s="1"/>
  <c r="BV4" i="22" s="1"/>
  <c r="BW4" i="22" s="1"/>
  <c r="BX4" i="22" s="1"/>
  <c r="BY4" i="22" s="1"/>
  <c r="BZ4" i="22" s="1"/>
  <c r="CA4" i="22" s="1"/>
  <c r="CB4" i="22" s="1"/>
  <c r="CC4" i="22" s="1"/>
  <c r="CD4" i="22" s="1"/>
  <c r="CE4" i="22" s="1"/>
  <c r="AJ5" i="22"/>
  <c r="AK5" i="22" s="1"/>
  <c r="AL5" i="22" s="1"/>
  <c r="AM5" i="22" s="1"/>
  <c r="AN5" i="22" s="1"/>
  <c r="AO5" i="22" s="1"/>
  <c r="AP5" i="22" s="1"/>
  <c r="AQ5" i="22" s="1"/>
  <c r="AR5" i="22" s="1"/>
  <c r="AS5" i="22" s="1"/>
  <c r="AT5" i="22" s="1"/>
  <c r="AU5" i="22" s="1"/>
  <c r="AV5" i="22" s="1"/>
  <c r="AW5" i="22" s="1"/>
  <c r="AX5" i="22" s="1"/>
  <c r="AY5" i="22" s="1"/>
  <c r="AZ5" i="22" s="1"/>
  <c r="BA5" i="22" s="1"/>
  <c r="BB5" i="22" s="1"/>
  <c r="BC5" i="22" s="1"/>
  <c r="BD5" i="22" s="1"/>
  <c r="BE5" i="22" s="1"/>
  <c r="BF5" i="22" s="1"/>
  <c r="BG5" i="22" s="1"/>
  <c r="BH5" i="22" s="1"/>
  <c r="BI5" i="22" s="1"/>
  <c r="BJ5" i="22" s="1"/>
  <c r="BK5" i="22" s="1"/>
  <c r="BL5" i="22" s="1"/>
  <c r="BM5" i="22" s="1"/>
  <c r="BN5" i="22" s="1"/>
  <c r="BO5" i="22" s="1"/>
  <c r="BP5" i="22" s="1"/>
  <c r="BQ5" i="22" s="1"/>
  <c r="BR5" i="22" s="1"/>
  <c r="BS5" i="22" s="1"/>
  <c r="BT5" i="22" s="1"/>
  <c r="BU5" i="22" s="1"/>
  <c r="BV5" i="22" s="1"/>
  <c r="BW5" i="22" s="1"/>
  <c r="BX5" i="22" s="1"/>
  <c r="BY5" i="22" s="1"/>
  <c r="BZ5" i="22" s="1"/>
  <c r="CA5" i="22" s="1"/>
  <c r="CB5" i="22" s="1"/>
  <c r="CC5" i="22" s="1"/>
  <c r="CD5" i="22" s="1"/>
  <c r="CE5" i="22" s="1"/>
  <c r="AJ6" i="22"/>
  <c r="AK6" i="22"/>
  <c r="AL6" i="22"/>
  <c r="AM6" i="22"/>
  <c r="AN6" i="22" s="1"/>
  <c r="AO6" i="22" s="1"/>
  <c r="AP6" i="22" s="1"/>
  <c r="AQ6" i="22" s="1"/>
  <c r="AR6" i="22" s="1"/>
  <c r="AS6" i="22" s="1"/>
  <c r="AT6" i="22" s="1"/>
  <c r="AU6" i="22" s="1"/>
  <c r="AV6" i="22" s="1"/>
  <c r="AW6" i="22" s="1"/>
  <c r="AX6" i="22" s="1"/>
  <c r="AY6" i="22" s="1"/>
  <c r="AZ6" i="22" s="1"/>
  <c r="BA6" i="22" s="1"/>
  <c r="BB6" i="22" s="1"/>
  <c r="BC6" i="22" s="1"/>
  <c r="BD6" i="22" s="1"/>
  <c r="BE6" i="22" s="1"/>
  <c r="BF6" i="22" s="1"/>
  <c r="BG6" i="22" s="1"/>
  <c r="BH6" i="22" s="1"/>
  <c r="BI6" i="22" s="1"/>
  <c r="BJ6" i="22" s="1"/>
  <c r="BK6" i="22" s="1"/>
  <c r="BL6" i="22" s="1"/>
  <c r="BM6" i="22" s="1"/>
  <c r="BN6" i="22" s="1"/>
  <c r="BO6" i="22" s="1"/>
  <c r="BP6" i="22" s="1"/>
  <c r="BQ6" i="22" s="1"/>
  <c r="BR6" i="22" s="1"/>
  <c r="BS6" i="22" s="1"/>
  <c r="BT6" i="22" s="1"/>
  <c r="BU6" i="22" s="1"/>
  <c r="BV6" i="22" s="1"/>
  <c r="BW6" i="22" s="1"/>
  <c r="BX6" i="22" s="1"/>
  <c r="BY6" i="22" s="1"/>
  <c r="BZ6" i="22" s="1"/>
  <c r="CA6" i="22" s="1"/>
  <c r="CB6" i="22" s="1"/>
  <c r="CC6" i="22" s="1"/>
  <c r="CD6" i="22" s="1"/>
  <c r="CE6" i="22" s="1"/>
  <c r="AJ7" i="22"/>
  <c r="AK7" i="22" s="1"/>
  <c r="AL7" i="22" s="1"/>
  <c r="AM7" i="22" s="1"/>
  <c r="AN7" i="22" s="1"/>
  <c r="AO7" i="22" s="1"/>
  <c r="AP7" i="22" s="1"/>
  <c r="AQ7" i="22" s="1"/>
  <c r="AR7" i="22" s="1"/>
  <c r="AS7" i="22" s="1"/>
  <c r="AT7" i="22" s="1"/>
  <c r="AU7" i="22" s="1"/>
  <c r="AV7" i="22" s="1"/>
  <c r="AW7" i="22" s="1"/>
  <c r="AX7" i="22" s="1"/>
  <c r="AY7" i="22" s="1"/>
  <c r="AZ7" i="22" s="1"/>
  <c r="BA7" i="22" s="1"/>
  <c r="BB7" i="22" s="1"/>
  <c r="BC7" i="22" s="1"/>
  <c r="BD7" i="22" s="1"/>
  <c r="BE7" i="22" s="1"/>
  <c r="BF7" i="22" s="1"/>
  <c r="BG7" i="22" s="1"/>
  <c r="BH7" i="22" s="1"/>
  <c r="BI7" i="22" s="1"/>
  <c r="BJ7" i="22" s="1"/>
  <c r="BK7" i="22" s="1"/>
  <c r="BL7" i="22" s="1"/>
  <c r="BM7" i="22" s="1"/>
  <c r="BN7" i="22" s="1"/>
  <c r="BO7" i="22" s="1"/>
  <c r="BP7" i="22" s="1"/>
  <c r="BQ7" i="22" s="1"/>
  <c r="BR7" i="22" s="1"/>
  <c r="BS7" i="22" s="1"/>
  <c r="BT7" i="22" s="1"/>
  <c r="BU7" i="22" s="1"/>
  <c r="BV7" i="22" s="1"/>
  <c r="BW7" i="22" s="1"/>
  <c r="BX7" i="22" s="1"/>
  <c r="BY7" i="22" s="1"/>
  <c r="BZ7" i="22" s="1"/>
  <c r="CA7" i="22" s="1"/>
  <c r="CB7" i="22" s="1"/>
  <c r="CC7" i="22" s="1"/>
  <c r="CD7" i="22" s="1"/>
  <c r="CE7" i="22" s="1"/>
  <c r="AJ8" i="22"/>
  <c r="AK8" i="22"/>
  <c r="AL8" i="22"/>
  <c r="AM8" i="22"/>
  <c r="AN8" i="22" s="1"/>
  <c r="AO8" i="22" s="1"/>
  <c r="AP8" i="22" s="1"/>
  <c r="AQ8" i="22" s="1"/>
  <c r="AR8" i="22" s="1"/>
  <c r="AS8" i="22" s="1"/>
  <c r="AT8" i="22" s="1"/>
  <c r="AU8" i="22" s="1"/>
  <c r="AV8" i="22" s="1"/>
  <c r="AW8" i="22" s="1"/>
  <c r="AX8" i="22" s="1"/>
  <c r="AY8" i="22" s="1"/>
  <c r="AZ8" i="22" s="1"/>
  <c r="BA8" i="22" s="1"/>
  <c r="BB8" i="22" s="1"/>
  <c r="BC8" i="22" s="1"/>
  <c r="BD8" i="22" s="1"/>
  <c r="BE8" i="22" s="1"/>
  <c r="BF8" i="22" s="1"/>
  <c r="BG8" i="22" s="1"/>
  <c r="BH8" i="22" s="1"/>
  <c r="BI8" i="22" s="1"/>
  <c r="BJ8" i="22" s="1"/>
  <c r="BK8" i="22" s="1"/>
  <c r="BL8" i="22" s="1"/>
  <c r="BM8" i="22" s="1"/>
  <c r="BN8" i="22" s="1"/>
  <c r="BO8" i="22" s="1"/>
  <c r="BP8" i="22" s="1"/>
  <c r="BQ8" i="22" s="1"/>
  <c r="BR8" i="22" s="1"/>
  <c r="BS8" i="22" s="1"/>
  <c r="BT8" i="22" s="1"/>
  <c r="BU8" i="22" s="1"/>
  <c r="BV8" i="22" s="1"/>
  <c r="BW8" i="22" s="1"/>
  <c r="BX8" i="22" s="1"/>
  <c r="BY8" i="22" s="1"/>
  <c r="BZ8" i="22" s="1"/>
  <c r="CA8" i="22" s="1"/>
  <c r="CB8" i="22" s="1"/>
  <c r="CC8" i="22" s="1"/>
  <c r="CD8" i="22" s="1"/>
  <c r="CE8" i="22" s="1"/>
  <c r="AJ9" i="22"/>
  <c r="AK9" i="22" s="1"/>
  <c r="AL9" i="22" s="1"/>
  <c r="AM9" i="22" s="1"/>
  <c r="AN9" i="22" s="1"/>
  <c r="AO9" i="22" s="1"/>
  <c r="AP9" i="22" s="1"/>
  <c r="AQ9" i="22" s="1"/>
  <c r="AR9" i="22" s="1"/>
  <c r="AS9" i="22" s="1"/>
  <c r="AT9" i="22" s="1"/>
  <c r="AU9" i="22" s="1"/>
  <c r="AV9" i="22" s="1"/>
  <c r="AW9" i="22" s="1"/>
  <c r="AX9" i="22" s="1"/>
  <c r="AY9" i="22" s="1"/>
  <c r="AZ9" i="22" s="1"/>
  <c r="BA9" i="22" s="1"/>
  <c r="BB9" i="22" s="1"/>
  <c r="BC9" i="22" s="1"/>
  <c r="BD9" i="22" s="1"/>
  <c r="BE9" i="22" s="1"/>
  <c r="BF9" i="22" s="1"/>
  <c r="BG9" i="22" s="1"/>
  <c r="BH9" i="22" s="1"/>
  <c r="BI9" i="22" s="1"/>
  <c r="BJ9" i="22" s="1"/>
  <c r="BK9" i="22" s="1"/>
  <c r="BL9" i="22" s="1"/>
  <c r="BM9" i="22" s="1"/>
  <c r="BN9" i="22" s="1"/>
  <c r="BO9" i="22" s="1"/>
  <c r="BP9" i="22" s="1"/>
  <c r="BQ9" i="22" s="1"/>
  <c r="BR9" i="22" s="1"/>
  <c r="BS9" i="22" s="1"/>
  <c r="BT9" i="22" s="1"/>
  <c r="BU9" i="22" s="1"/>
  <c r="BV9" i="22" s="1"/>
  <c r="BW9" i="22" s="1"/>
  <c r="BX9" i="22" s="1"/>
  <c r="BY9" i="22" s="1"/>
  <c r="BZ9" i="22" s="1"/>
  <c r="CA9" i="22" s="1"/>
  <c r="CB9" i="22" s="1"/>
  <c r="CC9" i="22" s="1"/>
  <c r="CD9" i="22" s="1"/>
  <c r="CE9" i="22" s="1"/>
  <c r="AH3" i="22"/>
  <c r="AI3" i="22"/>
  <c r="AH4" i="22"/>
  <c r="AI4" i="22"/>
  <c r="AH5" i="22"/>
  <c r="AI5" i="22"/>
  <c r="AH6" i="22"/>
  <c r="AI6" i="22"/>
  <c r="AH7" i="22"/>
  <c r="AI7" i="22"/>
  <c r="AH8" i="22"/>
  <c r="AI8" i="22"/>
  <c r="AH9" i="22"/>
  <c r="AI9" i="22"/>
  <c r="AI2" i="22"/>
  <c r="AH2" i="22"/>
  <c r="BX2" i="19"/>
  <c r="BY2" i="19"/>
  <c r="BZ2" i="19" s="1"/>
  <c r="CA2" i="19" s="1"/>
  <c r="CB2" i="19" s="1"/>
  <c r="CC2" i="19" s="1"/>
  <c r="CD2" i="19" s="1"/>
  <c r="CE2" i="19" s="1"/>
  <c r="BX3" i="19"/>
  <c r="BY3" i="19"/>
  <c r="BZ3" i="19"/>
  <c r="CA3" i="19" s="1"/>
  <c r="CB3" i="19" s="1"/>
  <c r="CC3" i="19" s="1"/>
  <c r="CD3" i="19" s="1"/>
  <c r="CE3" i="19" s="1"/>
  <c r="BX4" i="19"/>
  <c r="BY4" i="19"/>
  <c r="BZ4" i="19"/>
  <c r="CA4" i="19"/>
  <c r="CB4" i="19"/>
  <c r="CC4" i="19"/>
  <c r="CD4" i="19" s="1"/>
  <c r="CE4" i="19" s="1"/>
  <c r="BX5" i="19"/>
  <c r="BY5" i="19"/>
  <c r="BZ5" i="19" s="1"/>
  <c r="CA5" i="19" s="1"/>
  <c r="CB5" i="19" s="1"/>
  <c r="CC5" i="19" s="1"/>
  <c r="CD5" i="19" s="1"/>
  <c r="CE5" i="19" s="1"/>
  <c r="BX6" i="19"/>
  <c r="BY6" i="19"/>
  <c r="BZ6" i="19"/>
  <c r="CA6" i="19"/>
  <c r="CB6" i="19"/>
  <c r="CC6" i="19"/>
  <c r="CD6" i="19"/>
  <c r="CE6" i="19"/>
  <c r="BX7" i="19"/>
  <c r="BY7" i="19"/>
  <c r="BZ7" i="19" s="1"/>
  <c r="CA7" i="19" s="1"/>
  <c r="CB7" i="19" s="1"/>
  <c r="CC7" i="19" s="1"/>
  <c r="CD7" i="19" s="1"/>
  <c r="CE7" i="19" s="1"/>
  <c r="BX8" i="19"/>
  <c r="BY8" i="19"/>
  <c r="BZ8" i="19"/>
  <c r="CA8" i="19" s="1"/>
  <c r="CB8" i="19" s="1"/>
  <c r="CC8" i="19" s="1"/>
  <c r="CD8" i="19" s="1"/>
  <c r="CE8" i="19" s="1"/>
  <c r="BX9" i="19"/>
  <c r="BY9" i="19"/>
  <c r="BZ9" i="19"/>
  <c r="CA9" i="19"/>
  <c r="CB9" i="19"/>
  <c r="CC9" i="19"/>
  <c r="CD9" i="19" s="1"/>
  <c r="CE9" i="19" s="1"/>
  <c r="AJ2" i="19"/>
  <c r="AK2" i="19"/>
  <c r="AL2" i="19" s="1"/>
  <c r="AM2" i="19" s="1"/>
  <c r="AN2" i="19" s="1"/>
  <c r="AO2" i="19" s="1"/>
  <c r="AP2" i="19" s="1"/>
  <c r="AQ2" i="19" s="1"/>
  <c r="AR2" i="19" s="1"/>
  <c r="AS2" i="19" s="1"/>
  <c r="AT2" i="19" s="1"/>
  <c r="AU2" i="19" s="1"/>
  <c r="AV2" i="19" s="1"/>
  <c r="AW2" i="19" s="1"/>
  <c r="AX2" i="19" s="1"/>
  <c r="AY2" i="19" s="1"/>
  <c r="AZ2" i="19" s="1"/>
  <c r="BA2" i="19" s="1"/>
  <c r="BB2" i="19" s="1"/>
  <c r="BC2" i="19" s="1"/>
  <c r="BD2" i="19" s="1"/>
  <c r="BE2" i="19" s="1"/>
  <c r="BF2" i="19" s="1"/>
  <c r="BG2" i="19" s="1"/>
  <c r="BH2" i="19" s="1"/>
  <c r="BI2" i="19" s="1"/>
  <c r="BJ2" i="19" s="1"/>
  <c r="BK2" i="19" s="1"/>
  <c r="BL2" i="19" s="1"/>
  <c r="BM2" i="19" s="1"/>
  <c r="BN2" i="19" s="1"/>
  <c r="BO2" i="19" s="1"/>
  <c r="BP2" i="19" s="1"/>
  <c r="BQ2" i="19" s="1"/>
  <c r="BR2" i="19" s="1"/>
  <c r="BS2" i="19" s="1"/>
  <c r="BT2" i="19" s="1"/>
  <c r="BU2" i="19" s="1"/>
  <c r="BV2" i="19" s="1"/>
  <c r="BW2" i="19" s="1"/>
  <c r="AJ3" i="19"/>
  <c r="AK3" i="19"/>
  <c r="AL3" i="19" s="1"/>
  <c r="AM3" i="19" s="1"/>
  <c r="AN3" i="19" s="1"/>
  <c r="AO3" i="19" s="1"/>
  <c r="AP3" i="19" s="1"/>
  <c r="AQ3" i="19" s="1"/>
  <c r="AR3" i="19" s="1"/>
  <c r="AS3" i="19" s="1"/>
  <c r="AT3" i="19" s="1"/>
  <c r="AU3" i="19" s="1"/>
  <c r="AV3" i="19" s="1"/>
  <c r="AW3" i="19" s="1"/>
  <c r="AX3" i="19" s="1"/>
  <c r="AY3" i="19" s="1"/>
  <c r="AZ3" i="19" s="1"/>
  <c r="BA3" i="19" s="1"/>
  <c r="BB3" i="19" s="1"/>
  <c r="BC3" i="19" s="1"/>
  <c r="BD3" i="19" s="1"/>
  <c r="BE3" i="19" s="1"/>
  <c r="BF3" i="19" s="1"/>
  <c r="BG3" i="19" s="1"/>
  <c r="BH3" i="19" s="1"/>
  <c r="BI3" i="19" s="1"/>
  <c r="BJ3" i="19" s="1"/>
  <c r="BK3" i="19" s="1"/>
  <c r="BL3" i="19" s="1"/>
  <c r="BM3" i="19" s="1"/>
  <c r="BN3" i="19" s="1"/>
  <c r="BO3" i="19" s="1"/>
  <c r="BP3" i="19" s="1"/>
  <c r="BQ3" i="19" s="1"/>
  <c r="BR3" i="19" s="1"/>
  <c r="BS3" i="19" s="1"/>
  <c r="BT3" i="19" s="1"/>
  <c r="BU3" i="19" s="1"/>
  <c r="BV3" i="19" s="1"/>
  <c r="BW3" i="19" s="1"/>
  <c r="AJ4" i="19"/>
  <c r="AK4" i="19"/>
  <c r="AL4" i="19" s="1"/>
  <c r="AM4" i="19" s="1"/>
  <c r="AN4" i="19" s="1"/>
  <c r="AO4" i="19" s="1"/>
  <c r="AP4" i="19" s="1"/>
  <c r="AQ4" i="19" s="1"/>
  <c r="AR4" i="19" s="1"/>
  <c r="AS4" i="19" s="1"/>
  <c r="AT4" i="19" s="1"/>
  <c r="AU4" i="19" s="1"/>
  <c r="AV4" i="19" s="1"/>
  <c r="AW4" i="19" s="1"/>
  <c r="AX4" i="19" s="1"/>
  <c r="AY4" i="19" s="1"/>
  <c r="AZ4" i="19" s="1"/>
  <c r="BA4" i="19" s="1"/>
  <c r="BB4" i="19" s="1"/>
  <c r="BC4" i="19" s="1"/>
  <c r="BD4" i="19" s="1"/>
  <c r="BE4" i="19" s="1"/>
  <c r="BF4" i="19" s="1"/>
  <c r="BG4" i="19" s="1"/>
  <c r="BH4" i="19" s="1"/>
  <c r="BI4" i="19" s="1"/>
  <c r="BJ4" i="19" s="1"/>
  <c r="BK4" i="19" s="1"/>
  <c r="BL4" i="19" s="1"/>
  <c r="BM4" i="19" s="1"/>
  <c r="BN4" i="19" s="1"/>
  <c r="BO4" i="19" s="1"/>
  <c r="BP4" i="19" s="1"/>
  <c r="BQ4" i="19" s="1"/>
  <c r="BR4" i="19" s="1"/>
  <c r="BS4" i="19" s="1"/>
  <c r="BT4" i="19" s="1"/>
  <c r="BU4" i="19" s="1"/>
  <c r="BV4" i="19" s="1"/>
  <c r="BW4" i="19" s="1"/>
  <c r="AJ5" i="19"/>
  <c r="AK5" i="19"/>
  <c r="AL5" i="19" s="1"/>
  <c r="AM5" i="19" s="1"/>
  <c r="AN5" i="19" s="1"/>
  <c r="AO5" i="19" s="1"/>
  <c r="AP5" i="19" s="1"/>
  <c r="AQ5" i="19" s="1"/>
  <c r="AR5" i="19" s="1"/>
  <c r="AS5" i="19" s="1"/>
  <c r="AT5" i="19" s="1"/>
  <c r="AU5" i="19" s="1"/>
  <c r="AV5" i="19" s="1"/>
  <c r="AW5" i="19" s="1"/>
  <c r="AX5" i="19" s="1"/>
  <c r="AY5" i="19" s="1"/>
  <c r="AZ5" i="19" s="1"/>
  <c r="BA5" i="19" s="1"/>
  <c r="BB5" i="19" s="1"/>
  <c r="BC5" i="19" s="1"/>
  <c r="BD5" i="19" s="1"/>
  <c r="BE5" i="19" s="1"/>
  <c r="BF5" i="19" s="1"/>
  <c r="BG5" i="19" s="1"/>
  <c r="BH5" i="19" s="1"/>
  <c r="BI5" i="19" s="1"/>
  <c r="BJ5" i="19" s="1"/>
  <c r="BK5" i="19" s="1"/>
  <c r="BL5" i="19" s="1"/>
  <c r="BM5" i="19" s="1"/>
  <c r="BN5" i="19" s="1"/>
  <c r="BO5" i="19" s="1"/>
  <c r="BP5" i="19" s="1"/>
  <c r="BQ5" i="19" s="1"/>
  <c r="BR5" i="19" s="1"/>
  <c r="BS5" i="19" s="1"/>
  <c r="BT5" i="19" s="1"/>
  <c r="BU5" i="19" s="1"/>
  <c r="BV5" i="19" s="1"/>
  <c r="BW5" i="19" s="1"/>
  <c r="AJ6" i="19"/>
  <c r="AK6" i="19"/>
  <c r="AL6" i="19" s="1"/>
  <c r="AM6" i="19" s="1"/>
  <c r="AN6" i="19" s="1"/>
  <c r="AO6" i="19" s="1"/>
  <c r="AP6" i="19" s="1"/>
  <c r="AQ6" i="19" s="1"/>
  <c r="AR6" i="19" s="1"/>
  <c r="AS6" i="19" s="1"/>
  <c r="AT6" i="19" s="1"/>
  <c r="AU6" i="19" s="1"/>
  <c r="AV6" i="19" s="1"/>
  <c r="AW6" i="19" s="1"/>
  <c r="AX6" i="19" s="1"/>
  <c r="AY6" i="19" s="1"/>
  <c r="AZ6" i="19" s="1"/>
  <c r="BA6" i="19" s="1"/>
  <c r="BB6" i="19" s="1"/>
  <c r="BC6" i="19" s="1"/>
  <c r="BD6" i="19" s="1"/>
  <c r="BE6" i="19" s="1"/>
  <c r="BF6" i="19" s="1"/>
  <c r="BG6" i="19" s="1"/>
  <c r="BH6" i="19" s="1"/>
  <c r="BI6" i="19" s="1"/>
  <c r="BJ6" i="19" s="1"/>
  <c r="BK6" i="19" s="1"/>
  <c r="BL6" i="19" s="1"/>
  <c r="BM6" i="19" s="1"/>
  <c r="BN6" i="19" s="1"/>
  <c r="BO6" i="19" s="1"/>
  <c r="BP6" i="19" s="1"/>
  <c r="BQ6" i="19" s="1"/>
  <c r="BR6" i="19" s="1"/>
  <c r="BS6" i="19" s="1"/>
  <c r="BT6" i="19" s="1"/>
  <c r="BU6" i="19" s="1"/>
  <c r="BV6" i="19" s="1"/>
  <c r="BW6" i="19" s="1"/>
  <c r="AJ7" i="19"/>
  <c r="AK7" i="19"/>
  <c r="AL7" i="19" s="1"/>
  <c r="AM7" i="19" s="1"/>
  <c r="AN7" i="19" s="1"/>
  <c r="AO7" i="19" s="1"/>
  <c r="AP7" i="19" s="1"/>
  <c r="AQ7" i="19" s="1"/>
  <c r="AR7" i="19" s="1"/>
  <c r="AS7" i="19" s="1"/>
  <c r="AT7" i="19" s="1"/>
  <c r="AU7" i="19" s="1"/>
  <c r="AV7" i="19" s="1"/>
  <c r="AW7" i="19" s="1"/>
  <c r="AX7" i="19" s="1"/>
  <c r="AY7" i="19" s="1"/>
  <c r="AZ7" i="19" s="1"/>
  <c r="BA7" i="19" s="1"/>
  <c r="BB7" i="19" s="1"/>
  <c r="BC7" i="19" s="1"/>
  <c r="BD7" i="19" s="1"/>
  <c r="BE7" i="19" s="1"/>
  <c r="BF7" i="19" s="1"/>
  <c r="BG7" i="19" s="1"/>
  <c r="BH7" i="19" s="1"/>
  <c r="BI7" i="19" s="1"/>
  <c r="BJ7" i="19" s="1"/>
  <c r="BK7" i="19" s="1"/>
  <c r="BL7" i="19" s="1"/>
  <c r="BM7" i="19" s="1"/>
  <c r="BN7" i="19" s="1"/>
  <c r="BO7" i="19" s="1"/>
  <c r="BP7" i="19" s="1"/>
  <c r="BQ7" i="19" s="1"/>
  <c r="BR7" i="19" s="1"/>
  <c r="BS7" i="19" s="1"/>
  <c r="BT7" i="19" s="1"/>
  <c r="BU7" i="19" s="1"/>
  <c r="BV7" i="19" s="1"/>
  <c r="BW7" i="19" s="1"/>
  <c r="AJ8" i="19"/>
  <c r="AK8" i="19"/>
  <c r="AL8" i="19" s="1"/>
  <c r="AM8" i="19" s="1"/>
  <c r="AN8" i="19" s="1"/>
  <c r="AO8" i="19" s="1"/>
  <c r="AP8" i="19" s="1"/>
  <c r="AQ8" i="19" s="1"/>
  <c r="AR8" i="19" s="1"/>
  <c r="AS8" i="19" s="1"/>
  <c r="AT8" i="19" s="1"/>
  <c r="AU8" i="19" s="1"/>
  <c r="AV8" i="19" s="1"/>
  <c r="AW8" i="19" s="1"/>
  <c r="AX8" i="19" s="1"/>
  <c r="AY8" i="19" s="1"/>
  <c r="AZ8" i="19" s="1"/>
  <c r="BA8" i="19" s="1"/>
  <c r="BB8" i="19" s="1"/>
  <c r="BC8" i="19" s="1"/>
  <c r="BD8" i="19" s="1"/>
  <c r="BE8" i="19" s="1"/>
  <c r="BF8" i="19" s="1"/>
  <c r="BG8" i="19" s="1"/>
  <c r="BH8" i="19" s="1"/>
  <c r="BI8" i="19" s="1"/>
  <c r="BJ8" i="19" s="1"/>
  <c r="BK8" i="19" s="1"/>
  <c r="BL8" i="19" s="1"/>
  <c r="BM8" i="19" s="1"/>
  <c r="BN8" i="19" s="1"/>
  <c r="BO8" i="19" s="1"/>
  <c r="BP8" i="19" s="1"/>
  <c r="BQ8" i="19" s="1"/>
  <c r="BR8" i="19" s="1"/>
  <c r="BS8" i="19" s="1"/>
  <c r="BT8" i="19" s="1"/>
  <c r="BU8" i="19" s="1"/>
  <c r="BV8" i="19" s="1"/>
  <c r="BW8" i="19" s="1"/>
  <c r="AJ9" i="19"/>
  <c r="AK9" i="19"/>
  <c r="AL9" i="19" s="1"/>
  <c r="AM9" i="19" s="1"/>
  <c r="AN9" i="19" s="1"/>
  <c r="AO9" i="19" s="1"/>
  <c r="AP9" i="19" s="1"/>
  <c r="AQ9" i="19" s="1"/>
  <c r="AR9" i="19" s="1"/>
  <c r="AS9" i="19" s="1"/>
  <c r="AT9" i="19" s="1"/>
  <c r="AU9" i="19" s="1"/>
  <c r="AV9" i="19" s="1"/>
  <c r="AW9" i="19" s="1"/>
  <c r="AX9" i="19" s="1"/>
  <c r="AY9" i="19" s="1"/>
  <c r="AZ9" i="19" s="1"/>
  <c r="BA9" i="19" s="1"/>
  <c r="BB9" i="19" s="1"/>
  <c r="BC9" i="19" s="1"/>
  <c r="BD9" i="19" s="1"/>
  <c r="BE9" i="19" s="1"/>
  <c r="BF9" i="19" s="1"/>
  <c r="BG9" i="19" s="1"/>
  <c r="BH9" i="19" s="1"/>
  <c r="BI9" i="19" s="1"/>
  <c r="BJ9" i="19" s="1"/>
  <c r="BK9" i="19" s="1"/>
  <c r="BL9" i="19" s="1"/>
  <c r="BM9" i="19" s="1"/>
  <c r="BN9" i="19" s="1"/>
  <c r="BO9" i="19" s="1"/>
  <c r="BP9" i="19" s="1"/>
  <c r="BQ9" i="19" s="1"/>
  <c r="BR9" i="19" s="1"/>
  <c r="BS9" i="19" s="1"/>
  <c r="BT9" i="19" s="1"/>
  <c r="BU9" i="19" s="1"/>
  <c r="BV9" i="19" s="1"/>
  <c r="BW9" i="19" s="1"/>
  <c r="AH3" i="19"/>
  <c r="AI3" i="19"/>
  <c r="AH4" i="19"/>
  <c r="AI4" i="19"/>
  <c r="AH5" i="19"/>
  <c r="AI5" i="19" s="1"/>
  <c r="AH6" i="19"/>
  <c r="AI6" i="19"/>
  <c r="AH7" i="19"/>
  <c r="AI7" i="19"/>
  <c r="AH8" i="19"/>
  <c r="AI8" i="19" s="1"/>
  <c r="AH9" i="19"/>
  <c r="AI9" i="19"/>
  <c r="AI2" i="19"/>
  <c r="AH2" i="19"/>
  <c r="AJ2" i="17"/>
  <c r="AK2" i="17" s="1"/>
  <c r="AL2" i="17" s="1"/>
  <c r="AM2" i="17" s="1"/>
  <c r="AN2" i="17" s="1"/>
  <c r="AO2" i="17" s="1"/>
  <c r="AP2" i="17" s="1"/>
  <c r="AQ2" i="17" s="1"/>
  <c r="AR2" i="17" s="1"/>
  <c r="AS2" i="17" s="1"/>
  <c r="AT2" i="17" s="1"/>
  <c r="AU2" i="17" s="1"/>
  <c r="AV2" i="17" s="1"/>
  <c r="AW2" i="17" s="1"/>
  <c r="AX2" i="17" s="1"/>
  <c r="AY2" i="17" s="1"/>
  <c r="AZ2" i="17" s="1"/>
  <c r="BA2" i="17" s="1"/>
  <c r="BB2" i="17" s="1"/>
  <c r="BC2" i="17" s="1"/>
  <c r="BD2" i="17" s="1"/>
  <c r="BE2" i="17" s="1"/>
  <c r="BF2" i="17" s="1"/>
  <c r="BG2" i="17" s="1"/>
  <c r="BH2" i="17" s="1"/>
  <c r="BI2" i="17" s="1"/>
  <c r="BJ2" i="17" s="1"/>
  <c r="BK2" i="17" s="1"/>
  <c r="BL2" i="17" s="1"/>
  <c r="BM2" i="17" s="1"/>
  <c r="BN2" i="17" s="1"/>
  <c r="BO2" i="17" s="1"/>
  <c r="BP2" i="17" s="1"/>
  <c r="BQ2" i="17" s="1"/>
  <c r="BR2" i="17" s="1"/>
  <c r="BS2" i="17" s="1"/>
  <c r="BT2" i="17" s="1"/>
  <c r="BU2" i="17" s="1"/>
  <c r="BV2" i="17" s="1"/>
  <c r="BW2" i="17" s="1"/>
  <c r="BX2" i="17" s="1"/>
  <c r="BY2" i="17" s="1"/>
  <c r="BZ2" i="17" s="1"/>
  <c r="CA2" i="17" s="1"/>
  <c r="CB2" i="17" s="1"/>
  <c r="CC2" i="17" s="1"/>
  <c r="CD2" i="17" s="1"/>
  <c r="CE2" i="17" s="1"/>
  <c r="AJ3" i="17"/>
  <c r="AK3" i="17" s="1"/>
  <c r="AL3" i="17" s="1"/>
  <c r="AM3" i="17" s="1"/>
  <c r="AN3" i="17" s="1"/>
  <c r="AO3" i="17" s="1"/>
  <c r="AP3" i="17" s="1"/>
  <c r="AQ3" i="17" s="1"/>
  <c r="AR3" i="17" s="1"/>
  <c r="AS3" i="17" s="1"/>
  <c r="AT3" i="17"/>
  <c r="AU3" i="17"/>
  <c r="AV3" i="17" s="1"/>
  <c r="AW3" i="17" s="1"/>
  <c r="AX3" i="17" s="1"/>
  <c r="AY3" i="17" s="1"/>
  <c r="AZ3" i="17" s="1"/>
  <c r="BA3" i="17" s="1"/>
  <c r="BB3" i="17" s="1"/>
  <c r="BC3" i="17" s="1"/>
  <c r="BD3" i="17" s="1"/>
  <c r="BE3" i="17" s="1"/>
  <c r="BF3" i="17" s="1"/>
  <c r="BG3" i="17" s="1"/>
  <c r="BH3" i="17" s="1"/>
  <c r="BI3" i="17" s="1"/>
  <c r="BJ3" i="17" s="1"/>
  <c r="BK3" i="17" s="1"/>
  <c r="BL3" i="17" s="1"/>
  <c r="BM3" i="17" s="1"/>
  <c r="BN3" i="17" s="1"/>
  <c r="BO3" i="17" s="1"/>
  <c r="BP3" i="17" s="1"/>
  <c r="BQ3" i="17" s="1"/>
  <c r="BR3" i="17" s="1"/>
  <c r="BS3" i="17" s="1"/>
  <c r="BT3" i="17" s="1"/>
  <c r="BU3" i="17" s="1"/>
  <c r="BV3" i="17" s="1"/>
  <c r="BW3" i="17" s="1"/>
  <c r="BX3" i="17" s="1"/>
  <c r="BY3" i="17" s="1"/>
  <c r="BZ3" i="17" s="1"/>
  <c r="CA3" i="17" s="1"/>
  <c r="CB3" i="17" s="1"/>
  <c r="CC3" i="17" s="1"/>
  <c r="CD3" i="17" s="1"/>
  <c r="CE3" i="17" s="1"/>
  <c r="AJ4" i="17"/>
  <c r="AK4" i="17"/>
  <c r="AL4" i="17"/>
  <c r="AM4" i="17"/>
  <c r="AN4" i="17" s="1"/>
  <c r="AO4" i="17" s="1"/>
  <c r="AP4" i="17" s="1"/>
  <c r="AQ4" i="17" s="1"/>
  <c r="AR4" i="17" s="1"/>
  <c r="AS4" i="17" s="1"/>
  <c r="AT4" i="17" s="1"/>
  <c r="AU4" i="17" s="1"/>
  <c r="AV4" i="17" s="1"/>
  <c r="AW4" i="17" s="1"/>
  <c r="AX4" i="17" s="1"/>
  <c r="AY4" i="17" s="1"/>
  <c r="AZ4" i="17" s="1"/>
  <c r="BA4" i="17" s="1"/>
  <c r="BB4" i="17" s="1"/>
  <c r="BC4" i="17" s="1"/>
  <c r="BD4" i="17" s="1"/>
  <c r="BE4" i="17" s="1"/>
  <c r="BF4" i="17" s="1"/>
  <c r="BG4" i="17" s="1"/>
  <c r="BH4" i="17" s="1"/>
  <c r="BI4" i="17" s="1"/>
  <c r="BJ4" i="17" s="1"/>
  <c r="BK4" i="17" s="1"/>
  <c r="BL4" i="17" s="1"/>
  <c r="BM4" i="17" s="1"/>
  <c r="BN4" i="17" s="1"/>
  <c r="BO4" i="17" s="1"/>
  <c r="BP4" i="17" s="1"/>
  <c r="BQ4" i="17" s="1"/>
  <c r="BR4" i="17" s="1"/>
  <c r="BS4" i="17" s="1"/>
  <c r="BT4" i="17" s="1"/>
  <c r="BU4" i="17" s="1"/>
  <c r="BV4" i="17" s="1"/>
  <c r="BW4" i="17" s="1"/>
  <c r="BX4" i="17" s="1"/>
  <c r="BY4" i="17" s="1"/>
  <c r="BZ4" i="17" s="1"/>
  <c r="CA4" i="17" s="1"/>
  <c r="CB4" i="17" s="1"/>
  <c r="CC4" i="17" s="1"/>
  <c r="CD4" i="17" s="1"/>
  <c r="CE4" i="17" s="1"/>
  <c r="AJ5" i="17"/>
  <c r="AK5" i="17"/>
  <c r="AL5" i="17"/>
  <c r="AM5" i="17"/>
  <c r="AN5" i="17" s="1"/>
  <c r="AO5" i="17" s="1"/>
  <c r="AP5" i="17" s="1"/>
  <c r="AQ5" i="17" s="1"/>
  <c r="AR5" i="17" s="1"/>
  <c r="AS5" i="17" s="1"/>
  <c r="AT5" i="17" s="1"/>
  <c r="AU5" i="17" s="1"/>
  <c r="AV5" i="17" s="1"/>
  <c r="AW5" i="17" s="1"/>
  <c r="AX5" i="17"/>
  <c r="AY5" i="17"/>
  <c r="AZ5" i="17"/>
  <c r="BA5" i="17"/>
  <c r="BB5" i="17"/>
  <c r="BC5" i="17"/>
  <c r="BD5" i="17" s="1"/>
  <c r="BE5" i="17"/>
  <c r="BF5" i="17"/>
  <c r="BG5" i="17"/>
  <c r="BH5" i="17" s="1"/>
  <c r="BI5" i="17" s="1"/>
  <c r="BJ5" i="17" s="1"/>
  <c r="BK5" i="17" s="1"/>
  <c r="BL5" i="17" s="1"/>
  <c r="BM5" i="17" s="1"/>
  <c r="BN5" i="17" s="1"/>
  <c r="BO5" i="17" s="1"/>
  <c r="BP5" i="17" s="1"/>
  <c r="BQ5" i="17" s="1"/>
  <c r="BR5" i="17" s="1"/>
  <c r="BS5" i="17" s="1"/>
  <c r="BT5" i="17" s="1"/>
  <c r="BU5" i="17" s="1"/>
  <c r="BV5" i="17" s="1"/>
  <c r="BW5" i="17" s="1"/>
  <c r="BX5" i="17" s="1"/>
  <c r="BY5" i="17" s="1"/>
  <c r="BZ5" i="17" s="1"/>
  <c r="CA5" i="17" s="1"/>
  <c r="CB5" i="17" s="1"/>
  <c r="CC5" i="17" s="1"/>
  <c r="CD5" i="17" s="1"/>
  <c r="CE5" i="17" s="1"/>
  <c r="AJ6" i="17"/>
  <c r="AK6" i="17"/>
  <c r="AL6" i="17"/>
  <c r="AM6" i="17"/>
  <c r="AN6" i="17"/>
  <c r="AO6" i="17"/>
  <c r="AP6" i="17"/>
  <c r="AQ6" i="17"/>
  <c r="AR6" i="17"/>
  <c r="AS6" i="17"/>
  <c r="AT6" i="17"/>
  <c r="AU6" i="17" s="1"/>
  <c r="AV6" i="17" s="1"/>
  <c r="AW6" i="17" s="1"/>
  <c r="AX6" i="17" s="1"/>
  <c r="AY6" i="17" s="1"/>
  <c r="AZ6" i="17" s="1"/>
  <c r="BA6" i="17" s="1"/>
  <c r="BB6" i="17" s="1"/>
  <c r="BC6" i="17" s="1"/>
  <c r="BD6" i="17" s="1"/>
  <c r="BE6" i="17" s="1"/>
  <c r="BF6" i="17" s="1"/>
  <c r="BG6" i="17" s="1"/>
  <c r="BH6" i="17" s="1"/>
  <c r="BI6" i="17" s="1"/>
  <c r="BJ6" i="17" s="1"/>
  <c r="BK6" i="17" s="1"/>
  <c r="BL6" i="17" s="1"/>
  <c r="BM6" i="17" s="1"/>
  <c r="BN6" i="17" s="1"/>
  <c r="BO6" i="17" s="1"/>
  <c r="BP6" i="17" s="1"/>
  <c r="BQ6" i="17" s="1"/>
  <c r="BR6" i="17" s="1"/>
  <c r="BS6" i="17" s="1"/>
  <c r="BT6" i="17" s="1"/>
  <c r="BU6" i="17" s="1"/>
  <c r="BV6" i="17" s="1"/>
  <c r="BW6" i="17" s="1"/>
  <c r="BX6" i="17" s="1"/>
  <c r="BY6" i="17" s="1"/>
  <c r="BZ6" i="17" s="1"/>
  <c r="CA6" i="17" s="1"/>
  <c r="CB6" i="17" s="1"/>
  <c r="CC6" i="17" s="1"/>
  <c r="CD6" i="17" s="1"/>
  <c r="CE6" i="17" s="1"/>
  <c r="AJ7" i="17"/>
  <c r="AK7" i="17"/>
  <c r="AL7" i="17"/>
  <c r="AM7" i="17" s="1"/>
  <c r="AN7" i="17" s="1"/>
  <c r="AO7" i="17" s="1"/>
  <c r="AP7" i="17" s="1"/>
  <c r="AQ7" i="17" s="1"/>
  <c r="AR7" i="17" s="1"/>
  <c r="AS7" i="17" s="1"/>
  <c r="AT7" i="17" s="1"/>
  <c r="AU7" i="17" s="1"/>
  <c r="AV7" i="17" s="1"/>
  <c r="AW7" i="17" s="1"/>
  <c r="AX7" i="17" s="1"/>
  <c r="AY7" i="17" s="1"/>
  <c r="AZ7" i="17" s="1"/>
  <c r="BA7" i="17" s="1"/>
  <c r="BB7" i="17" s="1"/>
  <c r="BC7" i="17" s="1"/>
  <c r="BD7" i="17" s="1"/>
  <c r="BE7" i="17" s="1"/>
  <c r="BF7" i="17" s="1"/>
  <c r="BG7" i="17" s="1"/>
  <c r="BH7" i="17" s="1"/>
  <c r="BI7" i="17" s="1"/>
  <c r="BJ7" i="17" s="1"/>
  <c r="BK7" i="17" s="1"/>
  <c r="BL7" i="17" s="1"/>
  <c r="BM7" i="17" s="1"/>
  <c r="BN7" i="17" s="1"/>
  <c r="BO7" i="17" s="1"/>
  <c r="BP7" i="17" s="1"/>
  <c r="BQ7" i="17" s="1"/>
  <c r="BR7" i="17" s="1"/>
  <c r="BS7" i="17" s="1"/>
  <c r="BT7" i="17" s="1"/>
  <c r="BU7" i="17" s="1"/>
  <c r="BV7" i="17" s="1"/>
  <c r="BW7" i="17" s="1"/>
  <c r="BX7" i="17" s="1"/>
  <c r="BY7" i="17" s="1"/>
  <c r="BZ7" i="17" s="1"/>
  <c r="CA7" i="17" s="1"/>
  <c r="CB7" i="17" s="1"/>
  <c r="CC7" i="17" s="1"/>
  <c r="CD7" i="17" s="1"/>
  <c r="CE7" i="17" s="1"/>
  <c r="AJ8" i="17"/>
  <c r="AK8" i="17" s="1"/>
  <c r="AL8" i="17" s="1"/>
  <c r="AM8" i="17" s="1"/>
  <c r="AN8" i="17" s="1"/>
  <c r="AO8" i="17" s="1"/>
  <c r="AP8" i="17" s="1"/>
  <c r="AQ8" i="17" s="1"/>
  <c r="AR8" i="17" s="1"/>
  <c r="AS8" i="17" s="1"/>
  <c r="AT8" i="17" s="1"/>
  <c r="AU8" i="17" s="1"/>
  <c r="AV8" i="17" s="1"/>
  <c r="AW8" i="17" s="1"/>
  <c r="AX8" i="17" s="1"/>
  <c r="AY8" i="17" s="1"/>
  <c r="AZ8" i="17" s="1"/>
  <c r="BA8" i="17" s="1"/>
  <c r="BB8" i="17" s="1"/>
  <c r="BC8" i="17" s="1"/>
  <c r="BD8" i="17" s="1"/>
  <c r="BE8" i="17" s="1"/>
  <c r="BF8" i="17" s="1"/>
  <c r="BG8" i="17" s="1"/>
  <c r="BH8" i="17" s="1"/>
  <c r="BI8" i="17" s="1"/>
  <c r="BJ8" i="17" s="1"/>
  <c r="BK8" i="17" s="1"/>
  <c r="BL8" i="17" s="1"/>
  <c r="BM8" i="17" s="1"/>
  <c r="BN8" i="17" s="1"/>
  <c r="BO8" i="17" s="1"/>
  <c r="BP8" i="17" s="1"/>
  <c r="BQ8" i="17" s="1"/>
  <c r="BR8" i="17" s="1"/>
  <c r="BS8" i="17" s="1"/>
  <c r="BT8" i="17" s="1"/>
  <c r="BU8" i="17" s="1"/>
  <c r="BV8" i="17" s="1"/>
  <c r="BW8" i="17" s="1"/>
  <c r="BX8" i="17" s="1"/>
  <c r="BY8" i="17" s="1"/>
  <c r="BZ8" i="17" s="1"/>
  <c r="CA8" i="17" s="1"/>
  <c r="CB8" i="17" s="1"/>
  <c r="CC8" i="17" s="1"/>
  <c r="CD8" i="17" s="1"/>
  <c r="CE8" i="17" s="1"/>
  <c r="AJ9" i="17"/>
  <c r="AK9" i="17"/>
  <c r="AL9" i="17"/>
  <c r="AM9" i="17"/>
  <c r="AN9" i="17"/>
  <c r="AO9" i="17"/>
  <c r="AP9" i="17"/>
  <c r="AQ9" i="17"/>
  <c r="AR9" i="17" s="1"/>
  <c r="AS9" i="17"/>
  <c r="AT9" i="17"/>
  <c r="AU9" i="17"/>
  <c r="AV9" i="17" s="1"/>
  <c r="AW9" i="17" s="1"/>
  <c r="AX9" i="17" s="1"/>
  <c r="AY9" i="17" s="1"/>
  <c r="AZ9" i="17" s="1"/>
  <c r="BA9" i="17" s="1"/>
  <c r="BB9" i="17" s="1"/>
  <c r="BC9" i="17" s="1"/>
  <c r="BD9" i="17" s="1"/>
  <c r="BE9" i="17"/>
  <c r="BF9" i="17"/>
  <c r="BG9" i="17"/>
  <c r="BH9" i="17"/>
  <c r="BI9" i="17" s="1"/>
  <c r="BJ9" i="17" s="1"/>
  <c r="BK9" i="17" s="1"/>
  <c r="BL9" i="17" s="1"/>
  <c r="BM9" i="17" s="1"/>
  <c r="BN9" i="17" s="1"/>
  <c r="BO9" i="17" s="1"/>
  <c r="BP9" i="17" s="1"/>
  <c r="BQ9" i="17" s="1"/>
  <c r="BR9" i="17" s="1"/>
  <c r="BS9" i="17" s="1"/>
  <c r="BT9" i="17" s="1"/>
  <c r="BU9" i="17" s="1"/>
  <c r="BV9" i="17" s="1"/>
  <c r="BW9" i="17" s="1"/>
  <c r="BX9" i="17" s="1"/>
  <c r="BY9" i="17" s="1"/>
  <c r="BZ9" i="17" s="1"/>
  <c r="CA9" i="17" s="1"/>
  <c r="CB9" i="17" s="1"/>
  <c r="CC9" i="17" s="1"/>
  <c r="CD9" i="17" s="1"/>
  <c r="CE9" i="17" s="1"/>
  <c r="AH3" i="17"/>
  <c r="AI3" i="17" s="1"/>
  <c r="AH4" i="17"/>
  <c r="AI4" i="17" s="1"/>
  <c r="AH5" i="17"/>
  <c r="AI5" i="17"/>
  <c r="AH6" i="17"/>
  <c r="AI6" i="17"/>
  <c r="AH7" i="17"/>
  <c r="AI7" i="17"/>
  <c r="AH8" i="17"/>
  <c r="AI8" i="17" s="1"/>
  <c r="AH9" i="17"/>
  <c r="AI9" i="17"/>
  <c r="AI2" i="17"/>
  <c r="AH2" i="17"/>
  <c r="AJ2" i="16"/>
  <c r="AK2" i="16" s="1"/>
  <c r="AL2" i="16" s="1"/>
  <c r="AM2" i="16" s="1"/>
  <c r="AN2" i="16" s="1"/>
  <c r="AO2" i="16" s="1"/>
  <c r="AP2" i="16" s="1"/>
  <c r="AQ2" i="16" s="1"/>
  <c r="AR2" i="16" s="1"/>
  <c r="AS2" i="16" s="1"/>
  <c r="AT2" i="16" s="1"/>
  <c r="AU2" i="16" s="1"/>
  <c r="AV2" i="16" s="1"/>
  <c r="AW2" i="16" s="1"/>
  <c r="AX2" i="16" s="1"/>
  <c r="AY2" i="16" s="1"/>
  <c r="AZ2" i="16" s="1"/>
  <c r="BA2" i="16" s="1"/>
  <c r="BB2" i="16" s="1"/>
  <c r="BC2" i="16" s="1"/>
  <c r="BD2" i="16" s="1"/>
  <c r="BE2" i="16" s="1"/>
  <c r="BF2" i="16" s="1"/>
  <c r="BG2" i="16" s="1"/>
  <c r="BH2" i="16" s="1"/>
  <c r="BI2" i="16" s="1"/>
  <c r="BJ2" i="16" s="1"/>
  <c r="BK2" i="16" s="1"/>
  <c r="BL2" i="16" s="1"/>
  <c r="BM2" i="16" s="1"/>
  <c r="BN2" i="16" s="1"/>
  <c r="BO2" i="16" s="1"/>
  <c r="BP2" i="16" s="1"/>
  <c r="BQ2" i="16" s="1"/>
  <c r="BR2" i="16" s="1"/>
  <c r="BS2" i="16" s="1"/>
  <c r="BT2" i="16" s="1"/>
  <c r="BU2" i="16" s="1"/>
  <c r="BV2" i="16" s="1"/>
  <c r="BW2" i="16" s="1"/>
  <c r="BX2" i="16" s="1"/>
  <c r="BY2" i="16" s="1"/>
  <c r="BZ2" i="16" s="1"/>
  <c r="CA2" i="16" s="1"/>
  <c r="CB2" i="16" s="1"/>
  <c r="CC2" i="16" s="1"/>
  <c r="CD2" i="16" s="1"/>
  <c r="CE2" i="16" s="1"/>
  <c r="AJ3" i="16"/>
  <c r="AK3" i="16"/>
  <c r="AL3" i="16"/>
  <c r="AM3" i="16" s="1"/>
  <c r="AN3" i="16" s="1"/>
  <c r="AO3" i="16" s="1"/>
  <c r="AP3" i="16" s="1"/>
  <c r="AQ3" i="16" s="1"/>
  <c r="AR3" i="16" s="1"/>
  <c r="AS3" i="16" s="1"/>
  <c r="AT3" i="16" s="1"/>
  <c r="AU3" i="16" s="1"/>
  <c r="AV3" i="16" s="1"/>
  <c r="AW3" i="16" s="1"/>
  <c r="AX3" i="16" s="1"/>
  <c r="AY3" i="16" s="1"/>
  <c r="AZ3" i="16" s="1"/>
  <c r="BA3" i="16" s="1"/>
  <c r="BB3" i="16" s="1"/>
  <c r="BC3" i="16" s="1"/>
  <c r="BD3" i="16" s="1"/>
  <c r="BE3" i="16" s="1"/>
  <c r="BF3" i="16" s="1"/>
  <c r="BG3" i="16" s="1"/>
  <c r="BH3" i="16" s="1"/>
  <c r="BI3" i="16" s="1"/>
  <c r="BJ3" i="16" s="1"/>
  <c r="BK3" i="16" s="1"/>
  <c r="BL3" i="16" s="1"/>
  <c r="BM3" i="16" s="1"/>
  <c r="BN3" i="16" s="1"/>
  <c r="BO3" i="16" s="1"/>
  <c r="BP3" i="16" s="1"/>
  <c r="BQ3" i="16" s="1"/>
  <c r="BR3" i="16" s="1"/>
  <c r="BS3" i="16" s="1"/>
  <c r="BT3" i="16" s="1"/>
  <c r="BU3" i="16" s="1"/>
  <c r="BV3" i="16" s="1"/>
  <c r="BW3" i="16" s="1"/>
  <c r="BX3" i="16" s="1"/>
  <c r="BY3" i="16" s="1"/>
  <c r="BZ3" i="16" s="1"/>
  <c r="CA3" i="16" s="1"/>
  <c r="CB3" i="16" s="1"/>
  <c r="CC3" i="16" s="1"/>
  <c r="CD3" i="16" s="1"/>
  <c r="CE3" i="16" s="1"/>
  <c r="AJ4" i="16"/>
  <c r="AK4" i="16"/>
  <c r="AL4" i="16"/>
  <c r="AM4" i="16"/>
  <c r="AN4" i="16" s="1"/>
  <c r="AO4" i="16" s="1"/>
  <c r="AP4" i="16" s="1"/>
  <c r="AQ4" i="16" s="1"/>
  <c r="AR4" i="16" s="1"/>
  <c r="AS4" i="16" s="1"/>
  <c r="AT4" i="16" s="1"/>
  <c r="AU4" i="16" s="1"/>
  <c r="AV4" i="16" s="1"/>
  <c r="AW4" i="16" s="1"/>
  <c r="AX4" i="16" s="1"/>
  <c r="AY4" i="16" s="1"/>
  <c r="AZ4" i="16" s="1"/>
  <c r="BA4" i="16" s="1"/>
  <c r="BB4" i="16" s="1"/>
  <c r="BC4" i="16" s="1"/>
  <c r="BD4" i="16" s="1"/>
  <c r="BE4" i="16" s="1"/>
  <c r="BF4" i="16" s="1"/>
  <c r="BG4" i="16" s="1"/>
  <c r="BH4" i="16" s="1"/>
  <c r="BI4" i="16" s="1"/>
  <c r="BJ4" i="16" s="1"/>
  <c r="BK4" i="16" s="1"/>
  <c r="BL4" i="16" s="1"/>
  <c r="BM4" i="16" s="1"/>
  <c r="BN4" i="16" s="1"/>
  <c r="BO4" i="16" s="1"/>
  <c r="BP4" i="16" s="1"/>
  <c r="BQ4" i="16" s="1"/>
  <c r="BR4" i="16" s="1"/>
  <c r="BS4" i="16" s="1"/>
  <c r="BT4" i="16" s="1"/>
  <c r="BU4" i="16" s="1"/>
  <c r="BV4" i="16" s="1"/>
  <c r="BW4" i="16" s="1"/>
  <c r="BX4" i="16" s="1"/>
  <c r="BY4" i="16" s="1"/>
  <c r="BZ4" i="16" s="1"/>
  <c r="CA4" i="16" s="1"/>
  <c r="CB4" i="16" s="1"/>
  <c r="CC4" i="16" s="1"/>
  <c r="CD4" i="16" s="1"/>
  <c r="CE4" i="16" s="1"/>
  <c r="AJ5" i="16"/>
  <c r="AK5" i="16" s="1"/>
  <c r="AL5" i="16" s="1"/>
  <c r="AM5" i="16" s="1"/>
  <c r="AN5" i="16" s="1"/>
  <c r="AO5" i="16" s="1"/>
  <c r="AP5" i="16" s="1"/>
  <c r="AQ5" i="16" s="1"/>
  <c r="AR5" i="16" s="1"/>
  <c r="AS5" i="16" s="1"/>
  <c r="AT5" i="16" s="1"/>
  <c r="AU5" i="16" s="1"/>
  <c r="AV5" i="16" s="1"/>
  <c r="AW5" i="16" s="1"/>
  <c r="AX5" i="16" s="1"/>
  <c r="AY5" i="16" s="1"/>
  <c r="AZ5" i="16" s="1"/>
  <c r="BA5" i="16" s="1"/>
  <c r="BB5" i="16" s="1"/>
  <c r="BC5" i="16" s="1"/>
  <c r="BD5" i="16" s="1"/>
  <c r="BE5" i="16" s="1"/>
  <c r="BF5" i="16" s="1"/>
  <c r="BG5" i="16" s="1"/>
  <c r="BH5" i="16" s="1"/>
  <c r="BI5" i="16" s="1"/>
  <c r="BJ5" i="16" s="1"/>
  <c r="BK5" i="16" s="1"/>
  <c r="BL5" i="16" s="1"/>
  <c r="BM5" i="16" s="1"/>
  <c r="BN5" i="16" s="1"/>
  <c r="BO5" i="16" s="1"/>
  <c r="BP5" i="16" s="1"/>
  <c r="BQ5" i="16" s="1"/>
  <c r="BR5" i="16" s="1"/>
  <c r="BS5" i="16" s="1"/>
  <c r="BT5" i="16" s="1"/>
  <c r="BU5" i="16" s="1"/>
  <c r="BV5" i="16" s="1"/>
  <c r="BW5" i="16" s="1"/>
  <c r="BX5" i="16" s="1"/>
  <c r="BY5" i="16" s="1"/>
  <c r="BZ5" i="16" s="1"/>
  <c r="CA5" i="16" s="1"/>
  <c r="CB5" i="16" s="1"/>
  <c r="CC5" i="16" s="1"/>
  <c r="CD5" i="16" s="1"/>
  <c r="CE5" i="16" s="1"/>
  <c r="AJ6" i="16"/>
  <c r="AK6" i="16"/>
  <c r="AL6" i="16"/>
  <c r="AM6" i="16"/>
  <c r="AN6" i="16"/>
  <c r="AO6" i="16"/>
  <c r="AP6" i="16"/>
  <c r="AQ6" i="16"/>
  <c r="AR6" i="16" s="1"/>
  <c r="AS6" i="16" s="1"/>
  <c r="AT6" i="16" s="1"/>
  <c r="AU6" i="16" s="1"/>
  <c r="AV6" i="16" s="1"/>
  <c r="AW6" i="16" s="1"/>
  <c r="AX6" i="16" s="1"/>
  <c r="AY6" i="16" s="1"/>
  <c r="AZ6" i="16" s="1"/>
  <c r="BA6" i="16" s="1"/>
  <c r="BB6" i="16" s="1"/>
  <c r="BC6" i="16" s="1"/>
  <c r="BD6" i="16" s="1"/>
  <c r="BE6" i="16" s="1"/>
  <c r="BF6" i="16" s="1"/>
  <c r="BG6" i="16" s="1"/>
  <c r="BH6" i="16" s="1"/>
  <c r="BI6" i="16" s="1"/>
  <c r="BJ6" i="16" s="1"/>
  <c r="BK6" i="16" s="1"/>
  <c r="BL6" i="16" s="1"/>
  <c r="BM6" i="16" s="1"/>
  <c r="BN6" i="16" s="1"/>
  <c r="BO6" i="16" s="1"/>
  <c r="BP6" i="16" s="1"/>
  <c r="BQ6" i="16" s="1"/>
  <c r="BR6" i="16" s="1"/>
  <c r="BS6" i="16" s="1"/>
  <c r="BT6" i="16" s="1"/>
  <c r="BU6" i="16" s="1"/>
  <c r="BV6" i="16" s="1"/>
  <c r="BW6" i="16" s="1"/>
  <c r="BX6" i="16" s="1"/>
  <c r="BY6" i="16" s="1"/>
  <c r="BZ6" i="16" s="1"/>
  <c r="CA6" i="16" s="1"/>
  <c r="CB6" i="16" s="1"/>
  <c r="CC6" i="16" s="1"/>
  <c r="CD6" i="16" s="1"/>
  <c r="CE6" i="16" s="1"/>
  <c r="AJ7" i="16"/>
  <c r="AK7" i="16" s="1"/>
  <c r="AL7" i="16" s="1"/>
  <c r="AM7" i="16" s="1"/>
  <c r="AN7" i="16" s="1"/>
  <c r="AO7" i="16" s="1"/>
  <c r="AP7" i="16" s="1"/>
  <c r="AQ7" i="16" s="1"/>
  <c r="AR7" i="16" s="1"/>
  <c r="AS7" i="16" s="1"/>
  <c r="AT7" i="16" s="1"/>
  <c r="AU7" i="16" s="1"/>
  <c r="AV7" i="16" s="1"/>
  <c r="AW7" i="16" s="1"/>
  <c r="AX7" i="16" s="1"/>
  <c r="AY7" i="16" s="1"/>
  <c r="AZ7" i="16" s="1"/>
  <c r="BA7" i="16" s="1"/>
  <c r="BB7" i="16" s="1"/>
  <c r="BC7" i="16" s="1"/>
  <c r="BD7" i="16" s="1"/>
  <c r="BE7" i="16" s="1"/>
  <c r="BF7" i="16" s="1"/>
  <c r="BG7" i="16" s="1"/>
  <c r="BH7" i="16" s="1"/>
  <c r="BI7" i="16" s="1"/>
  <c r="BJ7" i="16" s="1"/>
  <c r="BK7" i="16" s="1"/>
  <c r="BL7" i="16" s="1"/>
  <c r="BM7" i="16" s="1"/>
  <c r="BN7" i="16" s="1"/>
  <c r="BO7" i="16" s="1"/>
  <c r="BP7" i="16" s="1"/>
  <c r="BQ7" i="16" s="1"/>
  <c r="BR7" i="16" s="1"/>
  <c r="BS7" i="16" s="1"/>
  <c r="BT7" i="16" s="1"/>
  <c r="BU7" i="16" s="1"/>
  <c r="BV7" i="16" s="1"/>
  <c r="BW7" i="16" s="1"/>
  <c r="BX7" i="16" s="1"/>
  <c r="BY7" i="16" s="1"/>
  <c r="BZ7" i="16" s="1"/>
  <c r="CA7" i="16" s="1"/>
  <c r="CB7" i="16" s="1"/>
  <c r="CC7" i="16" s="1"/>
  <c r="CD7" i="16" s="1"/>
  <c r="CE7" i="16" s="1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 s="1"/>
  <c r="AW8" i="16" s="1"/>
  <c r="AX8" i="16" s="1"/>
  <c r="AY8" i="16" s="1"/>
  <c r="AZ8" i="16" s="1"/>
  <c r="BA8" i="16" s="1"/>
  <c r="BB8" i="16" s="1"/>
  <c r="BC8" i="16" s="1"/>
  <c r="BD8" i="16" s="1"/>
  <c r="BE8" i="16" s="1"/>
  <c r="BF8" i="16" s="1"/>
  <c r="BG8" i="16" s="1"/>
  <c r="BH8" i="16" s="1"/>
  <c r="BI8" i="16" s="1"/>
  <c r="BJ8" i="16" s="1"/>
  <c r="BK8" i="16" s="1"/>
  <c r="BL8" i="16" s="1"/>
  <c r="BM8" i="16" s="1"/>
  <c r="BN8" i="16" s="1"/>
  <c r="BO8" i="16" s="1"/>
  <c r="BP8" i="16" s="1"/>
  <c r="BQ8" i="16" s="1"/>
  <c r="BR8" i="16" s="1"/>
  <c r="BS8" i="16" s="1"/>
  <c r="BT8" i="16" s="1"/>
  <c r="BU8" i="16" s="1"/>
  <c r="BV8" i="16" s="1"/>
  <c r="BW8" i="16" s="1"/>
  <c r="BX8" i="16" s="1"/>
  <c r="BY8" i="16" s="1"/>
  <c r="BZ8" i="16" s="1"/>
  <c r="CA8" i="16" s="1"/>
  <c r="CB8" i="16" s="1"/>
  <c r="CC8" i="16" s="1"/>
  <c r="CD8" i="16" s="1"/>
  <c r="CE8" i="16" s="1"/>
  <c r="AJ9" i="16"/>
  <c r="AK9" i="16"/>
  <c r="AL9" i="16"/>
  <c r="AM9" i="16"/>
  <c r="AN9" i="16" s="1"/>
  <c r="AO9" i="16" s="1"/>
  <c r="AP9" i="16" s="1"/>
  <c r="AQ9" i="16" s="1"/>
  <c r="AR9" i="16" s="1"/>
  <c r="AS9" i="16" s="1"/>
  <c r="AT9" i="16" s="1"/>
  <c r="AU9" i="16" s="1"/>
  <c r="AV9" i="16" s="1"/>
  <c r="AW9" i="16" s="1"/>
  <c r="AX9" i="16" s="1"/>
  <c r="AY9" i="16" s="1"/>
  <c r="AZ9" i="16" s="1"/>
  <c r="BA9" i="16" s="1"/>
  <c r="BB9" i="16" s="1"/>
  <c r="BC9" i="16" s="1"/>
  <c r="BD9" i="16" s="1"/>
  <c r="BE9" i="16" s="1"/>
  <c r="BF9" i="16" s="1"/>
  <c r="BG9" i="16" s="1"/>
  <c r="BH9" i="16" s="1"/>
  <c r="BI9" i="16" s="1"/>
  <c r="BJ9" i="16" s="1"/>
  <c r="BK9" i="16" s="1"/>
  <c r="BL9" i="16" s="1"/>
  <c r="BM9" i="16" s="1"/>
  <c r="BN9" i="16" s="1"/>
  <c r="BO9" i="16" s="1"/>
  <c r="BP9" i="16" s="1"/>
  <c r="BQ9" i="16" s="1"/>
  <c r="BR9" i="16" s="1"/>
  <c r="BS9" i="16" s="1"/>
  <c r="BT9" i="16" s="1"/>
  <c r="BU9" i="16" s="1"/>
  <c r="BV9" i="16" s="1"/>
  <c r="BW9" i="16" s="1"/>
  <c r="BX9" i="16" s="1"/>
  <c r="BY9" i="16" s="1"/>
  <c r="BZ9" i="16" s="1"/>
  <c r="CA9" i="16" s="1"/>
  <c r="CB9" i="16" s="1"/>
  <c r="CC9" i="16" s="1"/>
  <c r="CD9" i="16" s="1"/>
  <c r="CE9" i="16" s="1"/>
  <c r="AH3" i="16"/>
  <c r="AI3" i="16"/>
  <c r="AH4" i="16"/>
  <c r="AI4" i="16"/>
  <c r="AH5" i="16"/>
  <c r="AI5" i="16" s="1"/>
  <c r="AH6" i="16"/>
  <c r="AI6" i="16"/>
  <c r="AH7" i="16"/>
  <c r="AI7" i="16" s="1"/>
  <c r="AH8" i="16"/>
  <c r="AI8" i="16" s="1"/>
  <c r="AH9" i="16"/>
  <c r="AI9" i="16"/>
  <c r="AI2" i="16"/>
  <c r="AH2" i="16"/>
  <c r="AJ2" i="15"/>
  <c r="AK2" i="15"/>
  <c r="AL2" i="15" s="1"/>
  <c r="AM2" i="15" s="1"/>
  <c r="AN2" i="15" s="1"/>
  <c r="AO2" i="15" s="1"/>
  <c r="AP2" i="15" s="1"/>
  <c r="AQ2" i="15" s="1"/>
  <c r="AR2" i="15" s="1"/>
  <c r="AS2" i="15" s="1"/>
  <c r="AT2" i="15" s="1"/>
  <c r="AU2" i="15" s="1"/>
  <c r="AV2" i="15" s="1"/>
  <c r="AW2" i="15"/>
  <c r="AX2" i="15"/>
  <c r="AY2" i="15"/>
  <c r="AZ2" i="15"/>
  <c r="BA2" i="15" s="1"/>
  <c r="BB2" i="15" s="1"/>
  <c r="BC2" i="15" s="1"/>
  <c r="BD2" i="15" s="1"/>
  <c r="BE2" i="15" s="1"/>
  <c r="BF2" i="15" s="1"/>
  <c r="BG2" i="15" s="1"/>
  <c r="BH2" i="15" s="1"/>
  <c r="BI2" i="15" s="1"/>
  <c r="BJ2" i="15" s="1"/>
  <c r="BK2" i="15" s="1"/>
  <c r="BL2" i="15" s="1"/>
  <c r="BM2" i="15" s="1"/>
  <c r="BN2" i="15" s="1"/>
  <c r="BO2" i="15" s="1"/>
  <c r="BP2" i="15" s="1"/>
  <c r="BQ2" i="15" s="1"/>
  <c r="BR2" i="15" s="1"/>
  <c r="BS2" i="15" s="1"/>
  <c r="BT2" i="15" s="1"/>
  <c r="BU2" i="15" s="1"/>
  <c r="BV2" i="15" s="1"/>
  <c r="BW2" i="15" s="1"/>
  <c r="BX2" i="15" s="1"/>
  <c r="BY2" i="15" s="1"/>
  <c r="BZ2" i="15" s="1"/>
  <c r="CA2" i="15" s="1"/>
  <c r="CB2" i="15" s="1"/>
  <c r="CC2" i="15" s="1"/>
  <c r="CD2" i="15" s="1"/>
  <c r="CE2" i="15" s="1"/>
  <c r="AJ3" i="15"/>
  <c r="AK3" i="15"/>
  <c r="AL3" i="15"/>
  <c r="AM3" i="15"/>
  <c r="AN3" i="15"/>
  <c r="AO3" i="15"/>
  <c r="AP3" i="15" s="1"/>
  <c r="AQ3" i="15" s="1"/>
  <c r="AR3" i="15" s="1"/>
  <c r="AS3" i="15" s="1"/>
  <c r="AT3" i="15" s="1"/>
  <c r="AU3" i="15" s="1"/>
  <c r="AV3" i="15" s="1"/>
  <c r="AW3" i="15" s="1"/>
  <c r="AX3" i="15" s="1"/>
  <c r="AY3" i="15" s="1"/>
  <c r="AZ3" i="15" s="1"/>
  <c r="BA3" i="15" s="1"/>
  <c r="BB3" i="15" s="1"/>
  <c r="BC3" i="15" s="1"/>
  <c r="BD3" i="15" s="1"/>
  <c r="BE3" i="15" s="1"/>
  <c r="BF3" i="15" s="1"/>
  <c r="BG3" i="15" s="1"/>
  <c r="BH3" i="15" s="1"/>
  <c r="BI3" i="15" s="1"/>
  <c r="BJ3" i="15" s="1"/>
  <c r="BK3" i="15" s="1"/>
  <c r="BL3" i="15" s="1"/>
  <c r="BM3" i="15" s="1"/>
  <c r="BN3" i="15" s="1"/>
  <c r="BO3" i="15" s="1"/>
  <c r="BP3" i="15" s="1"/>
  <c r="BQ3" i="15" s="1"/>
  <c r="BR3" i="15" s="1"/>
  <c r="BS3" i="15" s="1"/>
  <c r="BT3" i="15" s="1"/>
  <c r="BU3" i="15" s="1"/>
  <c r="BV3" i="15" s="1"/>
  <c r="BW3" i="15" s="1"/>
  <c r="BX3" i="15" s="1"/>
  <c r="BY3" i="15" s="1"/>
  <c r="BZ3" i="15" s="1"/>
  <c r="CA3" i="15" s="1"/>
  <c r="CB3" i="15" s="1"/>
  <c r="CC3" i="15" s="1"/>
  <c r="CD3" i="15" s="1"/>
  <c r="CE3" i="15" s="1"/>
  <c r="AJ4" i="15"/>
  <c r="AK4" i="15"/>
  <c r="AL4" i="15"/>
  <c r="AM4" i="15"/>
  <c r="AN4" i="15"/>
  <c r="AO4" i="15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/>
  <c r="BA4" i="15"/>
  <c r="BB4" i="15"/>
  <c r="BC4" i="15"/>
  <c r="BD4" i="15"/>
  <c r="BE4" i="15"/>
  <c r="BF4" i="15" s="1"/>
  <c r="BG4" i="15" s="1"/>
  <c r="BH4" i="15" s="1"/>
  <c r="BI4" i="15" s="1"/>
  <c r="BJ4" i="15" s="1"/>
  <c r="BK4" i="15" s="1"/>
  <c r="BL4" i="15" s="1"/>
  <c r="BM4" i="15" s="1"/>
  <c r="BN4" i="15" s="1"/>
  <c r="BO4" i="15" s="1"/>
  <c r="BP4" i="15" s="1"/>
  <c r="BQ4" i="15" s="1"/>
  <c r="BR4" i="15" s="1"/>
  <c r="BS4" i="15" s="1"/>
  <c r="BT4" i="15" s="1"/>
  <c r="BU4" i="15" s="1"/>
  <c r="BV4" i="15" s="1"/>
  <c r="BW4" i="15" s="1"/>
  <c r="BX4" i="15" s="1"/>
  <c r="BY4" i="15" s="1"/>
  <c r="BZ4" i="15" s="1"/>
  <c r="CA4" i="15" s="1"/>
  <c r="CB4" i="15" s="1"/>
  <c r="CC4" i="15" s="1"/>
  <c r="CD4" i="15" s="1"/>
  <c r="CE4" i="15" s="1"/>
  <c r="AJ5" i="15"/>
  <c r="AK5" i="15"/>
  <c r="AL5" i="15"/>
  <c r="AM5" i="15" s="1"/>
  <c r="AN5" i="15" s="1"/>
  <c r="AO5" i="15" s="1"/>
  <c r="AP5" i="15" s="1"/>
  <c r="AQ5" i="15" s="1"/>
  <c r="AR5" i="15"/>
  <c r="AS5" i="15"/>
  <c r="AT5" i="15"/>
  <c r="AU5" i="15" s="1"/>
  <c r="AV5" i="15" s="1"/>
  <c r="AW5" i="15" s="1"/>
  <c r="AX5" i="15" s="1"/>
  <c r="AY5" i="15" s="1"/>
  <c r="AZ5" i="15" s="1"/>
  <c r="BA5" i="15" s="1"/>
  <c r="BB5" i="15" s="1"/>
  <c r="BC5" i="15" s="1"/>
  <c r="BD5" i="15" s="1"/>
  <c r="BE5" i="15" s="1"/>
  <c r="BF5" i="15" s="1"/>
  <c r="BG5" i="15" s="1"/>
  <c r="BH5" i="15" s="1"/>
  <c r="BI5" i="15" s="1"/>
  <c r="BJ5" i="15" s="1"/>
  <c r="BK5" i="15" s="1"/>
  <c r="BL5" i="15" s="1"/>
  <c r="BM5" i="15" s="1"/>
  <c r="BN5" i="15" s="1"/>
  <c r="BO5" i="15" s="1"/>
  <c r="BP5" i="15" s="1"/>
  <c r="BQ5" i="15" s="1"/>
  <c r="BR5" i="15" s="1"/>
  <c r="BS5" i="15" s="1"/>
  <c r="BT5" i="15" s="1"/>
  <c r="BU5" i="15" s="1"/>
  <c r="BV5" i="15" s="1"/>
  <c r="BW5" i="15" s="1"/>
  <c r="BX5" i="15" s="1"/>
  <c r="BY5" i="15" s="1"/>
  <c r="BZ5" i="15" s="1"/>
  <c r="CA5" i="15" s="1"/>
  <c r="CB5" i="15" s="1"/>
  <c r="CC5" i="15" s="1"/>
  <c r="CD5" i="15" s="1"/>
  <c r="CE5" i="15" s="1"/>
  <c r="AJ6" i="15"/>
  <c r="AK6" i="15"/>
  <c r="AL6" i="15"/>
  <c r="AM6" i="15" s="1"/>
  <c r="AN6" i="15" s="1"/>
  <c r="AO6" i="15" s="1"/>
  <c r="AP6" i="15" s="1"/>
  <c r="AQ6" i="15" s="1"/>
  <c r="AR6" i="15" s="1"/>
  <c r="AS6" i="15" s="1"/>
  <c r="AT6" i="15" s="1"/>
  <c r="AU6" i="15" s="1"/>
  <c r="AV6" i="15" s="1"/>
  <c r="AW6" i="15" s="1"/>
  <c r="AX6" i="15" s="1"/>
  <c r="AY6" i="15" s="1"/>
  <c r="AZ6" i="15" s="1"/>
  <c r="BA6" i="15" s="1"/>
  <c r="BB6" i="15" s="1"/>
  <c r="BC6" i="15" s="1"/>
  <c r="BD6" i="15" s="1"/>
  <c r="BE6" i="15" s="1"/>
  <c r="BF6" i="15" s="1"/>
  <c r="BG6" i="15" s="1"/>
  <c r="BH6" i="15" s="1"/>
  <c r="BI6" i="15" s="1"/>
  <c r="BJ6" i="15" s="1"/>
  <c r="BK6" i="15" s="1"/>
  <c r="BL6" i="15" s="1"/>
  <c r="BM6" i="15" s="1"/>
  <c r="BN6" i="15" s="1"/>
  <c r="BO6" i="15" s="1"/>
  <c r="BP6" i="15" s="1"/>
  <c r="BQ6" i="15" s="1"/>
  <c r="BR6" i="15" s="1"/>
  <c r="BS6" i="15" s="1"/>
  <c r="BT6" i="15" s="1"/>
  <c r="BU6" i="15" s="1"/>
  <c r="BV6" i="15" s="1"/>
  <c r="BW6" i="15" s="1"/>
  <c r="BX6" i="15" s="1"/>
  <c r="BY6" i="15" s="1"/>
  <c r="BZ6" i="15" s="1"/>
  <c r="CA6" i="15" s="1"/>
  <c r="CB6" i="15" s="1"/>
  <c r="CC6" i="15" s="1"/>
  <c r="CD6" i="15" s="1"/>
  <c r="CE6" i="15" s="1"/>
  <c r="AJ7" i="15"/>
  <c r="AK7" i="15" s="1"/>
  <c r="AL7" i="15" s="1"/>
  <c r="AM7" i="15" s="1"/>
  <c r="AN7" i="15" s="1"/>
  <c r="AO7" i="15" s="1"/>
  <c r="AP7" i="15" s="1"/>
  <c r="AQ7" i="15" s="1"/>
  <c r="AR7" i="15" s="1"/>
  <c r="AS7" i="15" s="1"/>
  <c r="AT7" i="15" s="1"/>
  <c r="AU7" i="15" s="1"/>
  <c r="AV7" i="15" s="1"/>
  <c r="AW7" i="15" s="1"/>
  <c r="AX7" i="15" s="1"/>
  <c r="AY7" i="15" s="1"/>
  <c r="AZ7" i="15" s="1"/>
  <c r="BA7" i="15" s="1"/>
  <c r="BB7" i="15" s="1"/>
  <c r="BC7" i="15" s="1"/>
  <c r="BD7" i="15" s="1"/>
  <c r="BE7" i="15" s="1"/>
  <c r="BF7" i="15" s="1"/>
  <c r="BG7" i="15" s="1"/>
  <c r="BH7" i="15" s="1"/>
  <c r="BI7" i="15" s="1"/>
  <c r="BJ7" i="15" s="1"/>
  <c r="BK7" i="15" s="1"/>
  <c r="BL7" i="15" s="1"/>
  <c r="BM7" i="15" s="1"/>
  <c r="BN7" i="15" s="1"/>
  <c r="BO7" i="15" s="1"/>
  <c r="BP7" i="15" s="1"/>
  <c r="BQ7" i="15" s="1"/>
  <c r="BR7" i="15" s="1"/>
  <c r="BS7" i="15" s="1"/>
  <c r="BT7" i="15" s="1"/>
  <c r="BU7" i="15" s="1"/>
  <c r="BV7" i="15" s="1"/>
  <c r="BW7" i="15" s="1"/>
  <c r="BX7" i="15" s="1"/>
  <c r="BY7" i="15" s="1"/>
  <c r="BZ7" i="15" s="1"/>
  <c r="CA7" i="15" s="1"/>
  <c r="CB7" i="15" s="1"/>
  <c r="CC7" i="15" s="1"/>
  <c r="CD7" i="15" s="1"/>
  <c r="CE7" i="15" s="1"/>
  <c r="AJ8" i="15"/>
  <c r="AK8" i="15"/>
  <c r="AL8" i="15"/>
  <c r="AM8" i="15"/>
  <c r="AN8" i="15"/>
  <c r="AO8" i="15"/>
  <c r="AP8" i="15"/>
  <c r="AQ8" i="15"/>
  <c r="AR8" i="15"/>
  <c r="AS8" i="15"/>
  <c r="AT8" i="15"/>
  <c r="AU8" i="15"/>
  <c r="AV8" i="15"/>
  <c r="AW8" i="15" s="1"/>
  <c r="AX8" i="15" s="1"/>
  <c r="AY8" i="15" s="1"/>
  <c r="AZ8" i="15" s="1"/>
  <c r="BA8" i="15" s="1"/>
  <c r="BB8" i="15" s="1"/>
  <c r="BC8" i="15" s="1"/>
  <c r="BD8" i="15" s="1"/>
  <c r="BE8" i="15" s="1"/>
  <c r="BF8" i="15" s="1"/>
  <c r="BG8" i="15" s="1"/>
  <c r="BH8" i="15" s="1"/>
  <c r="BI8" i="15" s="1"/>
  <c r="BJ8" i="15" s="1"/>
  <c r="BK8" i="15" s="1"/>
  <c r="BL8" i="15" s="1"/>
  <c r="BM8" i="15" s="1"/>
  <c r="BN8" i="15" s="1"/>
  <c r="BO8" i="15" s="1"/>
  <c r="BP8" i="15" s="1"/>
  <c r="BQ8" i="15" s="1"/>
  <c r="BR8" i="15" s="1"/>
  <c r="BS8" i="15" s="1"/>
  <c r="BT8" i="15" s="1"/>
  <c r="BU8" i="15" s="1"/>
  <c r="BV8" i="15" s="1"/>
  <c r="BW8" i="15" s="1"/>
  <c r="BX8" i="15" s="1"/>
  <c r="BY8" i="15" s="1"/>
  <c r="BZ8" i="15" s="1"/>
  <c r="CA8" i="15" s="1"/>
  <c r="CB8" i="15" s="1"/>
  <c r="CC8" i="15" s="1"/>
  <c r="CD8" i="15" s="1"/>
  <c r="CE8" i="15" s="1"/>
  <c r="AJ9" i="15"/>
  <c r="AK9" i="15"/>
  <c r="AL9" i="15"/>
  <c r="AM9" i="15"/>
  <c r="AN9" i="15"/>
  <c r="AO9" i="15" s="1"/>
  <c r="AP9" i="15" s="1"/>
  <c r="AQ9" i="15" s="1"/>
  <c r="AR9" i="15" s="1"/>
  <c r="AS9" i="15" s="1"/>
  <c r="AT9" i="15" s="1"/>
  <c r="AU9" i="15" s="1"/>
  <c r="AV9" i="15" s="1"/>
  <c r="AW9" i="15" s="1"/>
  <c r="AX9" i="15" s="1"/>
  <c r="AY9" i="15" s="1"/>
  <c r="AZ9" i="15" s="1"/>
  <c r="BA9" i="15" s="1"/>
  <c r="BB9" i="15" s="1"/>
  <c r="BC9" i="15" s="1"/>
  <c r="BD9" i="15" s="1"/>
  <c r="BE9" i="15" s="1"/>
  <c r="BF9" i="15" s="1"/>
  <c r="BG9" i="15" s="1"/>
  <c r="BH9" i="15" s="1"/>
  <c r="BI9" i="15" s="1"/>
  <c r="BJ9" i="15" s="1"/>
  <c r="BK9" i="15" s="1"/>
  <c r="BL9" i="15" s="1"/>
  <c r="BM9" i="15" s="1"/>
  <c r="BN9" i="15" s="1"/>
  <c r="BO9" i="15" s="1"/>
  <c r="BP9" i="15" s="1"/>
  <c r="BQ9" i="15" s="1"/>
  <c r="BR9" i="15" s="1"/>
  <c r="BS9" i="15" s="1"/>
  <c r="BT9" i="15" s="1"/>
  <c r="BU9" i="15" s="1"/>
  <c r="BV9" i="15" s="1"/>
  <c r="BW9" i="15" s="1"/>
  <c r="BX9" i="15" s="1"/>
  <c r="BY9" i="15" s="1"/>
  <c r="BZ9" i="15" s="1"/>
  <c r="CA9" i="15" s="1"/>
  <c r="CB9" i="15" s="1"/>
  <c r="CC9" i="15" s="1"/>
  <c r="CD9" i="15" s="1"/>
  <c r="CE9" i="15" s="1"/>
  <c r="AH3" i="15"/>
  <c r="AI3" i="15"/>
  <c r="AH4" i="15"/>
  <c r="AI4" i="15"/>
  <c r="AH5" i="15"/>
  <c r="AI5" i="15"/>
  <c r="AH6" i="15"/>
  <c r="AI6" i="15"/>
  <c r="AH7" i="15"/>
  <c r="AI7" i="15"/>
  <c r="AH8" i="15"/>
  <c r="AI8" i="15"/>
  <c r="AH9" i="15"/>
  <c r="AI9" i="15"/>
  <c r="AI2" i="15"/>
  <c r="AH2" i="15"/>
  <c r="AJ2" i="14"/>
  <c r="AK2" i="14"/>
  <c r="AL2" i="14" s="1"/>
  <c r="AM2" i="14" s="1"/>
  <c r="AN2" i="14" s="1"/>
  <c r="AO2" i="14" s="1"/>
  <c r="AP2" i="14" s="1"/>
  <c r="AQ2" i="14" s="1"/>
  <c r="AR2" i="14" s="1"/>
  <c r="AS2" i="14" s="1"/>
  <c r="AT2" i="14" s="1"/>
  <c r="AU2" i="14" s="1"/>
  <c r="AV2" i="14" s="1"/>
  <c r="AW2" i="14" s="1"/>
  <c r="AX2" i="14" s="1"/>
  <c r="AY2" i="14" s="1"/>
  <c r="AZ2" i="14" s="1"/>
  <c r="BA2" i="14" s="1"/>
  <c r="BB2" i="14"/>
  <c r="BC2" i="14"/>
  <c r="BD2" i="14" s="1"/>
  <c r="BE2" i="14" s="1"/>
  <c r="BF2" i="14" s="1"/>
  <c r="BG2" i="14" s="1"/>
  <c r="BH2" i="14" s="1"/>
  <c r="BI2" i="14" s="1"/>
  <c r="BJ2" i="14" s="1"/>
  <c r="BK2" i="14" s="1"/>
  <c r="BL2" i="14" s="1"/>
  <c r="BM2" i="14" s="1"/>
  <c r="BN2" i="14" s="1"/>
  <c r="BO2" i="14" s="1"/>
  <c r="BP2" i="14" s="1"/>
  <c r="BQ2" i="14" s="1"/>
  <c r="BR2" i="14" s="1"/>
  <c r="BS2" i="14" s="1"/>
  <c r="BT2" i="14" s="1"/>
  <c r="BU2" i="14" s="1"/>
  <c r="BV2" i="14" s="1"/>
  <c r="BW2" i="14" s="1"/>
  <c r="BX2" i="14" s="1"/>
  <c r="BY2" i="14" s="1"/>
  <c r="BZ2" i="14" s="1"/>
  <c r="CA2" i="14" s="1"/>
  <c r="CB2" i="14" s="1"/>
  <c r="CC2" i="14" s="1"/>
  <c r="CD2" i="14" s="1"/>
  <c r="CE2" i="14" s="1"/>
  <c r="AJ3" i="14"/>
  <c r="AK3" i="14"/>
  <c r="AL3" i="14"/>
  <c r="AM3" i="14"/>
  <c r="AN3" i="14"/>
  <c r="AO3" i="14" s="1"/>
  <c r="AP3" i="14" s="1"/>
  <c r="AQ3" i="14" s="1"/>
  <c r="AR3" i="14" s="1"/>
  <c r="AS3" i="14"/>
  <c r="AT3" i="14"/>
  <c r="AU3" i="14"/>
  <c r="AV3" i="14"/>
  <c r="AW3" i="14"/>
  <c r="AX3" i="14" s="1"/>
  <c r="AY3" i="14" s="1"/>
  <c r="AZ3" i="14" s="1"/>
  <c r="BA3" i="14" s="1"/>
  <c r="BB3" i="14" s="1"/>
  <c r="BC3" i="14" s="1"/>
  <c r="BD3" i="14" s="1"/>
  <c r="BE3" i="14" s="1"/>
  <c r="BF3" i="14" s="1"/>
  <c r="BG3" i="14" s="1"/>
  <c r="BH3" i="14" s="1"/>
  <c r="BI3" i="14" s="1"/>
  <c r="BJ3" i="14" s="1"/>
  <c r="BK3" i="14" s="1"/>
  <c r="BL3" i="14" s="1"/>
  <c r="BM3" i="14"/>
  <c r="BN3" i="14"/>
  <c r="BO3" i="14"/>
  <c r="BP3" i="14"/>
  <c r="BQ3" i="14" s="1"/>
  <c r="BR3" i="14" s="1"/>
  <c r="BS3" i="14" s="1"/>
  <c r="BT3" i="14" s="1"/>
  <c r="BU3" i="14" s="1"/>
  <c r="BV3" i="14" s="1"/>
  <c r="BW3" i="14" s="1"/>
  <c r="BX3" i="14" s="1"/>
  <c r="BY3" i="14" s="1"/>
  <c r="BZ3" i="14" s="1"/>
  <c r="CA3" i="14" s="1"/>
  <c r="CB3" i="14" s="1"/>
  <c r="CC3" i="14" s="1"/>
  <c r="CD3" i="14" s="1"/>
  <c r="CE3" i="14" s="1"/>
  <c r="AJ4" i="14"/>
  <c r="AK4" i="14"/>
  <c r="AL4" i="14"/>
  <c r="AM4" i="14" s="1"/>
  <c r="AN4" i="14" s="1"/>
  <c r="AO4" i="14" s="1"/>
  <c r="AP4" i="14" s="1"/>
  <c r="AQ4" i="14" s="1"/>
  <c r="AR4" i="14" s="1"/>
  <c r="AS4" i="14" s="1"/>
  <c r="AT4" i="14" s="1"/>
  <c r="AU4" i="14" s="1"/>
  <c r="AV4" i="14" s="1"/>
  <c r="AW4" i="14" s="1"/>
  <c r="AX4" i="14" s="1"/>
  <c r="AY4" i="14" s="1"/>
  <c r="AZ4" i="14" s="1"/>
  <c r="BA4" i="14" s="1"/>
  <c r="BB4" i="14" s="1"/>
  <c r="BC4" i="14" s="1"/>
  <c r="BD4" i="14" s="1"/>
  <c r="BE4" i="14" s="1"/>
  <c r="BF4" i="14" s="1"/>
  <c r="BG4" i="14" s="1"/>
  <c r="BH4" i="14" s="1"/>
  <c r="BI4" i="14" s="1"/>
  <c r="BJ4" i="14" s="1"/>
  <c r="BK4" i="14" s="1"/>
  <c r="BL4" i="14" s="1"/>
  <c r="BM4" i="14" s="1"/>
  <c r="BN4" i="14" s="1"/>
  <c r="BO4" i="14" s="1"/>
  <c r="BP4" i="14" s="1"/>
  <c r="BQ4" i="14" s="1"/>
  <c r="BR4" i="14" s="1"/>
  <c r="BS4" i="14" s="1"/>
  <c r="BT4" i="14" s="1"/>
  <c r="BU4" i="14" s="1"/>
  <c r="BV4" i="14" s="1"/>
  <c r="BW4" i="14" s="1"/>
  <c r="BX4" i="14" s="1"/>
  <c r="BY4" i="14" s="1"/>
  <c r="BZ4" i="14" s="1"/>
  <c r="CA4" i="14" s="1"/>
  <c r="CB4" i="14" s="1"/>
  <c r="CC4" i="14" s="1"/>
  <c r="CD4" i="14" s="1"/>
  <c r="CE4" i="14" s="1"/>
  <c r="AJ5" i="14"/>
  <c r="AK5" i="14"/>
  <c r="AL5" i="14"/>
  <c r="AM5" i="14" s="1"/>
  <c r="AN5" i="14" s="1"/>
  <c r="AO5" i="14" s="1"/>
  <c r="AP5" i="14" s="1"/>
  <c r="AQ5" i="14" s="1"/>
  <c r="AR5" i="14" s="1"/>
  <c r="AS5" i="14" s="1"/>
  <c r="AT5" i="14" s="1"/>
  <c r="AU5" i="14" s="1"/>
  <c r="AV5" i="14" s="1"/>
  <c r="AW5" i="14" s="1"/>
  <c r="AX5" i="14" s="1"/>
  <c r="AY5" i="14" s="1"/>
  <c r="AZ5" i="14" s="1"/>
  <c r="BA5" i="14" s="1"/>
  <c r="BB5" i="14" s="1"/>
  <c r="BC5" i="14" s="1"/>
  <c r="BD5" i="14" s="1"/>
  <c r="BE5" i="14" s="1"/>
  <c r="BF5" i="14" s="1"/>
  <c r="BG5" i="14" s="1"/>
  <c r="BH5" i="14" s="1"/>
  <c r="BI5" i="14" s="1"/>
  <c r="BJ5" i="14" s="1"/>
  <c r="BK5" i="14" s="1"/>
  <c r="BL5" i="14" s="1"/>
  <c r="BM5" i="14" s="1"/>
  <c r="BN5" i="14" s="1"/>
  <c r="BO5" i="14" s="1"/>
  <c r="BP5" i="14" s="1"/>
  <c r="BQ5" i="14" s="1"/>
  <c r="BR5" i="14" s="1"/>
  <c r="BS5" i="14" s="1"/>
  <c r="BT5" i="14" s="1"/>
  <c r="BU5" i="14" s="1"/>
  <c r="BV5" i="14" s="1"/>
  <c r="BW5" i="14" s="1"/>
  <c r="BX5" i="14" s="1"/>
  <c r="BY5" i="14" s="1"/>
  <c r="BZ5" i="14" s="1"/>
  <c r="CA5" i="14" s="1"/>
  <c r="CB5" i="14" s="1"/>
  <c r="CC5" i="14" s="1"/>
  <c r="CD5" i="14" s="1"/>
  <c r="CE5" i="14" s="1"/>
  <c r="AJ6" i="14"/>
  <c r="AK6" i="14" s="1"/>
  <c r="AL6" i="14" s="1"/>
  <c r="AM6" i="14" s="1"/>
  <c r="AN6" i="14" s="1"/>
  <c r="AO6" i="14"/>
  <c r="AP6" i="14" s="1"/>
  <c r="AQ6" i="14" s="1"/>
  <c r="AR6" i="14" s="1"/>
  <c r="AS6" i="14" s="1"/>
  <c r="AT6" i="14" s="1"/>
  <c r="AU6" i="14" s="1"/>
  <c r="AV6" i="14" s="1"/>
  <c r="AW6" i="14" s="1"/>
  <c r="AX6" i="14" s="1"/>
  <c r="AY6" i="14" s="1"/>
  <c r="AZ6" i="14" s="1"/>
  <c r="BA6" i="14" s="1"/>
  <c r="BB6" i="14" s="1"/>
  <c r="BC6" i="14" s="1"/>
  <c r="BD6" i="14" s="1"/>
  <c r="BE6" i="14" s="1"/>
  <c r="BF6" i="14" s="1"/>
  <c r="BG6" i="14" s="1"/>
  <c r="BH6" i="14" s="1"/>
  <c r="BI6" i="14" s="1"/>
  <c r="BJ6" i="14" s="1"/>
  <c r="BK6" i="14" s="1"/>
  <c r="BL6" i="14" s="1"/>
  <c r="BM6" i="14" s="1"/>
  <c r="BN6" i="14" s="1"/>
  <c r="BO6" i="14" s="1"/>
  <c r="BP6" i="14" s="1"/>
  <c r="BQ6" i="14" s="1"/>
  <c r="BR6" i="14" s="1"/>
  <c r="BS6" i="14" s="1"/>
  <c r="BT6" i="14" s="1"/>
  <c r="BU6" i="14" s="1"/>
  <c r="BV6" i="14" s="1"/>
  <c r="BW6" i="14" s="1"/>
  <c r="BX6" i="14" s="1"/>
  <c r="BY6" i="14" s="1"/>
  <c r="BZ6" i="14" s="1"/>
  <c r="CA6" i="14" s="1"/>
  <c r="CB6" i="14" s="1"/>
  <c r="CC6" i="14" s="1"/>
  <c r="CD6" i="14" s="1"/>
  <c r="CE6" i="14" s="1"/>
  <c r="AJ7" i="14"/>
  <c r="AK7" i="14" s="1"/>
  <c r="AL7" i="14" s="1"/>
  <c r="AM7" i="14" s="1"/>
  <c r="AN7" i="14" s="1"/>
  <c r="AO7" i="14" s="1"/>
  <c r="AP7" i="14" s="1"/>
  <c r="AQ7" i="14" s="1"/>
  <c r="AR7" i="14" s="1"/>
  <c r="AS7" i="14" s="1"/>
  <c r="AT7" i="14" s="1"/>
  <c r="AU7" i="14" s="1"/>
  <c r="AV7" i="14" s="1"/>
  <c r="AW7" i="14" s="1"/>
  <c r="AX7" i="14" s="1"/>
  <c r="AY7" i="14" s="1"/>
  <c r="AZ7" i="14" s="1"/>
  <c r="BA7" i="14" s="1"/>
  <c r="BB7" i="14" s="1"/>
  <c r="BC7" i="14" s="1"/>
  <c r="BD7" i="14" s="1"/>
  <c r="BE7" i="14" s="1"/>
  <c r="BF7" i="14" s="1"/>
  <c r="BG7" i="14" s="1"/>
  <c r="BH7" i="14" s="1"/>
  <c r="BI7" i="14" s="1"/>
  <c r="BJ7" i="14" s="1"/>
  <c r="BK7" i="14" s="1"/>
  <c r="BL7" i="14" s="1"/>
  <c r="BM7" i="14" s="1"/>
  <c r="BN7" i="14" s="1"/>
  <c r="BO7" i="14" s="1"/>
  <c r="BP7" i="14" s="1"/>
  <c r="BQ7" i="14" s="1"/>
  <c r="BR7" i="14" s="1"/>
  <c r="BS7" i="14" s="1"/>
  <c r="BT7" i="14" s="1"/>
  <c r="BU7" i="14" s="1"/>
  <c r="BV7" i="14" s="1"/>
  <c r="BW7" i="14" s="1"/>
  <c r="BX7" i="14" s="1"/>
  <c r="BY7" i="14" s="1"/>
  <c r="BZ7" i="14" s="1"/>
  <c r="CA7" i="14" s="1"/>
  <c r="CB7" i="14" s="1"/>
  <c r="CC7" i="14" s="1"/>
  <c r="CD7" i="14" s="1"/>
  <c r="CE7" i="14" s="1"/>
  <c r="AJ8" i="14"/>
  <c r="AK8" i="14"/>
  <c r="AL8" i="14"/>
  <c r="AM8" i="14"/>
  <c r="AN8" i="14"/>
  <c r="AO8" i="14" s="1"/>
  <c r="AP8" i="14" s="1"/>
  <c r="AQ8" i="14" s="1"/>
  <c r="AR8" i="14" s="1"/>
  <c r="AS8" i="14" s="1"/>
  <c r="AT8" i="14" s="1"/>
  <c r="AU8" i="14" s="1"/>
  <c r="AV8" i="14" s="1"/>
  <c r="AW8" i="14" s="1"/>
  <c r="AX8" i="14" s="1"/>
  <c r="AY8" i="14" s="1"/>
  <c r="AZ8" i="14" s="1"/>
  <c r="BA8" i="14" s="1"/>
  <c r="BB8" i="14" s="1"/>
  <c r="BC8" i="14" s="1"/>
  <c r="BD8" i="14" s="1"/>
  <c r="BE8" i="14" s="1"/>
  <c r="BF8" i="14" s="1"/>
  <c r="BG8" i="14" s="1"/>
  <c r="BH8" i="14" s="1"/>
  <c r="BI8" i="14" s="1"/>
  <c r="BJ8" i="14" s="1"/>
  <c r="BK8" i="14" s="1"/>
  <c r="BL8" i="14" s="1"/>
  <c r="BM8" i="14" s="1"/>
  <c r="BN8" i="14" s="1"/>
  <c r="BO8" i="14" s="1"/>
  <c r="BP8" i="14" s="1"/>
  <c r="BQ8" i="14" s="1"/>
  <c r="BR8" i="14" s="1"/>
  <c r="BS8" i="14" s="1"/>
  <c r="BT8" i="14" s="1"/>
  <c r="BU8" i="14" s="1"/>
  <c r="BV8" i="14" s="1"/>
  <c r="BW8" i="14" s="1"/>
  <c r="BX8" i="14" s="1"/>
  <c r="BY8" i="14" s="1"/>
  <c r="BZ8" i="14" s="1"/>
  <c r="CA8" i="14" s="1"/>
  <c r="CB8" i="14" s="1"/>
  <c r="CC8" i="14" s="1"/>
  <c r="CD8" i="14" s="1"/>
  <c r="CE8" i="14" s="1"/>
  <c r="AJ9" i="14"/>
  <c r="AK9" i="14"/>
  <c r="AL9" i="14"/>
  <c r="AM9" i="14"/>
  <c r="AN9" i="14"/>
  <c r="AO9" i="14"/>
  <c r="AP9" i="14" s="1"/>
  <c r="AQ9" i="14" s="1"/>
  <c r="AR9" i="14" s="1"/>
  <c r="AS9" i="14" s="1"/>
  <c r="AT9" i="14" s="1"/>
  <c r="AU9" i="14" s="1"/>
  <c r="AV9" i="14" s="1"/>
  <c r="AW9" i="14" s="1"/>
  <c r="AX9" i="14" s="1"/>
  <c r="AY9" i="14" s="1"/>
  <c r="AZ9" i="14" s="1"/>
  <c r="BA9" i="14" s="1"/>
  <c r="BB9" i="14" s="1"/>
  <c r="BC9" i="14" s="1"/>
  <c r="BD9" i="14" s="1"/>
  <c r="BE9" i="14"/>
  <c r="BF9" i="14"/>
  <c r="BG9" i="14"/>
  <c r="BH9" i="14"/>
  <c r="BI9" i="14" s="1"/>
  <c r="BJ9" i="14" s="1"/>
  <c r="BK9" i="14" s="1"/>
  <c r="BL9" i="14" s="1"/>
  <c r="BM9" i="14" s="1"/>
  <c r="BN9" i="14" s="1"/>
  <c r="BO9" i="14" s="1"/>
  <c r="BP9" i="14" s="1"/>
  <c r="BQ9" i="14" s="1"/>
  <c r="BR9" i="14" s="1"/>
  <c r="BS9" i="14" s="1"/>
  <c r="BT9" i="14" s="1"/>
  <c r="BU9" i="14" s="1"/>
  <c r="BV9" i="14" s="1"/>
  <c r="BW9" i="14" s="1"/>
  <c r="BX9" i="14" s="1"/>
  <c r="BY9" i="14" s="1"/>
  <c r="BZ9" i="14" s="1"/>
  <c r="CA9" i="14" s="1"/>
  <c r="CB9" i="14" s="1"/>
  <c r="CC9" i="14" s="1"/>
  <c r="CD9" i="14" s="1"/>
  <c r="CE9" i="14" s="1"/>
  <c r="AH3" i="14"/>
  <c r="AI3" i="14"/>
  <c r="AH4" i="14"/>
  <c r="AI4" i="14"/>
  <c r="AH5" i="14"/>
  <c r="AI5" i="14" s="1"/>
  <c r="AH6" i="14"/>
  <c r="AI6" i="14"/>
  <c r="AH7" i="14"/>
  <c r="AI7" i="14"/>
  <c r="AH8" i="14"/>
  <c r="AI8" i="14" s="1"/>
  <c r="AH9" i="14"/>
  <c r="AI9" i="14" s="1"/>
  <c r="AI2" i="14"/>
  <c r="AH2" i="14"/>
  <c r="AJ2" i="13"/>
  <c r="AK2" i="13"/>
  <c r="AL2" i="13" s="1"/>
  <c r="AM2" i="13" s="1"/>
  <c r="AN2" i="13" s="1"/>
  <c r="AO2" i="13" s="1"/>
  <c r="AP2" i="13" s="1"/>
  <c r="AQ2" i="13" s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BI2" i="13" s="1"/>
  <c r="BJ2" i="13" s="1"/>
  <c r="BK2" i="13" s="1"/>
  <c r="BL2" i="13" s="1"/>
  <c r="BM2" i="13" s="1"/>
  <c r="BN2" i="13" s="1"/>
  <c r="BO2" i="13" s="1"/>
  <c r="BP2" i="13" s="1"/>
  <c r="BQ2" i="13" s="1"/>
  <c r="BR2" i="13" s="1"/>
  <c r="BS2" i="13" s="1"/>
  <c r="BT2" i="13" s="1"/>
  <c r="BU2" i="13" s="1"/>
  <c r="BV2" i="13" s="1"/>
  <c r="BW2" i="13" s="1"/>
  <c r="BX2" i="13" s="1"/>
  <c r="BY2" i="13" s="1"/>
  <c r="BZ2" i="13" s="1"/>
  <c r="CA2" i="13" s="1"/>
  <c r="CB2" i="13" s="1"/>
  <c r="CC2" i="13" s="1"/>
  <c r="CD2" i="13" s="1"/>
  <c r="CE2" i="13" s="1"/>
  <c r="AJ3" i="13"/>
  <c r="AK3" i="13"/>
  <c r="AL3" i="13"/>
  <c r="AM3" i="13"/>
  <c r="AN3" i="13" s="1"/>
  <c r="AO3" i="13" s="1"/>
  <c r="AP3" i="13" s="1"/>
  <c r="AQ3" i="13" s="1"/>
  <c r="AR3" i="13" s="1"/>
  <c r="AS3" i="13"/>
  <c r="AT3" i="13" s="1"/>
  <c r="AU3" i="13" s="1"/>
  <c r="AV3" i="13" s="1"/>
  <c r="AW3" i="13" s="1"/>
  <c r="AX3" i="13" s="1"/>
  <c r="AY3" i="13" s="1"/>
  <c r="AZ3" i="13" s="1"/>
  <c r="BA3" i="13" s="1"/>
  <c r="BB3" i="13" s="1"/>
  <c r="BC3" i="13" s="1"/>
  <c r="BD3" i="13" s="1"/>
  <c r="BE3" i="13" s="1"/>
  <c r="BF3" i="13" s="1"/>
  <c r="BG3" i="13" s="1"/>
  <c r="BH3" i="13" s="1"/>
  <c r="BI3" i="13" s="1"/>
  <c r="BJ3" i="13" s="1"/>
  <c r="BK3" i="13" s="1"/>
  <c r="BL3" i="13" s="1"/>
  <c r="BM3" i="13" s="1"/>
  <c r="BN3" i="13" s="1"/>
  <c r="BO3" i="13" s="1"/>
  <c r="BP3" i="13" s="1"/>
  <c r="BQ3" i="13" s="1"/>
  <c r="BR3" i="13" s="1"/>
  <c r="BS3" i="13" s="1"/>
  <c r="BT3" i="13" s="1"/>
  <c r="BU3" i="13" s="1"/>
  <c r="BV3" i="13" s="1"/>
  <c r="BW3" i="13" s="1"/>
  <c r="BX3" i="13" s="1"/>
  <c r="BY3" i="13" s="1"/>
  <c r="BZ3" i="13" s="1"/>
  <c r="CA3" i="13" s="1"/>
  <c r="CB3" i="13" s="1"/>
  <c r="CC3" i="13" s="1"/>
  <c r="CD3" i="13" s="1"/>
  <c r="CE3" i="13" s="1"/>
  <c r="AJ4" i="13"/>
  <c r="AK4" i="13"/>
  <c r="AL4" i="13"/>
  <c r="AM4" i="13"/>
  <c r="AN4" i="13"/>
  <c r="AO4" i="13"/>
  <c r="AP4" i="13"/>
  <c r="AQ4" i="13" s="1"/>
  <c r="AR4" i="13" s="1"/>
  <c r="AS4" i="13" s="1"/>
  <c r="AT4" i="13" s="1"/>
  <c r="AU4" i="13" s="1"/>
  <c r="AV4" i="13" s="1"/>
  <c r="AW4" i="13" s="1"/>
  <c r="AX4" i="13" s="1"/>
  <c r="AY4" i="13"/>
  <c r="AZ4" i="13" s="1"/>
  <c r="BA4" i="13" s="1"/>
  <c r="BB4" i="13" s="1"/>
  <c r="BC4" i="13" s="1"/>
  <c r="BD4" i="13" s="1"/>
  <c r="BE4" i="13" s="1"/>
  <c r="BF4" i="13" s="1"/>
  <c r="BG4" i="13" s="1"/>
  <c r="BH4" i="13" s="1"/>
  <c r="BI4" i="13" s="1"/>
  <c r="BJ4" i="13" s="1"/>
  <c r="BK4" i="13" s="1"/>
  <c r="BL4" i="13" s="1"/>
  <c r="BM4" i="13" s="1"/>
  <c r="BN4" i="13" s="1"/>
  <c r="BO4" i="13" s="1"/>
  <c r="BP4" i="13" s="1"/>
  <c r="BQ4" i="13" s="1"/>
  <c r="BR4" i="13" s="1"/>
  <c r="BS4" i="13" s="1"/>
  <c r="BT4" i="13" s="1"/>
  <c r="BU4" i="13" s="1"/>
  <c r="BV4" i="13" s="1"/>
  <c r="BW4" i="13" s="1"/>
  <c r="BX4" i="13" s="1"/>
  <c r="BY4" i="13" s="1"/>
  <c r="BZ4" i="13" s="1"/>
  <c r="CA4" i="13" s="1"/>
  <c r="CB4" i="13" s="1"/>
  <c r="CC4" i="13" s="1"/>
  <c r="CD4" i="13" s="1"/>
  <c r="CE4" i="13" s="1"/>
  <c r="AJ5" i="13"/>
  <c r="AK5" i="13"/>
  <c r="AL5" i="13"/>
  <c r="AM5" i="13"/>
  <c r="AN5" i="13" s="1"/>
  <c r="AO5" i="13" s="1"/>
  <c r="AP5" i="13" s="1"/>
  <c r="AQ5" i="13"/>
  <c r="AR5" i="13" s="1"/>
  <c r="AS5" i="13" s="1"/>
  <c r="AT5" i="13" s="1"/>
  <c r="AU5" i="13" s="1"/>
  <c r="AV5" i="13" s="1"/>
  <c r="AW5" i="13"/>
  <c r="AX5" i="13"/>
  <c r="AY5" i="13" s="1"/>
  <c r="AZ5" i="13" s="1"/>
  <c r="BA5" i="13" s="1"/>
  <c r="BB5" i="13" s="1"/>
  <c r="BC5" i="13" s="1"/>
  <c r="BD5" i="13" s="1"/>
  <c r="BE5" i="13" s="1"/>
  <c r="BF5" i="13" s="1"/>
  <c r="BG5" i="13" s="1"/>
  <c r="BH5" i="13" s="1"/>
  <c r="BI5" i="13" s="1"/>
  <c r="BJ5" i="13" s="1"/>
  <c r="BK5" i="13" s="1"/>
  <c r="BL5" i="13" s="1"/>
  <c r="BM5" i="13" s="1"/>
  <c r="BN5" i="13" s="1"/>
  <c r="BO5" i="13" s="1"/>
  <c r="BP5" i="13" s="1"/>
  <c r="BQ5" i="13" s="1"/>
  <c r="BR5" i="13" s="1"/>
  <c r="BS5" i="13" s="1"/>
  <c r="BT5" i="13" s="1"/>
  <c r="BU5" i="13" s="1"/>
  <c r="BV5" i="13" s="1"/>
  <c r="BW5" i="13" s="1"/>
  <c r="BX5" i="13" s="1"/>
  <c r="BY5" i="13" s="1"/>
  <c r="BZ5" i="13" s="1"/>
  <c r="CA5" i="13" s="1"/>
  <c r="CB5" i="13" s="1"/>
  <c r="CC5" i="13" s="1"/>
  <c r="CD5" i="13" s="1"/>
  <c r="CE5" i="13" s="1"/>
  <c r="AJ6" i="13"/>
  <c r="AK6" i="13"/>
  <c r="AL6" i="13"/>
  <c r="AM6" i="13"/>
  <c r="AN6" i="13"/>
  <c r="AO6" i="13"/>
  <c r="AP6" i="13"/>
  <c r="AQ6" i="13"/>
  <c r="AR6" i="13" s="1"/>
  <c r="AS6" i="13" s="1"/>
  <c r="AT6" i="13" s="1"/>
  <c r="AU6" i="13" s="1"/>
  <c r="AV6" i="13" s="1"/>
  <c r="AW6" i="13" s="1"/>
  <c r="AX6" i="13" s="1"/>
  <c r="AY6" i="13" s="1"/>
  <c r="AZ6" i="13" s="1"/>
  <c r="BA6" i="13" s="1"/>
  <c r="BB6" i="13" s="1"/>
  <c r="BC6" i="13" s="1"/>
  <c r="BD6" i="13" s="1"/>
  <c r="BE6" i="13" s="1"/>
  <c r="BF6" i="13" s="1"/>
  <c r="BG6" i="13" s="1"/>
  <c r="BH6" i="13" s="1"/>
  <c r="BI6" i="13" s="1"/>
  <c r="BJ6" i="13" s="1"/>
  <c r="BK6" i="13" s="1"/>
  <c r="BL6" i="13" s="1"/>
  <c r="BM6" i="13" s="1"/>
  <c r="BN6" i="13" s="1"/>
  <c r="BO6" i="13" s="1"/>
  <c r="BP6" i="13" s="1"/>
  <c r="BQ6" i="13" s="1"/>
  <c r="BR6" i="13" s="1"/>
  <c r="BS6" i="13" s="1"/>
  <c r="BT6" i="13" s="1"/>
  <c r="BU6" i="13" s="1"/>
  <c r="BV6" i="13" s="1"/>
  <c r="BW6" i="13" s="1"/>
  <c r="BX6" i="13" s="1"/>
  <c r="BY6" i="13" s="1"/>
  <c r="BZ6" i="13" s="1"/>
  <c r="CA6" i="13" s="1"/>
  <c r="CB6" i="13" s="1"/>
  <c r="CC6" i="13" s="1"/>
  <c r="CD6" i="13" s="1"/>
  <c r="CE6" i="13" s="1"/>
  <c r="AJ7" i="13"/>
  <c r="AK7" i="13"/>
  <c r="AL7" i="13"/>
  <c r="AM7" i="13" s="1"/>
  <c r="AN7" i="13" s="1"/>
  <c r="AO7" i="13" s="1"/>
  <c r="AP7" i="13" s="1"/>
  <c r="AQ7" i="13" s="1"/>
  <c r="AR7" i="13" s="1"/>
  <c r="AS7" i="13" s="1"/>
  <c r="AT7" i="13" s="1"/>
  <c r="AU7" i="13"/>
  <c r="AV7" i="13" s="1"/>
  <c r="AW7" i="13" s="1"/>
  <c r="AX7" i="13" s="1"/>
  <c r="AY7" i="13" s="1"/>
  <c r="AZ7" i="13" s="1"/>
  <c r="BA7" i="13"/>
  <c r="BB7" i="13"/>
  <c r="BC7" i="13" s="1"/>
  <c r="BD7" i="13" s="1"/>
  <c r="BE7" i="13" s="1"/>
  <c r="BF7" i="13" s="1"/>
  <c r="BG7" i="13" s="1"/>
  <c r="BH7" i="13" s="1"/>
  <c r="BI7" i="13" s="1"/>
  <c r="BJ7" i="13" s="1"/>
  <c r="BK7" i="13" s="1"/>
  <c r="BL7" i="13" s="1"/>
  <c r="BM7" i="13" s="1"/>
  <c r="BN7" i="13" s="1"/>
  <c r="BO7" i="13" s="1"/>
  <c r="BP7" i="13" s="1"/>
  <c r="BQ7" i="13" s="1"/>
  <c r="BR7" i="13" s="1"/>
  <c r="BS7" i="13" s="1"/>
  <c r="BT7" i="13" s="1"/>
  <c r="BU7" i="13" s="1"/>
  <c r="BV7" i="13" s="1"/>
  <c r="BW7" i="13" s="1"/>
  <c r="BX7" i="13" s="1"/>
  <c r="BY7" i="13" s="1"/>
  <c r="BZ7" i="13" s="1"/>
  <c r="CA7" i="13" s="1"/>
  <c r="CB7" i="13" s="1"/>
  <c r="CC7" i="13" s="1"/>
  <c r="CD7" i="13" s="1"/>
  <c r="CE7" i="13" s="1"/>
  <c r="AJ8" i="13"/>
  <c r="AK8" i="13"/>
  <c r="AL8" i="13"/>
  <c r="AM8" i="13"/>
  <c r="AN8" i="13" s="1"/>
  <c r="AO8" i="13" s="1"/>
  <c r="AP8" i="13" s="1"/>
  <c r="AQ8" i="13" s="1"/>
  <c r="AR8" i="13" s="1"/>
  <c r="AS8" i="13"/>
  <c r="AT8" i="13"/>
  <c r="AU8" i="13"/>
  <c r="AV8" i="13"/>
  <c r="AW8" i="13"/>
  <c r="AX8" i="13" s="1"/>
  <c r="AY8" i="13" s="1"/>
  <c r="AZ8" i="13" s="1"/>
  <c r="BA8" i="13" s="1"/>
  <c r="BB8" i="13" s="1"/>
  <c r="BC8" i="13" s="1"/>
  <c r="BD8" i="13" s="1"/>
  <c r="BE8" i="13" s="1"/>
  <c r="BF8" i="13" s="1"/>
  <c r="BG8" i="13" s="1"/>
  <c r="BH8" i="13" s="1"/>
  <c r="BI8" i="13" s="1"/>
  <c r="BJ8" i="13" s="1"/>
  <c r="BK8" i="13" s="1"/>
  <c r="BL8" i="13" s="1"/>
  <c r="BM8" i="13" s="1"/>
  <c r="BN8" i="13" s="1"/>
  <c r="BO8" i="13" s="1"/>
  <c r="BP8" i="13" s="1"/>
  <c r="BQ8" i="13" s="1"/>
  <c r="BR8" i="13" s="1"/>
  <c r="BS8" i="13" s="1"/>
  <c r="BT8" i="13" s="1"/>
  <c r="BU8" i="13" s="1"/>
  <c r="BV8" i="13" s="1"/>
  <c r="BW8" i="13" s="1"/>
  <c r="BX8" i="13" s="1"/>
  <c r="BY8" i="13" s="1"/>
  <c r="BZ8" i="13" s="1"/>
  <c r="CA8" i="13" s="1"/>
  <c r="CB8" i="13" s="1"/>
  <c r="CC8" i="13" s="1"/>
  <c r="CD8" i="13" s="1"/>
  <c r="CE8" i="13" s="1"/>
  <c r="AJ9" i="13"/>
  <c r="AK9" i="13" s="1"/>
  <c r="AL9" i="13" s="1"/>
  <c r="AM9" i="13" s="1"/>
  <c r="AN9" i="13" s="1"/>
  <c r="AO9" i="13" s="1"/>
  <c r="AP9" i="13" s="1"/>
  <c r="AQ9" i="13" s="1"/>
  <c r="AR9" i="13" s="1"/>
  <c r="AS9" i="13" s="1"/>
  <c r="AT9" i="13" s="1"/>
  <c r="AU9" i="13" s="1"/>
  <c r="AV9" i="13" s="1"/>
  <c r="AW9" i="13" s="1"/>
  <c r="AX9" i="13" s="1"/>
  <c r="AY9" i="13" s="1"/>
  <c r="AZ9" i="13" s="1"/>
  <c r="BA9" i="13" s="1"/>
  <c r="BB9" i="13" s="1"/>
  <c r="BC9" i="13" s="1"/>
  <c r="BD9" i="13" s="1"/>
  <c r="BE9" i="13" s="1"/>
  <c r="BF9" i="13" s="1"/>
  <c r="BG9" i="13" s="1"/>
  <c r="BH9" i="13" s="1"/>
  <c r="BI9" i="13" s="1"/>
  <c r="BJ9" i="13" s="1"/>
  <c r="BK9" i="13" s="1"/>
  <c r="BL9" i="13" s="1"/>
  <c r="BM9" i="13" s="1"/>
  <c r="BN9" i="13" s="1"/>
  <c r="BO9" i="13" s="1"/>
  <c r="BP9" i="13" s="1"/>
  <c r="BQ9" i="13" s="1"/>
  <c r="BR9" i="13" s="1"/>
  <c r="BS9" i="13" s="1"/>
  <c r="BT9" i="13" s="1"/>
  <c r="BU9" i="13" s="1"/>
  <c r="BV9" i="13" s="1"/>
  <c r="BW9" i="13" s="1"/>
  <c r="BX9" i="13" s="1"/>
  <c r="BY9" i="13" s="1"/>
  <c r="BZ9" i="13" s="1"/>
  <c r="CA9" i="13" s="1"/>
  <c r="CB9" i="13" s="1"/>
  <c r="CC9" i="13" s="1"/>
  <c r="CD9" i="13" s="1"/>
  <c r="CE9" i="13" s="1"/>
  <c r="AH3" i="13"/>
  <c r="AI3" i="13" s="1"/>
  <c r="AH4" i="13"/>
  <c r="AI4" i="13" s="1"/>
  <c r="AH5" i="13"/>
  <c r="AI5" i="13"/>
  <c r="AH6" i="13"/>
  <c r="AI6" i="13"/>
  <c r="AH7" i="13"/>
  <c r="AI7" i="13"/>
  <c r="AH8" i="13"/>
  <c r="AI8" i="13" s="1"/>
  <c r="AH9" i="13"/>
  <c r="AI9" i="13"/>
  <c r="AI2" i="13"/>
  <c r="AH2" i="13"/>
  <c r="AJ2" i="12"/>
  <c r="AK2" i="12"/>
  <c r="AL2" i="12"/>
  <c r="AM2" i="12" s="1"/>
  <c r="AN2" i="12" s="1"/>
  <c r="AO2" i="12" s="1"/>
  <c r="AP2" i="12" s="1"/>
  <c r="AQ2" i="12" s="1"/>
  <c r="AR2" i="12" s="1"/>
  <c r="AS2" i="12" s="1"/>
  <c r="AT2" i="12" s="1"/>
  <c r="AU2" i="12" s="1"/>
  <c r="AV2" i="12" s="1"/>
  <c r="AW2" i="12" s="1"/>
  <c r="AX2" i="12" s="1"/>
  <c r="AY2" i="12"/>
  <c r="AZ2" i="12"/>
  <c r="BA2" i="12"/>
  <c r="BB2" i="12"/>
  <c r="BC2" i="12"/>
  <c r="BD2" i="12" s="1"/>
  <c r="BE2" i="12" s="1"/>
  <c r="BF2" i="12" s="1"/>
  <c r="BG2" i="12" s="1"/>
  <c r="BH2" i="12" s="1"/>
  <c r="BI2" i="12" s="1"/>
  <c r="BJ2" i="12" s="1"/>
  <c r="BK2" i="12" s="1"/>
  <c r="BL2" i="12" s="1"/>
  <c r="BM2" i="12" s="1"/>
  <c r="BN2" i="12" s="1"/>
  <c r="BO2" i="12" s="1"/>
  <c r="BP2" i="12" s="1"/>
  <c r="BQ2" i="12" s="1"/>
  <c r="BR2" i="12" s="1"/>
  <c r="BS2" i="12" s="1"/>
  <c r="BT2" i="12" s="1"/>
  <c r="BU2" i="12" s="1"/>
  <c r="BV2" i="12" s="1"/>
  <c r="BW2" i="12" s="1"/>
  <c r="BX2" i="12" s="1"/>
  <c r="BY2" i="12" s="1"/>
  <c r="BZ2" i="12" s="1"/>
  <c r="CA2" i="12" s="1"/>
  <c r="CB2" i="12" s="1"/>
  <c r="CC2" i="12" s="1"/>
  <c r="CD2" i="12" s="1"/>
  <c r="CE2" i="12" s="1"/>
  <c r="AJ3" i="12"/>
  <c r="AK3" i="12"/>
  <c r="AL3" i="12"/>
  <c r="AM3" i="12" s="1"/>
  <c r="AN3" i="12" s="1"/>
  <c r="AO3" i="12" s="1"/>
  <c r="AP3" i="12" s="1"/>
  <c r="AQ3" i="12" s="1"/>
  <c r="AR3" i="12"/>
  <c r="AS3" i="12"/>
  <c r="AT3" i="12"/>
  <c r="AU3" i="12"/>
  <c r="AV3" i="12"/>
  <c r="AW3" i="12"/>
  <c r="AX3" i="12"/>
  <c r="AY3" i="12" s="1"/>
  <c r="AZ3" i="12" s="1"/>
  <c r="BA3" i="12" s="1"/>
  <c r="BB3" i="12" s="1"/>
  <c r="BC3" i="12" s="1"/>
  <c r="BD3" i="12" s="1"/>
  <c r="BE3" i="12" s="1"/>
  <c r="BF3" i="12" s="1"/>
  <c r="BG3" i="12" s="1"/>
  <c r="BH3" i="12" s="1"/>
  <c r="BI3" i="12" s="1"/>
  <c r="BJ3" i="12" s="1"/>
  <c r="BK3" i="12" s="1"/>
  <c r="BL3" i="12" s="1"/>
  <c r="BM3" i="12" s="1"/>
  <c r="BN3" i="12" s="1"/>
  <c r="BO3" i="12" s="1"/>
  <c r="BP3" i="12" s="1"/>
  <c r="BQ3" i="12" s="1"/>
  <c r="BR3" i="12" s="1"/>
  <c r="BS3" i="12" s="1"/>
  <c r="BT3" i="12" s="1"/>
  <c r="BU3" i="12" s="1"/>
  <c r="BV3" i="12" s="1"/>
  <c r="BW3" i="12" s="1"/>
  <c r="BX3" i="12" s="1"/>
  <c r="BY3" i="12" s="1"/>
  <c r="BZ3" i="12" s="1"/>
  <c r="CA3" i="12" s="1"/>
  <c r="CB3" i="12" s="1"/>
  <c r="CC3" i="12" s="1"/>
  <c r="CD3" i="12" s="1"/>
  <c r="CE3" i="12" s="1"/>
  <c r="AJ4" i="12"/>
  <c r="AK4" i="12"/>
  <c r="AL4" i="12"/>
  <c r="AM4" i="12" s="1"/>
  <c r="AN4" i="12" s="1"/>
  <c r="AO4" i="12" s="1"/>
  <c r="AP4" i="12" s="1"/>
  <c r="AQ4" i="12" s="1"/>
  <c r="AR4" i="12" s="1"/>
  <c r="AS4" i="12" s="1"/>
  <c r="AT4" i="12" s="1"/>
  <c r="AU4" i="12" s="1"/>
  <c r="AV4" i="12" s="1"/>
  <c r="AW4" i="12" s="1"/>
  <c r="AX4" i="12" s="1"/>
  <c r="AY4" i="12" s="1"/>
  <c r="AZ4" i="12" s="1"/>
  <c r="BA4" i="12" s="1"/>
  <c r="BB4" i="12" s="1"/>
  <c r="BC4" i="12" s="1"/>
  <c r="BD4" i="12" s="1"/>
  <c r="BE4" i="12" s="1"/>
  <c r="BF4" i="12" s="1"/>
  <c r="BG4" i="12" s="1"/>
  <c r="BH4" i="12" s="1"/>
  <c r="BI4" i="12" s="1"/>
  <c r="BJ4" i="12" s="1"/>
  <c r="BK4" i="12" s="1"/>
  <c r="BL4" i="12" s="1"/>
  <c r="BM4" i="12" s="1"/>
  <c r="BN4" i="12" s="1"/>
  <c r="BO4" i="12" s="1"/>
  <c r="BP4" i="12" s="1"/>
  <c r="BQ4" i="12" s="1"/>
  <c r="BR4" i="12" s="1"/>
  <c r="BS4" i="12" s="1"/>
  <c r="BT4" i="12" s="1"/>
  <c r="BU4" i="12" s="1"/>
  <c r="BV4" i="12" s="1"/>
  <c r="BW4" i="12" s="1"/>
  <c r="BX4" i="12" s="1"/>
  <c r="BY4" i="12" s="1"/>
  <c r="BZ4" i="12" s="1"/>
  <c r="CA4" i="12" s="1"/>
  <c r="CB4" i="12" s="1"/>
  <c r="CC4" i="12" s="1"/>
  <c r="CD4" i="12" s="1"/>
  <c r="CE4" i="12" s="1"/>
  <c r="AJ5" i="12"/>
  <c r="AK5" i="12"/>
  <c r="AL5" i="12"/>
  <c r="AM5" i="12"/>
  <c r="AN5" i="12" s="1"/>
  <c r="AO5" i="12" s="1"/>
  <c r="AP5" i="12" s="1"/>
  <c r="AQ5" i="12" s="1"/>
  <c r="AR5" i="12" s="1"/>
  <c r="AS5" i="12" s="1"/>
  <c r="AT5" i="12" s="1"/>
  <c r="AU5" i="12" s="1"/>
  <c r="AV5" i="12"/>
  <c r="AW5" i="12"/>
  <c r="AX5" i="12"/>
  <c r="AY5" i="12"/>
  <c r="AZ5" i="12"/>
  <c r="BA5" i="12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AJ6" i="12"/>
  <c r="AK6" i="12"/>
  <c r="AL6" i="12"/>
  <c r="AM6" i="12"/>
  <c r="AN6" i="12" s="1"/>
  <c r="AO6" i="12" s="1"/>
  <c r="AP6" i="12" s="1"/>
  <c r="AQ6" i="12" s="1"/>
  <c r="AR6" i="12" s="1"/>
  <c r="AS6" i="12" s="1"/>
  <c r="AT6" i="12" s="1"/>
  <c r="AU6" i="12" s="1"/>
  <c r="AV6" i="12" s="1"/>
  <c r="AW6" i="12" s="1"/>
  <c r="AX6" i="12" s="1"/>
  <c r="AY6" i="12" s="1"/>
  <c r="AZ6" i="12" s="1"/>
  <c r="BA6" i="12" s="1"/>
  <c r="BB6" i="12" s="1"/>
  <c r="BC6" i="12" s="1"/>
  <c r="BD6" i="12" s="1"/>
  <c r="BE6" i="12" s="1"/>
  <c r="BF6" i="12" s="1"/>
  <c r="BG6" i="12" s="1"/>
  <c r="BH6" i="12" s="1"/>
  <c r="BI6" i="12" s="1"/>
  <c r="BJ6" i="12" s="1"/>
  <c r="BK6" i="12" s="1"/>
  <c r="BL6" i="12" s="1"/>
  <c r="BM6" i="12" s="1"/>
  <c r="BN6" i="12" s="1"/>
  <c r="BO6" i="12" s="1"/>
  <c r="BP6" i="12" s="1"/>
  <c r="BQ6" i="12" s="1"/>
  <c r="BR6" i="12" s="1"/>
  <c r="BS6" i="12" s="1"/>
  <c r="BT6" i="12" s="1"/>
  <c r="BU6" i="12" s="1"/>
  <c r="BV6" i="12" s="1"/>
  <c r="BW6" i="12" s="1"/>
  <c r="BX6" i="12" s="1"/>
  <c r="BY6" i="12" s="1"/>
  <c r="BZ6" i="12" s="1"/>
  <c r="CA6" i="12" s="1"/>
  <c r="CB6" i="12" s="1"/>
  <c r="CC6" i="12" s="1"/>
  <c r="CD6" i="12" s="1"/>
  <c r="CE6" i="12" s="1"/>
  <c r="AJ7" i="12"/>
  <c r="AK7" i="12"/>
  <c r="AL7" i="12"/>
  <c r="AM7" i="12" s="1"/>
  <c r="AN7" i="12" s="1"/>
  <c r="AO7" i="12" s="1"/>
  <c r="AP7" i="12" s="1"/>
  <c r="AQ7" i="12" s="1"/>
  <c r="AR7" i="12" s="1"/>
  <c r="AS7" i="12" s="1"/>
  <c r="AT7" i="12" s="1"/>
  <c r="AU7" i="12" s="1"/>
  <c r="AV7" i="12" s="1"/>
  <c r="AW7" i="12" s="1"/>
  <c r="AX7" i="12" s="1"/>
  <c r="AY7" i="12"/>
  <c r="AZ7" i="12"/>
  <c r="BA7" i="12"/>
  <c r="BB7" i="12"/>
  <c r="BC7" i="12"/>
  <c r="BD7" i="12" s="1"/>
  <c r="BE7" i="12" s="1"/>
  <c r="BF7" i="12" s="1"/>
  <c r="BG7" i="12" s="1"/>
  <c r="BH7" i="12" s="1"/>
  <c r="BI7" i="12" s="1"/>
  <c r="BJ7" i="12" s="1"/>
  <c r="BK7" i="12" s="1"/>
  <c r="BL7" i="12" s="1"/>
  <c r="BM7" i="12" s="1"/>
  <c r="BN7" i="12" s="1"/>
  <c r="BO7" i="12" s="1"/>
  <c r="BP7" i="12" s="1"/>
  <c r="BQ7" i="12" s="1"/>
  <c r="BR7" i="12" s="1"/>
  <c r="BS7" i="12" s="1"/>
  <c r="BT7" i="12" s="1"/>
  <c r="BU7" i="12" s="1"/>
  <c r="BV7" i="12" s="1"/>
  <c r="BW7" i="12" s="1"/>
  <c r="BX7" i="12" s="1"/>
  <c r="BY7" i="12" s="1"/>
  <c r="BZ7" i="12" s="1"/>
  <c r="CA7" i="12" s="1"/>
  <c r="CB7" i="12" s="1"/>
  <c r="CC7" i="12" s="1"/>
  <c r="CD7" i="12" s="1"/>
  <c r="CE7" i="12" s="1"/>
  <c r="AJ8" i="12"/>
  <c r="AK8" i="12"/>
  <c r="AL8" i="12"/>
  <c r="AM8" i="12" s="1"/>
  <c r="AN8" i="12" s="1"/>
  <c r="AO8" i="12" s="1"/>
  <c r="AP8" i="12" s="1"/>
  <c r="AQ8" i="12"/>
  <c r="AR8" i="12"/>
  <c r="AS8" i="12"/>
  <c r="AT8" i="12"/>
  <c r="AU8" i="12"/>
  <c r="AV8" i="12"/>
  <c r="AW8" i="12" s="1"/>
  <c r="AX8" i="12" s="1"/>
  <c r="AY8" i="12" s="1"/>
  <c r="AZ8" i="12" s="1"/>
  <c r="BA8" i="12" s="1"/>
  <c r="BB8" i="12" s="1"/>
  <c r="BC8" i="12" s="1"/>
  <c r="BD8" i="12" s="1"/>
  <c r="BE8" i="12" s="1"/>
  <c r="BF8" i="12" s="1"/>
  <c r="BG8" i="12" s="1"/>
  <c r="BH8" i="12" s="1"/>
  <c r="BI8" i="12" s="1"/>
  <c r="BJ8" i="12" s="1"/>
  <c r="BK8" i="12" s="1"/>
  <c r="BL8" i="12" s="1"/>
  <c r="BM8" i="12" s="1"/>
  <c r="BN8" i="12" s="1"/>
  <c r="BO8" i="12" s="1"/>
  <c r="BP8" i="12" s="1"/>
  <c r="BQ8" i="12" s="1"/>
  <c r="BR8" i="12" s="1"/>
  <c r="BS8" i="12" s="1"/>
  <c r="BT8" i="12" s="1"/>
  <c r="BU8" i="12" s="1"/>
  <c r="BV8" i="12" s="1"/>
  <c r="BW8" i="12" s="1"/>
  <c r="BX8" i="12" s="1"/>
  <c r="BY8" i="12" s="1"/>
  <c r="BZ8" i="12" s="1"/>
  <c r="CA8" i="12" s="1"/>
  <c r="CB8" i="12" s="1"/>
  <c r="CC8" i="12" s="1"/>
  <c r="CD8" i="12" s="1"/>
  <c r="CE8" i="12" s="1"/>
  <c r="AJ9" i="12"/>
  <c r="AK9" i="12" s="1"/>
  <c r="AL9" i="12" s="1"/>
  <c r="AM9" i="12" s="1"/>
  <c r="AN9" i="12" s="1"/>
  <c r="AO9" i="12" s="1"/>
  <c r="AP9" i="12" s="1"/>
  <c r="AQ9" i="12" s="1"/>
  <c r="AR9" i="12" s="1"/>
  <c r="AS9" i="12" s="1"/>
  <c r="AT9" i="12" s="1"/>
  <c r="AU9" i="12" s="1"/>
  <c r="AV9" i="12" s="1"/>
  <c r="AW9" i="12" s="1"/>
  <c r="AX9" i="12" s="1"/>
  <c r="AY9" i="12" s="1"/>
  <c r="AZ9" i="12" s="1"/>
  <c r="BA9" i="12" s="1"/>
  <c r="BB9" i="12" s="1"/>
  <c r="BC9" i="12" s="1"/>
  <c r="BD9" i="12" s="1"/>
  <c r="BE9" i="12" s="1"/>
  <c r="BF9" i="12" s="1"/>
  <c r="BG9" i="12" s="1"/>
  <c r="BH9" i="12" s="1"/>
  <c r="BI9" i="12" s="1"/>
  <c r="BJ9" i="12" s="1"/>
  <c r="BK9" i="12" s="1"/>
  <c r="BL9" i="12" s="1"/>
  <c r="BM9" i="12" s="1"/>
  <c r="BN9" i="12" s="1"/>
  <c r="BO9" i="12" s="1"/>
  <c r="BP9" i="12" s="1"/>
  <c r="BQ9" i="12" s="1"/>
  <c r="BR9" i="12" s="1"/>
  <c r="BS9" i="12" s="1"/>
  <c r="BT9" i="12" s="1"/>
  <c r="BU9" i="12" s="1"/>
  <c r="BV9" i="12" s="1"/>
  <c r="BW9" i="12" s="1"/>
  <c r="BX9" i="12" s="1"/>
  <c r="BY9" i="12" s="1"/>
  <c r="BZ9" i="12" s="1"/>
  <c r="CA9" i="12" s="1"/>
  <c r="CB9" i="12" s="1"/>
  <c r="CC9" i="12" s="1"/>
  <c r="CD9" i="12" s="1"/>
  <c r="CE9" i="12" s="1"/>
  <c r="AH3" i="12"/>
  <c r="AI3" i="12"/>
  <c r="AH4" i="12"/>
  <c r="AI4" i="12"/>
  <c r="AH5" i="12"/>
  <c r="AI5" i="12"/>
  <c r="AH6" i="12"/>
  <c r="AI6" i="12"/>
  <c r="AH7" i="12"/>
  <c r="AI7" i="12" s="1"/>
  <c r="AH8" i="12"/>
  <c r="AI8" i="12" s="1"/>
  <c r="AH9" i="12"/>
  <c r="AI9" i="12"/>
  <c r="AI2" i="12"/>
  <c r="AH2" i="12"/>
  <c r="AJ2" i="11"/>
  <c r="AK2" i="11"/>
  <c r="AL2" i="11" s="1"/>
  <c r="AM2" i="11" s="1"/>
  <c r="AN2" i="11" s="1"/>
  <c r="AO2" i="11"/>
  <c r="AP2" i="11"/>
  <c r="AQ2" i="11" s="1"/>
  <c r="AR2" i="11" s="1"/>
  <c r="AS2" i="11" s="1"/>
  <c r="AT2" i="11" s="1"/>
  <c r="AU2" i="11" s="1"/>
  <c r="AV2" i="11"/>
  <c r="AW2" i="11"/>
  <c r="AX2" i="11"/>
  <c r="AY2" i="11"/>
  <c r="AZ2" i="11"/>
  <c r="BA2" i="11"/>
  <c r="BB2" i="11"/>
  <c r="BC2" i="11"/>
  <c r="BD2" i="11" s="1"/>
  <c r="BE2" i="11" s="1"/>
  <c r="BF2" i="11" s="1"/>
  <c r="BG2" i="11" s="1"/>
  <c r="BH2" i="11" s="1"/>
  <c r="BI2" i="11" s="1"/>
  <c r="BJ2" i="11" s="1"/>
  <c r="BK2" i="11" s="1"/>
  <c r="BL2" i="11" s="1"/>
  <c r="BM2" i="11" s="1"/>
  <c r="BN2" i="11" s="1"/>
  <c r="BO2" i="11" s="1"/>
  <c r="BP2" i="11" s="1"/>
  <c r="BQ2" i="11" s="1"/>
  <c r="BR2" i="11" s="1"/>
  <c r="BS2" i="11" s="1"/>
  <c r="BT2" i="11" s="1"/>
  <c r="BU2" i="11" s="1"/>
  <c r="BV2" i="11" s="1"/>
  <c r="BW2" i="11" s="1"/>
  <c r="BX2" i="11" s="1"/>
  <c r="BY2" i="11" s="1"/>
  <c r="BZ2" i="11" s="1"/>
  <c r="CA2" i="11" s="1"/>
  <c r="CB2" i="11" s="1"/>
  <c r="CC2" i="11" s="1"/>
  <c r="CD2" i="11" s="1"/>
  <c r="CE2" i="11" s="1"/>
  <c r="AJ3" i="11"/>
  <c r="AK3" i="11"/>
  <c r="AL3" i="11"/>
  <c r="AM3" i="11"/>
  <c r="AN3" i="11"/>
  <c r="AO3" i="11"/>
  <c r="AP3" i="11"/>
  <c r="AQ3" i="11" s="1"/>
  <c r="AR3" i="11" s="1"/>
  <c r="AS3" i="11" s="1"/>
  <c r="AT3" i="11" s="1"/>
  <c r="AU3" i="11" s="1"/>
  <c r="AV3" i="11" s="1"/>
  <c r="AW3" i="11" s="1"/>
  <c r="AX3" i="11" s="1"/>
  <c r="AY3" i="11" s="1"/>
  <c r="AZ3" i="11" s="1"/>
  <c r="BA3" i="11" s="1"/>
  <c r="BB3" i="11" s="1"/>
  <c r="BC3" i="11" s="1"/>
  <c r="BD3" i="11" s="1"/>
  <c r="BE3" i="11" s="1"/>
  <c r="BF3" i="11" s="1"/>
  <c r="BG3" i="11" s="1"/>
  <c r="BH3" i="11" s="1"/>
  <c r="BI3" i="11" s="1"/>
  <c r="BJ3" i="11" s="1"/>
  <c r="BK3" i="11" s="1"/>
  <c r="BL3" i="11" s="1"/>
  <c r="BM3" i="11" s="1"/>
  <c r="BN3" i="11" s="1"/>
  <c r="BO3" i="11" s="1"/>
  <c r="BP3" i="11" s="1"/>
  <c r="BQ3" i="11" s="1"/>
  <c r="BR3" i="11" s="1"/>
  <c r="BS3" i="11" s="1"/>
  <c r="BT3" i="11" s="1"/>
  <c r="BU3" i="11" s="1"/>
  <c r="BV3" i="11" s="1"/>
  <c r="BW3" i="11" s="1"/>
  <c r="BX3" i="11" s="1"/>
  <c r="BY3" i="11" s="1"/>
  <c r="BZ3" i="11" s="1"/>
  <c r="CA3" i="11" s="1"/>
  <c r="CB3" i="11" s="1"/>
  <c r="CC3" i="11" s="1"/>
  <c r="CD3" i="11" s="1"/>
  <c r="CE3" i="11" s="1"/>
  <c r="AJ4" i="11"/>
  <c r="AK4" i="11"/>
  <c r="AL4" i="11"/>
  <c r="AM4" i="11"/>
  <c r="AN4" i="11"/>
  <c r="AO4" i="11"/>
  <c r="AP4" i="11" s="1"/>
  <c r="AQ4" i="11" s="1"/>
  <c r="AR4" i="11" s="1"/>
  <c r="AS4" i="11"/>
  <c r="AT4" i="11"/>
  <c r="AU4" i="11" s="1"/>
  <c r="AV4" i="11" s="1"/>
  <c r="AW4" i="11" s="1"/>
  <c r="AX4" i="11" s="1"/>
  <c r="AY4" i="11" s="1"/>
  <c r="AZ4" i="11"/>
  <c r="BA4" i="11"/>
  <c r="BB4" i="11"/>
  <c r="BC4" i="11"/>
  <c r="BD4" i="11"/>
  <c r="BE4" i="11"/>
  <c r="BF4" i="11"/>
  <c r="BG4" i="11"/>
  <c r="BH4" i="11"/>
  <c r="BI4" i="11"/>
  <c r="BJ4" i="11" s="1"/>
  <c r="BK4" i="11" s="1"/>
  <c r="BL4" i="11" s="1"/>
  <c r="BM4" i="11" s="1"/>
  <c r="BN4" i="11" s="1"/>
  <c r="BO4" i="11" s="1"/>
  <c r="BP4" i="11" s="1"/>
  <c r="BQ4" i="11" s="1"/>
  <c r="BR4" i="11" s="1"/>
  <c r="BS4" i="11" s="1"/>
  <c r="BT4" i="11" s="1"/>
  <c r="BU4" i="11" s="1"/>
  <c r="BV4" i="11" s="1"/>
  <c r="BW4" i="11" s="1"/>
  <c r="BX4" i="11" s="1"/>
  <c r="BY4" i="11" s="1"/>
  <c r="BZ4" i="11" s="1"/>
  <c r="CA4" i="11" s="1"/>
  <c r="CB4" i="11" s="1"/>
  <c r="CC4" i="11" s="1"/>
  <c r="CD4" i="11" s="1"/>
  <c r="CE4" i="11" s="1"/>
  <c r="AJ5" i="11"/>
  <c r="AK5" i="11"/>
  <c r="AL5" i="11"/>
  <c r="AM5" i="11" s="1"/>
  <c r="AN5" i="11" s="1"/>
  <c r="AO5" i="11" s="1"/>
  <c r="AP5" i="11" s="1"/>
  <c r="AQ5" i="11" s="1"/>
  <c r="AR5" i="11"/>
  <c r="AS5" i="11"/>
  <c r="AT5" i="11"/>
  <c r="AU5" i="11"/>
  <c r="AV5" i="11"/>
  <c r="AW5" i="11"/>
  <c r="AX5" i="11"/>
  <c r="AY5" i="11" s="1"/>
  <c r="AZ5" i="11" s="1"/>
  <c r="BA5" i="11" s="1"/>
  <c r="BB5" i="11" s="1"/>
  <c r="BC5" i="11" s="1"/>
  <c r="BD5" i="11" s="1"/>
  <c r="BE5" i="11" s="1"/>
  <c r="BF5" i="11" s="1"/>
  <c r="BG5" i="11" s="1"/>
  <c r="BH5" i="11" s="1"/>
  <c r="BI5" i="11" s="1"/>
  <c r="BJ5" i="11" s="1"/>
  <c r="BK5" i="11" s="1"/>
  <c r="BL5" i="11" s="1"/>
  <c r="BM5" i="11" s="1"/>
  <c r="BN5" i="11" s="1"/>
  <c r="BO5" i="11" s="1"/>
  <c r="BP5" i="11" s="1"/>
  <c r="BQ5" i="11" s="1"/>
  <c r="BR5" i="11" s="1"/>
  <c r="BS5" i="11" s="1"/>
  <c r="BT5" i="11" s="1"/>
  <c r="BU5" i="11" s="1"/>
  <c r="BV5" i="11" s="1"/>
  <c r="BW5" i="11" s="1"/>
  <c r="BX5" i="11" s="1"/>
  <c r="BY5" i="11" s="1"/>
  <c r="BZ5" i="11" s="1"/>
  <c r="CA5" i="11" s="1"/>
  <c r="CB5" i="11" s="1"/>
  <c r="CC5" i="11" s="1"/>
  <c r="CD5" i="11" s="1"/>
  <c r="CE5" i="11" s="1"/>
  <c r="AJ6" i="11"/>
  <c r="AK6" i="11" s="1"/>
  <c r="AL6" i="11" s="1"/>
  <c r="AM6" i="11" s="1"/>
  <c r="AN6" i="11" s="1"/>
  <c r="AO6" i="11" s="1"/>
  <c r="AP6" i="11" s="1"/>
  <c r="AQ6" i="11" s="1"/>
  <c r="AR6" i="11" s="1"/>
  <c r="AS6" i="11" s="1"/>
  <c r="AT6" i="11" s="1"/>
  <c r="AU6" i="11" s="1"/>
  <c r="AV6" i="11" s="1"/>
  <c r="AW6" i="11" s="1"/>
  <c r="AX6" i="11" s="1"/>
  <c r="AY6" i="11" s="1"/>
  <c r="AZ6" i="11" s="1"/>
  <c r="BA6" i="11" s="1"/>
  <c r="BB6" i="11" s="1"/>
  <c r="BC6" i="11" s="1"/>
  <c r="BD6" i="11" s="1"/>
  <c r="BE6" i="11" s="1"/>
  <c r="BF6" i="11" s="1"/>
  <c r="BG6" i="11" s="1"/>
  <c r="BH6" i="11" s="1"/>
  <c r="BI6" i="11" s="1"/>
  <c r="BJ6" i="11" s="1"/>
  <c r="BK6" i="11" s="1"/>
  <c r="BL6" i="11" s="1"/>
  <c r="BM6" i="11" s="1"/>
  <c r="BN6" i="11" s="1"/>
  <c r="BO6" i="11" s="1"/>
  <c r="BP6" i="11" s="1"/>
  <c r="BQ6" i="11" s="1"/>
  <c r="BR6" i="11" s="1"/>
  <c r="BS6" i="11" s="1"/>
  <c r="BT6" i="11" s="1"/>
  <c r="BU6" i="11" s="1"/>
  <c r="BV6" i="11" s="1"/>
  <c r="BW6" i="11" s="1"/>
  <c r="BX6" i="11" s="1"/>
  <c r="BY6" i="11" s="1"/>
  <c r="BZ6" i="11" s="1"/>
  <c r="CA6" i="11" s="1"/>
  <c r="CB6" i="11" s="1"/>
  <c r="CC6" i="11" s="1"/>
  <c r="CD6" i="11" s="1"/>
  <c r="CE6" i="11" s="1"/>
  <c r="AJ7" i="11"/>
  <c r="AK7" i="11"/>
  <c r="AL7" i="11" s="1"/>
  <c r="AM7" i="11" s="1"/>
  <c r="AN7" i="11" s="1"/>
  <c r="AO7" i="11"/>
  <c r="AP7" i="11"/>
  <c r="AQ7" i="11" s="1"/>
  <c r="AR7" i="11" s="1"/>
  <c r="AS7" i="11" s="1"/>
  <c r="AT7" i="11" s="1"/>
  <c r="AU7" i="11" s="1"/>
  <c r="AV7" i="11"/>
  <c r="AW7" i="11"/>
  <c r="AX7" i="11"/>
  <c r="AY7" i="11"/>
  <c r="AZ7" i="11" s="1"/>
  <c r="BA7" i="11" s="1"/>
  <c r="BB7" i="11" s="1"/>
  <c r="BC7" i="11" s="1"/>
  <c r="BD7" i="11" s="1"/>
  <c r="BE7" i="11" s="1"/>
  <c r="BF7" i="11" s="1"/>
  <c r="BG7" i="11" s="1"/>
  <c r="BH7" i="11" s="1"/>
  <c r="BI7" i="11" s="1"/>
  <c r="BJ7" i="11" s="1"/>
  <c r="BK7" i="11" s="1"/>
  <c r="BL7" i="11" s="1"/>
  <c r="BM7" i="11" s="1"/>
  <c r="BN7" i="11" s="1"/>
  <c r="BO7" i="11" s="1"/>
  <c r="BP7" i="11" s="1"/>
  <c r="BQ7" i="11" s="1"/>
  <c r="BR7" i="11" s="1"/>
  <c r="BS7" i="11" s="1"/>
  <c r="BT7" i="11" s="1"/>
  <c r="BU7" i="11" s="1"/>
  <c r="BV7" i="11" s="1"/>
  <c r="BW7" i="11" s="1"/>
  <c r="BX7" i="11" s="1"/>
  <c r="BY7" i="11" s="1"/>
  <c r="BZ7" i="11" s="1"/>
  <c r="CA7" i="11" s="1"/>
  <c r="CB7" i="11" s="1"/>
  <c r="CC7" i="11" s="1"/>
  <c r="CD7" i="11" s="1"/>
  <c r="CE7" i="11" s="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AW8" i="11"/>
  <c r="AX8" i="11" s="1"/>
  <c r="AY8" i="11" s="1"/>
  <c r="AZ8" i="11" s="1"/>
  <c r="BA8" i="11"/>
  <c r="BB8" i="11"/>
  <c r="BC8" i="11" s="1"/>
  <c r="BD8" i="11" s="1"/>
  <c r="BE8" i="11" s="1"/>
  <c r="BF8" i="11" s="1"/>
  <c r="BG8" i="11" s="1"/>
  <c r="BH8" i="11"/>
  <c r="BI8" i="11"/>
  <c r="BJ8" i="11"/>
  <c r="BK8" i="11"/>
  <c r="BL8" i="11"/>
  <c r="BM8" i="11"/>
  <c r="BN8" i="11" s="1"/>
  <c r="BO8" i="11" s="1"/>
  <c r="BP8" i="11" s="1"/>
  <c r="BQ8" i="11" s="1"/>
  <c r="BR8" i="11" s="1"/>
  <c r="BS8" i="11" s="1"/>
  <c r="BT8" i="11" s="1"/>
  <c r="BU8" i="11" s="1"/>
  <c r="BV8" i="11" s="1"/>
  <c r="BW8" i="11" s="1"/>
  <c r="BX8" i="11" s="1"/>
  <c r="BY8" i="11" s="1"/>
  <c r="BZ8" i="11" s="1"/>
  <c r="CA8" i="11" s="1"/>
  <c r="CB8" i="11" s="1"/>
  <c r="CC8" i="11" s="1"/>
  <c r="CD8" i="11" s="1"/>
  <c r="CE8" i="11" s="1"/>
  <c r="AJ9" i="11"/>
  <c r="AK9" i="11"/>
  <c r="AL9" i="11"/>
  <c r="AM9" i="11"/>
  <c r="AN9" i="11"/>
  <c r="AO9" i="11"/>
  <c r="AP9" i="11" s="1"/>
  <c r="AQ9" i="11" s="1"/>
  <c r="AR9" i="11" s="1"/>
  <c r="AS9" i="11"/>
  <c r="AT9" i="11" s="1"/>
  <c r="AU9" i="11" s="1"/>
  <c r="AV9" i="11" s="1"/>
  <c r="AW9" i="11" s="1"/>
  <c r="AX9" i="11" s="1"/>
  <c r="AY9" i="11" s="1"/>
  <c r="AZ9" i="11" s="1"/>
  <c r="BA9" i="11" s="1"/>
  <c r="BB9" i="11" s="1"/>
  <c r="BC9" i="11" s="1"/>
  <c r="BD9" i="11" s="1"/>
  <c r="BE9" i="11" s="1"/>
  <c r="BF9" i="11" s="1"/>
  <c r="BG9" i="11" s="1"/>
  <c r="BH9" i="11" s="1"/>
  <c r="BI9" i="11" s="1"/>
  <c r="BJ9" i="11" s="1"/>
  <c r="BK9" i="11" s="1"/>
  <c r="BL9" i="11" s="1"/>
  <c r="BM9" i="11" s="1"/>
  <c r="BN9" i="11" s="1"/>
  <c r="BO9" i="11" s="1"/>
  <c r="BP9" i="11" s="1"/>
  <c r="BQ9" i="11" s="1"/>
  <c r="BR9" i="11" s="1"/>
  <c r="BS9" i="11" s="1"/>
  <c r="BT9" i="11" s="1"/>
  <c r="BU9" i="11" s="1"/>
  <c r="BV9" i="11" s="1"/>
  <c r="BW9" i="11" s="1"/>
  <c r="BX9" i="11" s="1"/>
  <c r="BY9" i="11" s="1"/>
  <c r="BZ9" i="11" s="1"/>
  <c r="CA9" i="11" s="1"/>
  <c r="CB9" i="11" s="1"/>
  <c r="CC9" i="11" s="1"/>
  <c r="CD9" i="11" s="1"/>
  <c r="CE9" i="11" s="1"/>
  <c r="AH3" i="11"/>
  <c r="AI3" i="11"/>
  <c r="AH4" i="11"/>
  <c r="AI4" i="11"/>
  <c r="AH5" i="11"/>
  <c r="AI5" i="11" s="1"/>
  <c r="AH6" i="11"/>
  <c r="AI6" i="11"/>
  <c r="AH7" i="11"/>
  <c r="AI7" i="11"/>
  <c r="AH8" i="11"/>
  <c r="AI8" i="11"/>
  <c r="AH9" i="11"/>
  <c r="AI9" i="11"/>
  <c r="AI2" i="11"/>
  <c r="AH2" i="11"/>
  <c r="AJ2" i="10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BA2" i="10" s="1"/>
  <c r="BB2" i="10" s="1"/>
  <c r="BC2" i="10" s="1"/>
  <c r="BD2" i="10" s="1"/>
  <c r="BE2" i="10" s="1"/>
  <c r="BF2" i="10" s="1"/>
  <c r="BG2" i="10" s="1"/>
  <c r="BH2" i="10" s="1"/>
  <c r="BI2" i="10" s="1"/>
  <c r="BJ2" i="10" s="1"/>
  <c r="BK2" i="10" s="1"/>
  <c r="BL2" i="10" s="1"/>
  <c r="BM2" i="10" s="1"/>
  <c r="BN2" i="10" s="1"/>
  <c r="BO2" i="10" s="1"/>
  <c r="BP2" i="10" s="1"/>
  <c r="BQ2" i="10" s="1"/>
  <c r="BR2" i="10" s="1"/>
  <c r="BS2" i="10" s="1"/>
  <c r="BT2" i="10" s="1"/>
  <c r="BU2" i="10" s="1"/>
  <c r="BV2" i="10" s="1"/>
  <c r="BW2" i="10" s="1"/>
  <c r="BX2" i="10" s="1"/>
  <c r="BY2" i="10" s="1"/>
  <c r="BZ2" i="10" s="1"/>
  <c r="CA2" i="10" s="1"/>
  <c r="CB2" i="10" s="1"/>
  <c r="CC2" i="10" s="1"/>
  <c r="CD2" i="10" s="1"/>
  <c r="CE2" i="10" s="1"/>
  <c r="AJ3" i="10"/>
  <c r="AK3" i="10" s="1"/>
  <c r="AL3" i="10" s="1"/>
  <c r="AM3" i="10" s="1"/>
  <c r="AN3" i="10" s="1"/>
  <c r="AO3" i="10" s="1"/>
  <c r="AP3" i="10" s="1"/>
  <c r="AQ3" i="10" s="1"/>
  <c r="AR3" i="10" s="1"/>
  <c r="AS3" i="10" s="1"/>
  <c r="AT3" i="10" s="1"/>
  <c r="AU3" i="10" s="1"/>
  <c r="AV3" i="10" s="1"/>
  <c r="AW3" i="10" s="1"/>
  <c r="AX3" i="10" s="1"/>
  <c r="AY3" i="10" s="1"/>
  <c r="AZ3" i="10" s="1"/>
  <c r="BA3" i="10" s="1"/>
  <c r="BB3" i="10" s="1"/>
  <c r="BC3" i="10" s="1"/>
  <c r="BD3" i="10" s="1"/>
  <c r="BE3" i="10" s="1"/>
  <c r="BF3" i="10" s="1"/>
  <c r="BG3" i="10" s="1"/>
  <c r="BH3" i="10" s="1"/>
  <c r="BI3" i="10" s="1"/>
  <c r="BJ3" i="10" s="1"/>
  <c r="BK3" i="10" s="1"/>
  <c r="BL3" i="10" s="1"/>
  <c r="BM3" i="10" s="1"/>
  <c r="BN3" i="10" s="1"/>
  <c r="BO3" i="10"/>
  <c r="BP3" i="10" s="1"/>
  <c r="BQ3" i="10" s="1"/>
  <c r="BR3" i="10" s="1"/>
  <c r="BS3" i="10" s="1"/>
  <c r="BT3" i="10" s="1"/>
  <c r="BU3" i="10" s="1"/>
  <c r="BV3" i="10" s="1"/>
  <c r="BW3" i="10" s="1"/>
  <c r="BX3" i="10" s="1"/>
  <c r="BY3" i="10" s="1"/>
  <c r="BZ3" i="10" s="1"/>
  <c r="CA3" i="10" s="1"/>
  <c r="CB3" i="10" s="1"/>
  <c r="CC3" i="10" s="1"/>
  <c r="CD3" i="10" s="1"/>
  <c r="CE3" i="10" s="1"/>
  <c r="AJ4" i="10"/>
  <c r="AK4" i="10"/>
  <c r="AL4" i="10"/>
  <c r="AM4" i="10" s="1"/>
  <c r="AN4" i="10" s="1"/>
  <c r="AO4" i="10" s="1"/>
  <c r="AP4" i="10" s="1"/>
  <c r="AQ4" i="10" s="1"/>
  <c r="AR4" i="10" s="1"/>
  <c r="AS4" i="10" s="1"/>
  <c r="AT4" i="10" s="1"/>
  <c r="AU4" i="10" s="1"/>
  <c r="AV4" i="10" s="1"/>
  <c r="AW4" i="10" s="1"/>
  <c r="AX4" i="10" s="1"/>
  <c r="AY4" i="10" s="1"/>
  <c r="AZ4" i="10" s="1"/>
  <c r="BA4" i="10" s="1"/>
  <c r="BB4" i="10" s="1"/>
  <c r="BC4" i="10" s="1"/>
  <c r="BD4" i="10" s="1"/>
  <c r="BE4" i="10" s="1"/>
  <c r="BF4" i="10" s="1"/>
  <c r="BG4" i="10" s="1"/>
  <c r="BH4" i="10" s="1"/>
  <c r="BI4" i="10" s="1"/>
  <c r="BJ4" i="10" s="1"/>
  <c r="BK4" i="10" s="1"/>
  <c r="BL4" i="10" s="1"/>
  <c r="BM4" i="10" s="1"/>
  <c r="BN4" i="10" s="1"/>
  <c r="BO4" i="10"/>
  <c r="BP4" i="10" s="1"/>
  <c r="BQ4" i="10" s="1"/>
  <c r="BR4" i="10" s="1"/>
  <c r="BS4" i="10" s="1"/>
  <c r="BT4" i="10" s="1"/>
  <c r="BU4" i="10" s="1"/>
  <c r="BV4" i="10" s="1"/>
  <c r="BW4" i="10" s="1"/>
  <c r="BX4" i="10" s="1"/>
  <c r="BY4" i="10" s="1"/>
  <c r="BZ4" i="10" s="1"/>
  <c r="CA4" i="10" s="1"/>
  <c r="CB4" i="10" s="1"/>
  <c r="CC4" i="10" s="1"/>
  <c r="CD4" i="10" s="1"/>
  <c r="CE4" i="10" s="1"/>
  <c r="AJ5" i="10"/>
  <c r="AK5" i="10"/>
  <c r="AL5" i="10"/>
  <c r="AM5" i="10"/>
  <c r="AN5" i="10"/>
  <c r="AO5" i="10"/>
  <c r="AP5" i="10"/>
  <c r="AQ5" i="10"/>
  <c r="AR5" i="10"/>
  <c r="AS5" i="10"/>
  <c r="AT5" i="10"/>
  <c r="AU5" i="10"/>
  <c r="AV5" i="10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AJ6" i="10"/>
  <c r="AK6" i="10"/>
  <c r="AL6" i="10"/>
  <c r="AM6" i="10"/>
  <c r="AN6" i="10"/>
  <c r="AO6" i="10"/>
  <c r="AP6" i="10" s="1"/>
  <c r="AQ6" i="10" s="1"/>
  <c r="AR6" i="10" s="1"/>
  <c r="AS6" i="10" s="1"/>
  <c r="AT6" i="10" s="1"/>
  <c r="AU6" i="10" s="1"/>
  <c r="AV6" i="10" s="1"/>
  <c r="AW6" i="10" s="1"/>
  <c r="AX6" i="10" s="1"/>
  <c r="AY6" i="10" s="1"/>
  <c r="AZ6" i="10" s="1"/>
  <c r="BA6" i="10" s="1"/>
  <c r="BB6" i="10" s="1"/>
  <c r="BC6" i="10" s="1"/>
  <c r="BD6" i="10" s="1"/>
  <c r="BE6" i="10" s="1"/>
  <c r="BF6" i="10" s="1"/>
  <c r="BG6" i="10" s="1"/>
  <c r="BH6" i="10" s="1"/>
  <c r="BI6" i="10" s="1"/>
  <c r="BJ6" i="10" s="1"/>
  <c r="BK6" i="10" s="1"/>
  <c r="BL6" i="10" s="1"/>
  <c r="BM6" i="10" s="1"/>
  <c r="BN6" i="10" s="1"/>
  <c r="BO6" i="10" s="1"/>
  <c r="BP6" i="10" s="1"/>
  <c r="BQ6" i="10" s="1"/>
  <c r="BR6" i="10" s="1"/>
  <c r="BS6" i="10" s="1"/>
  <c r="BT6" i="10" s="1"/>
  <c r="BU6" i="10" s="1"/>
  <c r="BV6" i="10" s="1"/>
  <c r="BW6" i="10" s="1"/>
  <c r="BX6" i="10" s="1"/>
  <c r="BY6" i="10" s="1"/>
  <c r="BZ6" i="10"/>
  <c r="CA6" i="10" s="1"/>
  <c r="CB6" i="10" s="1"/>
  <c r="CC6" i="10" s="1"/>
  <c r="CD6" i="10" s="1"/>
  <c r="CE6" i="10" s="1"/>
  <c r="AJ7" i="10"/>
  <c r="AK7" i="10"/>
  <c r="AL7" i="10"/>
  <c r="AM7" i="10"/>
  <c r="AN7" i="10"/>
  <c r="AO7" i="10"/>
  <c r="AP7" i="10" s="1"/>
  <c r="AQ7" i="10" s="1"/>
  <c r="AR7" i="10" s="1"/>
  <c r="AS7" i="10" s="1"/>
  <c r="AT7" i="10" s="1"/>
  <c r="AU7" i="10" s="1"/>
  <c r="AV7" i="10" s="1"/>
  <c r="AW7" i="10" s="1"/>
  <c r="AX7" i="10" s="1"/>
  <c r="AY7" i="10" s="1"/>
  <c r="AZ7" i="10" s="1"/>
  <c r="BA7" i="10"/>
  <c r="BB7" i="10" s="1"/>
  <c r="BC7" i="10" s="1"/>
  <c r="BD7" i="10" s="1"/>
  <c r="BE7" i="10" s="1"/>
  <c r="BF7" i="10" s="1"/>
  <c r="BG7" i="10" s="1"/>
  <c r="BH7" i="10" s="1"/>
  <c r="BI7" i="10" s="1"/>
  <c r="BJ7" i="10" s="1"/>
  <c r="BK7" i="10" s="1"/>
  <c r="BL7" i="10" s="1"/>
  <c r="BM7" i="10" s="1"/>
  <c r="BN7" i="10" s="1"/>
  <c r="BO7" i="10" s="1"/>
  <c r="BP7" i="10" s="1"/>
  <c r="BQ7" i="10" s="1"/>
  <c r="BR7" i="10" s="1"/>
  <c r="BS7" i="10" s="1"/>
  <c r="BT7" i="10" s="1"/>
  <c r="BU7" i="10" s="1"/>
  <c r="BV7" i="10" s="1"/>
  <c r="BW7" i="10" s="1"/>
  <c r="BX7" i="10" s="1"/>
  <c r="BY7" i="10" s="1"/>
  <c r="BZ7" i="10" s="1"/>
  <c r="CA7" i="10" s="1"/>
  <c r="CB7" i="10" s="1"/>
  <c r="CC7" i="10" s="1"/>
  <c r="CD7" i="10" s="1"/>
  <c r="CE7" i="10" s="1"/>
  <c r="AJ8" i="10"/>
  <c r="AK8" i="10"/>
  <c r="AL8" i="10"/>
  <c r="AM8" i="10"/>
  <c r="AN8" i="10"/>
  <c r="AO8" i="10"/>
  <c r="AP8" i="10"/>
  <c r="AQ8" i="10" s="1"/>
  <c r="AR8" i="10" s="1"/>
  <c r="AS8" i="10" s="1"/>
  <c r="AT8" i="10" s="1"/>
  <c r="AU8" i="10" s="1"/>
  <c r="AV8" i="10" s="1"/>
  <c r="AW8" i="10" s="1"/>
  <c r="AX8" i="10" s="1"/>
  <c r="AY8" i="10" s="1"/>
  <c r="AZ8" i="10" s="1"/>
  <c r="BA8" i="10" s="1"/>
  <c r="BB8" i="10" s="1"/>
  <c r="BC8" i="10" s="1"/>
  <c r="BD8" i="10" s="1"/>
  <c r="BE8" i="10" s="1"/>
  <c r="BF8" i="10" s="1"/>
  <c r="BG8" i="10" s="1"/>
  <c r="BH8" i="10" s="1"/>
  <c r="BI8" i="10" s="1"/>
  <c r="BJ8" i="10" s="1"/>
  <c r="BK8" i="10" s="1"/>
  <c r="BL8" i="10" s="1"/>
  <c r="BM8" i="10" s="1"/>
  <c r="BN8" i="10" s="1"/>
  <c r="BO8" i="10" s="1"/>
  <c r="BP8" i="10" s="1"/>
  <c r="BQ8" i="10" s="1"/>
  <c r="BR8" i="10" s="1"/>
  <c r="BS8" i="10" s="1"/>
  <c r="BT8" i="10" s="1"/>
  <c r="BU8" i="10" s="1"/>
  <c r="BV8" i="10" s="1"/>
  <c r="BW8" i="10" s="1"/>
  <c r="BX8" i="10"/>
  <c r="BY8" i="10" s="1"/>
  <c r="BZ8" i="10" s="1"/>
  <c r="CA8" i="10" s="1"/>
  <c r="CB8" i="10" s="1"/>
  <c r="CC8" i="10" s="1"/>
  <c r="CD8" i="10" s="1"/>
  <c r="CE8" i="10" s="1"/>
  <c r="AJ9" i="10"/>
  <c r="AK9" i="10"/>
  <c r="AL9" i="10"/>
  <c r="AM9" i="10"/>
  <c r="AN9" i="10"/>
  <c r="AO9" i="10"/>
  <c r="AP9" i="10"/>
  <c r="AQ9" i="10"/>
  <c r="AR9" i="10"/>
  <c r="AS9" i="10"/>
  <c r="AT9" i="10"/>
  <c r="AU9" i="10"/>
  <c r="AV9" i="10"/>
  <c r="AW9" i="10"/>
  <c r="AX9" i="10"/>
  <c r="AY9" i="10"/>
  <c r="AZ9" i="10" s="1"/>
  <c r="BA9" i="10" s="1"/>
  <c r="BB9" i="10" s="1"/>
  <c r="BC9" i="10" s="1"/>
  <c r="BD9" i="10" s="1"/>
  <c r="BE9" i="10" s="1"/>
  <c r="BF9" i="10" s="1"/>
  <c r="BG9" i="10" s="1"/>
  <c r="BH9" i="10" s="1"/>
  <c r="BI9" i="10" s="1"/>
  <c r="BJ9" i="10" s="1"/>
  <c r="BK9" i="10" s="1"/>
  <c r="BL9" i="10" s="1"/>
  <c r="BM9" i="10" s="1"/>
  <c r="BN9" i="10" s="1"/>
  <c r="BO9" i="10" s="1"/>
  <c r="BP9" i="10" s="1"/>
  <c r="BQ9" i="10" s="1"/>
  <c r="BR9" i="10" s="1"/>
  <c r="BS9" i="10" s="1"/>
  <c r="BT9" i="10" s="1"/>
  <c r="BU9" i="10" s="1"/>
  <c r="BV9" i="10" s="1"/>
  <c r="BW9" i="10" s="1"/>
  <c r="BX9" i="10" s="1"/>
  <c r="BY9" i="10" s="1"/>
  <c r="BZ9" i="10" s="1"/>
  <c r="CA9" i="10" s="1"/>
  <c r="CB9" i="10" s="1"/>
  <c r="CC9" i="10" s="1"/>
  <c r="CD9" i="10" s="1"/>
  <c r="CE9" i="10" s="1"/>
  <c r="AH3" i="10"/>
  <c r="AI3" i="10"/>
  <c r="AH4" i="10"/>
  <c r="AI4" i="10"/>
  <c r="AH5" i="10"/>
  <c r="AI5" i="10"/>
  <c r="AH6" i="10"/>
  <c r="AI6" i="10"/>
  <c r="AH7" i="10"/>
  <c r="AI7" i="10"/>
  <c r="AH8" i="10"/>
  <c r="AI8" i="10"/>
  <c r="AH9" i="10"/>
  <c r="AI9" i="10"/>
  <c r="AI2" i="10"/>
  <c r="AH2" i="10"/>
  <c r="AJ2" i="9"/>
  <c r="AK2" i="9"/>
  <c r="AL2" i="9"/>
  <c r="AM2" i="9" s="1"/>
  <c r="AN2" i="9" s="1"/>
  <c r="AO2" i="9" s="1"/>
  <c r="AP2" i="9" s="1"/>
  <c r="AQ2" i="9"/>
  <c r="AR2" i="9"/>
  <c r="AS2" i="9"/>
  <c r="AT2" i="9" s="1"/>
  <c r="AU2" i="9" s="1"/>
  <c r="AV2" i="9" s="1"/>
  <c r="AW2" i="9" s="1"/>
  <c r="AX2" i="9" s="1"/>
  <c r="AY2" i="9" s="1"/>
  <c r="AZ2" i="9" s="1"/>
  <c r="BA2" i="9" s="1"/>
  <c r="BB2" i="9" s="1"/>
  <c r="BC2" i="9" s="1"/>
  <c r="BD2" i="9" s="1"/>
  <c r="BE2" i="9" s="1"/>
  <c r="BF2" i="9" s="1"/>
  <c r="BG2" i="9" s="1"/>
  <c r="BH2" i="9" s="1"/>
  <c r="BI2" i="9" s="1"/>
  <c r="BJ2" i="9" s="1"/>
  <c r="BK2" i="9" s="1"/>
  <c r="BL2" i="9"/>
  <c r="BM2" i="9"/>
  <c r="BN2" i="9"/>
  <c r="BO2" i="9"/>
  <c r="BP2" i="9" s="1"/>
  <c r="BQ2" i="9" s="1"/>
  <c r="BR2" i="9" s="1"/>
  <c r="BS2" i="9" s="1"/>
  <c r="BT2" i="9" s="1"/>
  <c r="BU2" i="9" s="1"/>
  <c r="BV2" i="9" s="1"/>
  <c r="BW2" i="9" s="1"/>
  <c r="BX2" i="9" s="1"/>
  <c r="BY2" i="9" s="1"/>
  <c r="BZ2" i="9" s="1"/>
  <c r="CA2" i="9" s="1"/>
  <c r="CB2" i="9" s="1"/>
  <c r="CC2" i="9" s="1"/>
  <c r="CD2" i="9" s="1"/>
  <c r="CE2" i="9" s="1"/>
  <c r="AJ3" i="9"/>
  <c r="AK3" i="9"/>
  <c r="AL3" i="9"/>
  <c r="AM3" i="9"/>
  <c r="AN3" i="9"/>
  <c r="AO3" i="9"/>
  <c r="AP3" i="9" s="1"/>
  <c r="AQ3" i="9"/>
  <c r="AR3" i="9"/>
  <c r="AS3" i="9"/>
  <c r="AT3" i="9"/>
  <c r="AU3" i="9" s="1"/>
  <c r="AV3" i="9" s="1"/>
  <c r="AW3" i="9" s="1"/>
  <c r="AX3" i="9" s="1"/>
  <c r="AY3" i="9" s="1"/>
  <c r="AZ3" i="9" s="1"/>
  <c r="BA3" i="9" s="1"/>
  <c r="BB3" i="9" s="1"/>
  <c r="BC3" i="9" s="1"/>
  <c r="BD3" i="9" s="1"/>
  <c r="BE3" i="9" s="1"/>
  <c r="BF3" i="9" s="1"/>
  <c r="BG3" i="9" s="1"/>
  <c r="BH3" i="9" s="1"/>
  <c r="BI3" i="9" s="1"/>
  <c r="BJ3" i="9" s="1"/>
  <c r="BK3" i="9" s="1"/>
  <c r="BL3" i="9" s="1"/>
  <c r="BM3" i="9" s="1"/>
  <c r="BN3" i="9" s="1"/>
  <c r="BO3" i="9" s="1"/>
  <c r="BP3" i="9" s="1"/>
  <c r="BQ3" i="9" s="1"/>
  <c r="BR3" i="9" s="1"/>
  <c r="BS3" i="9" s="1"/>
  <c r="BT3" i="9" s="1"/>
  <c r="BU3" i="9" s="1"/>
  <c r="BV3" i="9" s="1"/>
  <c r="BW3" i="9" s="1"/>
  <c r="BX3" i="9" s="1"/>
  <c r="BY3" i="9"/>
  <c r="BZ3" i="9"/>
  <c r="CA3" i="9"/>
  <c r="CB3" i="9"/>
  <c r="CC3" i="9" s="1"/>
  <c r="CD3" i="9" s="1"/>
  <c r="CE3" i="9" s="1"/>
  <c r="AJ4" i="9"/>
  <c r="AK4" i="9"/>
  <c r="AL4" i="9" s="1"/>
  <c r="AM4" i="9" s="1"/>
  <c r="AN4" i="9" s="1"/>
  <c r="AO4" i="9" s="1"/>
  <c r="AP4" i="9" s="1"/>
  <c r="AQ4" i="9" s="1"/>
  <c r="AR4" i="9" s="1"/>
  <c r="AS4" i="9" s="1"/>
  <c r="AT4" i="9" s="1"/>
  <c r="AU4" i="9" s="1"/>
  <c r="AV4" i="9" s="1"/>
  <c r="AW4" i="9" s="1"/>
  <c r="AX4" i="9" s="1"/>
  <c r="AY4" i="9" s="1"/>
  <c r="AZ4" i="9" s="1"/>
  <c r="BA4" i="9" s="1"/>
  <c r="BB4" i="9" s="1"/>
  <c r="BC4" i="9" s="1"/>
  <c r="BD4" i="9"/>
  <c r="BE4" i="9"/>
  <c r="BF4" i="9"/>
  <c r="BG4" i="9"/>
  <c r="BH4" i="9" s="1"/>
  <c r="BI4" i="9" s="1"/>
  <c r="BJ4" i="9" s="1"/>
  <c r="BK4" i="9" s="1"/>
  <c r="BL4" i="9" s="1"/>
  <c r="BM4" i="9" s="1"/>
  <c r="BN4" i="9" s="1"/>
  <c r="BO4" i="9" s="1"/>
  <c r="BP4" i="9" s="1"/>
  <c r="BQ4" i="9" s="1"/>
  <c r="BR4" i="9" s="1"/>
  <c r="BS4" i="9" s="1"/>
  <c r="BT4" i="9" s="1"/>
  <c r="BU4" i="9" s="1"/>
  <c r="BV4" i="9" s="1"/>
  <c r="BW4" i="9" s="1"/>
  <c r="BX4" i="9" s="1"/>
  <c r="BY4" i="9" s="1"/>
  <c r="BZ4" i="9" s="1"/>
  <c r="CA4" i="9" s="1"/>
  <c r="CB4" i="9" s="1"/>
  <c r="CC4" i="9" s="1"/>
  <c r="CD4" i="9" s="1"/>
  <c r="CE4" i="9" s="1"/>
  <c r="AJ5" i="9"/>
  <c r="AK5" i="9"/>
  <c r="AL5" i="9"/>
  <c r="AM5" i="9"/>
  <c r="AN5" i="9" s="1"/>
  <c r="AO5" i="9" s="1"/>
  <c r="AP5" i="9" s="1"/>
  <c r="AQ5" i="9" s="1"/>
  <c r="AR5" i="9" s="1"/>
  <c r="AS5" i="9" s="1"/>
  <c r="AT5" i="9" s="1"/>
  <c r="AU5" i="9" s="1"/>
  <c r="AV5" i="9" s="1"/>
  <c r="AW5" i="9" s="1"/>
  <c r="AX5" i="9" s="1"/>
  <c r="AY5" i="9" s="1"/>
  <c r="AZ5" i="9" s="1"/>
  <c r="BA5" i="9" s="1"/>
  <c r="BB5" i="9" s="1"/>
  <c r="BC5" i="9" s="1"/>
  <c r="BD5" i="9" s="1"/>
  <c r="BE5" i="9" s="1"/>
  <c r="BF5" i="9" s="1"/>
  <c r="BG5" i="9" s="1"/>
  <c r="BH5" i="9" s="1"/>
  <c r="BI5" i="9" s="1"/>
  <c r="BJ5" i="9" s="1"/>
  <c r="BK5" i="9" s="1"/>
  <c r="BL5" i="9" s="1"/>
  <c r="BM5" i="9" s="1"/>
  <c r="BN5" i="9" s="1"/>
  <c r="BO5" i="9" s="1"/>
  <c r="BP5" i="9" s="1"/>
  <c r="BQ5" i="9" s="1"/>
  <c r="BR5" i="9" s="1"/>
  <c r="BS5" i="9" s="1"/>
  <c r="BT5" i="9" s="1"/>
  <c r="BU5" i="9" s="1"/>
  <c r="BV5" i="9" s="1"/>
  <c r="BW5" i="9" s="1"/>
  <c r="BX5" i="9" s="1"/>
  <c r="BY5" i="9" s="1"/>
  <c r="BZ5" i="9" s="1"/>
  <c r="CA5" i="9" s="1"/>
  <c r="CB5" i="9" s="1"/>
  <c r="CC5" i="9" s="1"/>
  <c r="CD5" i="9" s="1"/>
  <c r="CE5" i="9" s="1"/>
  <c r="AJ6" i="9"/>
  <c r="AK6" i="9"/>
  <c r="AL6" i="9"/>
  <c r="AM6" i="9"/>
  <c r="AN6" i="9"/>
  <c r="AO6" i="9"/>
  <c r="AP6" i="9"/>
  <c r="AQ6" i="9"/>
  <c r="AR6" i="9" s="1"/>
  <c r="AS6" i="9" s="1"/>
  <c r="AT6" i="9" s="1"/>
  <c r="AU6" i="9" s="1"/>
  <c r="AV6" i="9" s="1"/>
  <c r="AW6" i="9" s="1"/>
  <c r="AX6" i="9" s="1"/>
  <c r="AY6" i="9"/>
  <c r="AZ6" i="9"/>
  <c r="BA6" i="9"/>
  <c r="BB6" i="9"/>
  <c r="BC6" i="9"/>
  <c r="BD6" i="9" s="1"/>
  <c r="BE6" i="9" s="1"/>
  <c r="BF6" i="9" s="1"/>
  <c r="BG6" i="9" s="1"/>
  <c r="BH6" i="9" s="1"/>
  <c r="BI6" i="9" s="1"/>
  <c r="BJ6" i="9" s="1"/>
  <c r="BK6" i="9" s="1"/>
  <c r="BL6" i="9" s="1"/>
  <c r="BM6" i="9" s="1"/>
  <c r="BN6" i="9" s="1"/>
  <c r="BO6" i="9" s="1"/>
  <c r="BP6" i="9" s="1"/>
  <c r="BQ6" i="9" s="1"/>
  <c r="BR6" i="9" s="1"/>
  <c r="BS6" i="9" s="1"/>
  <c r="BT6" i="9" s="1"/>
  <c r="BU6" i="9" s="1"/>
  <c r="BV6" i="9" s="1"/>
  <c r="BW6" i="9" s="1"/>
  <c r="BX6" i="9" s="1"/>
  <c r="BY6" i="9" s="1"/>
  <c r="BZ6" i="9" s="1"/>
  <c r="CA6" i="9" s="1"/>
  <c r="CB6" i="9" s="1"/>
  <c r="CC6" i="9" s="1"/>
  <c r="CD6" i="9" s="1"/>
  <c r="CE6" i="9" s="1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 s="1"/>
  <c r="AZ7" i="9" s="1"/>
  <c r="BA7" i="9" s="1"/>
  <c r="BB7" i="9" s="1"/>
  <c r="BC7" i="9" s="1"/>
  <c r="BD7" i="9" s="1"/>
  <c r="BE7" i="9" s="1"/>
  <c r="BF7" i="9" s="1"/>
  <c r="BG7" i="9" s="1"/>
  <c r="BH7" i="9" s="1"/>
  <c r="BI7" i="9" s="1"/>
  <c r="BJ7" i="9" s="1"/>
  <c r="BK7" i="9" s="1"/>
  <c r="BL7" i="9" s="1"/>
  <c r="BM7" i="9" s="1"/>
  <c r="BN7" i="9" s="1"/>
  <c r="BO7" i="9" s="1"/>
  <c r="BP7" i="9" s="1"/>
  <c r="BQ7" i="9" s="1"/>
  <c r="BR7" i="9" s="1"/>
  <c r="BS7" i="9" s="1"/>
  <c r="BT7" i="9" s="1"/>
  <c r="BU7" i="9" s="1"/>
  <c r="BV7" i="9" s="1"/>
  <c r="BW7" i="9" s="1"/>
  <c r="BX7" i="9" s="1"/>
  <c r="BY7" i="9" s="1"/>
  <c r="BZ7" i="9" s="1"/>
  <c r="CA7" i="9" s="1"/>
  <c r="CB7" i="9" s="1"/>
  <c r="CC7" i="9" s="1"/>
  <c r="CD7" i="9" s="1"/>
  <c r="CE7" i="9" s="1"/>
  <c r="AJ8" i="9"/>
  <c r="AK8" i="9"/>
  <c r="AL8" i="9"/>
  <c r="AM8" i="9"/>
  <c r="AN8" i="9" s="1"/>
  <c r="AO8" i="9" s="1"/>
  <c r="AP8" i="9" s="1"/>
  <c r="AQ8" i="9" s="1"/>
  <c r="AR8" i="9" s="1"/>
  <c r="AS8" i="9" s="1"/>
  <c r="AT8" i="9" s="1"/>
  <c r="AU8" i="9" s="1"/>
  <c r="AV8" i="9" s="1"/>
  <c r="AW8" i="9" s="1"/>
  <c r="AX8" i="9" s="1"/>
  <c r="AY8" i="9" s="1"/>
  <c r="AZ8" i="9" s="1"/>
  <c r="BA8" i="9" s="1"/>
  <c r="BB8" i="9" s="1"/>
  <c r="BC8" i="9" s="1"/>
  <c r="BD8" i="9" s="1"/>
  <c r="BE8" i="9" s="1"/>
  <c r="BF8" i="9" s="1"/>
  <c r="BG8" i="9" s="1"/>
  <c r="BH8" i="9" s="1"/>
  <c r="BI8" i="9" s="1"/>
  <c r="BJ8" i="9" s="1"/>
  <c r="BK8" i="9"/>
  <c r="BL8" i="9"/>
  <c r="BM8" i="9"/>
  <c r="BN8" i="9" s="1"/>
  <c r="BO8" i="9" s="1"/>
  <c r="BP8" i="9" s="1"/>
  <c r="BQ8" i="9" s="1"/>
  <c r="BR8" i="9" s="1"/>
  <c r="BS8" i="9" s="1"/>
  <c r="BT8" i="9" s="1"/>
  <c r="BU8" i="9" s="1"/>
  <c r="BV8" i="9" s="1"/>
  <c r="BW8" i="9" s="1"/>
  <c r="BX8" i="9" s="1"/>
  <c r="BY8" i="9" s="1"/>
  <c r="BZ8" i="9" s="1"/>
  <c r="CA8" i="9" s="1"/>
  <c r="CB8" i="9" s="1"/>
  <c r="CC8" i="9" s="1"/>
  <c r="CD8" i="9" s="1"/>
  <c r="CE8" i="9" s="1"/>
  <c r="AJ9" i="9"/>
  <c r="AK9" i="9"/>
  <c r="AL9" i="9"/>
  <c r="AM9" i="9"/>
  <c r="AN9" i="9" s="1"/>
  <c r="AO9" i="9" s="1"/>
  <c r="AP9" i="9" s="1"/>
  <c r="AQ9" i="9" s="1"/>
  <c r="AR9" i="9" s="1"/>
  <c r="AS9" i="9" s="1"/>
  <c r="AT9" i="9"/>
  <c r="AU9" i="9"/>
  <c r="AV9" i="9"/>
  <c r="AW9" i="9"/>
  <c r="AX9" i="9" s="1"/>
  <c r="AY9" i="9" s="1"/>
  <c r="AZ9" i="9" s="1"/>
  <c r="BA9" i="9" s="1"/>
  <c r="BB9" i="9" s="1"/>
  <c r="BC9" i="9" s="1"/>
  <c r="BD9" i="9" s="1"/>
  <c r="BE9" i="9" s="1"/>
  <c r="BF9" i="9" s="1"/>
  <c r="BG9" i="9" s="1"/>
  <c r="BH9" i="9" s="1"/>
  <c r="BI9" i="9" s="1"/>
  <c r="BJ9" i="9" s="1"/>
  <c r="BK9" i="9" s="1"/>
  <c r="BL9" i="9" s="1"/>
  <c r="BM9" i="9" s="1"/>
  <c r="BN9" i="9" s="1"/>
  <c r="BO9" i="9" s="1"/>
  <c r="BP9" i="9" s="1"/>
  <c r="BQ9" i="9" s="1"/>
  <c r="BR9" i="9" s="1"/>
  <c r="BS9" i="9" s="1"/>
  <c r="BT9" i="9" s="1"/>
  <c r="BU9" i="9" s="1"/>
  <c r="BV9" i="9" s="1"/>
  <c r="BW9" i="9" s="1"/>
  <c r="BX9" i="9" s="1"/>
  <c r="BY9" i="9" s="1"/>
  <c r="BZ9" i="9" s="1"/>
  <c r="CA9" i="9" s="1"/>
  <c r="CB9" i="9" s="1"/>
  <c r="CC9" i="9" s="1"/>
  <c r="CD9" i="9" s="1"/>
  <c r="CE9" i="9" s="1"/>
  <c r="AH3" i="9"/>
  <c r="AI3" i="9"/>
  <c r="AH4" i="9"/>
  <c r="AI4" i="9"/>
  <c r="AH5" i="9"/>
  <c r="AI5" i="9"/>
  <c r="AH6" i="9"/>
  <c r="AI6" i="9"/>
  <c r="AH7" i="9"/>
  <c r="AI7" i="9"/>
  <c r="AH8" i="9"/>
  <c r="AI8" i="9"/>
  <c r="AH9" i="9"/>
  <c r="AI9" i="9"/>
  <c r="AI2" i="9"/>
  <c r="AH2" i="9"/>
  <c r="AJ2" i="8"/>
  <c r="AK2" i="8"/>
  <c r="AL2" i="8" s="1"/>
  <c r="AM2" i="8" s="1"/>
  <c r="AN2" i="8" s="1"/>
  <c r="AO2" i="8" s="1"/>
  <c r="AP2" i="8"/>
  <c r="AQ2" i="8"/>
  <c r="AR2" i="8" s="1"/>
  <c r="AS2" i="8" s="1"/>
  <c r="AT2" i="8" s="1"/>
  <c r="AU2" i="8" s="1"/>
  <c r="AV2" i="8" s="1"/>
  <c r="AW2" i="8"/>
  <c r="AX2" i="8"/>
  <c r="AY2" i="8"/>
  <c r="AZ2" i="8"/>
  <c r="BA2" i="8"/>
  <c r="BB2" i="8"/>
  <c r="BC2" i="8"/>
  <c r="BD2" i="8"/>
  <c r="BE2" i="8"/>
  <c r="BF2" i="8" s="1"/>
  <c r="BG2" i="8" s="1"/>
  <c r="BH2" i="8" s="1"/>
  <c r="BI2" i="8" s="1"/>
  <c r="BJ2" i="8"/>
  <c r="BK2" i="8"/>
  <c r="BL2" i="8" s="1"/>
  <c r="BM2" i="8" s="1"/>
  <c r="BN2" i="8" s="1"/>
  <c r="BO2" i="8" s="1"/>
  <c r="BP2" i="8" s="1"/>
  <c r="BQ2" i="8"/>
  <c r="BR2" i="8"/>
  <c r="BS2" i="8"/>
  <c r="BT2" i="8"/>
  <c r="BU2" i="8"/>
  <c r="BV2" i="8" s="1"/>
  <c r="BW2" i="8" s="1"/>
  <c r="BX2" i="8" s="1"/>
  <c r="BY2" i="8" s="1"/>
  <c r="BZ2" i="8" s="1"/>
  <c r="CA2" i="8" s="1"/>
  <c r="CB2" i="8" s="1"/>
  <c r="CC2" i="8" s="1"/>
  <c r="CD2" i="8" s="1"/>
  <c r="CE2" i="8" s="1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 s="1"/>
  <c r="AX3" i="8" s="1"/>
  <c r="AY3" i="8" s="1"/>
  <c r="AZ3" i="8" s="1"/>
  <c r="BA3" i="8"/>
  <c r="BB3" i="8" s="1"/>
  <c r="BC3" i="8" s="1"/>
  <c r="BD3" i="8" s="1"/>
  <c r="BE3" i="8" s="1"/>
  <c r="BF3" i="8" s="1"/>
  <c r="BG3" i="8" s="1"/>
  <c r="BH3" i="8" s="1"/>
  <c r="BI3" i="8" s="1"/>
  <c r="BJ3" i="8" s="1"/>
  <c r="BK3" i="8" s="1"/>
  <c r="BL3" i="8" s="1"/>
  <c r="BM3" i="8" s="1"/>
  <c r="BN3" i="8" s="1"/>
  <c r="BO3" i="8" s="1"/>
  <c r="BP3" i="8" s="1"/>
  <c r="BQ3" i="8" s="1"/>
  <c r="BR3" i="8" s="1"/>
  <c r="BS3" i="8" s="1"/>
  <c r="BT3" i="8" s="1"/>
  <c r="BU3" i="8" s="1"/>
  <c r="BV3" i="8"/>
  <c r="BW3" i="8" s="1"/>
  <c r="BX3" i="8" s="1"/>
  <c r="BY3" i="8" s="1"/>
  <c r="BZ3" i="8" s="1"/>
  <c r="CA3" i="8" s="1"/>
  <c r="CB3" i="8" s="1"/>
  <c r="CC3" i="8" s="1"/>
  <c r="CD3" i="8" s="1"/>
  <c r="CE3" i="8" s="1"/>
  <c r="AJ4" i="8"/>
  <c r="AK4" i="8"/>
  <c r="AL4" i="8" s="1"/>
  <c r="AM4" i="8" s="1"/>
  <c r="AN4" i="8" s="1"/>
  <c r="AO4" i="8" s="1"/>
  <c r="AP4" i="8" s="1"/>
  <c r="AQ4" i="8" s="1"/>
  <c r="AR4" i="8" s="1"/>
  <c r="AS4" i="8" s="1"/>
  <c r="AT4" i="8" s="1"/>
  <c r="AU4" i="8" s="1"/>
  <c r="AV4" i="8" s="1"/>
  <c r="AW4" i="8" s="1"/>
  <c r="AX4" i="8" s="1"/>
  <c r="AY4" i="8" s="1"/>
  <c r="AZ4" i="8" s="1"/>
  <c r="BA4" i="8" s="1"/>
  <c r="BB4" i="8" s="1"/>
  <c r="BC4" i="8" s="1"/>
  <c r="BD4" i="8" s="1"/>
  <c r="BE4" i="8" s="1"/>
  <c r="BF4" i="8" s="1"/>
  <c r="BG4" i="8" s="1"/>
  <c r="BH4" i="8" s="1"/>
  <c r="BI4" i="8" s="1"/>
  <c r="BJ4" i="8" s="1"/>
  <c r="BK4" i="8" s="1"/>
  <c r="BL4" i="8" s="1"/>
  <c r="BM4" i="8" s="1"/>
  <c r="BN4" i="8" s="1"/>
  <c r="BO4" i="8" s="1"/>
  <c r="BP4" i="8" s="1"/>
  <c r="BQ4" i="8" s="1"/>
  <c r="BR4" i="8" s="1"/>
  <c r="BS4" i="8" s="1"/>
  <c r="BT4" i="8" s="1"/>
  <c r="BU4" i="8" s="1"/>
  <c r="BV4" i="8" s="1"/>
  <c r="BW4" i="8" s="1"/>
  <c r="BX4" i="8" s="1"/>
  <c r="BY4" i="8" s="1"/>
  <c r="BZ4" i="8" s="1"/>
  <c r="CA4" i="8" s="1"/>
  <c r="CB4" i="8" s="1"/>
  <c r="CC4" i="8" s="1"/>
  <c r="CD4" i="8" s="1"/>
  <c r="CE4" i="8" s="1"/>
  <c r="AJ5" i="8"/>
  <c r="AK5" i="8" s="1"/>
  <c r="AL5" i="8" s="1"/>
  <c r="AM5" i="8" s="1"/>
  <c r="AN5" i="8" s="1"/>
  <c r="AO5" i="8" s="1"/>
  <c r="AP5" i="8"/>
  <c r="AQ5" i="8"/>
  <c r="AR5" i="8"/>
  <c r="AS5" i="8"/>
  <c r="AT5" i="8"/>
  <c r="AU5" i="8"/>
  <c r="AV5" i="8"/>
  <c r="AW5" i="8"/>
  <c r="AX5" i="8"/>
  <c r="AY5" i="8" s="1"/>
  <c r="AZ5" i="8" s="1"/>
  <c r="BA5" i="8" s="1"/>
  <c r="BB5" i="8" s="1"/>
  <c r="BC5" i="8" s="1"/>
  <c r="BD5" i="8" s="1"/>
  <c r="BE5" i="8" s="1"/>
  <c r="BF5" i="8" s="1"/>
  <c r="BG5" i="8" s="1"/>
  <c r="BH5" i="8" s="1"/>
  <c r="BI5" i="8" s="1"/>
  <c r="BJ5" i="8" s="1"/>
  <c r="BK5" i="8" s="1"/>
  <c r="BL5" i="8" s="1"/>
  <c r="BM5" i="8" s="1"/>
  <c r="BN5" i="8" s="1"/>
  <c r="BO5" i="8" s="1"/>
  <c r="BP5" i="8" s="1"/>
  <c r="BQ5" i="8" s="1"/>
  <c r="BR5" i="8" s="1"/>
  <c r="BS5" i="8" s="1"/>
  <c r="BT5" i="8" s="1"/>
  <c r="BU5" i="8" s="1"/>
  <c r="BV5" i="8" s="1"/>
  <c r="BW5" i="8" s="1"/>
  <c r="BX5" i="8" s="1"/>
  <c r="BY5" i="8" s="1"/>
  <c r="BZ5" i="8" s="1"/>
  <c r="CA5" i="8" s="1"/>
  <c r="CB5" i="8" s="1"/>
  <c r="CC5" i="8" s="1"/>
  <c r="CD5" i="8" s="1"/>
  <c r="CE5" i="8" s="1"/>
  <c r="AJ6" i="8"/>
  <c r="AK6" i="8"/>
  <c r="AL6" i="8"/>
  <c r="AM6" i="8"/>
  <c r="AN6" i="8"/>
  <c r="AO6" i="8"/>
  <c r="AP6" i="8" s="1"/>
  <c r="AQ6" i="8" s="1"/>
  <c r="AR6" i="8" s="1"/>
  <c r="AS6" i="8" s="1"/>
  <c r="AT6" i="8"/>
  <c r="AU6" i="8"/>
  <c r="AV6" i="8" s="1"/>
  <c r="AW6" i="8" s="1"/>
  <c r="AX6" i="8" s="1"/>
  <c r="AY6" i="8" s="1"/>
  <c r="AZ6" i="8"/>
  <c r="BA6" i="8" s="1"/>
  <c r="BB6" i="8" s="1"/>
  <c r="BC6" i="8" s="1"/>
  <c r="BD6" i="8" s="1"/>
  <c r="BE6" i="8" s="1"/>
  <c r="BF6" i="8" s="1"/>
  <c r="BG6" i="8" s="1"/>
  <c r="BH6" i="8" s="1"/>
  <c r="BI6" i="8" s="1"/>
  <c r="BJ6" i="8" s="1"/>
  <c r="BK6" i="8" s="1"/>
  <c r="BL6" i="8" s="1"/>
  <c r="BM6" i="8" s="1"/>
  <c r="BN6" i="8" s="1"/>
  <c r="BO6" i="8"/>
  <c r="BP6" i="8" s="1"/>
  <c r="BQ6" i="8" s="1"/>
  <c r="BR6" i="8" s="1"/>
  <c r="BS6" i="8" s="1"/>
  <c r="BT6" i="8"/>
  <c r="BU6" i="8"/>
  <c r="BV6" i="8"/>
  <c r="BW6" i="8" s="1"/>
  <c r="BX6" i="8" s="1"/>
  <c r="BY6" i="8" s="1"/>
  <c r="BZ6" i="8" s="1"/>
  <c r="CA6" i="8" s="1"/>
  <c r="CB6" i="8" s="1"/>
  <c r="CC6" i="8" s="1"/>
  <c r="CD6" i="8" s="1"/>
  <c r="CE6" i="8" s="1"/>
  <c r="AJ7" i="8"/>
  <c r="AK7" i="8"/>
  <c r="AL7" i="8"/>
  <c r="AM7" i="8" s="1"/>
  <c r="AN7" i="8" s="1"/>
  <c r="AO7" i="8" s="1"/>
  <c r="AP7" i="8" s="1"/>
  <c r="AQ7" i="8"/>
  <c r="AR7" i="8"/>
  <c r="AS7" i="8"/>
  <c r="AT7" i="8"/>
  <c r="AU7" i="8"/>
  <c r="AV7" i="8"/>
  <c r="AW7" i="8"/>
  <c r="AX7" i="8"/>
  <c r="AY7" i="8"/>
  <c r="AZ7" i="8"/>
  <c r="BA7" i="8" s="1"/>
  <c r="BB7" i="8" s="1"/>
  <c r="BC7" i="8" s="1"/>
  <c r="BD7" i="8" s="1"/>
  <c r="BE7" i="8"/>
  <c r="BF7" i="8" s="1"/>
  <c r="BG7" i="8" s="1"/>
  <c r="BH7" i="8" s="1"/>
  <c r="BI7" i="8" s="1"/>
  <c r="BJ7" i="8" s="1"/>
  <c r="BK7" i="8" s="1"/>
  <c r="BL7" i="8" s="1"/>
  <c r="BM7" i="8" s="1"/>
  <c r="BN7" i="8" s="1"/>
  <c r="BO7" i="8" s="1"/>
  <c r="BP7" i="8" s="1"/>
  <c r="BQ7" i="8" s="1"/>
  <c r="BR7" i="8" s="1"/>
  <c r="BS7" i="8" s="1"/>
  <c r="BT7" i="8" s="1"/>
  <c r="BU7" i="8" s="1"/>
  <c r="BV7" i="8" s="1"/>
  <c r="BW7" i="8" s="1"/>
  <c r="BX7" i="8" s="1"/>
  <c r="BY7" i="8" s="1"/>
  <c r="BZ7" i="8" s="1"/>
  <c r="CA7" i="8" s="1"/>
  <c r="CB7" i="8" s="1"/>
  <c r="CC7" i="8" s="1"/>
  <c r="CD7" i="8" s="1"/>
  <c r="CE7" i="8" s="1"/>
  <c r="AJ8" i="8"/>
  <c r="AK8" i="8"/>
  <c r="AL8" i="8"/>
  <c r="AM8" i="8"/>
  <c r="AN8" i="8"/>
  <c r="AO8" i="8"/>
  <c r="AP8" i="8"/>
  <c r="AQ8" i="8"/>
  <c r="AR8" i="8" s="1"/>
  <c r="AS8" i="8" s="1"/>
  <c r="AT8" i="8" s="1"/>
  <c r="AU8" i="8" s="1"/>
  <c r="AV8" i="8"/>
  <c r="AW8" i="8"/>
  <c r="AX8" i="8" s="1"/>
  <c r="AY8" i="8" s="1"/>
  <c r="AZ8" i="8" s="1"/>
  <c r="BA8" i="8" s="1"/>
  <c r="BB8" i="8" s="1"/>
  <c r="BC8" i="8" s="1"/>
  <c r="BD8" i="8" s="1"/>
  <c r="BE8" i="8" s="1"/>
  <c r="BF8" i="8" s="1"/>
  <c r="BG8" i="8" s="1"/>
  <c r="BH8" i="8" s="1"/>
  <c r="BI8" i="8" s="1"/>
  <c r="BJ8" i="8" s="1"/>
  <c r="BK8" i="8" s="1"/>
  <c r="BL8" i="8" s="1"/>
  <c r="BM8" i="8" s="1"/>
  <c r="BN8" i="8" s="1"/>
  <c r="BO8" i="8" s="1"/>
  <c r="BP8" i="8"/>
  <c r="BQ8" i="8"/>
  <c r="BR8" i="8" s="1"/>
  <c r="BS8" i="8" s="1"/>
  <c r="BT8" i="8" s="1"/>
  <c r="BU8" i="8" s="1"/>
  <c r="BV8" i="8"/>
  <c r="BW8" i="8"/>
  <c r="BX8" i="8"/>
  <c r="BY8" i="8" s="1"/>
  <c r="BZ8" i="8" s="1"/>
  <c r="CA8" i="8" s="1"/>
  <c r="CB8" i="8" s="1"/>
  <c r="CC8" i="8" s="1"/>
  <c r="CD8" i="8" s="1"/>
  <c r="CE8" i="8" s="1"/>
  <c r="AJ9" i="8"/>
  <c r="AK9" i="8"/>
  <c r="AL9" i="8"/>
  <c r="AM9" i="8"/>
  <c r="AN9" i="8"/>
  <c r="AO9" i="8" s="1"/>
  <c r="AP9" i="8" s="1"/>
  <c r="AQ9" i="8" s="1"/>
  <c r="AR9" i="8" s="1"/>
  <c r="AS9" i="8"/>
  <c r="AT9" i="8"/>
  <c r="AU9" i="8"/>
  <c r="AV9" i="8"/>
  <c r="AW9" i="8"/>
  <c r="AX9" i="8"/>
  <c r="AY9" i="8"/>
  <c r="AZ9" i="8"/>
  <c r="BA9" i="8"/>
  <c r="BB9" i="8"/>
  <c r="BC9" i="8" s="1"/>
  <c r="BD9" i="8" s="1"/>
  <c r="BE9" i="8" s="1"/>
  <c r="BF9" i="8" s="1"/>
  <c r="BG9" i="8" s="1"/>
  <c r="BH9" i="8" s="1"/>
  <c r="BI9" i="8" s="1"/>
  <c r="BJ9" i="8" s="1"/>
  <c r="BK9" i="8" s="1"/>
  <c r="BL9" i="8" s="1"/>
  <c r="BM9" i="8" s="1"/>
  <c r="BN9" i="8" s="1"/>
  <c r="BO9" i="8" s="1"/>
  <c r="BP9" i="8" s="1"/>
  <c r="BQ9" i="8" s="1"/>
  <c r="BR9" i="8" s="1"/>
  <c r="BS9" i="8" s="1"/>
  <c r="BT9" i="8" s="1"/>
  <c r="BU9" i="8" s="1"/>
  <c r="BV9" i="8" s="1"/>
  <c r="BW9" i="8" s="1"/>
  <c r="BX9" i="8" s="1"/>
  <c r="BY9" i="8" s="1"/>
  <c r="BZ9" i="8" s="1"/>
  <c r="CA9" i="8" s="1"/>
  <c r="CB9" i="8" s="1"/>
  <c r="CC9" i="8" s="1"/>
  <c r="CD9" i="8" s="1"/>
  <c r="CE9" i="8" s="1"/>
  <c r="AI2" i="8"/>
  <c r="AI3" i="8"/>
  <c r="AI4" i="8"/>
  <c r="AI5" i="8"/>
  <c r="AI6" i="8"/>
  <c r="AI7" i="8"/>
  <c r="AI8" i="8"/>
  <c r="AI9" i="8"/>
  <c r="AH3" i="8"/>
  <c r="AH4" i="8"/>
  <c r="AH5" i="8"/>
  <c r="AH6" i="8"/>
  <c r="AH7" i="8"/>
  <c r="AH8" i="8"/>
  <c r="AH9" i="8"/>
  <c r="AH2" i="8"/>
  <c r="AL2" i="7"/>
  <c r="AM2" i="7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BI2" i="7" s="1"/>
  <c r="BJ2" i="7" s="1"/>
  <c r="BK2" i="7" s="1"/>
  <c r="BL2" i="7" s="1"/>
  <c r="BM2" i="7" s="1"/>
  <c r="BN2" i="7" s="1"/>
  <c r="BO2" i="7" s="1"/>
  <c r="BP2" i="7" s="1"/>
  <c r="BQ2" i="7" s="1"/>
  <c r="BR2" i="7" s="1"/>
  <c r="BS2" i="7" s="1"/>
  <c r="BT2" i="7" s="1"/>
  <c r="BU2" i="7" s="1"/>
  <c r="BV2" i="7" s="1"/>
  <c r="BW2" i="7" s="1"/>
  <c r="BX2" i="7" s="1"/>
  <c r="BY2" i="7" s="1"/>
  <c r="BZ2" i="7" s="1"/>
  <c r="CA2" i="7" s="1"/>
  <c r="CB2" i="7" s="1"/>
  <c r="CC2" i="7" s="1"/>
  <c r="CD2" i="7" s="1"/>
  <c r="CE2" i="7" s="1"/>
  <c r="AL3" i="7"/>
  <c r="AM3" i="7"/>
  <c r="AN3" i="7"/>
  <c r="AO3" i="7"/>
  <c r="AP3" i="7"/>
  <c r="AQ3" i="7"/>
  <c r="AR3" i="7"/>
  <c r="AS3" i="7"/>
  <c r="AT3" i="7"/>
  <c r="AU3" i="7"/>
  <c r="AV3" i="7" s="1"/>
  <c r="AW3" i="7" s="1"/>
  <c r="AX3" i="7" s="1"/>
  <c r="AY3" i="7" s="1"/>
  <c r="AZ3" i="7" s="1"/>
  <c r="BA3" i="7" s="1"/>
  <c r="BB3" i="7" s="1"/>
  <c r="BC3" i="7" s="1"/>
  <c r="BD3" i="7" s="1"/>
  <c r="BE3" i="7" s="1"/>
  <c r="BF3" i="7" s="1"/>
  <c r="BG3" i="7" s="1"/>
  <c r="BH3" i="7" s="1"/>
  <c r="BI3" i="7" s="1"/>
  <c r="BJ3" i="7" s="1"/>
  <c r="BK3" i="7" s="1"/>
  <c r="BL3" i="7" s="1"/>
  <c r="BM3" i="7" s="1"/>
  <c r="BN3" i="7" s="1"/>
  <c r="BO3" i="7" s="1"/>
  <c r="BP3" i="7" s="1"/>
  <c r="BQ3" i="7" s="1"/>
  <c r="BR3" i="7" s="1"/>
  <c r="BS3" i="7" s="1"/>
  <c r="BT3" i="7" s="1"/>
  <c r="BU3" i="7" s="1"/>
  <c r="BV3" i="7" s="1"/>
  <c r="BW3" i="7" s="1"/>
  <c r="BX3" i="7" s="1"/>
  <c r="BY3" i="7" s="1"/>
  <c r="BZ3" i="7" s="1"/>
  <c r="CA3" i="7" s="1"/>
  <c r="CB3" i="7" s="1"/>
  <c r="CC3" i="7" s="1"/>
  <c r="CD3" i="7" s="1"/>
  <c r="CE3" i="7" s="1"/>
  <c r="AL4" i="7"/>
  <c r="AM4" i="7"/>
  <c r="AN4" i="7"/>
  <c r="AO4" i="7"/>
  <c r="AP4" i="7"/>
  <c r="AQ4" i="7"/>
  <c r="AR4" i="7"/>
  <c r="AS4" i="7"/>
  <c r="AT4" i="7"/>
  <c r="AU4" i="7"/>
  <c r="AV4" i="7"/>
  <c r="AW4" i="7" s="1"/>
  <c r="AX4" i="7" s="1"/>
  <c r="AY4" i="7" s="1"/>
  <c r="AZ4" i="7" s="1"/>
  <c r="BA4" i="7" s="1"/>
  <c r="BB4" i="7"/>
  <c r="BC4" i="7"/>
  <c r="BD4" i="7"/>
  <c r="BE4" i="7" s="1"/>
  <c r="BF4" i="7" s="1"/>
  <c r="BG4" i="7" s="1"/>
  <c r="BH4" i="7" s="1"/>
  <c r="BI4" i="7" s="1"/>
  <c r="BJ4" i="7" s="1"/>
  <c r="BK4" i="7" s="1"/>
  <c r="BL4" i="7" s="1"/>
  <c r="BM4" i="7" s="1"/>
  <c r="BN4" i="7" s="1"/>
  <c r="BO4" i="7" s="1"/>
  <c r="BP4" i="7" s="1"/>
  <c r="BQ4" i="7" s="1"/>
  <c r="BR4" i="7" s="1"/>
  <c r="BS4" i="7" s="1"/>
  <c r="BT4" i="7" s="1"/>
  <c r="BU4" i="7" s="1"/>
  <c r="BV4" i="7" s="1"/>
  <c r="BW4" i="7" s="1"/>
  <c r="BX4" i="7" s="1"/>
  <c r="BY4" i="7" s="1"/>
  <c r="BZ4" i="7" s="1"/>
  <c r="CA4" i="7" s="1"/>
  <c r="CB4" i="7"/>
  <c r="CC4" i="7"/>
  <c r="CD4" i="7" s="1"/>
  <c r="CE4" i="7" s="1"/>
  <c r="AL5" i="7"/>
  <c r="AM5" i="7"/>
  <c r="AN5" i="7"/>
  <c r="AO5" i="7"/>
  <c r="AP5" i="7"/>
  <c r="AQ5" i="7" s="1"/>
  <c r="AR5" i="7" s="1"/>
  <c r="AS5" i="7" s="1"/>
  <c r="AT5" i="7" s="1"/>
  <c r="AU5" i="7" s="1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 s="1"/>
  <c r="BJ5" i="7" s="1"/>
  <c r="BK5" i="7" s="1"/>
  <c r="BL5" i="7" s="1"/>
  <c r="BM5" i="7" s="1"/>
  <c r="BN5" i="7" s="1"/>
  <c r="BO5" i="7" s="1"/>
  <c r="BP5" i="7" s="1"/>
  <c r="BQ5" i="7" s="1"/>
  <c r="BR5" i="7" s="1"/>
  <c r="BS5" i="7" s="1"/>
  <c r="BT5" i="7" s="1"/>
  <c r="BU5" i="7" s="1"/>
  <c r="BV5" i="7" s="1"/>
  <c r="BW5" i="7" s="1"/>
  <c r="BX5" i="7" s="1"/>
  <c r="BY5" i="7" s="1"/>
  <c r="BZ5" i="7" s="1"/>
  <c r="CA5" i="7" s="1"/>
  <c r="CB5" i="7" s="1"/>
  <c r="CC5" i="7" s="1"/>
  <c r="CD5" i="7" s="1"/>
  <c r="CE5" i="7" s="1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 s="1"/>
  <c r="BF6" i="7" s="1"/>
  <c r="BG6" i="7" s="1"/>
  <c r="BH6" i="7" s="1"/>
  <c r="BI6" i="7" s="1"/>
  <c r="BJ6" i="7"/>
  <c r="BK6" i="7"/>
  <c r="BL6" i="7"/>
  <c r="BM6" i="7"/>
  <c r="BN6" i="7" s="1"/>
  <c r="BO6" i="7" s="1"/>
  <c r="BP6" i="7" s="1"/>
  <c r="BQ6" i="7" s="1"/>
  <c r="BR6" i="7" s="1"/>
  <c r="BS6" i="7" s="1"/>
  <c r="BT6" i="7" s="1"/>
  <c r="BU6" i="7" s="1"/>
  <c r="BV6" i="7" s="1"/>
  <c r="BW6" i="7" s="1"/>
  <c r="BX6" i="7" s="1"/>
  <c r="BY6" i="7" s="1"/>
  <c r="BZ6" i="7" s="1"/>
  <c r="CA6" i="7" s="1"/>
  <c r="CB6" i="7" s="1"/>
  <c r="CC6" i="7" s="1"/>
  <c r="CD6" i="7" s="1"/>
  <c r="CE6" i="7" s="1"/>
  <c r="AL7" i="7"/>
  <c r="AM7" i="7"/>
  <c r="AN7" i="7"/>
  <c r="AO7" i="7"/>
  <c r="AP7" i="7"/>
  <c r="AQ7" i="7"/>
  <c r="AR7" i="7"/>
  <c r="AS7" i="7" s="1"/>
  <c r="AT7" i="7" s="1"/>
  <c r="AU7" i="7" s="1"/>
  <c r="AV7" i="7" s="1"/>
  <c r="AW7" i="7" s="1"/>
  <c r="AX7" i="7" s="1"/>
  <c r="AY7" i="7" s="1"/>
  <c r="AZ7" i="7" s="1"/>
  <c r="BA7" i="7" s="1"/>
  <c r="BB7" i="7" s="1"/>
  <c r="BC7" i="7" s="1"/>
  <c r="BD7" i="7" s="1"/>
  <c r="BE7" i="7" s="1"/>
  <c r="BF7" i="7" s="1"/>
  <c r="BG7" i="7" s="1"/>
  <c r="BH7" i="7" s="1"/>
  <c r="BI7" i="7" s="1"/>
  <c r="BJ7" i="7" s="1"/>
  <c r="BK7" i="7" s="1"/>
  <c r="BL7" i="7" s="1"/>
  <c r="BM7" i="7" s="1"/>
  <c r="BN7" i="7" s="1"/>
  <c r="BO7" i="7" s="1"/>
  <c r="BP7" i="7" s="1"/>
  <c r="BQ7" i="7" s="1"/>
  <c r="BR7" i="7" s="1"/>
  <c r="BS7" i="7" s="1"/>
  <c r="BT7" i="7" s="1"/>
  <c r="BU7" i="7" s="1"/>
  <c r="BV7" i="7" s="1"/>
  <c r="BW7" i="7" s="1"/>
  <c r="BX7" i="7" s="1"/>
  <c r="BY7" i="7" s="1"/>
  <c r="BZ7" i="7" s="1"/>
  <c r="CA7" i="7" s="1"/>
  <c r="CB7" i="7" s="1"/>
  <c r="CC7" i="7" s="1"/>
  <c r="CD7" i="7" s="1"/>
  <c r="CE7" i="7" s="1"/>
  <c r="AL8" i="7"/>
  <c r="AM8" i="7"/>
  <c r="AN8" i="7"/>
  <c r="AO8" i="7"/>
  <c r="AP8" i="7"/>
  <c r="AQ8" i="7"/>
  <c r="AR8" i="7"/>
  <c r="AS8" i="7" s="1"/>
  <c r="AT8" i="7" s="1"/>
  <c r="AU8" i="7" s="1"/>
  <c r="AV8" i="7" s="1"/>
  <c r="AW8" i="7" s="1"/>
  <c r="AX8" i="7"/>
  <c r="AY8" i="7"/>
  <c r="AZ8" i="7"/>
  <c r="BA8" i="7"/>
  <c r="BB8" i="7" s="1"/>
  <c r="BC8" i="7" s="1"/>
  <c r="BD8" i="7" s="1"/>
  <c r="BE8" i="7" s="1"/>
  <c r="BF8" i="7" s="1"/>
  <c r="BG8" i="7" s="1"/>
  <c r="BH8" i="7" s="1"/>
  <c r="BI8" i="7" s="1"/>
  <c r="BJ8" i="7" s="1"/>
  <c r="BK8" i="7" s="1"/>
  <c r="BL8" i="7" s="1"/>
  <c r="BM8" i="7" s="1"/>
  <c r="BN8" i="7" s="1"/>
  <c r="BO8" i="7" s="1"/>
  <c r="BP8" i="7" s="1"/>
  <c r="BQ8" i="7" s="1"/>
  <c r="BR8" i="7" s="1"/>
  <c r="BS8" i="7" s="1"/>
  <c r="BT8" i="7" s="1"/>
  <c r="BU8" i="7" s="1"/>
  <c r="BV8" i="7" s="1"/>
  <c r="BW8" i="7" s="1"/>
  <c r="BX8" i="7"/>
  <c r="BY8" i="7"/>
  <c r="BZ8" i="7" s="1"/>
  <c r="CA8" i="7" s="1"/>
  <c r="CB8" i="7" s="1"/>
  <c r="CC8" i="7" s="1"/>
  <c r="CD8" i="7" s="1"/>
  <c r="CE8" i="7" s="1"/>
  <c r="AL9" i="7"/>
  <c r="AM9" i="7" s="1"/>
  <c r="AN9" i="7" s="1"/>
  <c r="AO9" i="7" s="1"/>
  <c r="AP9" i="7" s="1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 s="1"/>
  <c r="BE9" i="7" s="1"/>
  <c r="BF9" i="7" s="1"/>
  <c r="BG9" i="7" s="1"/>
  <c r="BH9" i="7" s="1"/>
  <c r="BI9" i="7" s="1"/>
  <c r="BJ9" i="7" s="1"/>
  <c r="BK9" i="7" s="1"/>
  <c r="BL9" i="7" s="1"/>
  <c r="BM9" i="7" s="1"/>
  <c r="BN9" i="7" s="1"/>
  <c r="BO9" i="7" s="1"/>
  <c r="BP9" i="7" s="1"/>
  <c r="BQ9" i="7" s="1"/>
  <c r="BR9" i="7" s="1"/>
  <c r="BS9" i="7" s="1"/>
  <c r="BT9" i="7" s="1"/>
  <c r="BU9" i="7" s="1"/>
  <c r="BV9" i="7" s="1"/>
  <c r="BW9" i="7" s="1"/>
  <c r="BX9" i="7" s="1"/>
  <c r="BY9" i="7"/>
  <c r="BZ9" i="7"/>
  <c r="CA9" i="7" s="1"/>
  <c r="CB9" i="7" s="1"/>
  <c r="CC9" i="7" s="1"/>
  <c r="CD9" i="7" s="1"/>
  <c r="CE9" i="7"/>
  <c r="AI2" i="7"/>
  <c r="AJ2" i="7"/>
  <c r="AK2" i="7" s="1"/>
  <c r="AI3" i="7"/>
  <c r="AJ3" i="7"/>
  <c r="AK3" i="7"/>
  <c r="AI4" i="7"/>
  <c r="AJ4" i="7"/>
  <c r="AK4" i="7"/>
  <c r="AI5" i="7"/>
  <c r="AJ5" i="7"/>
  <c r="AK5" i="7"/>
  <c r="AI6" i="7"/>
  <c r="AJ6" i="7"/>
  <c r="AK6" i="7"/>
  <c r="AI7" i="7"/>
  <c r="AJ7" i="7"/>
  <c r="AK7" i="7"/>
  <c r="AI8" i="7"/>
  <c r="AJ8" i="7"/>
  <c r="AK8" i="7"/>
  <c r="AI9" i="7"/>
  <c r="AJ9" i="7" s="1"/>
  <c r="AK9" i="7" s="1"/>
  <c r="AH3" i="7"/>
  <c r="AH4" i="7"/>
  <c r="AH5" i="7"/>
  <c r="AH6" i="7"/>
  <c r="AH7" i="7"/>
  <c r="AH8" i="7"/>
  <c r="AH9" i="7"/>
  <c r="AH2" i="7"/>
  <c r="C3" i="30"/>
  <c r="D3" i="30"/>
  <c r="E3" i="30"/>
  <c r="F3" i="30"/>
  <c r="G3" i="30"/>
  <c r="H3" i="30"/>
  <c r="I3" i="30"/>
  <c r="J3" i="30"/>
  <c r="K3" i="30"/>
  <c r="L3" i="30"/>
  <c r="M3" i="30"/>
  <c r="N3" i="30"/>
  <c r="O3" i="30"/>
  <c r="P3" i="30"/>
  <c r="Q3" i="30"/>
  <c r="R3" i="30"/>
  <c r="S3" i="30"/>
  <c r="T3" i="30"/>
  <c r="U3" i="30"/>
  <c r="V3" i="30"/>
  <c r="W3" i="30"/>
  <c r="X3" i="30"/>
  <c r="Y3" i="30"/>
  <c r="Z3" i="30"/>
  <c r="AA3" i="30"/>
  <c r="AB3" i="30"/>
  <c r="AC3" i="30"/>
  <c r="AD3" i="30"/>
  <c r="AE3" i="30"/>
  <c r="AF3" i="30"/>
  <c r="AG3" i="30"/>
  <c r="B3" i="30"/>
  <c r="M8" i="2"/>
  <c r="C56" i="2"/>
  <c r="E2" i="49" l="1" a="1"/>
  <c r="E2" i="49" s="1"/>
  <c r="F2" i="49" a="1"/>
  <c r="F2" i="49" s="1"/>
  <c r="G2" i="49" a="1"/>
  <c r="G2" i="49"/>
  <c r="H2" i="49" a="1"/>
  <c r="H2" i="49"/>
  <c r="I2" i="49" a="1"/>
  <c r="I2" i="49" s="1"/>
  <c r="J2" i="49" a="1"/>
  <c r="J2" i="49" s="1"/>
  <c r="K2" i="49" a="1"/>
  <c r="K2" i="49"/>
  <c r="L2" i="49" a="1"/>
  <c r="L2" i="49"/>
  <c r="M2" i="49" a="1"/>
  <c r="M2" i="49" s="1"/>
  <c r="N2" i="49" a="1"/>
  <c r="N2" i="49" s="1"/>
  <c r="O2" i="49" a="1"/>
  <c r="O2" i="49"/>
  <c r="P2" i="49" a="1"/>
  <c r="P2" i="49"/>
  <c r="Q2" i="49" a="1"/>
  <c r="Q2" i="49" s="1"/>
  <c r="R2" i="49" a="1"/>
  <c r="R2" i="49" s="1"/>
  <c r="S2" i="49" a="1"/>
  <c r="S2" i="49"/>
  <c r="T2" i="49" a="1"/>
  <c r="T2" i="49"/>
  <c r="U2" i="49" a="1"/>
  <c r="U2" i="49" s="1"/>
  <c r="V2" i="49" a="1"/>
  <c r="V2" i="49" s="1"/>
  <c r="W2" i="49" a="1"/>
  <c r="W2" i="49"/>
  <c r="X2" i="49" a="1"/>
  <c r="X2" i="49"/>
  <c r="Y2" i="49" a="1"/>
  <c r="Y2" i="49" s="1"/>
  <c r="Z2" i="49" a="1"/>
  <c r="Z2" i="49" s="1"/>
  <c r="AA2" i="49" a="1"/>
  <c r="AA2" i="49"/>
  <c r="AB2" i="49" a="1"/>
  <c r="AB2" i="49"/>
  <c r="AC2" i="49" a="1"/>
  <c r="AC2" i="49" s="1"/>
  <c r="AD2" i="49" a="1"/>
  <c r="AD2" i="49" s="1"/>
  <c r="AE2" i="49" a="1"/>
  <c r="AE2" i="49"/>
  <c r="AF2" i="49" a="1"/>
  <c r="AF2" i="49"/>
  <c r="AG2" i="49" a="1"/>
  <c r="AG2" i="49" s="1"/>
  <c r="D2" i="49" a="1"/>
  <c r="D2" i="49" s="1"/>
  <c r="E2" i="27" a="1"/>
  <c r="E2" i="27" s="1"/>
  <c r="F2" i="27" a="1"/>
  <c r="F2" i="27"/>
  <c r="G2" i="27" a="1"/>
  <c r="G2" i="27"/>
  <c r="H2" i="27" a="1"/>
  <c r="H2" i="27"/>
  <c r="I2" i="27" a="1"/>
  <c r="I2" i="27" s="1"/>
  <c r="J2" i="27" a="1"/>
  <c r="J2" i="27"/>
  <c r="K2" i="27" a="1"/>
  <c r="K2" i="27"/>
  <c r="L2" i="27" a="1"/>
  <c r="L2" i="27"/>
  <c r="M2" i="27" a="1"/>
  <c r="M2" i="27" s="1"/>
  <c r="N2" i="27" a="1"/>
  <c r="N2" i="27"/>
  <c r="O2" i="27" a="1"/>
  <c r="O2" i="27"/>
  <c r="P2" i="27" a="1"/>
  <c r="P2" i="27"/>
  <c r="Q2" i="27" a="1"/>
  <c r="Q2" i="27" s="1"/>
  <c r="R2" i="27" a="1"/>
  <c r="R2" i="27"/>
  <c r="S2" i="27" a="1"/>
  <c r="S2" i="27"/>
  <c r="T2" i="27" a="1"/>
  <c r="T2" i="27"/>
  <c r="U2" i="27" a="1"/>
  <c r="U2" i="27" s="1"/>
  <c r="V2" i="27" a="1"/>
  <c r="V2" i="27"/>
  <c r="W2" i="27" a="1"/>
  <c r="W2" i="27"/>
  <c r="X2" i="27" a="1"/>
  <c r="X2" i="27"/>
  <c r="Y2" i="27" a="1"/>
  <c r="Y2" i="27" s="1"/>
  <c r="Z2" i="27" a="1"/>
  <c r="Z2" i="27"/>
  <c r="AA2" i="27" a="1"/>
  <c r="AA2" i="27"/>
  <c r="AB2" i="27" a="1"/>
  <c r="AB2" i="27"/>
  <c r="AC2" i="27" a="1"/>
  <c r="AC2" i="27" s="1"/>
  <c r="AD2" i="27" a="1"/>
  <c r="AD2" i="27"/>
  <c r="AE2" i="27" a="1"/>
  <c r="AE2" i="27"/>
  <c r="AF2" i="27" a="1"/>
  <c r="AF2" i="27"/>
  <c r="AG2" i="27" a="1"/>
  <c r="AG2" i="27" s="1"/>
  <c r="D2" i="27" a="1"/>
  <c r="D2" i="27" s="1"/>
  <c r="C8" i="49"/>
  <c r="B8" i="49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C6" i="45"/>
  <c r="C9" i="45" s="1"/>
  <c r="C3" i="45"/>
  <c r="B3" i="45"/>
  <c r="B6" i="45" s="1"/>
  <c r="B9" i="45" s="1"/>
  <c r="AG8" i="44"/>
  <c r="AF8" i="44"/>
  <c r="AE8" i="44"/>
  <c r="AD8" i="44"/>
  <c r="AC8" i="44"/>
  <c r="AB8" i="44"/>
  <c r="AA8" i="44"/>
  <c r="Z8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B8" i="44"/>
  <c r="AG5" i="44"/>
  <c r="AF5" i="44"/>
  <c r="AE5" i="44"/>
  <c r="AD5" i="44"/>
  <c r="AC5" i="44"/>
  <c r="AB5" i="44"/>
  <c r="AA5" i="44"/>
  <c r="Z5" i="44"/>
  <c r="Y5" i="44"/>
  <c r="X5" i="44"/>
  <c r="W5" i="44"/>
  <c r="V5" i="44"/>
  <c r="U5" i="44"/>
  <c r="T5" i="44"/>
  <c r="S5" i="44"/>
  <c r="R5" i="44"/>
  <c r="Q5" i="44"/>
  <c r="P5" i="44"/>
  <c r="O5" i="44"/>
  <c r="N5" i="44"/>
  <c r="M5" i="44"/>
  <c r="L5" i="44"/>
  <c r="K5" i="44"/>
  <c r="J5" i="44"/>
  <c r="I5" i="44"/>
  <c r="H5" i="44"/>
  <c r="G5" i="44"/>
  <c r="F5" i="44"/>
  <c r="E5" i="44"/>
  <c r="D5" i="44"/>
  <c r="C5" i="44"/>
  <c r="B5" i="44"/>
  <c r="AG4" i="44"/>
  <c r="AF4" i="44"/>
  <c r="AE4" i="44"/>
  <c r="AD4" i="44"/>
  <c r="AC4" i="44"/>
  <c r="AB4" i="44"/>
  <c r="AA4" i="44"/>
  <c r="Z4" i="44"/>
  <c r="Y4" i="44"/>
  <c r="X4" i="44"/>
  <c r="W4" i="44"/>
  <c r="V4" i="44"/>
  <c r="U4" i="44"/>
  <c r="T4" i="44"/>
  <c r="S4" i="44"/>
  <c r="R4" i="44"/>
  <c r="Q4" i="44"/>
  <c r="P4" i="44"/>
  <c r="O4" i="44"/>
  <c r="N4" i="44"/>
  <c r="M4" i="44"/>
  <c r="L4" i="44"/>
  <c r="K4" i="44"/>
  <c r="J4" i="44"/>
  <c r="I4" i="44"/>
  <c r="H4" i="44"/>
  <c r="G4" i="44"/>
  <c r="F4" i="44"/>
  <c r="E4" i="44"/>
  <c r="D4" i="44"/>
  <c r="C4" i="44"/>
  <c r="B4" i="44"/>
  <c r="AG2" i="44"/>
  <c r="AF2" i="44"/>
  <c r="AE2" i="44"/>
  <c r="AD2" i="44"/>
  <c r="AC2" i="44"/>
  <c r="AB2" i="44"/>
  <c r="AA2" i="44"/>
  <c r="Z2" i="44"/>
  <c r="Y2" i="44"/>
  <c r="X2" i="44"/>
  <c r="W2" i="44"/>
  <c r="V2" i="44"/>
  <c r="U2" i="44"/>
  <c r="T2" i="44"/>
  <c r="S2" i="44"/>
  <c r="R2" i="44"/>
  <c r="Q2" i="44"/>
  <c r="P2" i="44"/>
  <c r="O2" i="44"/>
  <c r="N2" i="44"/>
  <c r="M2" i="44"/>
  <c r="L2" i="44"/>
  <c r="K2" i="44"/>
  <c r="J2" i="44"/>
  <c r="I2" i="44"/>
  <c r="H2" i="44"/>
  <c r="G2" i="44"/>
  <c r="F2" i="44"/>
  <c r="E2" i="44"/>
  <c r="D2" i="44"/>
  <c r="C2" i="44"/>
  <c r="B2" i="44"/>
  <c r="W9" i="43"/>
  <c r="V9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H9" i="43"/>
  <c r="G9" i="43"/>
  <c r="F9" i="43"/>
  <c r="E9" i="43"/>
  <c r="D9" i="43"/>
  <c r="C9" i="43"/>
  <c r="B9" i="43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H7" i="41"/>
  <c r="G7" i="41"/>
  <c r="F7" i="41"/>
  <c r="E7" i="41"/>
  <c r="D7" i="41"/>
  <c r="C7" i="41"/>
  <c r="B7" i="41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H7" i="40"/>
  <c r="G7" i="40"/>
  <c r="F7" i="40"/>
  <c r="E7" i="40"/>
  <c r="D7" i="40"/>
  <c r="C7" i="40"/>
  <c r="B7" i="40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C7" i="39"/>
  <c r="B7" i="39"/>
  <c r="B6" i="38"/>
  <c r="B9" i="38" s="1"/>
  <c r="C4" i="38"/>
  <c r="C2" i="38"/>
  <c r="C6" i="38" s="1"/>
  <c r="C9" i="38" s="1"/>
  <c r="B2" i="38"/>
  <c r="B5" i="38" s="1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C2" i="37"/>
  <c r="B2" i="37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B9" i="35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D9" i="34"/>
  <c r="C9" i="34"/>
  <c r="B9" i="34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C8" i="27"/>
  <c r="B8" i="27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C9" i="26"/>
  <c r="B9" i="26"/>
  <c r="C3" i="23"/>
  <c r="C6" i="23" s="1"/>
  <c r="C9" i="23" s="1"/>
  <c r="B3" i="23"/>
  <c r="B6" i="23" s="1"/>
  <c r="B9" i="23" s="1"/>
  <c r="AG9" i="22"/>
  <c r="AF9" i="22"/>
  <c r="AE9" i="22"/>
  <c r="AD9" i="22"/>
  <c r="AC9" i="22"/>
  <c r="AB9" i="22"/>
  <c r="AG8" i="22"/>
  <c r="AF8" i="22"/>
  <c r="AE8" i="22"/>
  <c r="AD8" i="22"/>
  <c r="AC8" i="22"/>
  <c r="AB8" i="22"/>
  <c r="AA8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E8" i="22"/>
  <c r="D8" i="22"/>
  <c r="AG7" i="22"/>
  <c r="AF7" i="22"/>
  <c r="AE7" i="22"/>
  <c r="AD7" i="22"/>
  <c r="AC7" i="22"/>
  <c r="AB7" i="22"/>
  <c r="AA7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E7" i="22"/>
  <c r="D7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E6" i="22"/>
  <c r="D6" i="22"/>
  <c r="AG5" i="22"/>
  <c r="AF5" i="22"/>
  <c r="AE5" i="22"/>
  <c r="AD5" i="22"/>
  <c r="AC5" i="22"/>
  <c r="AB5" i="22"/>
  <c r="AA5" i="22"/>
  <c r="Z5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F5" i="22"/>
  <c r="E5" i="22"/>
  <c r="D5" i="22"/>
  <c r="AG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E4" i="22"/>
  <c r="D4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AG2" i="22"/>
  <c r="AF2" i="22"/>
  <c r="AE2" i="22"/>
  <c r="AD2" i="22"/>
  <c r="AC2" i="22"/>
  <c r="AB2" i="22"/>
  <c r="AA2" i="22"/>
  <c r="Z2" i="22"/>
  <c r="Y2" i="22"/>
  <c r="X2" i="22"/>
  <c r="W2" i="22"/>
  <c r="V2" i="22"/>
  <c r="U2" i="22"/>
  <c r="T2" i="22"/>
  <c r="S2" i="22"/>
  <c r="R2" i="22"/>
  <c r="Q2" i="22"/>
  <c r="P2" i="22"/>
  <c r="O2" i="22"/>
  <c r="N2" i="22"/>
  <c r="M2" i="22"/>
  <c r="L2" i="22"/>
  <c r="K2" i="22"/>
  <c r="J2" i="22"/>
  <c r="I2" i="22"/>
  <c r="H2" i="22"/>
  <c r="G2" i="22"/>
  <c r="F2" i="22"/>
  <c r="E2" i="22"/>
  <c r="D2" i="22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B9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B7" i="19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7" i="18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C9" i="16"/>
  <c r="C6" i="16"/>
  <c r="B6" i="16"/>
  <c r="B9" i="16" s="1"/>
  <c r="C5" i="16"/>
  <c r="B5" i="16"/>
  <c r="C4" i="16"/>
  <c r="B4" i="16"/>
  <c r="C3" i="16"/>
  <c r="C7" i="16" s="1"/>
  <c r="B3" i="16"/>
  <c r="B7" i="16" s="1"/>
  <c r="C2" i="16"/>
  <c r="B2" i="16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C2" i="15"/>
  <c r="B2" i="15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X46" i="5"/>
  <c r="W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E45" i="5"/>
  <c r="AE46" i="5" s="1"/>
  <c r="AD45" i="5"/>
  <c r="AD46" i="5" s="1"/>
  <c r="AC45" i="5"/>
  <c r="AC46" i="5" s="1"/>
  <c r="AB45" i="5"/>
  <c r="AB46" i="5" s="1"/>
  <c r="AA45" i="5"/>
  <c r="AA46" i="5" s="1"/>
  <c r="Z45" i="5"/>
  <c r="Z46" i="5" s="1"/>
  <c r="Y45" i="5"/>
  <c r="Y46" i="5" s="1"/>
  <c r="X45" i="5"/>
  <c r="W45" i="5"/>
  <c r="V45" i="5"/>
  <c r="V46" i="5" s="1"/>
  <c r="U45" i="5"/>
  <c r="U46" i="5" s="1"/>
  <c r="T45" i="5"/>
  <c r="T46" i="5" s="1"/>
  <c r="S45" i="5"/>
  <c r="S46" i="5" s="1"/>
  <c r="R45" i="5"/>
  <c r="R46" i="5" s="1"/>
  <c r="Q45" i="5"/>
  <c r="Q46" i="5" s="1"/>
  <c r="AB41" i="5"/>
  <c r="Z41" i="5"/>
  <c r="T41" i="5"/>
  <c r="R41" i="5"/>
  <c r="F37" i="5"/>
  <c r="E37" i="5"/>
  <c r="AG41" i="5" s="1"/>
  <c r="L24" i="5"/>
  <c r="K24" i="5"/>
  <c r="J24" i="5"/>
  <c r="I24" i="5"/>
  <c r="H24" i="5"/>
  <c r="G24" i="5"/>
  <c r="F24" i="5"/>
  <c r="E24" i="5"/>
  <c r="D24" i="5"/>
  <c r="D37" i="5" s="1"/>
  <c r="C24" i="5"/>
  <c r="B24" i="5"/>
  <c r="AA9" i="4"/>
  <c r="AA9" i="22" s="1"/>
  <c r="Z9" i="4"/>
  <c r="Z9" i="22" s="1"/>
  <c r="Y9" i="4"/>
  <c r="Y9" i="22" s="1"/>
  <c r="X9" i="4"/>
  <c r="X9" i="22" s="1"/>
  <c r="W9" i="4"/>
  <c r="W9" i="22" s="1"/>
  <c r="V9" i="4"/>
  <c r="V9" i="22" s="1"/>
  <c r="U9" i="4"/>
  <c r="U9" i="22" s="1"/>
  <c r="T9" i="4"/>
  <c r="T9" i="22" s="1"/>
  <c r="S9" i="4"/>
  <c r="S9" i="22" s="1"/>
  <c r="R9" i="4"/>
  <c r="R9" i="22" s="1"/>
  <c r="Q9" i="4"/>
  <c r="Q9" i="22" s="1"/>
  <c r="P9" i="4"/>
  <c r="P9" i="22" s="1"/>
  <c r="O9" i="4"/>
  <c r="O9" i="22" s="1"/>
  <c r="N9" i="4"/>
  <c r="N9" i="22" s="1"/>
  <c r="M9" i="4"/>
  <c r="M9" i="22" s="1"/>
  <c r="L9" i="4"/>
  <c r="L9" i="22" s="1"/>
  <c r="K9" i="4"/>
  <c r="K9" i="22" s="1"/>
  <c r="J9" i="4"/>
  <c r="J9" i="22" s="1"/>
  <c r="I9" i="4"/>
  <c r="I9" i="22" s="1"/>
  <c r="H9" i="4"/>
  <c r="H9" i="22" s="1"/>
  <c r="G9" i="4"/>
  <c r="G9" i="22" s="1"/>
  <c r="F9" i="4"/>
  <c r="F9" i="22" s="1"/>
  <c r="E9" i="4"/>
  <c r="E9" i="22" s="1"/>
  <c r="D9" i="4"/>
  <c r="C8" i="4"/>
  <c r="C8" i="22" s="1"/>
  <c r="B8" i="4"/>
  <c r="B8" i="22" s="1"/>
  <c r="C7" i="4"/>
  <c r="C7" i="22" s="1"/>
  <c r="B7" i="4"/>
  <c r="B7" i="22" s="1"/>
  <c r="C6" i="4"/>
  <c r="C6" i="22" s="1"/>
  <c r="B6" i="4"/>
  <c r="B6" i="22" s="1"/>
  <c r="C5" i="4"/>
  <c r="C5" i="22" s="1"/>
  <c r="B5" i="4"/>
  <c r="B5" i="22" s="1"/>
  <c r="C4" i="4"/>
  <c r="C4" i="22" s="1"/>
  <c r="B4" i="4"/>
  <c r="B4" i="22" s="1"/>
  <c r="C3" i="4"/>
  <c r="C3" i="22" s="1"/>
  <c r="B3" i="4"/>
  <c r="B3" i="22" s="1"/>
  <c r="C2" i="4"/>
  <c r="C2" i="22" s="1"/>
  <c r="B2" i="4"/>
  <c r="B2" i="22" s="1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N17" i="2"/>
  <c r="AH16" i="2"/>
  <c r="M16" i="2"/>
  <c r="L16" i="2"/>
  <c r="K16" i="2"/>
  <c r="J16" i="2"/>
  <c r="I16" i="2"/>
  <c r="H16" i="2"/>
  <c r="G16" i="2"/>
  <c r="F16" i="2"/>
  <c r="E16" i="2"/>
  <c r="D16" i="2"/>
  <c r="C16" i="2"/>
  <c r="T12" i="2"/>
  <c r="S12" i="2"/>
  <c r="R12" i="2"/>
  <c r="Q12" i="2"/>
  <c r="P12" i="2"/>
  <c r="O12" i="2"/>
  <c r="N12" i="2"/>
  <c r="R11" i="2"/>
  <c r="Q11" i="2"/>
  <c r="P11" i="2"/>
  <c r="O11" i="2"/>
  <c r="N11" i="2"/>
  <c r="N10" i="2"/>
  <c r="AQ9" i="2"/>
  <c r="AG2" i="37" s="1"/>
  <c r="AP9" i="2"/>
  <c r="AO9" i="2"/>
  <c r="AN9" i="2"/>
  <c r="AM9" i="2"/>
  <c r="AC2" i="37" s="1"/>
  <c r="AL9" i="2"/>
  <c r="AK9" i="2"/>
  <c r="AJ9" i="2"/>
  <c r="AI9" i="2"/>
  <c r="AH9" i="2"/>
  <c r="AG9" i="2"/>
  <c r="W2" i="37" s="1"/>
  <c r="AF9" i="2"/>
  <c r="AE9" i="2"/>
  <c r="AD9" i="2"/>
  <c r="AC9" i="2"/>
  <c r="AB9" i="2"/>
  <c r="AA9" i="2"/>
  <c r="Q2" i="37" s="1"/>
  <c r="Z9" i="2"/>
  <c r="Y9" i="2"/>
  <c r="X9" i="2"/>
  <c r="N2" i="37" s="1"/>
  <c r="W9" i="2"/>
  <c r="V9" i="2"/>
  <c r="U9" i="2"/>
  <c r="T9" i="2"/>
  <c r="S9" i="2"/>
  <c r="R9" i="2"/>
  <c r="Q9" i="2"/>
  <c r="G2" i="37" s="1"/>
  <c r="P9" i="2"/>
  <c r="O9" i="2"/>
  <c r="E2" i="37" s="1"/>
  <c r="N9" i="2"/>
  <c r="N8" i="2"/>
  <c r="O8" i="2" s="1"/>
  <c r="K7" i="2"/>
  <c r="J7" i="2"/>
  <c r="I7" i="2"/>
  <c r="H7" i="2"/>
  <c r="G7" i="2"/>
  <c r="F7" i="2"/>
  <c r="E7" i="2"/>
  <c r="AI6" i="2" s="1"/>
  <c r="D7" i="2"/>
  <c r="AH6" i="2" s="1"/>
  <c r="C7" i="2"/>
  <c r="P5" i="2"/>
  <c r="Q5" i="2" s="1"/>
  <c r="O5" i="2"/>
  <c r="N5" i="2"/>
  <c r="AQ4" i="2"/>
  <c r="AG6" i="7" s="1"/>
  <c r="AP4" i="2"/>
  <c r="AO4" i="2"/>
  <c r="AN4" i="2"/>
  <c r="AM4" i="2"/>
  <c r="AL4" i="2"/>
  <c r="AK4" i="2"/>
  <c r="AJ4" i="2"/>
  <c r="AI4" i="2"/>
  <c r="Y6" i="29" s="1"/>
  <c r="AH4" i="2"/>
  <c r="AG4" i="2"/>
  <c r="AF4" i="2"/>
  <c r="AE4" i="2"/>
  <c r="AD4" i="2"/>
  <c r="AC4" i="2"/>
  <c r="AB4" i="2"/>
  <c r="AA4" i="2"/>
  <c r="Q6" i="29" s="1"/>
  <c r="Z4" i="2"/>
  <c r="Y4" i="2"/>
  <c r="X4" i="2"/>
  <c r="W4" i="2"/>
  <c r="V4" i="2"/>
  <c r="U4" i="2"/>
  <c r="T4" i="2"/>
  <c r="S4" i="2"/>
  <c r="I6" i="29" s="1"/>
  <c r="R4" i="2"/>
  <c r="Q4" i="2"/>
  <c r="P4" i="2"/>
  <c r="O4" i="2"/>
  <c r="N4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Y3" i="8" l="1"/>
  <c r="G5" i="29"/>
  <c r="G2" i="29" s="1"/>
  <c r="G5" i="7"/>
  <c r="G2" i="7" s="1"/>
  <c r="X3" i="8"/>
  <c r="Z4" i="29"/>
  <c r="Z4" i="7"/>
  <c r="S4" i="29"/>
  <c r="S4" i="7"/>
  <c r="S2" i="37"/>
  <c r="S2" i="15"/>
  <c r="O10" i="2"/>
  <c r="AM16" i="2"/>
  <c r="AE16" i="2"/>
  <c r="W16" i="2"/>
  <c r="O16" i="2"/>
  <c r="AL16" i="2"/>
  <c r="AD16" i="2"/>
  <c r="V16" i="2"/>
  <c r="N16" i="2"/>
  <c r="AK16" i="2"/>
  <c r="AC16" i="2"/>
  <c r="U16" i="2"/>
  <c r="AJ16" i="2"/>
  <c r="AB16" i="2"/>
  <c r="T16" i="2"/>
  <c r="AO16" i="2"/>
  <c r="AG16" i="2"/>
  <c r="Y16" i="2"/>
  <c r="Q16" i="2"/>
  <c r="AN16" i="2"/>
  <c r="AF16" i="2"/>
  <c r="X16" i="2"/>
  <c r="P16" i="2"/>
  <c r="AI16" i="2"/>
  <c r="D9" i="22"/>
  <c r="C9" i="4"/>
  <c r="C9" i="22" s="1"/>
  <c r="B9" i="4"/>
  <c r="B9" i="22" s="1"/>
  <c r="R7" i="49" a="1"/>
  <c r="R7" i="49" s="1"/>
  <c r="R3" i="49" a="1"/>
  <c r="R3" i="49" s="1"/>
  <c r="R4" i="49" a="1"/>
  <c r="R4" i="49" s="1"/>
  <c r="R6" i="49" a="1"/>
  <c r="R6" i="49" s="1"/>
  <c r="R9" i="49" s="1"/>
  <c r="R5" i="49" a="1"/>
  <c r="R5" i="49" s="1"/>
  <c r="R5" i="27" a="1"/>
  <c r="R5" i="27" s="1"/>
  <c r="R6" i="27" a="1"/>
  <c r="R6" i="27" s="1"/>
  <c r="R9" i="27" s="1"/>
  <c r="R7" i="27" a="1"/>
  <c r="R7" i="27" s="1"/>
  <c r="R3" i="27" a="1"/>
  <c r="R3" i="27" s="1"/>
  <c r="R4" i="27" a="1"/>
  <c r="R4" i="27" s="1"/>
  <c r="R4" i="29"/>
  <c r="R4" i="7"/>
  <c r="AA4" i="29"/>
  <c r="AA4" i="7"/>
  <c r="AB2" i="37"/>
  <c r="AB2" i="15"/>
  <c r="J4" i="41"/>
  <c r="J5" i="41" s="1"/>
  <c r="J4" i="19"/>
  <c r="J5" i="19" s="1"/>
  <c r="T4" i="29"/>
  <c r="T4" i="7"/>
  <c r="G6" i="29"/>
  <c r="G6" i="7"/>
  <c r="AB6" i="29"/>
  <c r="AB6" i="7"/>
  <c r="N6" i="2"/>
  <c r="E2" i="31"/>
  <c r="E2" i="9"/>
  <c r="X4" i="47"/>
  <c r="X4" i="25"/>
  <c r="E6" i="29"/>
  <c r="E6" i="7"/>
  <c r="K2" i="37"/>
  <c r="K2" i="15"/>
  <c r="AB4" i="29"/>
  <c r="AB4" i="7"/>
  <c r="AD6" i="29"/>
  <c r="AD6" i="7"/>
  <c r="R5" i="2"/>
  <c r="R6" i="2"/>
  <c r="AB6" i="2"/>
  <c r="AL6" i="2"/>
  <c r="AP16" i="2"/>
  <c r="B2" i="31"/>
  <c r="B2" i="9"/>
  <c r="B4" i="41"/>
  <c r="B5" i="41" s="1"/>
  <c r="B2" i="41"/>
  <c r="B2" i="19"/>
  <c r="B4" i="19"/>
  <c r="B5" i="19" s="1"/>
  <c r="F4" i="29"/>
  <c r="F4" i="7"/>
  <c r="N4" i="29"/>
  <c r="N4" i="7"/>
  <c r="H6" i="29"/>
  <c r="H6" i="7"/>
  <c r="P6" i="29"/>
  <c r="P6" i="7"/>
  <c r="X6" i="29"/>
  <c r="X6" i="7"/>
  <c r="AF6" i="29"/>
  <c r="AF6" i="7"/>
  <c r="T6" i="2"/>
  <c r="AD6" i="2"/>
  <c r="AP6" i="2"/>
  <c r="R16" i="2"/>
  <c r="C4" i="29"/>
  <c r="C6" i="29"/>
  <c r="C5" i="29"/>
  <c r="C2" i="29" s="1"/>
  <c r="C6" i="7"/>
  <c r="C4" i="7"/>
  <c r="C5" i="7"/>
  <c r="C2" i="7" s="1"/>
  <c r="C3" i="8"/>
  <c r="C2" i="31"/>
  <c r="C2" i="9"/>
  <c r="C2" i="41"/>
  <c r="C4" i="41"/>
  <c r="C5" i="41" s="1"/>
  <c r="C4" i="19"/>
  <c r="C5" i="19" s="1"/>
  <c r="C2" i="19"/>
  <c r="AE4" i="49" a="1"/>
  <c r="AE4" i="49" s="1"/>
  <c r="AE5" i="49" a="1"/>
  <c r="AE5" i="49" s="1"/>
  <c r="AE7" i="49" a="1"/>
  <c r="AE7" i="49" s="1"/>
  <c r="AE6" i="49" a="1"/>
  <c r="AE6" i="49" s="1"/>
  <c r="AE9" i="49" s="1"/>
  <c r="AE3" i="49" a="1"/>
  <c r="AE3" i="49" s="1"/>
  <c r="AE6" i="27" a="1"/>
  <c r="AE6" i="27" s="1"/>
  <c r="AE9" i="27" s="1"/>
  <c r="AE3" i="27" a="1"/>
  <c r="AE3" i="27" s="1"/>
  <c r="AE4" i="27" a="1"/>
  <c r="AE4" i="27" s="1"/>
  <c r="AE7" i="27" a="1"/>
  <c r="AE7" i="27" s="1"/>
  <c r="AE5" i="27" a="1"/>
  <c r="AE5" i="27" s="1"/>
  <c r="J4" i="29"/>
  <c r="J4" i="7"/>
  <c r="T6" i="29"/>
  <c r="T6" i="7"/>
  <c r="Z6" i="2"/>
  <c r="Z2" i="37"/>
  <c r="Z2" i="15"/>
  <c r="M6" i="29"/>
  <c r="M6" i="7"/>
  <c r="AA6" i="2"/>
  <c r="L4" i="29"/>
  <c r="L4" i="7"/>
  <c r="V6" i="29"/>
  <c r="V6" i="7"/>
  <c r="T2" i="37"/>
  <c r="T2" i="15"/>
  <c r="P10" i="2"/>
  <c r="U4" i="29"/>
  <c r="U4" i="7"/>
  <c r="W6" i="29"/>
  <c r="W6" i="7"/>
  <c r="AO6" i="2"/>
  <c r="AD4" i="29"/>
  <c r="AD4" i="7"/>
  <c r="G4" i="29"/>
  <c r="G4" i="7"/>
  <c r="O4" i="29"/>
  <c r="O4" i="7"/>
  <c r="W4" i="29"/>
  <c r="W4" i="7"/>
  <c r="AE4" i="29"/>
  <c r="AE4" i="7"/>
  <c r="I9" i="29"/>
  <c r="I7" i="29"/>
  <c r="AG7" i="7"/>
  <c r="AG9" i="7"/>
  <c r="U6" i="2"/>
  <c r="AG6" i="2"/>
  <c r="AQ6" i="2"/>
  <c r="S16" i="2"/>
  <c r="D6" i="29"/>
  <c r="D6" i="7"/>
  <c r="F5" i="29"/>
  <c r="F2" i="29" s="1"/>
  <c r="F5" i="7"/>
  <c r="F2" i="7" s="1"/>
  <c r="AJ6" i="2"/>
  <c r="R2" i="37"/>
  <c r="R2" i="15"/>
  <c r="H2" i="41"/>
  <c r="H2" i="19"/>
  <c r="K4" i="29"/>
  <c r="K4" i="7"/>
  <c r="AC6" i="29"/>
  <c r="AC6" i="7"/>
  <c r="Q6" i="2"/>
  <c r="AK6" i="2"/>
  <c r="D4" i="29"/>
  <c r="D4" i="7"/>
  <c r="F6" i="29"/>
  <c r="F6" i="7"/>
  <c r="D2" i="37"/>
  <c r="D2" i="15"/>
  <c r="E4" i="29"/>
  <c r="E4" i="7"/>
  <c r="AC4" i="29"/>
  <c r="AC4" i="7"/>
  <c r="AE6" i="7"/>
  <c r="AE6" i="29"/>
  <c r="AC6" i="2"/>
  <c r="B4" i="29"/>
  <c r="B5" i="29"/>
  <c r="B2" i="29" s="1"/>
  <c r="B6" i="29"/>
  <c r="B6" i="7"/>
  <c r="B4" i="7"/>
  <c r="B5" i="7"/>
  <c r="B2" i="7" s="1"/>
  <c r="B3" i="8"/>
  <c r="I41" i="5"/>
  <c r="H41" i="5"/>
  <c r="O41" i="5"/>
  <c r="G41" i="5"/>
  <c r="N41" i="5"/>
  <c r="F41" i="5"/>
  <c r="M41" i="5"/>
  <c r="E41" i="5"/>
  <c r="K41" i="5"/>
  <c r="C41" i="5"/>
  <c r="J41" i="5"/>
  <c r="B41" i="5"/>
  <c r="V4" i="29"/>
  <c r="V4" i="7"/>
  <c r="H4" i="29"/>
  <c r="H4" i="7"/>
  <c r="P4" i="29"/>
  <c r="P4" i="7"/>
  <c r="X4" i="29"/>
  <c r="X4" i="7"/>
  <c r="AF4" i="29"/>
  <c r="AF4" i="7"/>
  <c r="J6" i="29"/>
  <c r="J6" i="7"/>
  <c r="R6" i="29"/>
  <c r="R6" i="7"/>
  <c r="Z6" i="29"/>
  <c r="Z6" i="7"/>
  <c r="D5" i="29"/>
  <c r="D2" i="29" s="1"/>
  <c r="D5" i="7"/>
  <c r="D2" i="7" s="1"/>
  <c r="V6" i="2"/>
  <c r="AM6" i="2"/>
  <c r="F2" i="41"/>
  <c r="F2" i="19"/>
  <c r="S11" i="2"/>
  <c r="H4" i="41"/>
  <c r="H5" i="41" s="1"/>
  <c r="H4" i="19"/>
  <c r="H5" i="19" s="1"/>
  <c r="U12" i="2"/>
  <c r="Z16" i="2"/>
  <c r="D41" i="5"/>
  <c r="L6" i="7"/>
  <c r="L6" i="29"/>
  <c r="J2" i="37"/>
  <c r="J2" i="15"/>
  <c r="D2" i="38"/>
  <c r="D6" i="16"/>
  <c r="D9" i="16" s="1"/>
  <c r="D4" i="16"/>
  <c r="D2" i="16"/>
  <c r="D5" i="16"/>
  <c r="D3" i="16"/>
  <c r="D7" i="16" s="1"/>
  <c r="U6" i="29"/>
  <c r="U6" i="7"/>
  <c r="AA2" i="37"/>
  <c r="AA2" i="15"/>
  <c r="N6" i="29"/>
  <c r="N6" i="7"/>
  <c r="L2" i="37"/>
  <c r="L2" i="15"/>
  <c r="M4" i="7"/>
  <c r="M4" i="29"/>
  <c r="O6" i="29"/>
  <c r="O6" i="7"/>
  <c r="S6" i="2"/>
  <c r="AQ16" i="2"/>
  <c r="Z7" i="49" a="1"/>
  <c r="Z7" i="49" s="1"/>
  <c r="Z3" i="49" a="1"/>
  <c r="Z3" i="49" s="1"/>
  <c r="Z4" i="49" a="1"/>
  <c r="Z4" i="49" s="1"/>
  <c r="Z6" i="49" a="1"/>
  <c r="Z6" i="49" s="1"/>
  <c r="Z9" i="49" s="1"/>
  <c r="Z5" i="49" a="1"/>
  <c r="Z5" i="49" s="1"/>
  <c r="Z5" i="27" a="1"/>
  <c r="Z5" i="27" s="1"/>
  <c r="Z4" i="27" a="1"/>
  <c r="Z4" i="27" s="1"/>
  <c r="Z3" i="27" a="1"/>
  <c r="Z3" i="27" s="1"/>
  <c r="Z6" i="27" a="1"/>
  <c r="Z6" i="27" s="1"/>
  <c r="Z9" i="27" s="1"/>
  <c r="Z7" i="27" a="1"/>
  <c r="Z7" i="27" s="1"/>
  <c r="I4" i="29"/>
  <c r="I4" i="7"/>
  <c r="Q4" i="29"/>
  <c r="Q4" i="7"/>
  <c r="Y4" i="29"/>
  <c r="Y4" i="7"/>
  <c r="AG4" i="29"/>
  <c r="AG4" i="7"/>
  <c r="K6" i="29"/>
  <c r="K6" i="7"/>
  <c r="S6" i="29"/>
  <c r="S6" i="7"/>
  <c r="AA6" i="29"/>
  <c r="AA6" i="7"/>
  <c r="E5" i="7"/>
  <c r="E2" i="7" s="1"/>
  <c r="E5" i="29"/>
  <c r="E2" i="29" s="1"/>
  <c r="Y6" i="2"/>
  <c r="D2" i="31"/>
  <c r="D2" i="9"/>
  <c r="P8" i="2"/>
  <c r="G2" i="41"/>
  <c r="G2" i="19"/>
  <c r="I4" i="41"/>
  <c r="I5" i="41" s="1"/>
  <c r="I4" i="19"/>
  <c r="I5" i="19" s="1"/>
  <c r="AA16" i="2"/>
  <c r="L41" i="5"/>
  <c r="P6" i="2"/>
  <c r="X6" i="2"/>
  <c r="AF6" i="2"/>
  <c r="AN6" i="2"/>
  <c r="I2" i="37"/>
  <c r="I2" i="15"/>
  <c r="Y2" i="37"/>
  <c r="Y2" i="15"/>
  <c r="E2" i="41"/>
  <c r="E2" i="19"/>
  <c r="G4" i="41"/>
  <c r="G5" i="41" s="1"/>
  <c r="G4" i="19"/>
  <c r="G5" i="19" s="1"/>
  <c r="P5" i="49" a="1"/>
  <c r="P5" i="49" s="1"/>
  <c r="P6" i="49" a="1"/>
  <c r="P6" i="49" s="1"/>
  <c r="P9" i="49" s="1"/>
  <c r="P4" i="49" a="1"/>
  <c r="P4" i="49" s="1"/>
  <c r="P7" i="49" a="1"/>
  <c r="P7" i="49" s="1"/>
  <c r="P3" i="49" a="1"/>
  <c r="P3" i="49" s="1"/>
  <c r="P7" i="27" a="1"/>
  <c r="P7" i="27" s="1"/>
  <c r="P3" i="27" a="1"/>
  <c r="P3" i="27" s="1"/>
  <c r="P4" i="27" a="1"/>
  <c r="P4" i="27" s="1"/>
  <c r="P5" i="27" a="1"/>
  <c r="P5" i="27" s="1"/>
  <c r="P6" i="27" a="1"/>
  <c r="P6" i="27" s="1"/>
  <c r="P9" i="27" s="1"/>
  <c r="X5" i="49" a="1"/>
  <c r="X5" i="49" s="1"/>
  <c r="X6" i="49" a="1"/>
  <c r="X6" i="49" s="1"/>
  <c r="X9" i="49" s="1"/>
  <c r="X4" i="49" a="1"/>
  <c r="X4" i="49" s="1"/>
  <c r="X7" i="49" a="1"/>
  <c r="X7" i="49" s="1"/>
  <c r="X3" i="49" a="1"/>
  <c r="X3" i="49" s="1"/>
  <c r="X7" i="27" a="1"/>
  <c r="X7" i="27" s="1"/>
  <c r="X3" i="27" a="1"/>
  <c r="X3" i="27" s="1"/>
  <c r="X4" i="27" a="1"/>
  <c r="X4" i="27" s="1"/>
  <c r="X6" i="27" a="1"/>
  <c r="X6" i="27" s="1"/>
  <c r="X9" i="27" s="1"/>
  <c r="X5" i="27" a="1"/>
  <c r="X5" i="27" s="1"/>
  <c r="AH41" i="5"/>
  <c r="G2" i="15"/>
  <c r="AG2" i="15"/>
  <c r="S41" i="5"/>
  <c r="AA41" i="5"/>
  <c r="AI41" i="5"/>
  <c r="I6" i="7"/>
  <c r="N2" i="15"/>
  <c r="U41" i="5"/>
  <c r="AC41" i="5"/>
  <c r="Y6" i="7"/>
  <c r="Q2" i="15"/>
  <c r="M2" i="37"/>
  <c r="M2" i="15"/>
  <c r="U2" i="37"/>
  <c r="U2" i="15"/>
  <c r="B4" i="47"/>
  <c r="B4" i="25"/>
  <c r="D3" i="45"/>
  <c r="D6" i="45" s="1"/>
  <c r="D9" i="45" s="1"/>
  <c r="D3" i="23"/>
  <c r="D6" i="23" s="1"/>
  <c r="D9" i="23" s="1"/>
  <c r="V41" i="5"/>
  <c r="AD41" i="5"/>
  <c r="F2" i="37"/>
  <c r="F2" i="15"/>
  <c r="V2" i="37"/>
  <c r="V2" i="15"/>
  <c r="AD2" i="37"/>
  <c r="AD2" i="15"/>
  <c r="T11" i="2"/>
  <c r="D4" i="41"/>
  <c r="D5" i="41" s="1"/>
  <c r="D4" i="19"/>
  <c r="D5" i="19" s="1"/>
  <c r="V12" i="2"/>
  <c r="C4" i="47"/>
  <c r="C4" i="25"/>
  <c r="O17" i="2"/>
  <c r="W41" i="5"/>
  <c r="AE41" i="5"/>
  <c r="W2" i="15"/>
  <c r="O2" i="37"/>
  <c r="O2" i="15"/>
  <c r="AE2" i="37"/>
  <c r="AE2" i="15"/>
  <c r="E4" i="41"/>
  <c r="E5" i="41" s="1"/>
  <c r="E4" i="19"/>
  <c r="E5" i="19" s="1"/>
  <c r="P17" i="2"/>
  <c r="P41" i="5"/>
  <c r="X41" i="5"/>
  <c r="AF41" i="5"/>
  <c r="Q6" i="7"/>
  <c r="Q7" i="29"/>
  <c r="Q9" i="29"/>
  <c r="Y9" i="29"/>
  <c r="Y7" i="29"/>
  <c r="AG6" i="29"/>
  <c r="O6" i="2"/>
  <c r="W6" i="2"/>
  <c r="AE6" i="2"/>
  <c r="H2" i="37"/>
  <c r="H2" i="15"/>
  <c r="P2" i="37"/>
  <c r="P2" i="15"/>
  <c r="X2" i="15"/>
  <c r="X2" i="37"/>
  <c r="AF2" i="37"/>
  <c r="AF2" i="15"/>
  <c r="D2" i="41"/>
  <c r="D2" i="19"/>
  <c r="F4" i="41"/>
  <c r="F5" i="41" s="1"/>
  <c r="F4" i="19"/>
  <c r="F5" i="19" s="1"/>
  <c r="Q41" i="5"/>
  <c r="Y41" i="5"/>
  <c r="E2" i="15"/>
  <c r="AC2" i="15"/>
  <c r="C5" i="38"/>
  <c r="C3" i="38"/>
  <c r="C7" i="38" s="1"/>
  <c r="B3" i="38"/>
  <c r="B7" i="38" s="1"/>
  <c r="B4" i="38"/>
  <c r="L4" i="41" l="1"/>
  <c r="L5" i="41" s="1"/>
  <c r="L4" i="19"/>
  <c r="L5" i="19" s="1"/>
  <c r="D6" i="31"/>
  <c r="D9" i="31" s="1"/>
  <c r="D5" i="31"/>
  <c r="D4" i="31"/>
  <c r="D3" i="31"/>
  <c r="D7" i="31" s="1"/>
  <c r="S9" i="29"/>
  <c r="S7" i="29"/>
  <c r="S5" i="2"/>
  <c r="N9" i="29"/>
  <c r="N7" i="29"/>
  <c r="D6" i="38"/>
  <c r="D9" i="38" s="1"/>
  <c r="D5" i="38"/>
  <c r="D4" i="38"/>
  <c r="D3" i="38"/>
  <c r="D7" i="38" s="1"/>
  <c r="AC3" i="8"/>
  <c r="R9" i="7"/>
  <c r="R7" i="7"/>
  <c r="F7" i="49" a="1"/>
  <c r="F7" i="49" s="1"/>
  <c r="F3" i="49" a="1"/>
  <c r="F3" i="49" s="1"/>
  <c r="F4" i="49" a="1"/>
  <c r="F4" i="49" s="1"/>
  <c r="F6" i="49" a="1"/>
  <c r="F6" i="49" s="1"/>
  <c r="F9" i="49" s="1"/>
  <c r="F5" i="49" a="1"/>
  <c r="F5" i="49" s="1"/>
  <c r="F5" i="27" a="1"/>
  <c r="F5" i="27" s="1"/>
  <c r="F6" i="27" a="1"/>
  <c r="F6" i="27" s="1"/>
  <c r="F9" i="27" s="1"/>
  <c r="F7" i="27" a="1"/>
  <c r="F7" i="27" s="1"/>
  <c r="F3" i="27" a="1"/>
  <c r="F3" i="27" s="1"/>
  <c r="F4" i="27" a="1"/>
  <c r="F4" i="27" s="1"/>
  <c r="AA3" i="8"/>
  <c r="D9" i="29"/>
  <c r="D7" i="29"/>
  <c r="Q3" i="8"/>
  <c r="C6" i="8"/>
  <c r="C9" i="8" s="1"/>
  <c r="C7" i="8"/>
  <c r="T5" i="2"/>
  <c r="H9" i="29"/>
  <c r="H7" i="29"/>
  <c r="E9" i="7"/>
  <c r="E7" i="7"/>
  <c r="AB9" i="29"/>
  <c r="AB7" i="29"/>
  <c r="O4" i="47"/>
  <c r="O4" i="25"/>
  <c r="AA4" i="47"/>
  <c r="AA4" i="25"/>
  <c r="AC4" i="47"/>
  <c r="AC4" i="25"/>
  <c r="U3" i="8"/>
  <c r="Q9" i="7"/>
  <c r="Q7" i="7"/>
  <c r="B5" i="47"/>
  <c r="B6" i="47"/>
  <c r="B9" i="47" s="1"/>
  <c r="B2" i="47"/>
  <c r="F3" i="8"/>
  <c r="I6" i="49" a="1"/>
  <c r="I6" i="49" s="1"/>
  <c r="I9" i="49" s="1"/>
  <c r="I7" i="49" a="1"/>
  <c r="I7" i="49" s="1"/>
  <c r="I3" i="49" a="1"/>
  <c r="I3" i="49" s="1"/>
  <c r="I5" i="49" a="1"/>
  <c r="I5" i="49" s="1"/>
  <c r="I4" i="49" a="1"/>
  <c r="I4" i="49" s="1"/>
  <c r="I4" i="27" a="1"/>
  <c r="I4" i="27" s="1"/>
  <c r="I5" i="27" a="1"/>
  <c r="I5" i="27" s="1"/>
  <c r="I7" i="27" a="1"/>
  <c r="I7" i="27" s="1"/>
  <c r="I3" i="27" a="1"/>
  <c r="I3" i="27" s="1"/>
  <c r="I6" i="27" a="1"/>
  <c r="I6" i="27" s="1"/>
  <c r="I9" i="27" s="1"/>
  <c r="I4" i="47"/>
  <c r="I4" i="25"/>
  <c r="M9" i="7"/>
  <c r="M7" i="7"/>
  <c r="C3" i="44"/>
  <c r="C7" i="30"/>
  <c r="C7" i="44" s="1"/>
  <c r="C6" i="30"/>
  <c r="H4" i="47"/>
  <c r="H4" i="25"/>
  <c r="AF9" i="7"/>
  <c r="AF7" i="7"/>
  <c r="B3" i="9"/>
  <c r="B7" i="9" s="1"/>
  <c r="B6" i="9"/>
  <c r="B9" i="9" s="1"/>
  <c r="B5" i="9"/>
  <c r="B4" i="9"/>
  <c r="H5" i="29"/>
  <c r="H2" i="29" s="1"/>
  <c r="H5" i="7"/>
  <c r="H2" i="7" s="1"/>
  <c r="E7" i="29"/>
  <c r="E9" i="29"/>
  <c r="G9" i="7"/>
  <c r="G7" i="7"/>
  <c r="W4" i="47"/>
  <c r="W4" i="25"/>
  <c r="D4" i="47"/>
  <c r="D4" i="25"/>
  <c r="AA9" i="7"/>
  <c r="AA7" i="7"/>
  <c r="AG9" i="29"/>
  <c r="AG7" i="29"/>
  <c r="N7" i="49" a="1"/>
  <c r="N7" i="49" s="1"/>
  <c r="N3" i="49" a="1"/>
  <c r="N3" i="49" s="1"/>
  <c r="N4" i="49" a="1"/>
  <c r="N4" i="49" s="1"/>
  <c r="N6" i="49" a="1"/>
  <c r="N6" i="49" s="1"/>
  <c r="N9" i="49" s="1"/>
  <c r="N5" i="49" a="1"/>
  <c r="N5" i="49" s="1"/>
  <c r="N5" i="27" a="1"/>
  <c r="N5" i="27" s="1"/>
  <c r="N7" i="27" a="1"/>
  <c r="N7" i="27" s="1"/>
  <c r="N6" i="27" a="1"/>
  <c r="N6" i="27" s="1"/>
  <c r="N9" i="27" s="1"/>
  <c r="N4" i="27" a="1"/>
  <c r="N4" i="27" s="1"/>
  <c r="N3" i="27" a="1"/>
  <c r="N3" i="27" s="1"/>
  <c r="U6" i="49" a="1"/>
  <c r="U6" i="49" s="1"/>
  <c r="U9" i="49" s="1"/>
  <c r="U7" i="49" a="1"/>
  <c r="U7" i="49" s="1"/>
  <c r="U3" i="49" a="1"/>
  <c r="U3" i="49" s="1"/>
  <c r="U5" i="49" a="1"/>
  <c r="U5" i="49" s="1"/>
  <c r="U4" i="49" a="1"/>
  <c r="U4" i="49" s="1"/>
  <c r="U4" i="27" a="1"/>
  <c r="U4" i="27" s="1"/>
  <c r="U5" i="27" a="1"/>
  <c r="U5" i="27" s="1"/>
  <c r="U3" i="27" a="1"/>
  <c r="U3" i="27" s="1"/>
  <c r="U6" i="27" a="1"/>
  <c r="U6" i="27" s="1"/>
  <c r="U9" i="27" s="1"/>
  <c r="U7" i="27" a="1"/>
  <c r="U7" i="27" s="1"/>
  <c r="J2" i="41"/>
  <c r="J2" i="19"/>
  <c r="T5" i="49" a="1"/>
  <c r="T5" i="49" s="1"/>
  <c r="T6" i="49" a="1"/>
  <c r="T6" i="49" s="1"/>
  <c r="T9" i="49" s="1"/>
  <c r="T4" i="49" a="1"/>
  <c r="T4" i="49" s="1"/>
  <c r="T3" i="49" a="1"/>
  <c r="T3" i="49" s="1"/>
  <c r="T7" i="49" a="1"/>
  <c r="T7" i="49" s="1"/>
  <c r="T7" i="27" a="1"/>
  <c r="T7" i="27" s="1"/>
  <c r="T3" i="27" a="1"/>
  <c r="T3" i="27" s="1"/>
  <c r="T4" i="27" a="1"/>
  <c r="T4" i="27" s="1"/>
  <c r="T5" i="27" a="1"/>
  <c r="T5" i="27" s="1"/>
  <c r="T6" i="27" a="1"/>
  <c r="T6" i="27" s="1"/>
  <c r="T9" i="27" s="1"/>
  <c r="O3" i="8"/>
  <c r="K7" i="7"/>
  <c r="K9" i="7"/>
  <c r="O9" i="7"/>
  <c r="O7" i="7"/>
  <c r="L3" i="8"/>
  <c r="R7" i="29"/>
  <c r="R9" i="29"/>
  <c r="G3" i="8"/>
  <c r="V11" i="2"/>
  <c r="F3" i="45"/>
  <c r="F6" i="45" s="1"/>
  <c r="F9" i="45" s="1"/>
  <c r="F3" i="23"/>
  <c r="F6" i="23" s="1"/>
  <c r="F9" i="23" s="1"/>
  <c r="E3" i="45"/>
  <c r="E6" i="45" s="1"/>
  <c r="E9" i="45" s="1"/>
  <c r="E3" i="23"/>
  <c r="E6" i="23" s="1"/>
  <c r="E9" i="23" s="1"/>
  <c r="C2" i="27"/>
  <c r="B2" i="27"/>
  <c r="K9" i="29"/>
  <c r="K7" i="29"/>
  <c r="O9" i="29"/>
  <c r="O7" i="29"/>
  <c r="U11" i="2"/>
  <c r="AF9" i="29"/>
  <c r="AF7" i="29"/>
  <c r="B3" i="31"/>
  <c r="B7" i="31" s="1"/>
  <c r="B6" i="31"/>
  <c r="B9" i="31" s="1"/>
  <c r="B5" i="31"/>
  <c r="B4" i="31"/>
  <c r="AD9" i="7"/>
  <c r="AD7" i="7"/>
  <c r="X6" i="25"/>
  <c r="X9" i="25" s="1"/>
  <c r="X2" i="25"/>
  <c r="X5" i="25"/>
  <c r="G9" i="29"/>
  <c r="G7" i="29"/>
  <c r="Y4" i="47"/>
  <c r="Y4" i="25"/>
  <c r="AE4" i="47"/>
  <c r="AE4" i="25"/>
  <c r="L4" i="47"/>
  <c r="L4" i="25"/>
  <c r="I7" i="7"/>
  <c r="I9" i="7"/>
  <c r="G4" i="49" a="1"/>
  <c r="G4" i="49" s="1"/>
  <c r="G5" i="49" a="1"/>
  <c r="G5" i="49" s="1"/>
  <c r="G7" i="49" a="1"/>
  <c r="G7" i="49" s="1"/>
  <c r="G3" i="49" a="1"/>
  <c r="G3" i="49" s="1"/>
  <c r="G6" i="49" a="1"/>
  <c r="G6" i="49" s="1"/>
  <c r="G9" i="49" s="1"/>
  <c r="G6" i="27" a="1"/>
  <c r="G6" i="27" s="1"/>
  <c r="G9" i="27" s="1"/>
  <c r="G7" i="27" a="1"/>
  <c r="G7" i="27" s="1"/>
  <c r="G3" i="27" a="1"/>
  <c r="G3" i="27" s="1"/>
  <c r="G5" i="27" a="1"/>
  <c r="G5" i="27" s="1"/>
  <c r="G4" i="27" a="1"/>
  <c r="G4" i="27" s="1"/>
  <c r="F2" i="38"/>
  <c r="F5" i="16"/>
  <c r="F3" i="16"/>
  <c r="F7" i="16" s="1"/>
  <c r="F2" i="16"/>
  <c r="F4" i="16"/>
  <c r="F6" i="16"/>
  <c r="F9" i="16" s="1"/>
  <c r="AD3" i="8"/>
  <c r="J7" i="49" a="1"/>
  <c r="J7" i="49" s="1"/>
  <c r="J3" i="49" a="1"/>
  <c r="J3" i="49" s="1"/>
  <c r="J4" i="49" a="1"/>
  <c r="J4" i="49" s="1"/>
  <c r="J6" i="49" a="1"/>
  <c r="J6" i="49" s="1"/>
  <c r="J9" i="49" s="1"/>
  <c r="J5" i="49" a="1"/>
  <c r="J5" i="49" s="1"/>
  <c r="J5" i="27" a="1"/>
  <c r="J5" i="27" s="1"/>
  <c r="J4" i="27" a="1"/>
  <c r="J4" i="27" s="1"/>
  <c r="J6" i="27" a="1"/>
  <c r="J6" i="27" s="1"/>
  <c r="J9" i="27" s="1"/>
  <c r="J3" i="27" a="1"/>
  <c r="J3" i="27" s="1"/>
  <c r="J7" i="27" a="1"/>
  <c r="J7" i="27" s="1"/>
  <c r="Q8" i="2"/>
  <c r="J7" i="7"/>
  <c r="J9" i="7"/>
  <c r="B6" i="8"/>
  <c r="B9" i="8" s="1"/>
  <c r="B7" i="8"/>
  <c r="M9" i="29"/>
  <c r="M7" i="29"/>
  <c r="W4" i="49" a="1"/>
  <c r="W4" i="49" s="1"/>
  <c r="W5" i="49" a="1"/>
  <c r="W5" i="49" s="1"/>
  <c r="W7" i="49" a="1"/>
  <c r="W7" i="49" s="1"/>
  <c r="W6" i="49" a="1"/>
  <c r="W6" i="49" s="1"/>
  <c r="W9" i="49" s="1"/>
  <c r="W3" i="49" a="1"/>
  <c r="W3" i="49" s="1"/>
  <c r="W6" i="27" a="1"/>
  <c r="W6" i="27" s="1"/>
  <c r="W9" i="27" s="1"/>
  <c r="W7" i="27" a="1"/>
  <c r="W7" i="27" s="1"/>
  <c r="W5" i="27" a="1"/>
  <c r="W5" i="27" s="1"/>
  <c r="W3" i="27" a="1"/>
  <c r="W3" i="27" s="1"/>
  <c r="W4" i="27" a="1"/>
  <c r="W4" i="27" s="1"/>
  <c r="W12" i="2"/>
  <c r="C5" i="25"/>
  <c r="C2" i="25"/>
  <c r="C6" i="25"/>
  <c r="C9" i="25" s="1"/>
  <c r="Y7" i="7"/>
  <c r="Y9" i="7"/>
  <c r="C2" i="49"/>
  <c r="B2" i="49"/>
  <c r="AF5" i="49" a="1"/>
  <c r="AF5" i="49" s="1"/>
  <c r="AF6" i="49" a="1"/>
  <c r="AF6" i="49" s="1"/>
  <c r="AF9" i="49" s="1"/>
  <c r="AF4" i="49" a="1"/>
  <c r="AF4" i="49" s="1"/>
  <c r="AF3" i="49" a="1"/>
  <c r="AF3" i="49" s="1"/>
  <c r="AF7" i="49" a="1"/>
  <c r="AF7" i="49" s="1"/>
  <c r="AF7" i="27" a="1"/>
  <c r="AF7" i="27" s="1"/>
  <c r="AF3" i="27" a="1"/>
  <c r="AF3" i="27" s="1"/>
  <c r="AF4" i="27" a="1"/>
  <c r="AF4" i="27" s="1"/>
  <c r="AF5" i="27" a="1"/>
  <c r="AF5" i="27" s="1"/>
  <c r="AF6" i="27" a="1"/>
  <c r="AF6" i="27" s="1"/>
  <c r="AF9" i="27" s="1"/>
  <c r="V3" i="8"/>
  <c r="Q4" i="47"/>
  <c r="Q4" i="25"/>
  <c r="U9" i="7"/>
  <c r="U7" i="7"/>
  <c r="L9" i="29"/>
  <c r="L7" i="29"/>
  <c r="I2" i="41"/>
  <c r="I2" i="19"/>
  <c r="U5" i="2"/>
  <c r="J9" i="29"/>
  <c r="J7" i="29"/>
  <c r="K4" i="49" a="1"/>
  <c r="K4" i="49" s="1"/>
  <c r="K5" i="49" a="1"/>
  <c r="K5" i="49" s="1"/>
  <c r="K7" i="49" a="1"/>
  <c r="K7" i="49" s="1"/>
  <c r="K6" i="49" a="1"/>
  <c r="K6" i="49" s="1"/>
  <c r="K9" i="49" s="1"/>
  <c r="K3" i="49" a="1"/>
  <c r="K3" i="49" s="1"/>
  <c r="K6" i="27" a="1"/>
  <c r="K6" i="27" s="1"/>
  <c r="K9" i="27" s="1"/>
  <c r="K4" i="27" a="1"/>
  <c r="K4" i="27" s="1"/>
  <c r="K5" i="27" a="1"/>
  <c r="K5" i="27" s="1"/>
  <c r="K7" i="27" a="1"/>
  <c r="K7" i="27" s="1"/>
  <c r="K3" i="27" a="1"/>
  <c r="K3" i="27" s="1"/>
  <c r="B3" i="44"/>
  <c r="B6" i="30"/>
  <c r="B7" i="30"/>
  <c r="B7" i="44" s="1"/>
  <c r="S3" i="8"/>
  <c r="AC9" i="7"/>
  <c r="AC7" i="7"/>
  <c r="AG3" i="8"/>
  <c r="X7" i="7"/>
  <c r="X9" i="7"/>
  <c r="AF4" i="47"/>
  <c r="AF4" i="25"/>
  <c r="AD9" i="29"/>
  <c r="AD7" i="29"/>
  <c r="X6" i="47"/>
  <c r="X9" i="47" s="1"/>
  <c r="X2" i="47"/>
  <c r="X5" i="47"/>
  <c r="F4" i="47"/>
  <c r="F4" i="25"/>
  <c r="J4" i="47"/>
  <c r="J4" i="25"/>
  <c r="T4" i="47"/>
  <c r="T4" i="25"/>
  <c r="E2" i="38"/>
  <c r="E6" i="16"/>
  <c r="E9" i="16" s="1"/>
  <c r="E4" i="16"/>
  <c r="E2" i="16"/>
  <c r="E3" i="16"/>
  <c r="E7" i="16" s="1"/>
  <c r="E5" i="16"/>
  <c r="O4" i="49" a="1"/>
  <c r="O4" i="49" s="1"/>
  <c r="O5" i="49" a="1"/>
  <c r="O5" i="49" s="1"/>
  <c r="O7" i="49" a="1"/>
  <c r="O7" i="49" s="1"/>
  <c r="O6" i="49" a="1"/>
  <c r="O6" i="49" s="1"/>
  <c r="O9" i="49" s="1"/>
  <c r="O3" i="49" a="1"/>
  <c r="O3" i="49" s="1"/>
  <c r="O6" i="27" a="1"/>
  <c r="O6" i="27" s="1"/>
  <c r="O9" i="27" s="1"/>
  <c r="O4" i="27" a="1"/>
  <c r="O4" i="27" s="1"/>
  <c r="O3" i="27" a="1"/>
  <c r="O3" i="27" s="1"/>
  <c r="O5" i="27" a="1"/>
  <c r="O5" i="27" s="1"/>
  <c r="O7" i="27" a="1"/>
  <c r="O7" i="27" s="1"/>
  <c r="C6" i="47"/>
  <c r="C9" i="47" s="1"/>
  <c r="C5" i="47"/>
  <c r="C2" i="47"/>
  <c r="B5" i="25"/>
  <c r="B2" i="25"/>
  <c r="B6" i="25"/>
  <c r="B9" i="25" s="1"/>
  <c r="AG6" i="49" a="1"/>
  <c r="AG6" i="49" s="1"/>
  <c r="AG9" i="49" s="1"/>
  <c r="AG7" i="49" a="1"/>
  <c r="AG7" i="49" s="1"/>
  <c r="AG3" i="49" a="1"/>
  <c r="AG3" i="49" s="1"/>
  <c r="AG5" i="49" a="1"/>
  <c r="AG5" i="49" s="1"/>
  <c r="AG4" i="49" a="1"/>
  <c r="AG4" i="49" s="1"/>
  <c r="AG4" i="27" a="1"/>
  <c r="AG4" i="27" s="1"/>
  <c r="AG5" i="27" a="1"/>
  <c r="AG5" i="27" s="1"/>
  <c r="AG6" i="27" a="1"/>
  <c r="AG6" i="27" s="1"/>
  <c r="AG9" i="27" s="1"/>
  <c r="AG3" i="27" a="1"/>
  <c r="AG3" i="27" s="1"/>
  <c r="AG7" i="27" a="1"/>
  <c r="AG7" i="27" s="1"/>
  <c r="N3" i="8"/>
  <c r="U9" i="29"/>
  <c r="U7" i="29"/>
  <c r="L9" i="7"/>
  <c r="L7" i="7"/>
  <c r="D5" i="49" a="1"/>
  <c r="D5" i="49" s="1"/>
  <c r="D6" i="49" a="1"/>
  <c r="D6" i="49" s="1"/>
  <c r="D7" i="49" a="1"/>
  <c r="D7" i="49" s="1"/>
  <c r="D4" i="49" a="1"/>
  <c r="D4" i="49" s="1"/>
  <c r="D3" i="49" a="1"/>
  <c r="D3" i="49" s="1"/>
  <c r="D7" i="27" a="1"/>
  <c r="D7" i="27" s="1"/>
  <c r="D3" i="27" a="1"/>
  <c r="D3" i="27" s="1"/>
  <c r="D4" i="27" a="1"/>
  <c r="D4" i="27" s="1"/>
  <c r="D5" i="27" a="1"/>
  <c r="D5" i="27" s="1"/>
  <c r="D6" i="27" a="1"/>
  <c r="D6" i="27" s="1"/>
  <c r="AE7" i="29"/>
  <c r="AE9" i="29"/>
  <c r="F9" i="7"/>
  <c r="F7" i="7"/>
  <c r="AC9" i="29"/>
  <c r="AC7" i="29"/>
  <c r="Z3" i="8"/>
  <c r="W3" i="8"/>
  <c r="AE3" i="8"/>
  <c r="V7" i="7"/>
  <c r="V9" i="7"/>
  <c r="C9" i="7"/>
  <c r="C7" i="7"/>
  <c r="X9" i="29"/>
  <c r="X7" i="29"/>
  <c r="E6" i="9"/>
  <c r="E9" i="9" s="1"/>
  <c r="E4" i="9"/>
  <c r="E3" i="9"/>
  <c r="E7" i="9" s="1"/>
  <c r="E5" i="9"/>
  <c r="N4" i="47"/>
  <c r="N4" i="25"/>
  <c r="R4" i="47"/>
  <c r="R4" i="25"/>
  <c r="AB4" i="47"/>
  <c r="AB4" i="25"/>
  <c r="V5" i="2"/>
  <c r="Y6" i="49" a="1"/>
  <c r="Y6" i="49" s="1"/>
  <c r="Y9" i="49" s="1"/>
  <c r="Y7" i="49" a="1"/>
  <c r="Y7" i="49" s="1"/>
  <c r="Y3" i="49" a="1"/>
  <c r="Y3" i="49" s="1"/>
  <c r="Y5" i="49" a="1"/>
  <c r="Y5" i="49" s="1"/>
  <c r="Y4" i="49" a="1"/>
  <c r="Y4" i="49" s="1"/>
  <c r="Y4" i="27" a="1"/>
  <c r="Y4" i="27" s="1"/>
  <c r="Y5" i="27" a="1"/>
  <c r="Y5" i="27" s="1"/>
  <c r="Y7" i="27" a="1"/>
  <c r="Y7" i="27" s="1"/>
  <c r="Y6" i="27" a="1"/>
  <c r="Y6" i="27" s="1"/>
  <c r="Y9" i="27" s="1"/>
  <c r="Y3" i="27" a="1"/>
  <c r="Y3" i="27" s="1"/>
  <c r="F2" i="31"/>
  <c r="F2" i="9"/>
  <c r="AE9" i="7"/>
  <c r="AE7" i="7"/>
  <c r="V9" i="29"/>
  <c r="V7" i="29"/>
  <c r="AB3" i="8"/>
  <c r="E4" i="31"/>
  <c r="E3" i="31"/>
  <c r="E7" i="31" s="1"/>
  <c r="E5" i="31"/>
  <c r="E6" i="31"/>
  <c r="E9" i="31" s="1"/>
  <c r="V4" i="47"/>
  <c r="V4" i="25"/>
  <c r="Z4" i="47"/>
  <c r="Z4" i="25"/>
  <c r="E4" i="47"/>
  <c r="E4" i="25"/>
  <c r="X7" i="8"/>
  <c r="X6" i="8"/>
  <c r="X9" i="8" s="1"/>
  <c r="Y7" i="8"/>
  <c r="Y6" i="8"/>
  <c r="Y9" i="8" s="1"/>
  <c r="L5" i="49" a="1"/>
  <c r="L5" i="49" s="1"/>
  <c r="L6" i="49" a="1"/>
  <c r="L6" i="49" s="1"/>
  <c r="L9" i="49" s="1"/>
  <c r="L3" i="49" a="1"/>
  <c r="L3" i="49" s="1"/>
  <c r="L7" i="49" a="1"/>
  <c r="L7" i="49" s="1"/>
  <c r="L4" i="49" a="1"/>
  <c r="L4" i="49" s="1"/>
  <c r="L7" i="27" a="1"/>
  <c r="L7" i="27" s="1"/>
  <c r="L3" i="27" a="1"/>
  <c r="L3" i="27" s="1"/>
  <c r="L5" i="27" a="1"/>
  <c r="L5" i="27" s="1"/>
  <c r="L6" i="27" a="1"/>
  <c r="L6" i="27" s="1"/>
  <c r="L9" i="27" s="1"/>
  <c r="L4" i="27" a="1"/>
  <c r="L4" i="27" s="1"/>
  <c r="F9" i="29"/>
  <c r="F7" i="29"/>
  <c r="K3" i="8"/>
  <c r="W9" i="7"/>
  <c r="W7" i="7"/>
  <c r="P3" i="8"/>
  <c r="AF3" i="8"/>
  <c r="P9" i="7"/>
  <c r="P7" i="7"/>
  <c r="Q17" i="2"/>
  <c r="M3" i="8"/>
  <c r="AD7" i="49" a="1"/>
  <c r="AD7" i="49" s="1"/>
  <c r="AD3" i="49" a="1"/>
  <c r="AD3" i="49" s="1"/>
  <c r="AD4" i="49" a="1"/>
  <c r="AD4" i="49" s="1"/>
  <c r="AD6" i="49" a="1"/>
  <c r="AD6" i="49" s="1"/>
  <c r="AD9" i="49" s="1"/>
  <c r="AD5" i="49" a="1"/>
  <c r="AD5" i="49" s="1"/>
  <c r="AD5" i="27" a="1"/>
  <c r="AD5" i="27" s="1"/>
  <c r="AD7" i="27" a="1"/>
  <c r="AD7" i="27" s="1"/>
  <c r="AD3" i="27" a="1"/>
  <c r="AD3" i="27" s="1"/>
  <c r="AD4" i="27" a="1"/>
  <c r="AD4" i="27" s="1"/>
  <c r="AD6" i="27" a="1"/>
  <c r="AD6" i="27" s="1"/>
  <c r="AD9" i="27" s="1"/>
  <c r="AA4" i="49" a="1"/>
  <c r="AA4" i="49" s="1"/>
  <c r="AA5" i="49" a="1"/>
  <c r="AA5" i="49" s="1"/>
  <c r="AA7" i="49" a="1"/>
  <c r="AA7" i="49" s="1"/>
  <c r="AA3" i="49" a="1"/>
  <c r="AA3" i="49" s="1"/>
  <c r="AA6" i="49" a="1"/>
  <c r="AA6" i="49" s="1"/>
  <c r="AA9" i="49" s="1"/>
  <c r="AA6" i="27" a="1"/>
  <c r="AA6" i="27" s="1"/>
  <c r="AA9" i="27" s="1"/>
  <c r="AA4" i="27" a="1"/>
  <c r="AA4" i="27" s="1"/>
  <c r="AA5" i="27" a="1"/>
  <c r="AA5" i="27" s="1"/>
  <c r="AA7" i="27" a="1"/>
  <c r="AA7" i="27" s="1"/>
  <c r="AA3" i="27" a="1"/>
  <c r="AA3" i="27" s="1"/>
  <c r="Q6" i="49" a="1"/>
  <c r="Q6" i="49" s="1"/>
  <c r="Q9" i="49" s="1"/>
  <c r="Q7" i="49" a="1"/>
  <c r="Q7" i="49" s="1"/>
  <c r="Q3" i="49" a="1"/>
  <c r="Q3" i="49" s="1"/>
  <c r="Q5" i="49" a="1"/>
  <c r="Q5" i="49" s="1"/>
  <c r="Q4" i="49" a="1"/>
  <c r="Q4" i="49" s="1"/>
  <c r="Q4" i="27" a="1"/>
  <c r="Q4" i="27" s="1"/>
  <c r="Q5" i="27" a="1"/>
  <c r="Q5" i="27" s="1"/>
  <c r="Q3" i="27" a="1"/>
  <c r="Q3" i="27" s="1"/>
  <c r="Q6" i="27" a="1"/>
  <c r="Q6" i="27" s="1"/>
  <c r="Q9" i="27" s="1"/>
  <c r="Q7" i="27" a="1"/>
  <c r="Q7" i="27" s="1"/>
  <c r="AA9" i="29"/>
  <c r="AA7" i="29"/>
  <c r="Q10" i="2"/>
  <c r="P4" i="47"/>
  <c r="P4" i="25"/>
  <c r="Z9" i="7"/>
  <c r="Z7" i="7"/>
  <c r="E6" i="49" a="1"/>
  <c r="E6" i="49" s="1"/>
  <c r="E9" i="49" s="1"/>
  <c r="E7" i="49" a="1"/>
  <c r="E7" i="49" s="1"/>
  <c r="E3" i="49" a="1"/>
  <c r="E3" i="49" s="1"/>
  <c r="E5" i="49" a="1"/>
  <c r="E5" i="49" s="1"/>
  <c r="E4" i="49" a="1"/>
  <c r="E4" i="49" s="1"/>
  <c r="E4" i="27" a="1"/>
  <c r="E4" i="27" s="1"/>
  <c r="E5" i="27" a="1"/>
  <c r="E5" i="27" s="1"/>
  <c r="E6" i="27" a="1"/>
  <c r="E6" i="27" s="1"/>
  <c r="E9" i="27" s="1"/>
  <c r="E7" i="27" a="1"/>
  <c r="E7" i="27" s="1"/>
  <c r="E3" i="27" a="1"/>
  <c r="E3" i="27" s="1"/>
  <c r="B9" i="7"/>
  <c r="B7" i="7"/>
  <c r="W7" i="29"/>
  <c r="W9" i="29"/>
  <c r="T9" i="7"/>
  <c r="T7" i="7"/>
  <c r="C5" i="9"/>
  <c r="C3" i="9"/>
  <c r="C7" i="9" s="1"/>
  <c r="C6" i="9"/>
  <c r="C9" i="9" s="1"/>
  <c r="C4" i="9"/>
  <c r="C7" i="29"/>
  <c r="C9" i="29"/>
  <c r="T3" i="8"/>
  <c r="P9" i="29"/>
  <c r="P7" i="29"/>
  <c r="R3" i="8"/>
  <c r="D3" i="8"/>
  <c r="AD4" i="47"/>
  <c r="AD4" i="25"/>
  <c r="K4" i="47"/>
  <c r="K4" i="25"/>
  <c r="M4" i="47"/>
  <c r="M4" i="25"/>
  <c r="X3" i="44"/>
  <c r="X7" i="30"/>
  <c r="X7" i="44" s="1"/>
  <c r="X6" i="30"/>
  <c r="Y3" i="44"/>
  <c r="Y7" i="30"/>
  <c r="Y7" i="44" s="1"/>
  <c r="Y6" i="30"/>
  <c r="AG4" i="47"/>
  <c r="AG4" i="25"/>
  <c r="X12" i="2"/>
  <c r="E3" i="8"/>
  <c r="V7" i="49" a="1"/>
  <c r="V7" i="49" s="1"/>
  <c r="V3" i="49" a="1"/>
  <c r="V3" i="49" s="1"/>
  <c r="V4" i="49" a="1"/>
  <c r="V4" i="49" s="1"/>
  <c r="V6" i="49" a="1"/>
  <c r="V6" i="49" s="1"/>
  <c r="V9" i="49" s="1"/>
  <c r="V5" i="49" a="1"/>
  <c r="V5" i="49" s="1"/>
  <c r="V5" i="27" a="1"/>
  <c r="V5" i="27" s="1"/>
  <c r="V3" i="27" a="1"/>
  <c r="V3" i="27" s="1"/>
  <c r="V6" i="27" a="1"/>
  <c r="V6" i="27" s="1"/>
  <c r="V9" i="27" s="1"/>
  <c r="V7" i="27" a="1"/>
  <c r="V7" i="27" s="1"/>
  <c r="V4" i="27" a="1"/>
  <c r="V4" i="27" s="1"/>
  <c r="AC6" i="49" a="1"/>
  <c r="AC6" i="49" s="1"/>
  <c r="AC9" i="49" s="1"/>
  <c r="AC7" i="49" a="1"/>
  <c r="AC7" i="49" s="1"/>
  <c r="AC3" i="49" a="1"/>
  <c r="AC3" i="49" s="1"/>
  <c r="AC5" i="49" a="1"/>
  <c r="AC5" i="49" s="1"/>
  <c r="AC4" i="49" a="1"/>
  <c r="AC4" i="49" s="1"/>
  <c r="AC4" i="27" a="1"/>
  <c r="AC4" i="27" s="1"/>
  <c r="AC6" i="27" a="1"/>
  <c r="AC6" i="27" s="1"/>
  <c r="AC9" i="27" s="1"/>
  <c r="AC7" i="27" a="1"/>
  <c r="AC7" i="27" s="1"/>
  <c r="AC3" i="27" a="1"/>
  <c r="AC3" i="27" s="1"/>
  <c r="AC5" i="27" a="1"/>
  <c r="AC5" i="27" s="1"/>
  <c r="AB5" i="49" a="1"/>
  <c r="AB5" i="49" s="1"/>
  <c r="AB6" i="49" a="1"/>
  <c r="AB6" i="49" s="1"/>
  <c r="AB9" i="49" s="1"/>
  <c r="AB4" i="49" a="1"/>
  <c r="AB4" i="49" s="1"/>
  <c r="AB7" i="49" a="1"/>
  <c r="AB7" i="49" s="1"/>
  <c r="AB3" i="49" a="1"/>
  <c r="AB3" i="49" s="1"/>
  <c r="AB7" i="27" a="1"/>
  <c r="AB7" i="27" s="1"/>
  <c r="AB3" i="27" a="1"/>
  <c r="AB3" i="27" s="1"/>
  <c r="AB5" i="27" a="1"/>
  <c r="AB5" i="27" s="1"/>
  <c r="AB6" i="27" a="1"/>
  <c r="AB6" i="27" s="1"/>
  <c r="AB9" i="27" s="1"/>
  <c r="AB4" i="27" a="1"/>
  <c r="AB4" i="27" s="1"/>
  <c r="S4" i="49" a="1"/>
  <c r="S4" i="49" s="1"/>
  <c r="S5" i="49" a="1"/>
  <c r="S5" i="49" s="1"/>
  <c r="S7" i="49" a="1"/>
  <c r="S7" i="49" s="1"/>
  <c r="S3" i="49" a="1"/>
  <c r="S3" i="49" s="1"/>
  <c r="S6" i="49" a="1"/>
  <c r="S6" i="49" s="1"/>
  <c r="S9" i="49" s="1"/>
  <c r="S6" i="27" a="1"/>
  <c r="S6" i="27" s="1"/>
  <c r="S9" i="27" s="1"/>
  <c r="S7" i="27" a="1"/>
  <c r="S7" i="27" s="1"/>
  <c r="S4" i="27" a="1"/>
  <c r="S4" i="27" s="1"/>
  <c r="S3" i="27" a="1"/>
  <c r="S3" i="27" s="1"/>
  <c r="S5" i="27" a="1"/>
  <c r="S5" i="27" s="1"/>
  <c r="D6" i="9"/>
  <c r="D9" i="9" s="1"/>
  <c r="D4" i="9"/>
  <c r="D3" i="9"/>
  <c r="D7" i="9" s="1"/>
  <c r="D5" i="9"/>
  <c r="S7" i="7"/>
  <c r="S9" i="7"/>
  <c r="I3" i="8"/>
  <c r="N9" i="7"/>
  <c r="N7" i="7"/>
  <c r="K4" i="41"/>
  <c r="K5" i="41" s="1"/>
  <c r="K4" i="19"/>
  <c r="K5" i="19" s="1"/>
  <c r="Z9" i="29"/>
  <c r="Z7" i="29"/>
  <c r="H5" i="49" a="1"/>
  <c r="H5" i="49" s="1"/>
  <c r="H6" i="49" a="1"/>
  <c r="H6" i="49" s="1"/>
  <c r="H9" i="49" s="1"/>
  <c r="H4" i="49" a="1"/>
  <c r="H4" i="49" s="1"/>
  <c r="H7" i="49" a="1"/>
  <c r="H7" i="49" s="1"/>
  <c r="H3" i="49" a="1"/>
  <c r="H3" i="49" s="1"/>
  <c r="H7" i="27" a="1"/>
  <c r="H7" i="27" s="1"/>
  <c r="H3" i="27" a="1"/>
  <c r="H3" i="27" s="1"/>
  <c r="H4" i="27" a="1"/>
  <c r="H4" i="27" s="1"/>
  <c r="H6" i="27" a="1"/>
  <c r="H6" i="27" s="1"/>
  <c r="H9" i="27" s="1"/>
  <c r="H5" i="27" a="1"/>
  <c r="H5" i="27" s="1"/>
  <c r="M6" i="49" a="1"/>
  <c r="M6" i="49" s="1"/>
  <c r="M9" i="49" s="1"/>
  <c r="M7" i="49" a="1"/>
  <c r="M7" i="49" s="1"/>
  <c r="M3" i="49" a="1"/>
  <c r="M3" i="49" s="1"/>
  <c r="M5" i="49" a="1"/>
  <c r="M5" i="49" s="1"/>
  <c r="M4" i="49" a="1"/>
  <c r="M4" i="49" s="1"/>
  <c r="M4" i="27" a="1"/>
  <c r="M4" i="27" s="1"/>
  <c r="M6" i="27" a="1"/>
  <c r="M6" i="27" s="1"/>
  <c r="M9" i="27" s="1"/>
  <c r="M3" i="27" a="1"/>
  <c r="M3" i="27" s="1"/>
  <c r="M7" i="27" a="1"/>
  <c r="M7" i="27" s="1"/>
  <c r="M5" i="27" a="1"/>
  <c r="M5" i="27" s="1"/>
  <c r="B7" i="29"/>
  <c r="B9" i="29"/>
  <c r="D9" i="7"/>
  <c r="D7" i="7"/>
  <c r="T7" i="29"/>
  <c r="T9" i="29"/>
  <c r="C6" i="31"/>
  <c r="C9" i="31" s="1"/>
  <c r="C5" i="31"/>
  <c r="C4" i="31"/>
  <c r="C3" i="31"/>
  <c r="C7" i="31" s="1"/>
  <c r="J3" i="8"/>
  <c r="H7" i="7"/>
  <c r="H9" i="7"/>
  <c r="H3" i="8"/>
  <c r="AB9" i="7"/>
  <c r="AB7" i="7"/>
  <c r="G4" i="47"/>
  <c r="G4" i="25"/>
  <c r="S4" i="47"/>
  <c r="S4" i="25"/>
  <c r="U4" i="47"/>
  <c r="U4" i="25"/>
  <c r="R6" i="8" l="1"/>
  <c r="R9" i="8" s="1"/>
  <c r="R7" i="8"/>
  <c r="M6" i="47"/>
  <c r="M9" i="47" s="1"/>
  <c r="M5" i="47"/>
  <c r="M2" i="47"/>
  <c r="C7" i="27"/>
  <c r="B7" i="27"/>
  <c r="H7" i="8"/>
  <c r="H6" i="8"/>
  <c r="H9" i="8" s="1"/>
  <c r="E3" i="44"/>
  <c r="E7" i="30"/>
  <c r="E7" i="44" s="1"/>
  <c r="E6" i="30"/>
  <c r="D7" i="8"/>
  <c r="D6" i="8"/>
  <c r="D9" i="8" s="1"/>
  <c r="P6" i="25"/>
  <c r="P9" i="25" s="1"/>
  <c r="P5" i="25"/>
  <c r="P2" i="25"/>
  <c r="K7" i="8"/>
  <c r="K6" i="8"/>
  <c r="K9" i="8" s="1"/>
  <c r="L5" i="29"/>
  <c r="L2" i="29" s="1"/>
  <c r="L5" i="7"/>
  <c r="L2" i="7" s="1"/>
  <c r="Z3" i="44"/>
  <c r="Z7" i="30"/>
  <c r="Z7" i="44" s="1"/>
  <c r="Z6" i="30"/>
  <c r="B5" i="27"/>
  <c r="C5" i="27"/>
  <c r="C5" i="49"/>
  <c r="B5" i="49"/>
  <c r="N6" i="8"/>
  <c r="N9" i="8" s="1"/>
  <c r="N7" i="8"/>
  <c r="J5" i="47"/>
  <c r="J2" i="47"/>
  <c r="J6" i="47"/>
  <c r="J9" i="47" s="1"/>
  <c r="AF5" i="25"/>
  <c r="AF6" i="25"/>
  <c r="AF9" i="25" s="1"/>
  <c r="AF2" i="25"/>
  <c r="AE5" i="25"/>
  <c r="AE6" i="25"/>
  <c r="AE9" i="25" s="1"/>
  <c r="AE2" i="25"/>
  <c r="O3" i="44"/>
  <c r="O7" i="30"/>
  <c r="O7" i="44" s="1"/>
  <c r="O6" i="30"/>
  <c r="D6" i="47"/>
  <c r="D9" i="47" s="1"/>
  <c r="D5" i="47"/>
  <c r="D2" i="47"/>
  <c r="H5" i="25"/>
  <c r="H2" i="25"/>
  <c r="H6" i="25"/>
  <c r="H9" i="25" s="1"/>
  <c r="I5" i="47"/>
  <c r="I2" i="47"/>
  <c r="I6" i="47"/>
  <c r="I9" i="47" s="1"/>
  <c r="O6" i="25"/>
  <c r="O9" i="25" s="1"/>
  <c r="O5" i="25"/>
  <c r="O2" i="25"/>
  <c r="AA6" i="8"/>
  <c r="AA9" i="8" s="1"/>
  <c r="AA7" i="8"/>
  <c r="M6" i="25"/>
  <c r="M9" i="25" s="1"/>
  <c r="M2" i="25"/>
  <c r="M5" i="25"/>
  <c r="R3" i="44"/>
  <c r="R6" i="30"/>
  <c r="R7" i="30"/>
  <c r="R7" i="44" s="1"/>
  <c r="AF3" i="44"/>
  <c r="AF7" i="30"/>
  <c r="AF7" i="44" s="1"/>
  <c r="AF6" i="30"/>
  <c r="E6" i="47"/>
  <c r="E9" i="47" s="1"/>
  <c r="E5" i="47"/>
  <c r="E2" i="47"/>
  <c r="R5" i="25"/>
  <c r="R2" i="25"/>
  <c r="R6" i="25"/>
  <c r="R9" i="25" s="1"/>
  <c r="U5" i="25"/>
  <c r="U2" i="25"/>
  <c r="U6" i="25"/>
  <c r="U9" i="25" s="1"/>
  <c r="U5" i="47"/>
  <c r="U6" i="47"/>
  <c r="U9" i="47" s="1"/>
  <c r="U2" i="47"/>
  <c r="H3" i="44"/>
  <c r="H6" i="30"/>
  <c r="H7" i="30"/>
  <c r="H7" i="44" s="1"/>
  <c r="N4" i="41"/>
  <c r="N5" i="41" s="1"/>
  <c r="N4" i="19"/>
  <c r="N5" i="19" s="1"/>
  <c r="D3" i="44"/>
  <c r="D7" i="30"/>
  <c r="D7" i="44" s="1"/>
  <c r="D6" i="30"/>
  <c r="P5" i="47"/>
  <c r="P6" i="47"/>
  <c r="P9" i="47" s="1"/>
  <c r="P2" i="47"/>
  <c r="K3" i="44"/>
  <c r="K6" i="30"/>
  <c r="K7" i="30"/>
  <c r="K7" i="44" s="1"/>
  <c r="AB5" i="25"/>
  <c r="AB2" i="25"/>
  <c r="AB6" i="25"/>
  <c r="AB9" i="25" s="1"/>
  <c r="B4" i="27"/>
  <c r="C4" i="27"/>
  <c r="N3" i="44"/>
  <c r="N7" i="30"/>
  <c r="N7" i="44" s="1"/>
  <c r="N6" i="30"/>
  <c r="F6" i="25"/>
  <c r="F9" i="25" s="1"/>
  <c r="F5" i="25"/>
  <c r="F2" i="25"/>
  <c r="AF6" i="47"/>
  <c r="AF9" i="47" s="1"/>
  <c r="AF2" i="47"/>
  <c r="AF5" i="47"/>
  <c r="S7" i="8"/>
  <c r="S6" i="8"/>
  <c r="S9" i="8" s="1"/>
  <c r="M4" i="41"/>
  <c r="M5" i="41" s="1"/>
  <c r="M4" i="19"/>
  <c r="M5" i="19" s="1"/>
  <c r="AD6" i="8"/>
  <c r="AD9" i="8" s="1"/>
  <c r="AD7" i="8"/>
  <c r="F6" i="38"/>
  <c r="F9" i="38" s="1"/>
  <c r="F5" i="38"/>
  <c r="F4" i="38"/>
  <c r="F3" i="38"/>
  <c r="F7" i="38" s="1"/>
  <c r="AE6" i="47"/>
  <c r="AE9" i="47" s="1"/>
  <c r="AE5" i="47"/>
  <c r="AE2" i="47"/>
  <c r="L7" i="8"/>
  <c r="L6" i="8"/>
  <c r="L9" i="8" s="1"/>
  <c r="W6" i="25"/>
  <c r="W9" i="25" s="1"/>
  <c r="W2" i="25"/>
  <c r="W5" i="25"/>
  <c r="H5" i="47"/>
  <c r="H2" i="47"/>
  <c r="H6" i="47"/>
  <c r="H9" i="47" s="1"/>
  <c r="O6" i="47"/>
  <c r="O9" i="47" s="1"/>
  <c r="O5" i="47"/>
  <c r="O2" i="47"/>
  <c r="J5" i="29"/>
  <c r="J2" i="29" s="1"/>
  <c r="J5" i="7"/>
  <c r="J2" i="7" s="1"/>
  <c r="AA3" i="44"/>
  <c r="AA6" i="30"/>
  <c r="AA7" i="30"/>
  <c r="AA7" i="44" s="1"/>
  <c r="G2" i="38"/>
  <c r="G6" i="16"/>
  <c r="G9" i="16" s="1"/>
  <c r="G4" i="16"/>
  <c r="G2" i="16"/>
  <c r="G3" i="16"/>
  <c r="G7" i="16" s="1"/>
  <c r="G5" i="16"/>
  <c r="AF6" i="8"/>
  <c r="AF9" i="8" s="1"/>
  <c r="AF7" i="8"/>
  <c r="E5" i="25"/>
  <c r="E6" i="25"/>
  <c r="E9" i="25" s="1"/>
  <c r="E2" i="25"/>
  <c r="AB6" i="47"/>
  <c r="AB9" i="47" s="1"/>
  <c r="AB5" i="47"/>
  <c r="AB2" i="47"/>
  <c r="C3" i="27"/>
  <c r="B3" i="27"/>
  <c r="F6" i="47"/>
  <c r="F9" i="47" s="1"/>
  <c r="F2" i="47"/>
  <c r="F5" i="47"/>
  <c r="S3" i="44"/>
  <c r="S6" i="30"/>
  <c r="S7" i="30"/>
  <c r="S7" i="44" s="1"/>
  <c r="K5" i="29"/>
  <c r="K2" i="29" s="1"/>
  <c r="K5" i="7"/>
  <c r="K2" i="7" s="1"/>
  <c r="AD3" i="44"/>
  <c r="AD6" i="30"/>
  <c r="AD7" i="30"/>
  <c r="AD7" i="44" s="1"/>
  <c r="Y6" i="25"/>
  <c r="Y9" i="25" s="1"/>
  <c r="Y5" i="25"/>
  <c r="Y2" i="25"/>
  <c r="K2" i="41"/>
  <c r="K2" i="19"/>
  <c r="L3" i="44"/>
  <c r="L6" i="30"/>
  <c r="L7" i="30"/>
  <c r="L7" i="44" s="1"/>
  <c r="W6" i="47"/>
  <c r="W9" i="47" s="1"/>
  <c r="W5" i="47"/>
  <c r="W2" i="47"/>
  <c r="C6" i="44"/>
  <c r="C9" i="30"/>
  <c r="C9" i="44" s="1"/>
  <c r="U7" i="8"/>
  <c r="U6" i="8"/>
  <c r="U9" i="8" s="1"/>
  <c r="AE7" i="8"/>
  <c r="AE6" i="8"/>
  <c r="AE9" i="8" s="1"/>
  <c r="Q6" i="25"/>
  <c r="Q9" i="25" s="1"/>
  <c r="Q5" i="25"/>
  <c r="Q2" i="25"/>
  <c r="Y6" i="47"/>
  <c r="Y9" i="47" s="1"/>
  <c r="Y2" i="47"/>
  <c r="Y5" i="47"/>
  <c r="F6" i="8"/>
  <c r="F9" i="8" s="1"/>
  <c r="F7" i="8"/>
  <c r="U3" i="44"/>
  <c r="U7" i="30"/>
  <c r="U7" i="44" s="1"/>
  <c r="U6" i="30"/>
  <c r="R17" i="2"/>
  <c r="AG6" i="25"/>
  <c r="AG9" i="25" s="1"/>
  <c r="AG5" i="25"/>
  <c r="AG2" i="25"/>
  <c r="S5" i="47"/>
  <c r="S2" i="47"/>
  <c r="S6" i="47"/>
  <c r="S9" i="47" s="1"/>
  <c r="AG6" i="47"/>
  <c r="AG9" i="47" s="1"/>
  <c r="AG5" i="47"/>
  <c r="AG2" i="47"/>
  <c r="G6" i="25"/>
  <c r="G9" i="25" s="1"/>
  <c r="G5" i="25"/>
  <c r="G2" i="25"/>
  <c r="J7" i="8"/>
  <c r="J6" i="8"/>
  <c r="J9" i="8" s="1"/>
  <c r="P6" i="8"/>
  <c r="P9" i="8" s="1"/>
  <c r="P7" i="8"/>
  <c r="Z6" i="25"/>
  <c r="Z9" i="25" s="1"/>
  <c r="Z5" i="25"/>
  <c r="Z2" i="25"/>
  <c r="F3" i="9"/>
  <c r="F7" i="9" s="1"/>
  <c r="F6" i="9"/>
  <c r="F9" i="9" s="1"/>
  <c r="F5" i="9"/>
  <c r="F4" i="9"/>
  <c r="R5" i="47"/>
  <c r="R2" i="47"/>
  <c r="R6" i="47"/>
  <c r="R9" i="47" s="1"/>
  <c r="AE3" i="44"/>
  <c r="AE7" i="30"/>
  <c r="AE7" i="44" s="1"/>
  <c r="AE6" i="30"/>
  <c r="C3" i="49"/>
  <c r="B3" i="49"/>
  <c r="E6" i="38"/>
  <c r="E9" i="38" s="1"/>
  <c r="E5" i="38"/>
  <c r="E4" i="38"/>
  <c r="E3" i="38"/>
  <c r="E7" i="38" s="1"/>
  <c r="B6" i="44"/>
  <c r="B9" i="30"/>
  <c r="B9" i="44" s="1"/>
  <c r="Q5" i="47"/>
  <c r="Q2" i="47"/>
  <c r="Q6" i="47"/>
  <c r="Q9" i="47" s="1"/>
  <c r="W5" i="2"/>
  <c r="L2" i="41"/>
  <c r="L2" i="19"/>
  <c r="F3" i="44"/>
  <c r="F7" i="30"/>
  <c r="F7" i="44" s="1"/>
  <c r="F6" i="30"/>
  <c r="AC5" i="25"/>
  <c r="AC2" i="25"/>
  <c r="AC6" i="25"/>
  <c r="AC9" i="25" s="1"/>
  <c r="Q6" i="8"/>
  <c r="Q9" i="8" s="1"/>
  <c r="Q7" i="8"/>
  <c r="S5" i="25"/>
  <c r="S2" i="25"/>
  <c r="S6" i="25"/>
  <c r="S9" i="25" s="1"/>
  <c r="Y6" i="44"/>
  <c r="Y9" i="30"/>
  <c r="Y9" i="44" s="1"/>
  <c r="K5" i="25"/>
  <c r="K2" i="25"/>
  <c r="K6" i="25"/>
  <c r="K9" i="25" s="1"/>
  <c r="G6" i="47"/>
  <c r="G9" i="47" s="1"/>
  <c r="G2" i="47"/>
  <c r="G5" i="47"/>
  <c r="J3" i="44"/>
  <c r="J6" i="30"/>
  <c r="J7" i="30"/>
  <c r="J7" i="44" s="1"/>
  <c r="K2" i="47"/>
  <c r="K5" i="47"/>
  <c r="K6" i="47"/>
  <c r="K9" i="47" s="1"/>
  <c r="M7" i="8"/>
  <c r="M6" i="8"/>
  <c r="M9" i="8" s="1"/>
  <c r="P3" i="44"/>
  <c r="P6" i="30"/>
  <c r="P7" i="30"/>
  <c r="P7" i="44" s="1"/>
  <c r="Z5" i="47"/>
  <c r="Z2" i="47"/>
  <c r="Z6" i="47"/>
  <c r="Z9" i="47" s="1"/>
  <c r="AB7" i="8"/>
  <c r="AB6" i="8"/>
  <c r="AB9" i="8" s="1"/>
  <c r="F4" i="31"/>
  <c r="F6" i="31"/>
  <c r="F9" i="31" s="1"/>
  <c r="F5" i="31"/>
  <c r="F3" i="31"/>
  <c r="F7" i="31" s="1"/>
  <c r="N5" i="25"/>
  <c r="N6" i="25"/>
  <c r="N9" i="25" s="1"/>
  <c r="N2" i="25"/>
  <c r="W7" i="8"/>
  <c r="W6" i="8"/>
  <c r="W9" i="8" s="1"/>
  <c r="C4" i="49"/>
  <c r="B4" i="49"/>
  <c r="T5" i="25"/>
  <c r="T2" i="25"/>
  <c r="T6" i="25"/>
  <c r="T9" i="25" s="1"/>
  <c r="AG7" i="8"/>
  <c r="AG6" i="8"/>
  <c r="AG9" i="8" s="1"/>
  <c r="V7" i="8"/>
  <c r="V6" i="8"/>
  <c r="V9" i="8" s="1"/>
  <c r="G7" i="8"/>
  <c r="G6" i="8"/>
  <c r="G9" i="8" s="1"/>
  <c r="AC5" i="47"/>
  <c r="AC2" i="47"/>
  <c r="AC6" i="47"/>
  <c r="AC9" i="47" s="1"/>
  <c r="Q3" i="44"/>
  <c r="Q7" i="30"/>
  <c r="Q7" i="44" s="1"/>
  <c r="Q6" i="30"/>
  <c r="M3" i="44"/>
  <c r="M7" i="30"/>
  <c r="M7" i="44" s="1"/>
  <c r="M6" i="30"/>
  <c r="V5" i="25"/>
  <c r="V6" i="25"/>
  <c r="V9" i="25" s="1"/>
  <c r="V2" i="25"/>
  <c r="AB3" i="44"/>
  <c r="AB6" i="30"/>
  <c r="AB7" i="30"/>
  <c r="AB7" i="44" s="1"/>
  <c r="N6" i="47"/>
  <c r="N9" i="47" s="1"/>
  <c r="N2" i="47"/>
  <c r="N5" i="47"/>
  <c r="W7" i="30"/>
  <c r="W7" i="44" s="1"/>
  <c r="W6" i="30"/>
  <c r="W3" i="44"/>
  <c r="C7" i="49"/>
  <c r="B7" i="49"/>
  <c r="T6" i="47"/>
  <c r="T9" i="47" s="1"/>
  <c r="T5" i="47"/>
  <c r="T2" i="47"/>
  <c r="AG3" i="44"/>
  <c r="AG7" i="30"/>
  <c r="AG7" i="44" s="1"/>
  <c r="AG6" i="30"/>
  <c r="V7" i="30"/>
  <c r="V7" i="44" s="1"/>
  <c r="V6" i="30"/>
  <c r="V3" i="44"/>
  <c r="G2" i="31"/>
  <c r="G2" i="9"/>
  <c r="L5" i="25"/>
  <c r="L2" i="25"/>
  <c r="L6" i="25"/>
  <c r="L9" i="25" s="1"/>
  <c r="G3" i="44"/>
  <c r="G7" i="30"/>
  <c r="G7" i="44" s="1"/>
  <c r="G6" i="30"/>
  <c r="AA6" i="25"/>
  <c r="AA9" i="25" s="1"/>
  <c r="AA5" i="25"/>
  <c r="AA2" i="25"/>
  <c r="AC7" i="8"/>
  <c r="AC6" i="8"/>
  <c r="AC9" i="8" s="1"/>
  <c r="Y12" i="2"/>
  <c r="Z12" i="2" s="1"/>
  <c r="R8" i="2"/>
  <c r="I7" i="8"/>
  <c r="I6" i="8"/>
  <c r="I9" i="8" s="1"/>
  <c r="AD5" i="25"/>
  <c r="AD2" i="25"/>
  <c r="AD6" i="25"/>
  <c r="AD9" i="25" s="1"/>
  <c r="T3" i="44"/>
  <c r="T6" i="30"/>
  <c r="T7" i="30"/>
  <c r="T7" i="44" s="1"/>
  <c r="I3" i="44"/>
  <c r="I7" i="30"/>
  <c r="I7" i="44" s="1"/>
  <c r="I6" i="30"/>
  <c r="E7" i="8"/>
  <c r="E6" i="8"/>
  <c r="E9" i="8" s="1"/>
  <c r="X6" i="44"/>
  <c r="X9" i="30"/>
  <c r="X9" i="44" s="1"/>
  <c r="AD2" i="47"/>
  <c r="AD5" i="47"/>
  <c r="AD6" i="47"/>
  <c r="AD9" i="47" s="1"/>
  <c r="T7" i="8"/>
  <c r="T6" i="8"/>
  <c r="T9" i="8" s="1"/>
  <c r="G3" i="45"/>
  <c r="G6" i="45" s="1"/>
  <c r="G9" i="45" s="1"/>
  <c r="G3" i="23"/>
  <c r="G6" i="23" s="1"/>
  <c r="G9" i="23" s="1"/>
  <c r="V6" i="47"/>
  <c r="V9" i="47" s="1"/>
  <c r="V5" i="47"/>
  <c r="V2" i="47"/>
  <c r="Z6" i="8"/>
  <c r="Z9" i="8" s="1"/>
  <c r="Z7" i="8"/>
  <c r="C6" i="27"/>
  <c r="D9" i="27"/>
  <c r="B6" i="27"/>
  <c r="C6" i="49"/>
  <c r="B6" i="49"/>
  <c r="D9" i="49"/>
  <c r="J2" i="25"/>
  <c r="J6" i="25"/>
  <c r="J9" i="25" s="1"/>
  <c r="J5" i="25"/>
  <c r="W11" i="2"/>
  <c r="L6" i="47"/>
  <c r="L9" i="47" s="1"/>
  <c r="L5" i="47"/>
  <c r="L2" i="47"/>
  <c r="O7" i="8"/>
  <c r="O6" i="8"/>
  <c r="O9" i="8" s="1"/>
  <c r="D5" i="25"/>
  <c r="D6" i="25"/>
  <c r="D9" i="25" s="1"/>
  <c r="D2" i="25"/>
  <c r="I6" i="25"/>
  <c r="I9" i="25" s="1"/>
  <c r="I5" i="25"/>
  <c r="I2" i="25"/>
  <c r="AA5" i="47"/>
  <c r="AA2" i="47"/>
  <c r="AA6" i="47"/>
  <c r="AA9" i="47" s="1"/>
  <c r="AC3" i="44"/>
  <c r="AC6" i="30"/>
  <c r="AC7" i="30"/>
  <c r="AC7" i="44" s="1"/>
  <c r="I5" i="29"/>
  <c r="I2" i="29" s="1"/>
  <c r="I5" i="7"/>
  <c r="I2" i="7" s="1"/>
  <c r="R10" i="2"/>
  <c r="P4" i="41" l="1"/>
  <c r="P5" i="41" s="1"/>
  <c r="P4" i="19"/>
  <c r="P5" i="19" s="1"/>
  <c r="AA12" i="2"/>
  <c r="M6" i="44"/>
  <c r="M9" i="30"/>
  <c r="M9" i="44" s="1"/>
  <c r="M5" i="29"/>
  <c r="M2" i="29" s="1"/>
  <c r="M5" i="7"/>
  <c r="M2" i="7" s="1"/>
  <c r="S6" i="44"/>
  <c r="S9" i="30"/>
  <c r="S9" i="44" s="1"/>
  <c r="S10" i="2"/>
  <c r="O6" i="44"/>
  <c r="O9" i="30"/>
  <c r="O9" i="44" s="1"/>
  <c r="M2" i="41"/>
  <c r="M2" i="19"/>
  <c r="I6" i="44"/>
  <c r="I9" i="30"/>
  <c r="I9" i="44" s="1"/>
  <c r="V9" i="30"/>
  <c r="V9" i="44" s="1"/>
  <c r="V6" i="44"/>
  <c r="F6" i="44"/>
  <c r="F9" i="30"/>
  <c r="F9" i="44" s="1"/>
  <c r="L6" i="44"/>
  <c r="L9" i="30"/>
  <c r="L9" i="44" s="1"/>
  <c r="AA6" i="44"/>
  <c r="AA9" i="30"/>
  <c r="AA9" i="44" s="1"/>
  <c r="AF6" i="44"/>
  <c r="AF9" i="30"/>
  <c r="AF9" i="44" s="1"/>
  <c r="H3" i="45"/>
  <c r="H6" i="45" s="1"/>
  <c r="H9" i="45" s="1"/>
  <c r="H3" i="23"/>
  <c r="H6" i="23" s="1"/>
  <c r="H9" i="23" s="1"/>
  <c r="T17" i="2"/>
  <c r="AD6" i="44"/>
  <c r="AD9" i="30"/>
  <c r="AD9" i="44" s="1"/>
  <c r="Z6" i="44"/>
  <c r="Z9" i="30"/>
  <c r="Z9" i="44" s="1"/>
  <c r="AG6" i="44"/>
  <c r="AG9" i="30"/>
  <c r="AG9" i="44" s="1"/>
  <c r="AB6" i="44"/>
  <c r="AB9" i="30"/>
  <c r="AB9" i="44" s="1"/>
  <c r="X11" i="2"/>
  <c r="U6" i="44"/>
  <c r="U9" i="30"/>
  <c r="U9" i="44" s="1"/>
  <c r="H6" i="44"/>
  <c r="H9" i="30"/>
  <c r="H9" i="44" s="1"/>
  <c r="X5" i="2"/>
  <c r="H2" i="38"/>
  <c r="H6" i="16"/>
  <c r="H9" i="16" s="1"/>
  <c r="H5" i="16"/>
  <c r="H4" i="16"/>
  <c r="H3" i="16"/>
  <c r="H7" i="16" s="1"/>
  <c r="H2" i="16"/>
  <c r="B9" i="27"/>
  <c r="C9" i="27"/>
  <c r="H2" i="31"/>
  <c r="H2" i="9"/>
  <c r="S8" i="2"/>
  <c r="T8" i="2"/>
  <c r="Q6" i="44"/>
  <c r="Q9" i="30"/>
  <c r="Q9" i="44" s="1"/>
  <c r="D6" i="44"/>
  <c r="D9" i="30"/>
  <c r="D9" i="44" s="1"/>
  <c r="S17" i="2"/>
  <c r="T6" i="44"/>
  <c r="T9" i="30"/>
  <c r="T9" i="44" s="1"/>
  <c r="O4" i="41"/>
  <c r="O5" i="41" s="1"/>
  <c r="O4" i="19"/>
  <c r="O5" i="19" s="1"/>
  <c r="AB12" i="2"/>
  <c r="AE6" i="44"/>
  <c r="AE9" i="30"/>
  <c r="AE9" i="44" s="1"/>
  <c r="R6" i="44"/>
  <c r="R9" i="30"/>
  <c r="R9" i="44" s="1"/>
  <c r="G6" i="44"/>
  <c r="G9" i="30"/>
  <c r="G9" i="44" s="1"/>
  <c r="G6" i="9"/>
  <c r="G9" i="9" s="1"/>
  <c r="G4" i="9"/>
  <c r="G3" i="9"/>
  <c r="G7" i="9" s="1"/>
  <c r="G5" i="9"/>
  <c r="W6" i="44"/>
  <c r="W9" i="30"/>
  <c r="W9" i="44" s="1"/>
  <c r="C9" i="49"/>
  <c r="B9" i="49"/>
  <c r="G6" i="31"/>
  <c r="G9" i="31" s="1"/>
  <c r="G4" i="31"/>
  <c r="G5" i="31"/>
  <c r="G3" i="31"/>
  <c r="G7" i="31" s="1"/>
  <c r="P6" i="44"/>
  <c r="P9" i="30"/>
  <c r="P9" i="44" s="1"/>
  <c r="J6" i="44"/>
  <c r="J9" i="30"/>
  <c r="J9" i="44" s="1"/>
  <c r="N6" i="44"/>
  <c r="N9" i="30"/>
  <c r="N9" i="44" s="1"/>
  <c r="AC6" i="44"/>
  <c r="AC9" i="30"/>
  <c r="AC9" i="44" s="1"/>
  <c r="G6" i="38"/>
  <c r="G9" i="38" s="1"/>
  <c r="G5" i="38"/>
  <c r="G4" i="38"/>
  <c r="G3" i="38"/>
  <c r="G7" i="38" s="1"/>
  <c r="K6" i="44"/>
  <c r="K9" i="30"/>
  <c r="K9" i="44" s="1"/>
  <c r="E6" i="44"/>
  <c r="E9" i="30"/>
  <c r="E9" i="44" s="1"/>
  <c r="I3" i="45" l="1"/>
  <c r="I6" i="45" s="1"/>
  <c r="I9" i="45" s="1"/>
  <c r="I3" i="23"/>
  <c r="I6" i="23" s="1"/>
  <c r="I9" i="23" s="1"/>
  <c r="U17" i="2"/>
  <c r="N5" i="29"/>
  <c r="N2" i="29" s="1"/>
  <c r="N5" i="7"/>
  <c r="N2" i="7" s="1"/>
  <c r="N2" i="41"/>
  <c r="N2" i="19"/>
  <c r="I2" i="38"/>
  <c r="I5" i="16"/>
  <c r="I3" i="16"/>
  <c r="I7" i="16" s="1"/>
  <c r="I6" i="16"/>
  <c r="I9" i="16" s="1"/>
  <c r="I4" i="16"/>
  <c r="I2" i="16"/>
  <c r="Y11" i="2"/>
  <c r="J2" i="31"/>
  <c r="J2" i="9"/>
  <c r="R4" i="41"/>
  <c r="R5" i="41" s="1"/>
  <c r="R4" i="19"/>
  <c r="R5" i="19" s="1"/>
  <c r="H6" i="9"/>
  <c r="H9" i="9" s="1"/>
  <c r="H5" i="9"/>
  <c r="H4" i="9"/>
  <c r="H3" i="9"/>
  <c r="H7" i="9" s="1"/>
  <c r="Q4" i="41"/>
  <c r="Q5" i="41" s="1"/>
  <c r="Q4" i="19"/>
  <c r="Q5" i="19" s="1"/>
  <c r="Y5" i="2"/>
  <c r="AD12" i="2"/>
  <c r="AC12" i="2"/>
  <c r="H3" i="31"/>
  <c r="H7" i="31" s="1"/>
  <c r="H4" i="31"/>
  <c r="H5" i="31"/>
  <c r="H6" i="31"/>
  <c r="H9" i="31" s="1"/>
  <c r="I2" i="31"/>
  <c r="I2" i="9"/>
  <c r="J3" i="45"/>
  <c r="J6" i="45" s="1"/>
  <c r="J9" i="45" s="1"/>
  <c r="J3" i="23"/>
  <c r="J6" i="23" s="1"/>
  <c r="J9" i="23" s="1"/>
  <c r="U10" i="2"/>
  <c r="T10" i="2"/>
  <c r="U8" i="2"/>
  <c r="H5" i="38"/>
  <c r="H4" i="38"/>
  <c r="H3" i="38"/>
  <c r="H7" i="38" s="1"/>
  <c r="H6" i="38"/>
  <c r="H9" i="38" s="1"/>
  <c r="I5" i="9" l="1"/>
  <c r="I6" i="9"/>
  <c r="I9" i="9" s="1"/>
  <c r="I4" i="9"/>
  <c r="I3" i="9"/>
  <c r="I7" i="9" s="1"/>
  <c r="T4" i="41"/>
  <c r="T5" i="41" s="1"/>
  <c r="T4" i="19"/>
  <c r="T5" i="19" s="1"/>
  <c r="J3" i="31"/>
  <c r="J7" i="31" s="1"/>
  <c r="J4" i="31"/>
  <c r="J5" i="31"/>
  <c r="J6" i="31"/>
  <c r="J9" i="31" s="1"/>
  <c r="V17" i="2"/>
  <c r="O5" i="29"/>
  <c r="O2" i="29" s="1"/>
  <c r="O5" i="7"/>
  <c r="O2" i="7" s="1"/>
  <c r="I5" i="38"/>
  <c r="I4" i="38"/>
  <c r="I3" i="38"/>
  <c r="I7" i="38" s="1"/>
  <c r="I6" i="38"/>
  <c r="I9" i="38" s="1"/>
  <c r="J2" i="38"/>
  <c r="J5" i="16"/>
  <c r="J3" i="16"/>
  <c r="J7" i="16" s="1"/>
  <c r="J2" i="16"/>
  <c r="J4" i="16"/>
  <c r="J6" i="16"/>
  <c r="J9" i="16" s="1"/>
  <c r="Z11" i="2"/>
  <c r="K3" i="45"/>
  <c r="K6" i="45" s="1"/>
  <c r="K9" i="45" s="1"/>
  <c r="K3" i="23"/>
  <c r="K6" i="23" s="1"/>
  <c r="K9" i="23" s="1"/>
  <c r="K2" i="31"/>
  <c r="K2" i="9"/>
  <c r="K2" i="38"/>
  <c r="K6" i="16"/>
  <c r="K9" i="16" s="1"/>
  <c r="K4" i="16"/>
  <c r="K2" i="16"/>
  <c r="K5" i="16"/>
  <c r="K3" i="16"/>
  <c r="K7" i="16" s="1"/>
  <c r="V8" i="2"/>
  <c r="Z5" i="2"/>
  <c r="W17" i="2"/>
  <c r="AE12" i="2"/>
  <c r="V10" i="2"/>
  <c r="I6" i="31"/>
  <c r="I9" i="31" s="1"/>
  <c r="I5" i="31"/>
  <c r="I4" i="31"/>
  <c r="I3" i="31"/>
  <c r="I7" i="31" s="1"/>
  <c r="O2" i="41"/>
  <c r="O2" i="19"/>
  <c r="S4" i="41"/>
  <c r="S5" i="41" s="1"/>
  <c r="S4" i="19"/>
  <c r="S5" i="19" s="1"/>
  <c r="AF12" i="2"/>
  <c r="J5" i="9"/>
  <c r="J4" i="9"/>
  <c r="J3" i="9"/>
  <c r="J7" i="9" s="1"/>
  <c r="J6" i="9"/>
  <c r="J9" i="9" s="1"/>
  <c r="K5" i="9" l="1"/>
  <c r="K4" i="9"/>
  <c r="K3" i="9"/>
  <c r="K7" i="9" s="1"/>
  <c r="K6" i="9"/>
  <c r="K9" i="9" s="1"/>
  <c r="L2" i="38"/>
  <c r="L5" i="16"/>
  <c r="L3" i="16"/>
  <c r="L7" i="16" s="1"/>
  <c r="L2" i="16"/>
  <c r="L4" i="16"/>
  <c r="L6" i="16"/>
  <c r="L9" i="16" s="1"/>
  <c r="L2" i="31"/>
  <c r="L2" i="9"/>
  <c r="W8" i="2"/>
  <c r="K3" i="31"/>
  <c r="K7" i="31" s="1"/>
  <c r="K6" i="31"/>
  <c r="K9" i="31" s="1"/>
  <c r="K5" i="31"/>
  <c r="K4" i="31"/>
  <c r="V4" i="41"/>
  <c r="V5" i="41" s="1"/>
  <c r="V4" i="19"/>
  <c r="V5" i="19" s="1"/>
  <c r="U4" i="41"/>
  <c r="U5" i="41" s="1"/>
  <c r="U4" i="19"/>
  <c r="U5" i="19" s="1"/>
  <c r="M3" i="45"/>
  <c r="M6" i="45" s="1"/>
  <c r="M9" i="45" s="1"/>
  <c r="M3" i="23"/>
  <c r="M6" i="23" s="1"/>
  <c r="M9" i="23" s="1"/>
  <c r="P2" i="41"/>
  <c r="P2" i="19"/>
  <c r="AA11" i="2"/>
  <c r="K6" i="38"/>
  <c r="K9" i="38" s="1"/>
  <c r="K5" i="38"/>
  <c r="K4" i="38"/>
  <c r="K3" i="38"/>
  <c r="K7" i="38" s="1"/>
  <c r="W10" i="2"/>
  <c r="J5" i="38"/>
  <c r="J4" i="38"/>
  <c r="J3" i="38"/>
  <c r="J7" i="38" s="1"/>
  <c r="J6" i="38"/>
  <c r="J9" i="38" s="1"/>
  <c r="X17" i="2"/>
  <c r="P5" i="29"/>
  <c r="P2" i="29" s="1"/>
  <c r="P5" i="7"/>
  <c r="P2" i="7" s="1"/>
  <c r="Y17" i="2"/>
  <c r="AA5" i="2"/>
  <c r="AG12" i="2"/>
  <c r="L3" i="45"/>
  <c r="L6" i="45" s="1"/>
  <c r="L9" i="45" s="1"/>
  <c r="L3" i="23"/>
  <c r="L6" i="23" s="1"/>
  <c r="L9" i="23" s="1"/>
  <c r="L3" i="9" l="1"/>
  <c r="L7" i="9" s="1"/>
  <c r="L5" i="9"/>
  <c r="L4" i="9"/>
  <c r="L6" i="9"/>
  <c r="L9" i="9" s="1"/>
  <c r="L6" i="38"/>
  <c r="L9" i="38" s="1"/>
  <c r="L5" i="38"/>
  <c r="L4" i="38"/>
  <c r="L3" i="38"/>
  <c r="L7" i="38" s="1"/>
  <c r="L6" i="31"/>
  <c r="L9" i="31" s="1"/>
  <c r="L5" i="31"/>
  <c r="L3" i="31"/>
  <c r="L7" i="31" s="1"/>
  <c r="L4" i="31"/>
  <c r="W4" i="41"/>
  <c r="W5" i="41" s="1"/>
  <c r="W4" i="19"/>
  <c r="W5" i="19" s="1"/>
  <c r="O3" i="45"/>
  <c r="O6" i="45" s="1"/>
  <c r="O9" i="45" s="1"/>
  <c r="O3" i="23"/>
  <c r="O6" i="23" s="1"/>
  <c r="O9" i="23" s="1"/>
  <c r="Z17" i="2"/>
  <c r="AH12" i="2"/>
  <c r="Q2" i="41"/>
  <c r="Q2" i="19"/>
  <c r="AB11" i="2"/>
  <c r="M2" i="31"/>
  <c r="M2" i="9"/>
  <c r="X8" i="2"/>
  <c r="Q5" i="29"/>
  <c r="Q2" i="29" s="1"/>
  <c r="Q5" i="7"/>
  <c r="Q2" i="7" s="1"/>
  <c r="AB5" i="2"/>
  <c r="M2" i="38"/>
  <c r="M6" i="16"/>
  <c r="M9" i="16" s="1"/>
  <c r="M4" i="16"/>
  <c r="M2" i="16"/>
  <c r="M5" i="16"/>
  <c r="M3" i="16"/>
  <c r="M7" i="16" s="1"/>
  <c r="X10" i="2"/>
  <c r="N3" i="45"/>
  <c r="N6" i="45" s="1"/>
  <c r="N9" i="45" s="1"/>
  <c r="N3" i="23"/>
  <c r="N6" i="23" s="1"/>
  <c r="N9" i="23" s="1"/>
  <c r="R2" i="41" l="1"/>
  <c r="R2" i="19"/>
  <c r="AC11" i="2"/>
  <c r="M6" i="31"/>
  <c r="M9" i="31" s="1"/>
  <c r="M5" i="31"/>
  <c r="M4" i="31"/>
  <c r="M3" i="31"/>
  <c r="M7" i="31" s="1"/>
  <c r="N2" i="38"/>
  <c r="N6" i="16"/>
  <c r="N9" i="16" s="1"/>
  <c r="N4" i="16"/>
  <c r="N2" i="16"/>
  <c r="N3" i="16"/>
  <c r="N7" i="16" s="1"/>
  <c r="N5" i="16"/>
  <c r="Y10" i="2"/>
  <c r="N2" i="31"/>
  <c r="N2" i="9"/>
  <c r="Y8" i="2"/>
  <c r="X4" i="41"/>
  <c r="X5" i="41" s="1"/>
  <c r="X4" i="19"/>
  <c r="X5" i="19" s="1"/>
  <c r="R5" i="29"/>
  <c r="R2" i="29" s="1"/>
  <c r="R5" i="7"/>
  <c r="R2" i="7" s="1"/>
  <c r="AC5" i="2"/>
  <c r="P3" i="45"/>
  <c r="P6" i="45" s="1"/>
  <c r="P9" i="45" s="1"/>
  <c r="P3" i="23"/>
  <c r="P6" i="23" s="1"/>
  <c r="P9" i="23" s="1"/>
  <c r="AA17" i="2"/>
  <c r="M3" i="9"/>
  <c r="M7" i="9" s="1"/>
  <c r="M6" i="9"/>
  <c r="M9" i="9" s="1"/>
  <c r="M4" i="9"/>
  <c r="M5" i="9"/>
  <c r="AJ12" i="2"/>
  <c r="M6" i="38"/>
  <c r="M9" i="38" s="1"/>
  <c r="M5" i="38"/>
  <c r="M4" i="38"/>
  <c r="M3" i="38"/>
  <c r="M7" i="38" s="1"/>
  <c r="AI12" i="2"/>
  <c r="N6" i="38" l="1"/>
  <c r="N9" i="38" s="1"/>
  <c r="N5" i="38"/>
  <c r="N4" i="38"/>
  <c r="N3" i="38"/>
  <c r="N7" i="38" s="1"/>
  <c r="S2" i="41"/>
  <c r="S2" i="19"/>
  <c r="AD11" i="2"/>
  <c r="O2" i="31"/>
  <c r="O2" i="9"/>
  <c r="Z8" i="2"/>
  <c r="S5" i="29"/>
  <c r="S2" i="29" s="1"/>
  <c r="S5" i="7"/>
  <c r="S2" i="7" s="1"/>
  <c r="AD5" i="2"/>
  <c r="N6" i="31"/>
  <c r="N9" i="31" s="1"/>
  <c r="N5" i="31"/>
  <c r="N4" i="31"/>
  <c r="N3" i="31"/>
  <c r="N7" i="31" s="1"/>
  <c r="N6" i="9"/>
  <c r="N9" i="9" s="1"/>
  <c r="N4" i="9"/>
  <c r="N3" i="9"/>
  <c r="N7" i="9" s="1"/>
  <c r="N5" i="9"/>
  <c r="Q3" i="45"/>
  <c r="Q6" i="45" s="1"/>
  <c r="Q9" i="45" s="1"/>
  <c r="Q3" i="23"/>
  <c r="Q6" i="23" s="1"/>
  <c r="Q9" i="23" s="1"/>
  <c r="AB17" i="2"/>
  <c r="Z4" i="41"/>
  <c r="Z5" i="41" s="1"/>
  <c r="Z4" i="19"/>
  <c r="Z5" i="19" s="1"/>
  <c r="AK12" i="2"/>
  <c r="O2" i="38"/>
  <c r="O5" i="16"/>
  <c r="O3" i="16"/>
  <c r="O7" i="16" s="1"/>
  <c r="O2" i="16"/>
  <c r="O4" i="16"/>
  <c r="O6" i="16"/>
  <c r="O9" i="16" s="1"/>
  <c r="Z10" i="2"/>
  <c r="Y4" i="41"/>
  <c r="Y5" i="41" s="1"/>
  <c r="Y4" i="19"/>
  <c r="Y5" i="19" s="1"/>
  <c r="O3" i="9" l="1"/>
  <c r="O7" i="9" s="1"/>
  <c r="O6" i="9"/>
  <c r="O9" i="9" s="1"/>
  <c r="O5" i="9"/>
  <c r="O4" i="9"/>
  <c r="AA4" i="41"/>
  <c r="AA5" i="41" s="1"/>
  <c r="AA4" i="19"/>
  <c r="AA5" i="19" s="1"/>
  <c r="AM12" i="2"/>
  <c r="T2" i="41"/>
  <c r="T2" i="19"/>
  <c r="AE11" i="2"/>
  <c r="P2" i="38"/>
  <c r="P6" i="16"/>
  <c r="P9" i="16" s="1"/>
  <c r="P5" i="16"/>
  <c r="P4" i="16"/>
  <c r="P3" i="16"/>
  <c r="P7" i="16" s="1"/>
  <c r="P2" i="16"/>
  <c r="AA10" i="2"/>
  <c r="R3" i="45"/>
  <c r="R6" i="45" s="1"/>
  <c r="R9" i="45" s="1"/>
  <c r="R3" i="23"/>
  <c r="R6" i="23" s="1"/>
  <c r="R9" i="23" s="1"/>
  <c r="AC17" i="2"/>
  <c r="O6" i="38"/>
  <c r="O9" i="38" s="1"/>
  <c r="O5" i="38"/>
  <c r="O4" i="38"/>
  <c r="O3" i="38"/>
  <c r="O7" i="38" s="1"/>
  <c r="P2" i="31"/>
  <c r="P2" i="9"/>
  <c r="AA8" i="2"/>
  <c r="O4" i="31"/>
  <c r="O3" i="31"/>
  <c r="O7" i="31" s="1"/>
  <c r="O6" i="31"/>
  <c r="O9" i="31" s="1"/>
  <c r="O5" i="31"/>
  <c r="T5" i="7"/>
  <c r="T2" i="7" s="1"/>
  <c r="T5" i="29"/>
  <c r="T2" i="29" s="1"/>
  <c r="AE5" i="2"/>
  <c r="AL12" i="2"/>
  <c r="U5" i="29" l="1"/>
  <c r="U2" i="29" s="1"/>
  <c r="U5" i="7"/>
  <c r="U2" i="7" s="1"/>
  <c r="AF5" i="2"/>
  <c r="S3" i="45"/>
  <c r="S6" i="45" s="1"/>
  <c r="S9" i="45" s="1"/>
  <c r="S3" i="23"/>
  <c r="S6" i="23" s="1"/>
  <c r="S9" i="23" s="1"/>
  <c r="AD17" i="2"/>
  <c r="P5" i="38"/>
  <c r="P4" i="38"/>
  <c r="P3" i="38"/>
  <c r="P7" i="38" s="1"/>
  <c r="P6" i="38"/>
  <c r="P9" i="38" s="1"/>
  <c r="AC4" i="41"/>
  <c r="AC5" i="41" s="1"/>
  <c r="AC4" i="19"/>
  <c r="AC5" i="19" s="1"/>
  <c r="Q2" i="38"/>
  <c r="Q6" i="16"/>
  <c r="Q9" i="16" s="1"/>
  <c r="Q4" i="16"/>
  <c r="Q2" i="16"/>
  <c r="Q3" i="16"/>
  <c r="Q7" i="16" s="1"/>
  <c r="Q5" i="16"/>
  <c r="AB10" i="2"/>
  <c r="AB4" i="41"/>
  <c r="AB5" i="41" s="1"/>
  <c r="AB4" i="19"/>
  <c r="AB5" i="19" s="1"/>
  <c r="P6" i="31"/>
  <c r="P9" i="31" s="1"/>
  <c r="P5" i="31"/>
  <c r="P3" i="31"/>
  <c r="P7" i="31" s="1"/>
  <c r="P4" i="31"/>
  <c r="AN12" i="2"/>
  <c r="Q2" i="31"/>
  <c r="Q2" i="9"/>
  <c r="AB8" i="2"/>
  <c r="P6" i="9"/>
  <c r="P9" i="9" s="1"/>
  <c r="P5" i="9"/>
  <c r="P4" i="9"/>
  <c r="P3" i="9"/>
  <c r="P7" i="9" s="1"/>
  <c r="U2" i="41"/>
  <c r="U2" i="19"/>
  <c r="AF11" i="2"/>
  <c r="V5" i="29" l="1"/>
  <c r="V2" i="29" s="1"/>
  <c r="V5" i="7"/>
  <c r="V2" i="7" s="1"/>
  <c r="AG5" i="2"/>
  <c r="T3" i="45"/>
  <c r="T6" i="45" s="1"/>
  <c r="T9" i="45" s="1"/>
  <c r="T3" i="23"/>
  <c r="T6" i="23" s="1"/>
  <c r="T9" i="23" s="1"/>
  <c r="AE17" i="2"/>
  <c r="AD4" i="41"/>
  <c r="AD5" i="41" s="1"/>
  <c r="AD4" i="19"/>
  <c r="AD5" i="19" s="1"/>
  <c r="AO12" i="2"/>
  <c r="AP12" i="2"/>
  <c r="Q6" i="9"/>
  <c r="Q9" i="9" s="1"/>
  <c r="Q4" i="9"/>
  <c r="Q3" i="9"/>
  <c r="Q7" i="9" s="1"/>
  <c r="Q5" i="9"/>
  <c r="V2" i="41"/>
  <c r="V2" i="19"/>
  <c r="AG11" i="2"/>
  <c r="Q6" i="31"/>
  <c r="Q9" i="31" s="1"/>
  <c r="Q5" i="31"/>
  <c r="Q4" i="31"/>
  <c r="Q3" i="31"/>
  <c r="Q7" i="31" s="1"/>
  <c r="Q5" i="38"/>
  <c r="Q4" i="38"/>
  <c r="Q3" i="38"/>
  <c r="Q7" i="38" s="1"/>
  <c r="Q6" i="38"/>
  <c r="Q9" i="38" s="1"/>
  <c r="R2" i="38"/>
  <c r="R5" i="16"/>
  <c r="R3" i="16"/>
  <c r="R7" i="16" s="1"/>
  <c r="R6" i="16"/>
  <c r="R9" i="16" s="1"/>
  <c r="R4" i="16"/>
  <c r="R2" i="16"/>
  <c r="AC10" i="2"/>
  <c r="R2" i="31"/>
  <c r="R2" i="9"/>
  <c r="AC8" i="2"/>
  <c r="S2" i="31" l="1"/>
  <c r="S2" i="9"/>
  <c r="AD8" i="2"/>
  <c r="W5" i="29"/>
  <c r="W2" i="29" s="1"/>
  <c r="W5" i="7"/>
  <c r="W2" i="7" s="1"/>
  <c r="AH5" i="2"/>
  <c r="W2" i="41"/>
  <c r="W2" i="19"/>
  <c r="AH11" i="2"/>
  <c r="U3" i="45"/>
  <c r="U6" i="45" s="1"/>
  <c r="U9" i="45" s="1"/>
  <c r="U3" i="23"/>
  <c r="U6" i="23" s="1"/>
  <c r="U9" i="23" s="1"/>
  <c r="AF17" i="2"/>
  <c r="R5" i="38"/>
  <c r="R4" i="38"/>
  <c r="R3" i="38"/>
  <c r="R7" i="38" s="1"/>
  <c r="R6" i="38"/>
  <c r="R9" i="38" s="1"/>
  <c r="AE4" i="41"/>
  <c r="AE5" i="41" s="1"/>
  <c r="AE4" i="19"/>
  <c r="AE5" i="19" s="1"/>
  <c r="R5" i="9"/>
  <c r="R3" i="9"/>
  <c r="R7" i="9" s="1"/>
  <c r="R6" i="9"/>
  <c r="R9" i="9" s="1"/>
  <c r="R4" i="9"/>
  <c r="R3" i="31"/>
  <c r="R7" i="31" s="1"/>
  <c r="R4" i="31"/>
  <c r="R5" i="31"/>
  <c r="R6" i="31"/>
  <c r="R9" i="31" s="1"/>
  <c r="AF4" i="41"/>
  <c r="AF5" i="41" s="1"/>
  <c r="AF4" i="19"/>
  <c r="AF5" i="19" s="1"/>
  <c r="AQ12" i="2"/>
  <c r="S2" i="38"/>
  <c r="S5" i="16"/>
  <c r="S3" i="16"/>
  <c r="S7" i="16" s="1"/>
  <c r="S2" i="16"/>
  <c r="S4" i="16"/>
  <c r="S6" i="16"/>
  <c r="S9" i="16" s="1"/>
  <c r="AD10" i="2"/>
  <c r="T2" i="38" l="1"/>
  <c r="T6" i="16"/>
  <c r="T9" i="16" s="1"/>
  <c r="T4" i="16"/>
  <c r="T2" i="16"/>
  <c r="T3" i="16"/>
  <c r="T7" i="16" s="1"/>
  <c r="T5" i="16"/>
  <c r="AE10" i="2"/>
  <c r="AG4" i="41"/>
  <c r="AG5" i="41" s="1"/>
  <c r="AG4" i="19"/>
  <c r="AG5" i="19" s="1"/>
  <c r="V3" i="45"/>
  <c r="V6" i="45" s="1"/>
  <c r="V9" i="45" s="1"/>
  <c r="V3" i="23"/>
  <c r="V6" i="23" s="1"/>
  <c r="V9" i="23" s="1"/>
  <c r="AG17" i="2"/>
  <c r="T2" i="9"/>
  <c r="T2" i="31"/>
  <c r="AE8" i="2"/>
  <c r="S5" i="9"/>
  <c r="S6" i="9"/>
  <c r="S9" i="9" s="1"/>
  <c r="S4" i="9"/>
  <c r="S3" i="9"/>
  <c r="S7" i="9" s="1"/>
  <c r="S3" i="31"/>
  <c r="S7" i="31" s="1"/>
  <c r="S6" i="31"/>
  <c r="S9" i="31" s="1"/>
  <c r="S5" i="31"/>
  <c r="S4" i="31"/>
  <c r="X5" i="29"/>
  <c r="X2" i="29" s="1"/>
  <c r="X5" i="7"/>
  <c r="X2" i="7" s="1"/>
  <c r="AI5" i="2"/>
  <c r="X2" i="41"/>
  <c r="X2" i="19"/>
  <c r="AI11" i="2"/>
  <c r="S6" i="38"/>
  <c r="S9" i="38" s="1"/>
  <c r="S5" i="38"/>
  <c r="S4" i="38"/>
  <c r="S3" i="38"/>
  <c r="S7" i="38" s="1"/>
  <c r="Y5" i="29" l="1"/>
  <c r="Y2" i="29" s="1"/>
  <c r="Y5" i="7"/>
  <c r="Y2" i="7" s="1"/>
  <c r="AJ5" i="2"/>
  <c r="U2" i="38"/>
  <c r="U5" i="16"/>
  <c r="U3" i="16"/>
  <c r="U7" i="16" s="1"/>
  <c r="U4" i="16"/>
  <c r="U6" i="16"/>
  <c r="U9" i="16" s="1"/>
  <c r="U2" i="16"/>
  <c r="AF10" i="2"/>
  <c r="W3" i="45"/>
  <c r="W6" i="45" s="1"/>
  <c r="W9" i="45" s="1"/>
  <c r="W3" i="23"/>
  <c r="W6" i="23" s="1"/>
  <c r="W9" i="23" s="1"/>
  <c r="AH17" i="2"/>
  <c r="U2" i="31"/>
  <c r="U2" i="9"/>
  <c r="AF8" i="2"/>
  <c r="Y2" i="41"/>
  <c r="Y2" i="19"/>
  <c r="AJ11" i="2"/>
  <c r="T6" i="31"/>
  <c r="T9" i="31" s="1"/>
  <c r="T5" i="31"/>
  <c r="T3" i="31"/>
  <c r="T7" i="31" s="1"/>
  <c r="T4" i="31"/>
  <c r="T3" i="9"/>
  <c r="T7" i="9" s="1"/>
  <c r="T6" i="9"/>
  <c r="T9" i="9" s="1"/>
  <c r="T5" i="9"/>
  <c r="T4" i="9"/>
  <c r="T6" i="38"/>
  <c r="T9" i="38" s="1"/>
  <c r="T5" i="38"/>
  <c r="T4" i="38"/>
  <c r="T3" i="38"/>
  <c r="T7" i="38" s="1"/>
  <c r="X3" i="45" l="1"/>
  <c r="X6" i="45" s="1"/>
  <c r="X9" i="45" s="1"/>
  <c r="X3" i="23"/>
  <c r="X6" i="23" s="1"/>
  <c r="X9" i="23" s="1"/>
  <c r="AI17" i="2"/>
  <c r="U6" i="38"/>
  <c r="U9" i="38" s="1"/>
  <c r="U5" i="38"/>
  <c r="U4" i="38"/>
  <c r="U3" i="38"/>
  <c r="U7" i="38" s="1"/>
  <c r="V2" i="31"/>
  <c r="V2" i="9"/>
  <c r="AG8" i="2"/>
  <c r="Z5" i="29"/>
  <c r="Z2" i="29" s="1"/>
  <c r="Z5" i="7"/>
  <c r="Z2" i="7" s="1"/>
  <c r="AK5" i="2"/>
  <c r="Z2" i="41"/>
  <c r="Z2" i="19"/>
  <c r="AK11" i="2"/>
  <c r="U3" i="9"/>
  <c r="U7" i="9" s="1"/>
  <c r="U5" i="9"/>
  <c r="U6" i="9"/>
  <c r="U9" i="9" s="1"/>
  <c r="U4" i="9"/>
  <c r="U6" i="31"/>
  <c r="U9" i="31" s="1"/>
  <c r="U4" i="31"/>
  <c r="U3" i="31"/>
  <c r="U7" i="31" s="1"/>
  <c r="U5" i="31"/>
  <c r="V2" i="38"/>
  <c r="V6" i="16"/>
  <c r="V9" i="16" s="1"/>
  <c r="V4" i="16"/>
  <c r="V2" i="16"/>
  <c r="V5" i="16"/>
  <c r="V3" i="16"/>
  <c r="V7" i="16" s="1"/>
  <c r="AG10" i="2"/>
  <c r="AA5" i="29" l="1"/>
  <c r="AA2" i="29" s="1"/>
  <c r="AA5" i="7"/>
  <c r="AA2" i="7" s="1"/>
  <c r="AL5" i="2"/>
  <c r="V6" i="9"/>
  <c r="V9" i="9" s="1"/>
  <c r="V4" i="9"/>
  <c r="V5" i="9"/>
  <c r="V3" i="9"/>
  <c r="V7" i="9" s="1"/>
  <c r="Y3" i="45"/>
  <c r="Y6" i="45" s="1"/>
  <c r="Y9" i="45" s="1"/>
  <c r="Y3" i="23"/>
  <c r="Y6" i="23" s="1"/>
  <c r="Y9" i="23" s="1"/>
  <c r="AJ17" i="2"/>
  <c r="W2" i="31"/>
  <c r="W2" i="9"/>
  <c r="AH8" i="2"/>
  <c r="V6" i="38"/>
  <c r="V9" i="38" s="1"/>
  <c r="V5" i="38"/>
  <c r="V4" i="38"/>
  <c r="V3" i="38"/>
  <c r="V7" i="38" s="1"/>
  <c r="V6" i="31"/>
  <c r="V9" i="31" s="1"/>
  <c r="V5" i="31"/>
  <c r="V4" i="31"/>
  <c r="V3" i="31"/>
  <c r="V7" i="31" s="1"/>
  <c r="W2" i="38"/>
  <c r="W6" i="16"/>
  <c r="W9" i="16" s="1"/>
  <c r="W4" i="16"/>
  <c r="W2" i="16"/>
  <c r="W3" i="16"/>
  <c r="W7" i="16" s="1"/>
  <c r="W5" i="16"/>
  <c r="AH10" i="2"/>
  <c r="AA2" i="41"/>
  <c r="AA2" i="19"/>
  <c r="AL11" i="2"/>
  <c r="X2" i="38" l="1"/>
  <c r="X6" i="16"/>
  <c r="X9" i="16" s="1"/>
  <c r="X5" i="16"/>
  <c r="X4" i="16"/>
  <c r="X3" i="16"/>
  <c r="X7" i="16" s="1"/>
  <c r="X2" i="16"/>
  <c r="AI10" i="2"/>
  <c r="X2" i="31"/>
  <c r="X2" i="9"/>
  <c r="AI8" i="2"/>
  <c r="W6" i="9"/>
  <c r="W9" i="9" s="1"/>
  <c r="W4" i="9"/>
  <c r="W3" i="9"/>
  <c r="W7" i="9" s="1"/>
  <c r="W5" i="9"/>
  <c r="W6" i="31"/>
  <c r="W9" i="31" s="1"/>
  <c r="W5" i="31"/>
  <c r="W4" i="31"/>
  <c r="W3" i="31"/>
  <c r="W7" i="31" s="1"/>
  <c r="AB2" i="41"/>
  <c r="AB2" i="19"/>
  <c r="AM11" i="2"/>
  <c r="Z3" i="45"/>
  <c r="Z6" i="45" s="1"/>
  <c r="Z9" i="45" s="1"/>
  <c r="Z3" i="23"/>
  <c r="Z6" i="23" s="1"/>
  <c r="Z9" i="23" s="1"/>
  <c r="AK17" i="2"/>
  <c r="AB5" i="29"/>
  <c r="AB2" i="29" s="1"/>
  <c r="AB5" i="7"/>
  <c r="AB2" i="7" s="1"/>
  <c r="AM5" i="2"/>
  <c r="W6" i="38"/>
  <c r="W9" i="38" s="1"/>
  <c r="W5" i="38"/>
  <c r="W4" i="38"/>
  <c r="W3" i="38"/>
  <c r="W7" i="38" s="1"/>
  <c r="AA3" i="45" l="1"/>
  <c r="AA6" i="45" s="1"/>
  <c r="AA9" i="45" s="1"/>
  <c r="AA3" i="23"/>
  <c r="AA6" i="23" s="1"/>
  <c r="AA9" i="23" s="1"/>
  <c r="AL17" i="2"/>
  <c r="Y2" i="31"/>
  <c r="Y2" i="9"/>
  <c r="AJ8" i="2"/>
  <c r="X6" i="31"/>
  <c r="X9" i="31" s="1"/>
  <c r="X5" i="31"/>
  <c r="X4" i="31"/>
  <c r="X3" i="31"/>
  <c r="X7" i="31" s="1"/>
  <c r="Y2" i="38"/>
  <c r="Y5" i="16"/>
  <c r="Y3" i="16"/>
  <c r="Y7" i="16" s="1"/>
  <c r="Y6" i="16"/>
  <c r="Y9" i="16" s="1"/>
  <c r="Y2" i="16"/>
  <c r="Y4" i="16"/>
  <c r="AJ10" i="2"/>
  <c r="X6" i="9"/>
  <c r="X9" i="9" s="1"/>
  <c r="X5" i="9"/>
  <c r="X4" i="9"/>
  <c r="X3" i="9"/>
  <c r="X7" i="9" s="1"/>
  <c r="AC5" i="29"/>
  <c r="AC2" i="29" s="1"/>
  <c r="AC5" i="7"/>
  <c r="AC2" i="7" s="1"/>
  <c r="AN5" i="2"/>
  <c r="AC2" i="41"/>
  <c r="AC2" i="19"/>
  <c r="AN11" i="2"/>
  <c r="X4" i="38"/>
  <c r="X3" i="38"/>
  <c r="X7" i="38" s="1"/>
  <c r="X5" i="38"/>
  <c r="X6" i="38"/>
  <c r="X9" i="38" s="1"/>
  <c r="Y4" i="38" l="1"/>
  <c r="Y3" i="38"/>
  <c r="Y7" i="38" s="1"/>
  <c r="Y5" i="38"/>
  <c r="Y6" i="38"/>
  <c r="Y9" i="38" s="1"/>
  <c r="AB3" i="45"/>
  <c r="AB6" i="45" s="1"/>
  <c r="AB9" i="45" s="1"/>
  <c r="AB3" i="23"/>
  <c r="AB6" i="23" s="1"/>
  <c r="AB9" i="23" s="1"/>
  <c r="AM17" i="2"/>
  <c r="AD2" i="41"/>
  <c r="AD2" i="19"/>
  <c r="AO11" i="2"/>
  <c r="AD5" i="29"/>
  <c r="AD2" i="29" s="1"/>
  <c r="AD5" i="7"/>
  <c r="AD2" i="7" s="1"/>
  <c r="AO5" i="2"/>
  <c r="Z2" i="38"/>
  <c r="Z6" i="16"/>
  <c r="Z9" i="16" s="1"/>
  <c r="Z4" i="16"/>
  <c r="Z2" i="16"/>
  <c r="Z3" i="16"/>
  <c r="Z7" i="16" s="1"/>
  <c r="Z5" i="16"/>
  <c r="AK10" i="2"/>
  <c r="Z2" i="31"/>
  <c r="Z2" i="9"/>
  <c r="AK8" i="2"/>
  <c r="Y5" i="9"/>
  <c r="Y4" i="9"/>
  <c r="Y3" i="9"/>
  <c r="Y7" i="9" s="1"/>
  <c r="Y6" i="9"/>
  <c r="Y9" i="9" s="1"/>
  <c r="Y6" i="31"/>
  <c r="Y9" i="31" s="1"/>
  <c r="Y5" i="31"/>
  <c r="Y4" i="31"/>
  <c r="Y3" i="31"/>
  <c r="Y7" i="31" s="1"/>
  <c r="AE5" i="29" l="1"/>
  <c r="AE2" i="29" s="1"/>
  <c r="AE5" i="7"/>
  <c r="AE2" i="7" s="1"/>
  <c r="AP5" i="2"/>
  <c r="AA2" i="38"/>
  <c r="AA5" i="16"/>
  <c r="AA3" i="16"/>
  <c r="AA7" i="16" s="1"/>
  <c r="AA6" i="16"/>
  <c r="AA9" i="16" s="1"/>
  <c r="AA4" i="16"/>
  <c r="AA2" i="16"/>
  <c r="AL10" i="2"/>
  <c r="AA2" i="31"/>
  <c r="AA2" i="9"/>
  <c r="AL8" i="2"/>
  <c r="Z6" i="9"/>
  <c r="Z9" i="9" s="1"/>
  <c r="Z4" i="9"/>
  <c r="Z3" i="9"/>
  <c r="Z7" i="9" s="1"/>
  <c r="Z5" i="9"/>
  <c r="Z4" i="38"/>
  <c r="Z3" i="38"/>
  <c r="Z7" i="38" s="1"/>
  <c r="Z5" i="38"/>
  <c r="Z6" i="38"/>
  <c r="Z9" i="38" s="1"/>
  <c r="AE2" i="41"/>
  <c r="AE2" i="19"/>
  <c r="AP11" i="2"/>
  <c r="AC3" i="45"/>
  <c r="AC6" i="45" s="1"/>
  <c r="AC9" i="45" s="1"/>
  <c r="AC3" i="23"/>
  <c r="AC6" i="23" s="1"/>
  <c r="AC9" i="23" s="1"/>
  <c r="AN17" i="2"/>
  <c r="Z5" i="31"/>
  <c r="Z6" i="31"/>
  <c r="Z9" i="31" s="1"/>
  <c r="Z3" i="31"/>
  <c r="Z7" i="31" s="1"/>
  <c r="Z4" i="31"/>
  <c r="AD3" i="45" l="1"/>
  <c r="AD6" i="45" s="1"/>
  <c r="AD9" i="45" s="1"/>
  <c r="AD3" i="23"/>
  <c r="AD6" i="23" s="1"/>
  <c r="AD9" i="23" s="1"/>
  <c r="AO17" i="2"/>
  <c r="AA5" i="38"/>
  <c r="AA4" i="38"/>
  <c r="AA3" i="38"/>
  <c r="AA7" i="38" s="1"/>
  <c r="AA6" i="38"/>
  <c r="AA9" i="38" s="1"/>
  <c r="AA3" i="31"/>
  <c r="AA7" i="31" s="1"/>
  <c r="AA6" i="31"/>
  <c r="AA9" i="31" s="1"/>
  <c r="AA5" i="31"/>
  <c r="AA4" i="31"/>
  <c r="AF5" i="29"/>
  <c r="AF2" i="29" s="1"/>
  <c r="AF5" i="7"/>
  <c r="AF2" i="7" s="1"/>
  <c r="AQ5" i="2"/>
  <c r="AB2" i="38"/>
  <c r="AB5" i="16"/>
  <c r="AB3" i="16"/>
  <c r="AB7" i="16" s="1"/>
  <c r="AB2" i="16"/>
  <c r="AB4" i="16"/>
  <c r="AB6" i="16"/>
  <c r="AB9" i="16" s="1"/>
  <c r="AM10" i="2"/>
  <c r="AB2" i="31"/>
  <c r="AB2" i="9"/>
  <c r="AM8" i="2"/>
  <c r="AA5" i="9"/>
  <c r="AA4" i="9"/>
  <c r="AA3" i="9"/>
  <c r="AA7" i="9" s="1"/>
  <c r="AA6" i="9"/>
  <c r="AA9" i="9" s="1"/>
  <c r="AF2" i="41"/>
  <c r="AF2" i="19"/>
  <c r="AQ11" i="2"/>
  <c r="AG2" i="41" l="1"/>
  <c r="AG2" i="19"/>
  <c r="AG5" i="29"/>
  <c r="AG2" i="29" s="1"/>
  <c r="AG5" i="7"/>
  <c r="AG2" i="7" s="1"/>
  <c r="AB5" i="9"/>
  <c r="AB3" i="9"/>
  <c r="AB7" i="9" s="1"/>
  <c r="AB4" i="9"/>
  <c r="AB6" i="9"/>
  <c r="AB9" i="9" s="1"/>
  <c r="AB6" i="31"/>
  <c r="AB9" i="31" s="1"/>
  <c r="AB5" i="31"/>
  <c r="AB4" i="31"/>
  <c r="AB3" i="31"/>
  <c r="AB7" i="31" s="1"/>
  <c r="AB4" i="38"/>
  <c r="AB3" i="38"/>
  <c r="AB7" i="38" s="1"/>
  <c r="AB6" i="38"/>
  <c r="AB9" i="38" s="1"/>
  <c r="AB5" i="38"/>
  <c r="AC2" i="38"/>
  <c r="AC6" i="16"/>
  <c r="AC9" i="16" s="1"/>
  <c r="AC4" i="16"/>
  <c r="AC2" i="16"/>
  <c r="AC3" i="16"/>
  <c r="AC7" i="16" s="1"/>
  <c r="AC5" i="16"/>
  <c r="AN10" i="2"/>
  <c r="AE3" i="45"/>
  <c r="AE6" i="45" s="1"/>
  <c r="AE9" i="45" s="1"/>
  <c r="AE3" i="23"/>
  <c r="AE6" i="23" s="1"/>
  <c r="AE9" i="23" s="1"/>
  <c r="AP17" i="2"/>
  <c r="AC2" i="31"/>
  <c r="AC2" i="9"/>
  <c r="AN8" i="2"/>
  <c r="AC3" i="9" l="1"/>
  <c r="AC7" i="9" s="1"/>
  <c r="AC6" i="9"/>
  <c r="AC9" i="9" s="1"/>
  <c r="AC5" i="9"/>
  <c r="AC4" i="9"/>
  <c r="AC3" i="31"/>
  <c r="AC7" i="31" s="1"/>
  <c r="AC6" i="31"/>
  <c r="AC9" i="31" s="1"/>
  <c r="AC4" i="31"/>
  <c r="AC5" i="31"/>
  <c r="AD2" i="38"/>
  <c r="AD5" i="16"/>
  <c r="AD3" i="16"/>
  <c r="AD7" i="16" s="1"/>
  <c r="AD2" i="16"/>
  <c r="AD4" i="16"/>
  <c r="AD6" i="16"/>
  <c r="AD9" i="16" s="1"/>
  <c r="AO10" i="2"/>
  <c r="AD2" i="31"/>
  <c r="AD2" i="9"/>
  <c r="AO8" i="2"/>
  <c r="AF3" i="45"/>
  <c r="AF6" i="45" s="1"/>
  <c r="AF9" i="45" s="1"/>
  <c r="AF3" i="23"/>
  <c r="AF6" i="23" s="1"/>
  <c r="AF9" i="23" s="1"/>
  <c r="AQ17" i="2"/>
  <c r="AC6" i="38"/>
  <c r="AC9" i="38" s="1"/>
  <c r="AC5" i="38"/>
  <c r="AC4" i="38"/>
  <c r="AC3" i="38"/>
  <c r="AC7" i="38" s="1"/>
  <c r="AG3" i="45" l="1"/>
  <c r="AG6" i="45" s="1"/>
  <c r="AG9" i="45" s="1"/>
  <c r="AG3" i="23"/>
  <c r="AG6" i="23" s="1"/>
  <c r="AG9" i="23" s="1"/>
  <c r="AD5" i="9"/>
  <c r="AD3" i="9"/>
  <c r="AD7" i="9" s="1"/>
  <c r="AD6" i="9"/>
  <c r="AD9" i="9" s="1"/>
  <c r="AD4" i="9"/>
  <c r="AE2" i="38"/>
  <c r="AE6" i="16"/>
  <c r="AE9" i="16" s="1"/>
  <c r="AE4" i="16"/>
  <c r="AE2" i="16"/>
  <c r="AE5" i="16"/>
  <c r="AE3" i="16"/>
  <c r="AE7" i="16" s="1"/>
  <c r="AP10" i="2"/>
  <c r="AE2" i="31"/>
  <c r="AE2" i="9"/>
  <c r="AP8" i="2"/>
  <c r="AD5" i="31"/>
  <c r="AD3" i="31"/>
  <c r="AD7" i="31" s="1"/>
  <c r="AD6" i="31"/>
  <c r="AD9" i="31" s="1"/>
  <c r="AD4" i="31"/>
  <c r="AD6" i="38"/>
  <c r="AD9" i="38" s="1"/>
  <c r="AD5" i="38"/>
  <c r="AD4" i="38"/>
  <c r="AD3" i="38"/>
  <c r="AD7" i="38" s="1"/>
  <c r="AE6" i="9" l="1"/>
  <c r="AE9" i="9" s="1"/>
  <c r="AE4" i="9"/>
  <c r="AE3" i="9"/>
  <c r="AE7" i="9" s="1"/>
  <c r="AE5" i="9"/>
  <c r="AE3" i="31"/>
  <c r="AE7" i="31" s="1"/>
  <c r="AE5" i="31"/>
  <c r="AE4" i="31"/>
  <c r="AE6" i="31"/>
  <c r="AE9" i="31" s="1"/>
  <c r="AF2" i="31"/>
  <c r="AF2" i="9"/>
  <c r="AQ8" i="2"/>
  <c r="AE6" i="38"/>
  <c r="AE9" i="38" s="1"/>
  <c r="AE5" i="38"/>
  <c r="AE4" i="38"/>
  <c r="AE3" i="38"/>
  <c r="AE7" i="38" s="1"/>
  <c r="AF2" i="38"/>
  <c r="AF6" i="16"/>
  <c r="AF9" i="16" s="1"/>
  <c r="AF5" i="16"/>
  <c r="AF4" i="16"/>
  <c r="AF3" i="16"/>
  <c r="AF7" i="16" s="1"/>
  <c r="AF2" i="16"/>
  <c r="AQ10" i="2"/>
  <c r="AF6" i="38" l="1"/>
  <c r="AF9" i="38" s="1"/>
  <c r="AF4" i="38"/>
  <c r="AF3" i="38"/>
  <c r="AF7" i="38" s="1"/>
  <c r="AF5" i="38"/>
  <c r="AG2" i="31"/>
  <c r="AG2" i="9"/>
  <c r="AG2" i="38"/>
  <c r="AG6" i="16"/>
  <c r="AG9" i="16" s="1"/>
  <c r="AG4" i="16"/>
  <c r="AG2" i="16"/>
  <c r="AG3" i="16"/>
  <c r="AG7" i="16" s="1"/>
  <c r="AG5" i="16"/>
  <c r="AF6" i="9"/>
  <c r="AF9" i="9" s="1"/>
  <c r="AF5" i="9"/>
  <c r="AF4" i="9"/>
  <c r="AF3" i="9"/>
  <c r="AF7" i="9" s="1"/>
  <c r="AF6" i="31"/>
  <c r="AF9" i="31" s="1"/>
  <c r="AF5" i="31"/>
  <c r="AF4" i="31"/>
  <c r="AF3" i="31"/>
  <c r="AF7" i="31" s="1"/>
  <c r="AG4" i="38" l="1"/>
  <c r="AG3" i="38"/>
  <c r="AG7" i="38" s="1"/>
  <c r="AG6" i="38"/>
  <c r="AG9" i="38" s="1"/>
  <c r="AG5" i="38"/>
  <c r="AG6" i="31"/>
  <c r="AG9" i="31" s="1"/>
  <c r="AG5" i="31"/>
  <c r="AG4" i="31"/>
  <c r="AG3" i="31"/>
  <c r="AG7" i="31" s="1"/>
  <c r="AG6" i="9"/>
  <c r="AG9" i="9" s="1"/>
  <c r="AG4" i="9"/>
  <c r="AG5" i="9"/>
  <c r="AG3" i="9"/>
  <c r="AG7" i="9" s="1"/>
</calcChain>
</file>

<file path=xl/sharedStrings.xml><?xml version="1.0" encoding="utf-8"?>
<sst xmlns="http://schemas.openxmlformats.org/spreadsheetml/2006/main" count="566" uniqueCount="162">
  <si>
    <t>BFPaT BAU Pretax Fuel Price by Sector</t>
  </si>
  <si>
    <t>BFPaT BAU Fuel Tax by Sector</t>
  </si>
  <si>
    <t>Sources:</t>
  </si>
  <si>
    <t>All Fuel Prices</t>
  </si>
  <si>
    <t>Handbook of Energy Economics and Statistics</t>
  </si>
  <si>
    <t>https://www.esdm.go.id/assets/media/content/content-handbook-of-energy-and-economic-statistics-of-indonesia-2020.pdf</t>
  </si>
  <si>
    <t>Hydrogen values are from the US version, but used the Indonesia tax percentages</t>
  </si>
  <si>
    <t>Notes</t>
  </si>
  <si>
    <t>Pre-Tax Prices</t>
  </si>
  <si>
    <r>
      <rPr>
        <sz val="11"/>
        <color theme="1"/>
        <rFont val="Calibri"/>
        <family val="2"/>
      </rPr>
      <t xml:space="preserve">This variable contains </t>
    </r>
    <r>
      <rPr>
        <b/>
        <sz val="11"/>
        <color theme="1"/>
        <rFont val="Calibri"/>
        <family val="2"/>
      </rPr>
      <t>PRE-TAX</t>
    </r>
    <r>
      <rPr>
        <sz val="11"/>
        <color theme="1"/>
        <rFont val="Calibri"/>
        <family val="2"/>
      </rPr>
      <t xml:space="preserve"> fuel prices per unit energy, disaggregated by sector.</t>
    </r>
  </si>
  <si>
    <t>BAU Fuel Taxes</t>
  </si>
  <si>
    <t>Separately, it also specifies the amount of BAU fuel tax per unit energy that is levied on each fuel.</t>
  </si>
  <si>
    <t>BAU fuel taxes include sales taxes, value-added taxes (VAT), and excise taxes, not carbon taxes.</t>
  </si>
  <si>
    <t>If there is a BAU Carbon Tax in the modeled region, its effect on fuel prices must not be included here.</t>
  </si>
  <si>
    <t>(A BAU carbon tax is specified separately in fuels/BCTR BAU Carbon Tax Rate.)</t>
  </si>
  <si>
    <t>BAU Fuel Subsidies</t>
  </si>
  <si>
    <t>All pre-tax fuel prices in this variable should incorporate the contribution of any BAU subsidies.</t>
  </si>
  <si>
    <t>This is because BAU subsidies are often applied far upstream of retail sales, such as subsidies for oil</t>
  </si>
  <si>
    <t>and gas drilling companies.  Similarly, subsidies paid for electricity generation</t>
  </si>
  <si>
    <t>(such as a subsidy per MWh of electricity generated from wind)</t>
  </si>
  <si>
    <t>and for capacity construction (such as a subsidy per MW of wind built) go to electricity suppliers upstream.</t>
  </si>
  <si>
    <t>Therefore, the effects of these subsidies, insofar as they impact retail prices,</t>
  </si>
  <si>
    <t>are already included in the reported fuel prices you are likely to find for any country or region.</t>
  </si>
  <si>
    <t>(In the event you do have pre-subsidy fuel prices, you must subtract out the subsidy before entering</t>
  </si>
  <si>
    <t>fuel price data in this variable, to reflect the pre-tax price seen by fuel purchasers.)</t>
  </si>
  <si>
    <t>Buildings Sectors</t>
  </si>
  <si>
    <t>Since fuel pricing differs between residential and commercial buidlings, the buildings</t>
  </si>
  <si>
    <t>sector has been split into two "sectors" for purposes of this variable and related calculations.</t>
  </si>
  <si>
    <t>U.S. Data Notes</t>
  </si>
  <si>
    <t>For coal, industry prices are weighted by consumption by coal type from AEO Table 2. The remaining prices are from AEO Table 3.</t>
  </si>
  <si>
    <t>Biomass and district heat prices are taken to be constant in real dollars throughout the model run.</t>
  </si>
  <si>
    <t>We assume the price of biodiesel scales up or down by the same percentage as petroleum diesel,</t>
  </si>
  <si>
    <t>based on historical fuel price correlation.</t>
  </si>
  <si>
    <t>Hydro, wind, solar, and geothermal do not have fuel cost.  These sheets contain zeroes.</t>
  </si>
  <si>
    <t>District Heating and Hydrogen Supply</t>
  </si>
  <si>
    <t>Prices for fuels for the District Heating sector are assumed to be the same as the prices for those fuels for the Electricity</t>
  </si>
  <si>
    <t>Sector, as both heat and electricity plants are run by utilities (and some CHP plants produce both heat and electricity).</t>
  </si>
  <si>
    <t>The hydrogen supply sector uses the District Heating prices, and uses electricity, so we use electricity prices seen by</t>
  </si>
  <si>
    <t>the Industry sector.</t>
  </si>
  <si>
    <t>The LULUCF sector does not use fuel.  (Agriculture fuel use is handled as part of Industry.)</t>
  </si>
  <si>
    <t>Tax rate projections have only been located for petroleum gasoline, petroleum diesel, and jet fuel.</t>
  </si>
  <si>
    <t>We assume biofuel gasoline is taxed at the same rate as petroleum gasoline and biofuel diesel</t>
  </si>
  <si>
    <t>is taxed at the same rate as petroleum diesel.</t>
  </si>
  <si>
    <t>Based on AEO Table 59, crude oil and heavy fuel oil (residual oil) do not appear to be taxed.</t>
  </si>
  <si>
    <t>For all other fuels, we assume the national average sales tax rate.</t>
  </si>
  <si>
    <t>Currency Year Adjustment</t>
  </si>
  <si>
    <t>The EIA SEDS document reports dollars that are not adjusted for inflation (according to associated technical notes document).  We</t>
  </si>
  <si>
    <t>use the 2014 row, so it is reported in 2014 dollars.</t>
  </si>
  <si>
    <t>We adjust dollars of the following years to 2012 dollars using the following conversion factors:</t>
  </si>
  <si>
    <t>2019 to 2012</t>
  </si>
  <si>
    <t>2018 to 2012; used for EIA AEO 2018 and DOE Clean Cities report</t>
  </si>
  <si>
    <t>2015 to 2012; used for CEC/CARB hydrogen report</t>
  </si>
  <si>
    <t>2011 to 2012; used for Euroheat and Power statistics</t>
  </si>
  <si>
    <t>See "cpi.xlsx" in the InputData folder for source information.</t>
  </si>
  <si>
    <t>Crude Oil Heat Content</t>
  </si>
  <si>
    <t>million BTU / barrel (U.S.-produced crude)</t>
  </si>
  <si>
    <t>million BTU / barrel (imported crude)</t>
  </si>
  <si>
    <t>Source: EIA AEO 2019, Appendix G, Conversion Factors</t>
  </si>
  <si>
    <t>For the United States EPS, we use West Texas Intermediate as our crude benchmark, as this is typical in the U.S.</t>
  </si>
  <si>
    <t>When adapting the EPS to other countries, using Brent crude (also available in AEO table 12) is advised, and</t>
  </si>
  <si>
    <t>the heat content used should be switched to the value for "imported" crude above.</t>
  </si>
  <si>
    <t>Municipal Solid Waste Prices</t>
  </si>
  <si>
    <t>Rather than costing money, companies usually pay a "tipping fee" to the processor for accepting their</t>
  </si>
  <si>
    <t>municipal solid waste.  This would imply a negative fuel price.  However, there may be extra expenses</t>
  </si>
  <si>
    <t>associated with sorting the waste so that only suitable MSW is combusted, while other items (such as</t>
  </si>
  <si>
    <t>electronics and batteries, which should not have been part of the MSW stream) don't get combusted.</t>
  </si>
  <si>
    <t>For simplicity, we assume that the added processing costs of dealing with MSW offset the tipping fees,</t>
  </si>
  <si>
    <t>resulting in a fuel cost of zero.   (This assumes MSW power plants get all their profit from selling power,</t>
  </si>
  <si>
    <t>and they break even on the tipping fees.)</t>
  </si>
  <si>
    <t>2022 to 2012</t>
  </si>
  <si>
    <t>2021 to 2012</t>
  </si>
  <si>
    <t>2020 to 2012</t>
  </si>
  <si>
    <t>Units (US$/BOE)</t>
  </si>
  <si>
    <t>Electricity - Household</t>
  </si>
  <si>
    <t>Electricity - Industry</t>
  </si>
  <si>
    <t>Electricity - Commercial</t>
  </si>
  <si>
    <t>Coal - Indonesia</t>
  </si>
  <si>
    <t>Coal - US</t>
  </si>
  <si>
    <t>Gasoline</t>
  </si>
  <si>
    <t>Gasoil CN 48 - Indonesia</t>
  </si>
  <si>
    <t>Avtur (Jet Fuel)</t>
  </si>
  <si>
    <t>Kerosene</t>
  </si>
  <si>
    <t>LPG 3 kg</t>
  </si>
  <si>
    <t>LPG 12 kg</t>
  </si>
  <si>
    <t>LPG 50 kg</t>
  </si>
  <si>
    <t>Average LPG</t>
  </si>
  <si>
    <t>Crude Oil</t>
  </si>
  <si>
    <t>Conversion Rate</t>
  </si>
  <si>
    <t xml:space="preserve">Assumption: </t>
  </si>
  <si>
    <t>BOE</t>
  </si>
  <si>
    <t>transportation = commercial sector</t>
  </si>
  <si>
    <t>industry = dist. heating and geoengineering sector</t>
  </si>
  <si>
    <t>Average Sales Tax Rate</t>
  </si>
  <si>
    <t>Used when no more specific data are available for a fuel type.</t>
  </si>
  <si>
    <t>electricity</t>
  </si>
  <si>
    <t>hard coal</t>
  </si>
  <si>
    <t>natural gas</t>
  </si>
  <si>
    <t>nuclear</t>
  </si>
  <si>
    <t>hydro (does not use fuel)</t>
  </si>
  <si>
    <t>wind (does not use fuel)</t>
  </si>
  <si>
    <t>solar (does not use fuel)</t>
  </si>
  <si>
    <t>biomass</t>
  </si>
  <si>
    <t>petroleum gasoline</t>
  </si>
  <si>
    <t>petroleum diesel</t>
  </si>
  <si>
    <t>biofuel gasoline</t>
  </si>
  <si>
    <t>biofuel diesel</t>
  </si>
  <si>
    <t>jet fuel</t>
  </si>
  <si>
    <t>heat</t>
  </si>
  <si>
    <t>geothermal (does not use fuel)</t>
  </si>
  <si>
    <t>lignite</t>
  </si>
  <si>
    <t>crude oil</t>
  </si>
  <si>
    <t>heavy fuel oil</t>
  </si>
  <si>
    <t>LPG propane or butane</t>
  </si>
  <si>
    <t>municipal solid waste (no fuel cost)</t>
  </si>
  <si>
    <t>hydrogen</t>
  </si>
  <si>
    <t>Fuel Price ($/BTU)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</si>
  <si>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</si>
  <si>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</si>
  <si>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</si>
  <si>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</si>
  <si>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</si>
  <si>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Heating Sector</t>
  </si>
  <si>
    <t>LULUCF Sector</t>
  </si>
  <si>
    <t>Geoengineering Sector</t>
  </si>
  <si>
    <t>Table 12: New Vehicle Fuel Economies, Fuel Economy Ratios, Gasoline Fuel Prices, and GasolineEquivalent Hydrogen Prices</t>
  </si>
  <si>
    <t>Vehicle Fuel Economies</t>
  </si>
  <si>
    <t xml:space="preserve">New Fuel Cell Electric Vehicle (FCEV) </t>
  </si>
  <si>
    <t xml:space="preserve">New Conventional Gasoline Vehicle (CGV)  </t>
  </si>
  <si>
    <t xml:space="preserve">Fuel Economy Ratio (FCEV/CGV)   </t>
  </si>
  <si>
    <t>Fuel Prices</t>
  </si>
  <si>
    <t xml:space="preserve">Gasoline Price ($/gal)    </t>
  </si>
  <si>
    <t xml:space="preserve">Gasoline-Equivalent Hydrogen Price ($/kg)   </t>
  </si>
  <si>
    <t>Hydrogen Price used in Scenario Analyses ($/kg)</t>
  </si>
  <si>
    <t>Hydrogen Energy Content (using Higher Heating Values)</t>
  </si>
  <si>
    <t>BTU/lb</t>
  </si>
  <si>
    <t>Source: U.S. DOE, Alternative Fuels Data Center, https://afdc.energy.gov/fuels/fuel_comparison_chart.pdf</t>
  </si>
  <si>
    <t>Conversion factor</t>
  </si>
  <si>
    <t>lb/kg</t>
  </si>
  <si>
    <t>Hydrogen Prices in $/BTU and Extrapolated to 2050</t>
  </si>
  <si>
    <t>Hydrogen Prices ($/BTU)</t>
  </si>
  <si>
    <t>These data points form a linear cost decline.  Projecting it out to 2050 results in a cost decline of 70% relative to 2018.</t>
  </si>
  <si>
    <t>However, the IEA source (The Future of Hydrogen) only projects a 50% cost cecline in hydrogen supplier CapEx and OpEx</t>
  </si>
  <si>
    <t>over that time period, and only for electrolysis, not for natural gas reforming or coal gasification.</t>
  </si>
  <si>
    <t>To have the drop in prices charged by hydrogen suppliers better match the price drops in their CapEx and OpEx costs,</t>
  </si>
  <si>
    <t>we use IEA data to project percentage declines in hydrogen cost, though we continue to rely on</t>
  </si>
  <si>
    <t>California Energy Commission / California Air Resources Board data for prices in the start year.</t>
  </si>
  <si>
    <t>We only use electrolysis costs here, because they are the only costs that decline, and they may drive the market</t>
  </si>
  <si>
    <t>price of hydrogen fuel.  (In any case, these declines are already more conservative than extrapolating CEC/CARB values.)</t>
  </si>
  <si>
    <t>BNEF Year</t>
  </si>
  <si>
    <t>Hydrogen Price ($/BTU)</t>
  </si>
  <si>
    <t>Hydrogen Prices using CEC/CARB Start Year Price and IEA Rate of Price Decline</t>
  </si>
  <si>
    <t>Transportation Sector Hydrogen Prices</t>
  </si>
  <si>
    <t>$/kg (2020 USD)</t>
  </si>
  <si>
    <t>#REF!</t>
  </si>
  <si>
    <t>$/BTU (2012 USD)</t>
  </si>
  <si>
    <t>Fuel Tax ($/BTU)</t>
  </si>
  <si>
    <t xml:space="preserve">Natural Gas </t>
  </si>
  <si>
    <t>IESR</t>
  </si>
  <si>
    <t>https://www.climate-transparency.org/wp-content/uploads/2019/04/SPM-english-lowres.pdf</t>
  </si>
  <si>
    <t>Natural Gas</t>
  </si>
  <si>
    <t>MMBTU</t>
  </si>
  <si>
    <t>BTU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</si>
</sst>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_(* #,##0.000_);_(* \(#,##0.000\);_(* &quot;-&quot;??_);_(@_)"/>
    <numFmt numFmtId="165" formatCode="0.000"/>
    <numFmt numFmtId="166" formatCode="_(* #,##0.0000_);_(* \(#,##0.0000\);_(* &quot;-&quot;??_);_(@_)"/>
    <numFmt numFmtId="167" formatCode="0.000E+00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0070C0"/>
      <name val="Calibri"/>
      <family val="2"/>
    </font>
    <font>
      <sz val="10"/>
      <color theme="4"/>
      <name val="Calibri"/>
      <family val="2"/>
    </font>
    <font>
      <i/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3C018"/>
        <bgColor rgb="FFF3C018"/>
      </patternFill>
    </fill>
    <fill>
      <patternFill patternType="solid">
        <fgColor rgb="FF88DBFF"/>
        <bgColor rgb="FF88DB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164" fontId="2" fillId="0" borderId="0" xfId="0" applyNumberFormat="1" applyFont="1"/>
    <xf numFmtId="165" fontId="2" fillId="0" borderId="0" xfId="0" applyNumberFormat="1" applyFont="1"/>
    <xf numFmtId="0" fontId="6" fillId="0" borderId="0" xfId="0" applyFont="1"/>
    <xf numFmtId="166" fontId="2" fillId="0" borderId="0" xfId="0" applyNumberFormat="1" applyFont="1"/>
    <xf numFmtId="0" fontId="2" fillId="0" borderId="2" xfId="0" applyFont="1" applyBorder="1"/>
    <xf numFmtId="0" fontId="1" fillId="0" borderId="2" xfId="0" applyFont="1" applyBorder="1"/>
    <xf numFmtId="0" fontId="1" fillId="5" borderId="2" xfId="0" applyFont="1" applyFill="1" applyBorder="1"/>
    <xf numFmtId="0" fontId="1" fillId="6" borderId="2" xfId="0" applyFont="1" applyFill="1" applyBorder="1"/>
    <xf numFmtId="4" fontId="2" fillId="0" borderId="2" xfId="0" applyNumberFormat="1" applyFont="1" applyBorder="1"/>
    <xf numFmtId="4" fontId="2" fillId="5" borderId="2" xfId="0" applyNumberFormat="1" applyFont="1" applyFill="1" applyBorder="1"/>
    <xf numFmtId="4" fontId="2" fillId="0" borderId="2" xfId="0" applyNumberFormat="1" applyFont="1" applyBorder="1" applyAlignment="1">
      <alignment horizontal="right" wrapText="1"/>
    </xf>
    <xf numFmtId="4" fontId="1" fillId="6" borderId="2" xfId="0" applyNumberFormat="1" applyFont="1" applyFill="1" applyBorder="1"/>
    <xf numFmtId="4" fontId="2" fillId="5" borderId="2" xfId="0" applyNumberFormat="1" applyFont="1" applyFill="1" applyBorder="1" applyAlignment="1">
      <alignment horizontal="right" wrapText="1"/>
    </xf>
    <xf numFmtId="4" fontId="2" fillId="0" borderId="0" xfId="0" applyNumberFormat="1" applyFont="1"/>
    <xf numFmtId="4" fontId="2" fillId="0" borderId="0" xfId="0" applyNumberFormat="1" applyFont="1" applyAlignment="1">
      <alignment horizontal="right" wrapText="1"/>
    </xf>
    <xf numFmtId="11" fontId="2" fillId="0" borderId="2" xfId="0" applyNumberFormat="1" applyFont="1" applyBorder="1"/>
    <xf numFmtId="0" fontId="7" fillId="7" borderId="1" xfId="0" applyFont="1" applyFill="1" applyBorder="1" applyAlignment="1">
      <alignment horizontal="left"/>
    </xf>
    <xf numFmtId="2" fontId="2" fillId="0" borderId="0" xfId="0" applyNumberFormat="1" applyFont="1"/>
    <xf numFmtId="2" fontId="1" fillId="0" borderId="0" xfId="0" applyNumberFormat="1" applyFont="1"/>
    <xf numFmtId="0" fontId="2" fillId="2" borderId="1" xfId="0" applyFont="1" applyFill="1" applyBorder="1"/>
    <xf numFmtId="2" fontId="2" fillId="2" borderId="1" xfId="0" applyNumberFormat="1" applyFont="1" applyFill="1" applyBorder="1"/>
    <xf numFmtId="167" fontId="2" fillId="0" borderId="0" xfId="0" applyNumberFormat="1" applyFont="1"/>
    <xf numFmtId="0" fontId="1" fillId="8" borderId="1" xfId="0" applyFont="1" applyFill="1" applyBorder="1"/>
    <xf numFmtId="0" fontId="2" fillId="8" borderId="1" xfId="0" applyFont="1" applyFill="1" applyBorder="1"/>
    <xf numFmtId="8" fontId="2" fillId="0" borderId="0" xfId="0" applyNumberFormat="1" applyFont="1"/>
    <xf numFmtId="11" fontId="2" fillId="0" borderId="0" xfId="0" applyNumberFormat="1" applyFont="1"/>
    <xf numFmtId="0" fontId="1" fillId="9" borderId="1" xfId="0" applyFont="1" applyFill="1" applyBorder="1"/>
    <xf numFmtId="0" fontId="2" fillId="9" borderId="1" xfId="0" applyFont="1" applyFill="1" applyBorder="1"/>
    <xf numFmtId="11" fontId="1" fillId="0" borderId="0" xfId="0" applyNumberFormat="1" applyFont="1"/>
    <xf numFmtId="0" fontId="10" fillId="0" borderId="0" xfId="0" applyFont="1"/>
    <xf numFmtId="0" fontId="0" fillId="0" borderId="0" xfId="0" applyAlignment="1">
      <alignment horizontal="left"/>
    </xf>
    <xf numFmtId="0" fontId="8" fillId="0" borderId="0" xfId="1"/>
    <xf numFmtId="0" fontId="9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11" fontId="0" fillId="0" borderId="0" xfId="0" applyNumberFormat="1"/>
    <xf numFmtId="0" fontId="1" fillId="0" borderId="0" xfId="0" applyNumberFormat="1" applyFont="1"/>
    <xf numFmtId="0" fontId="0" fillId="0" borderId="0" xfId="0" applyNumberFormat="1"/>
    <xf numFmtId="0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95250</xdr:rowOff>
    </xdr:from>
    <xdr:ext cx="8220075" cy="43624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25</xdr:row>
      <xdr:rowOff>133350</xdr:rowOff>
    </xdr:from>
    <xdr:ext cx="8229600" cy="4067175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82550</xdr:rowOff>
    </xdr:from>
    <xdr:ext cx="9705975" cy="4362450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322050"/>
          <a:ext cx="9705975" cy="43624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444500</xdr:colOff>
      <xdr:row>26</xdr:row>
      <xdr:rowOff>130175</xdr:rowOff>
    </xdr:from>
    <xdr:ext cx="3629025" cy="4362450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083800" y="5083175"/>
          <a:ext cx="3629025" cy="43624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h14/Desktop/Copy%20of%20BAU%20Fuel%20Prices%20and%20Taxes_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 Coal and Lig Multiplie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0096D7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limate-transparency.org/wp-content/uploads/2019/04/SPM-english-lowres.pdf" TargetMode="External"/><Relationship Id="rId1" Type="http://schemas.openxmlformats.org/officeDocument/2006/relationships/hyperlink" Target="https://www.esdm.go.id/assets/media/content/content-handbook-of-energy-and-economic-statistics-of-indonesia-2020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11" sqref="B11:B13"/>
    </sheetView>
  </sheetViews>
  <sheetFormatPr defaultColWidth="14.453125" defaultRowHeight="15" customHeight="1" x14ac:dyDescent="0.35"/>
  <cols>
    <col min="1" max="1" width="19.81640625" customWidth="1"/>
    <col min="2" max="2" width="91.6328125" customWidth="1"/>
    <col min="3" max="3" width="9.1796875" customWidth="1"/>
    <col min="4" max="4" width="70.6328125" customWidth="1"/>
    <col min="5" max="6" width="9.1796875" customWidth="1"/>
  </cols>
  <sheetData>
    <row r="1" spans="1:4" ht="14.5" x14ac:dyDescent="0.35">
      <c r="A1" s="1" t="s">
        <v>0</v>
      </c>
    </row>
    <row r="2" spans="1:4" ht="14.5" x14ac:dyDescent="0.35">
      <c r="A2" s="1" t="s">
        <v>1</v>
      </c>
    </row>
    <row r="4" spans="1:4" ht="14.5" x14ac:dyDescent="0.35">
      <c r="A4" s="1" t="s">
        <v>2</v>
      </c>
      <c r="B4" s="2" t="s">
        <v>3</v>
      </c>
      <c r="D4" s="1"/>
    </row>
    <row r="5" spans="1:4" ht="14.5" x14ac:dyDescent="0.35">
      <c r="B5" s="3" t="s">
        <v>4</v>
      </c>
    </row>
    <row r="6" spans="1:4" ht="14.5" x14ac:dyDescent="0.35">
      <c r="B6" s="4">
        <v>2020</v>
      </c>
      <c r="D6" s="4"/>
    </row>
    <row r="7" spans="1:4" ht="14.5" x14ac:dyDescent="0.35">
      <c r="B7" s="5" t="s">
        <v>5</v>
      </c>
    </row>
    <row r="8" spans="1:4" ht="14.5" x14ac:dyDescent="0.35">
      <c r="B8" s="6"/>
      <c r="D8" s="7"/>
    </row>
    <row r="9" spans="1:4" ht="15.75" customHeight="1" x14ac:dyDescent="0.35">
      <c r="B9" s="3" t="s">
        <v>6</v>
      </c>
    </row>
    <row r="10" spans="1:4" ht="15.75" customHeight="1" x14ac:dyDescent="0.35"/>
    <row r="11" spans="1:4" ht="15.75" customHeight="1" x14ac:dyDescent="0.35">
      <c r="B11" s="39" t="s">
        <v>157</v>
      </c>
    </row>
    <row r="12" spans="1:4" ht="15.75" customHeight="1" x14ac:dyDescent="0.35">
      <c r="B12" s="40">
        <v>2019</v>
      </c>
    </row>
    <row r="13" spans="1:4" ht="15.75" customHeight="1" x14ac:dyDescent="0.35">
      <c r="B13" s="41" t="s">
        <v>158</v>
      </c>
    </row>
    <row r="14" spans="1:4" ht="15.75" customHeight="1" x14ac:dyDescent="0.35"/>
    <row r="15" spans="1:4" ht="15.75" customHeight="1" x14ac:dyDescent="0.35"/>
    <row r="16" spans="1:4" ht="15.75" customHeight="1" x14ac:dyDescent="0.35">
      <c r="A16" s="1" t="s">
        <v>7</v>
      </c>
    </row>
    <row r="17" spans="1:1" ht="15.75" customHeight="1" x14ac:dyDescent="0.35"/>
    <row r="18" spans="1:1" ht="15.75" customHeight="1" x14ac:dyDescent="0.35">
      <c r="A18" s="8" t="s">
        <v>8</v>
      </c>
    </row>
    <row r="19" spans="1:1" ht="15.75" customHeight="1" x14ac:dyDescent="0.35">
      <c r="A19" s="3" t="s">
        <v>9</v>
      </c>
    </row>
    <row r="20" spans="1:1" ht="15.75" customHeight="1" x14ac:dyDescent="0.35"/>
    <row r="21" spans="1:1" ht="15.75" customHeight="1" x14ac:dyDescent="0.35">
      <c r="A21" s="8" t="s">
        <v>10</v>
      </c>
    </row>
    <row r="22" spans="1:1" ht="15.75" customHeight="1" x14ac:dyDescent="0.35">
      <c r="A22" s="3" t="s">
        <v>11</v>
      </c>
    </row>
    <row r="23" spans="1:1" ht="15.75" customHeight="1" x14ac:dyDescent="0.35">
      <c r="A23" s="1" t="s">
        <v>12</v>
      </c>
    </row>
    <row r="24" spans="1:1" ht="15.75" customHeight="1" x14ac:dyDescent="0.35">
      <c r="A24" s="3" t="s">
        <v>13</v>
      </c>
    </row>
    <row r="25" spans="1:1" ht="15.75" customHeight="1" x14ac:dyDescent="0.35">
      <c r="A25" s="3" t="s">
        <v>14</v>
      </c>
    </row>
    <row r="26" spans="1:1" ht="15.75" customHeight="1" x14ac:dyDescent="0.35"/>
    <row r="27" spans="1:1" ht="15.75" customHeight="1" x14ac:dyDescent="0.35">
      <c r="A27" s="8" t="s">
        <v>15</v>
      </c>
    </row>
    <row r="28" spans="1:1" ht="15.75" customHeight="1" x14ac:dyDescent="0.35">
      <c r="A28" s="1" t="s">
        <v>16</v>
      </c>
    </row>
    <row r="29" spans="1:1" ht="15.75" customHeight="1" x14ac:dyDescent="0.35">
      <c r="A29" s="3" t="s">
        <v>17</v>
      </c>
    </row>
    <row r="30" spans="1:1" ht="15.75" customHeight="1" x14ac:dyDescent="0.35">
      <c r="A30" s="3" t="s">
        <v>18</v>
      </c>
    </row>
    <row r="31" spans="1:1" ht="15.75" customHeight="1" x14ac:dyDescent="0.35">
      <c r="A31" s="3" t="s">
        <v>19</v>
      </c>
    </row>
    <row r="32" spans="1:1" ht="15.75" customHeight="1" x14ac:dyDescent="0.35">
      <c r="A32" s="3" t="s">
        <v>20</v>
      </c>
    </row>
    <row r="33" spans="1:1" ht="15.75" customHeight="1" x14ac:dyDescent="0.35">
      <c r="A33" s="3" t="s">
        <v>21</v>
      </c>
    </row>
    <row r="34" spans="1:1" ht="15.75" customHeight="1" x14ac:dyDescent="0.35">
      <c r="A34" s="3" t="s">
        <v>22</v>
      </c>
    </row>
    <row r="35" spans="1:1" ht="15.75" customHeight="1" x14ac:dyDescent="0.35">
      <c r="A35" s="3" t="s">
        <v>23</v>
      </c>
    </row>
    <row r="36" spans="1:1" ht="15.75" customHeight="1" x14ac:dyDescent="0.35">
      <c r="A36" s="3" t="s">
        <v>24</v>
      </c>
    </row>
    <row r="37" spans="1:1" ht="15.75" customHeight="1" x14ac:dyDescent="0.35"/>
    <row r="38" spans="1:1" ht="15.75" customHeight="1" x14ac:dyDescent="0.35">
      <c r="A38" s="8" t="s">
        <v>25</v>
      </c>
    </row>
    <row r="39" spans="1:1" ht="15.75" customHeight="1" x14ac:dyDescent="0.35">
      <c r="A39" s="3" t="s">
        <v>26</v>
      </c>
    </row>
    <row r="40" spans="1:1" ht="15.75" customHeight="1" x14ac:dyDescent="0.35">
      <c r="A40" s="3" t="s">
        <v>27</v>
      </c>
    </row>
    <row r="41" spans="1:1" ht="15.75" customHeight="1" x14ac:dyDescent="0.35"/>
    <row r="42" spans="1:1" ht="15.75" customHeight="1" x14ac:dyDescent="0.35">
      <c r="A42" s="8" t="s">
        <v>28</v>
      </c>
    </row>
    <row r="43" spans="1:1" ht="15.75" customHeight="1" x14ac:dyDescent="0.35">
      <c r="A43" s="3" t="s">
        <v>29</v>
      </c>
    </row>
    <row r="44" spans="1:1" ht="15.75" customHeight="1" x14ac:dyDescent="0.35"/>
    <row r="45" spans="1:1" ht="15.75" customHeight="1" x14ac:dyDescent="0.35">
      <c r="A45" s="3" t="s">
        <v>30</v>
      </c>
    </row>
    <row r="46" spans="1:1" ht="15.75" customHeight="1" x14ac:dyDescent="0.35">
      <c r="A46" s="3" t="s">
        <v>31</v>
      </c>
    </row>
    <row r="47" spans="1:1" ht="15.75" customHeight="1" x14ac:dyDescent="0.35">
      <c r="A47" s="3" t="s">
        <v>32</v>
      </c>
    </row>
    <row r="48" spans="1:1" ht="15.75" customHeight="1" x14ac:dyDescent="0.35"/>
    <row r="49" spans="1:1" ht="15.75" customHeight="1" x14ac:dyDescent="0.35">
      <c r="A49" s="3" t="s">
        <v>33</v>
      </c>
    </row>
    <row r="50" spans="1:1" ht="15.75" customHeight="1" x14ac:dyDescent="0.35"/>
    <row r="51" spans="1:1" ht="15.75" customHeight="1" x14ac:dyDescent="0.35">
      <c r="A51" s="1" t="s">
        <v>34</v>
      </c>
    </row>
    <row r="52" spans="1:1" ht="15.75" customHeight="1" x14ac:dyDescent="0.35">
      <c r="A52" s="3" t="s">
        <v>35</v>
      </c>
    </row>
    <row r="53" spans="1:1" ht="15.75" customHeight="1" x14ac:dyDescent="0.35">
      <c r="A53" s="3" t="s">
        <v>36</v>
      </c>
    </row>
    <row r="54" spans="1:1" ht="15.75" customHeight="1" x14ac:dyDescent="0.35">
      <c r="A54" s="3" t="s">
        <v>37</v>
      </c>
    </row>
    <row r="55" spans="1:1" ht="15.75" customHeight="1" x14ac:dyDescent="0.35">
      <c r="A55" s="3" t="s">
        <v>38</v>
      </c>
    </row>
    <row r="56" spans="1:1" ht="15.75" customHeight="1" x14ac:dyDescent="0.35"/>
    <row r="57" spans="1:1" ht="15.75" customHeight="1" x14ac:dyDescent="0.35">
      <c r="A57" s="3" t="s">
        <v>39</v>
      </c>
    </row>
    <row r="58" spans="1:1" ht="15.75" customHeight="1" x14ac:dyDescent="0.35"/>
    <row r="59" spans="1:1" ht="15.75" customHeight="1" x14ac:dyDescent="0.35">
      <c r="A59" s="9" t="s">
        <v>10</v>
      </c>
    </row>
    <row r="60" spans="1:1" ht="15.75" customHeight="1" x14ac:dyDescent="0.35">
      <c r="A60" s="3" t="s">
        <v>40</v>
      </c>
    </row>
    <row r="61" spans="1:1" ht="15.75" customHeight="1" x14ac:dyDescent="0.35">
      <c r="A61" s="3" t="s">
        <v>41</v>
      </c>
    </row>
    <row r="62" spans="1:1" ht="15.75" customHeight="1" x14ac:dyDescent="0.35">
      <c r="A62" s="3" t="s">
        <v>42</v>
      </c>
    </row>
    <row r="63" spans="1:1" ht="15.75" customHeight="1" x14ac:dyDescent="0.35">
      <c r="A63" s="3" t="s">
        <v>43</v>
      </c>
    </row>
    <row r="64" spans="1:1" ht="15.75" customHeight="1" x14ac:dyDescent="0.35">
      <c r="A64" s="3" t="s">
        <v>44</v>
      </c>
    </row>
    <row r="65" spans="1:2" ht="15.75" customHeight="1" x14ac:dyDescent="0.35"/>
    <row r="66" spans="1:2" ht="15.75" customHeight="1" x14ac:dyDescent="0.35">
      <c r="A66" s="1" t="s">
        <v>45</v>
      </c>
    </row>
    <row r="67" spans="1:2" ht="15.75" customHeight="1" x14ac:dyDescent="0.35">
      <c r="A67" s="3" t="s">
        <v>46</v>
      </c>
    </row>
    <row r="68" spans="1:2" ht="15.75" customHeight="1" x14ac:dyDescent="0.35">
      <c r="A68" s="3" t="s">
        <v>47</v>
      </c>
    </row>
    <row r="69" spans="1:2" ht="15.75" customHeight="1" x14ac:dyDescent="0.35">
      <c r="A69" s="3" t="s">
        <v>48</v>
      </c>
    </row>
    <row r="70" spans="1:2" ht="15.75" customHeight="1" x14ac:dyDescent="0.35">
      <c r="A70" s="10">
        <v>0.89805481563188172</v>
      </c>
      <c r="B70" s="3" t="s">
        <v>49</v>
      </c>
    </row>
    <row r="71" spans="1:2" ht="15.75" customHeight="1" x14ac:dyDescent="0.35">
      <c r="A71" s="11">
        <v>0.91400000000000003</v>
      </c>
      <c r="B71" s="3" t="s">
        <v>50</v>
      </c>
    </row>
    <row r="72" spans="1:2" ht="15.75" customHeight="1" x14ac:dyDescent="0.35">
      <c r="A72" s="11">
        <v>0.9686815713640794</v>
      </c>
      <c r="B72" s="3" t="s">
        <v>51</v>
      </c>
    </row>
    <row r="73" spans="1:2" ht="15.75" customHeight="1" x14ac:dyDescent="0.35">
      <c r="A73" s="3">
        <v>1.022</v>
      </c>
      <c r="B73" s="3" t="s">
        <v>52</v>
      </c>
    </row>
    <row r="74" spans="1:2" ht="15.75" customHeight="1" x14ac:dyDescent="0.35">
      <c r="A74" s="3" t="s">
        <v>53</v>
      </c>
    </row>
    <row r="75" spans="1:2" ht="15.75" customHeight="1" x14ac:dyDescent="0.35"/>
    <row r="76" spans="1:2" ht="15.75" customHeight="1" x14ac:dyDescent="0.35"/>
    <row r="77" spans="1:2" ht="15.75" customHeight="1" x14ac:dyDescent="0.35">
      <c r="A77" s="1" t="s">
        <v>54</v>
      </c>
    </row>
    <row r="78" spans="1:2" ht="15.75" customHeight="1" x14ac:dyDescent="0.35">
      <c r="A78" s="3">
        <v>5.7190000000000003</v>
      </c>
      <c r="B78" s="3" t="s">
        <v>55</v>
      </c>
    </row>
    <row r="79" spans="1:2" ht="15.75" customHeight="1" x14ac:dyDescent="0.35">
      <c r="A79" s="3">
        <v>6.0629999999999997</v>
      </c>
      <c r="B79" s="3" t="s">
        <v>56</v>
      </c>
    </row>
    <row r="80" spans="1:2" ht="15.75" customHeight="1" x14ac:dyDescent="0.35">
      <c r="A80" s="12" t="s">
        <v>57</v>
      </c>
    </row>
    <row r="81" spans="1:1" ht="15.75" customHeight="1" x14ac:dyDescent="0.35"/>
    <row r="82" spans="1:1" ht="15.75" customHeight="1" x14ac:dyDescent="0.35">
      <c r="A82" s="3" t="s">
        <v>58</v>
      </c>
    </row>
    <row r="83" spans="1:1" ht="15.75" customHeight="1" x14ac:dyDescent="0.35">
      <c r="A83" s="3" t="s">
        <v>59</v>
      </c>
    </row>
    <row r="84" spans="1:1" ht="15.75" customHeight="1" x14ac:dyDescent="0.35">
      <c r="A84" s="3" t="s">
        <v>60</v>
      </c>
    </row>
    <row r="85" spans="1:1" ht="15.75" customHeight="1" x14ac:dyDescent="0.35"/>
    <row r="86" spans="1:1" ht="15.75" customHeight="1" x14ac:dyDescent="0.35">
      <c r="A86" s="1" t="s">
        <v>61</v>
      </c>
    </row>
    <row r="87" spans="1:1" ht="15.75" customHeight="1" x14ac:dyDescent="0.35">
      <c r="A87" s="3" t="s">
        <v>62</v>
      </c>
    </row>
    <row r="88" spans="1:1" ht="15.75" customHeight="1" x14ac:dyDescent="0.35">
      <c r="A88" s="3" t="s">
        <v>63</v>
      </c>
    </row>
    <row r="89" spans="1:1" ht="15.75" customHeight="1" x14ac:dyDescent="0.35">
      <c r="A89" s="3" t="s">
        <v>64</v>
      </c>
    </row>
    <row r="90" spans="1:1" ht="15.75" customHeight="1" x14ac:dyDescent="0.35">
      <c r="A90" s="3" t="s">
        <v>65</v>
      </c>
    </row>
    <row r="91" spans="1:1" ht="15.75" customHeight="1" x14ac:dyDescent="0.35">
      <c r="A91" s="3" t="s">
        <v>66</v>
      </c>
    </row>
    <row r="92" spans="1:1" ht="15.75" customHeight="1" x14ac:dyDescent="0.35">
      <c r="A92" s="3" t="s">
        <v>67</v>
      </c>
    </row>
    <row r="93" spans="1:1" ht="15.75" customHeight="1" x14ac:dyDescent="0.35">
      <c r="A93" s="3" t="s">
        <v>68</v>
      </c>
    </row>
    <row r="94" spans="1:1" ht="15.75" customHeight="1" x14ac:dyDescent="0.35"/>
    <row r="95" spans="1:1" ht="15.75" customHeight="1" x14ac:dyDescent="0.35"/>
    <row r="96" spans="1:1" ht="15.75" customHeight="1" x14ac:dyDescent="0.35"/>
    <row r="97" spans="1:2" ht="15.75" customHeight="1" x14ac:dyDescent="0.35"/>
    <row r="98" spans="1:2" ht="15.75" customHeight="1" x14ac:dyDescent="0.35"/>
    <row r="99" spans="1:2" ht="15.75" customHeight="1" x14ac:dyDescent="0.35">
      <c r="A99" s="1" t="s">
        <v>45</v>
      </c>
    </row>
    <row r="100" spans="1:2" ht="15.75" customHeight="1" x14ac:dyDescent="0.35">
      <c r="A100" s="3" t="s">
        <v>46</v>
      </c>
    </row>
    <row r="101" spans="1:2" ht="15.75" customHeight="1" x14ac:dyDescent="0.35">
      <c r="A101" s="3" t="s">
        <v>47</v>
      </c>
    </row>
    <row r="102" spans="1:2" ht="15.75" customHeight="1" x14ac:dyDescent="0.35">
      <c r="A102" s="3" t="s">
        <v>48</v>
      </c>
    </row>
    <row r="103" spans="1:2" ht="15.75" customHeight="1" x14ac:dyDescent="0.35">
      <c r="A103" s="3">
        <v>0.78500000000000003</v>
      </c>
      <c r="B103" s="3" t="s">
        <v>69</v>
      </c>
    </row>
    <row r="104" spans="1:2" ht="15.75" customHeight="1" x14ac:dyDescent="0.35">
      <c r="A104" s="3">
        <v>0.84730412960844359</v>
      </c>
      <c r="B104" s="3" t="s">
        <v>70</v>
      </c>
    </row>
    <row r="105" spans="1:2" ht="15.75" customHeight="1" x14ac:dyDescent="0.35">
      <c r="A105" s="13">
        <v>0.88711067149387013</v>
      </c>
      <c r="B105" s="3" t="s">
        <v>71</v>
      </c>
    </row>
    <row r="106" spans="1:2" ht="15.75" customHeight="1" x14ac:dyDescent="0.35">
      <c r="A106" s="10">
        <v>0.89805481563188172</v>
      </c>
      <c r="B106" s="3" t="s">
        <v>49</v>
      </c>
    </row>
    <row r="107" spans="1:2" ht="15.75" customHeight="1" x14ac:dyDescent="0.35">
      <c r="A107" s="11">
        <v>0.91400000000000003</v>
      </c>
      <c r="B107" s="3" t="s">
        <v>50</v>
      </c>
    </row>
    <row r="108" spans="1:2" ht="15.75" customHeight="1" x14ac:dyDescent="0.35">
      <c r="A108" s="11">
        <v>0.9686815713640794</v>
      </c>
      <c r="B108" s="3" t="s">
        <v>51</v>
      </c>
    </row>
    <row r="109" spans="1:2" ht="15.75" customHeight="1" x14ac:dyDescent="0.35">
      <c r="A109" s="3">
        <v>1.022</v>
      </c>
      <c r="B109" s="3" t="s">
        <v>52</v>
      </c>
    </row>
    <row r="110" spans="1:2" ht="15.75" customHeight="1" x14ac:dyDescent="0.35">
      <c r="A110" s="3" t="s">
        <v>53</v>
      </c>
    </row>
    <row r="111" spans="1:2" ht="15.75" customHeight="1" x14ac:dyDescent="0.35"/>
    <row r="112" spans="1: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hyperlinks>
    <hyperlink ref="B7" r:id="rId1" xr:uid="{00000000-0004-0000-0000-000000000000}"/>
    <hyperlink ref="B13" r:id="rId2" xr:uid="{4C36218A-FED7-5842-A980-B7F4D077195F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Q1000"/>
  <sheetViews>
    <sheetView topLeftCell="G1" workbookViewId="0">
      <selection activeCell="AM9" sqref="AM9:AQ9"/>
    </sheetView>
  </sheetViews>
  <sheetFormatPr defaultColWidth="14.453125" defaultRowHeight="15" customHeight="1" x14ac:dyDescent="0.35"/>
  <cols>
    <col min="2" max="2" width="25" customWidth="1"/>
  </cols>
  <sheetData>
    <row r="2" spans="2:43" ht="14.5" x14ac:dyDescent="0.35">
      <c r="B2" s="14" t="s">
        <v>72</v>
      </c>
      <c r="C2" s="15">
        <v>2010</v>
      </c>
      <c r="D2" s="15">
        <v>2011</v>
      </c>
      <c r="E2" s="15">
        <v>2012</v>
      </c>
      <c r="F2" s="15">
        <v>2013</v>
      </c>
      <c r="G2" s="15">
        <v>2014</v>
      </c>
      <c r="H2" s="15">
        <v>2015</v>
      </c>
      <c r="I2" s="15">
        <v>2016</v>
      </c>
      <c r="J2" s="15">
        <v>2017</v>
      </c>
      <c r="K2" s="15">
        <v>2018</v>
      </c>
      <c r="L2" s="16">
        <v>2019</v>
      </c>
      <c r="M2" s="16">
        <v>2020</v>
      </c>
      <c r="N2" s="16">
        <v>2021</v>
      </c>
      <c r="O2" s="16">
        <v>2022</v>
      </c>
      <c r="P2" s="16">
        <v>2023</v>
      </c>
      <c r="Q2" s="16">
        <v>2024</v>
      </c>
      <c r="R2" s="16">
        <v>2025</v>
      </c>
      <c r="S2" s="16">
        <v>2026</v>
      </c>
      <c r="T2" s="16">
        <v>2027</v>
      </c>
      <c r="U2" s="16">
        <v>2028</v>
      </c>
      <c r="V2" s="16">
        <v>2029</v>
      </c>
      <c r="W2" s="16">
        <v>2030</v>
      </c>
      <c r="X2" s="16">
        <v>2031</v>
      </c>
      <c r="Y2" s="16">
        <v>2032</v>
      </c>
      <c r="Z2" s="16">
        <v>2033</v>
      </c>
      <c r="AA2" s="16">
        <v>2034</v>
      </c>
      <c r="AB2" s="16">
        <v>2035</v>
      </c>
      <c r="AC2" s="16">
        <v>2036</v>
      </c>
      <c r="AD2" s="16">
        <v>2037</v>
      </c>
      <c r="AE2" s="16">
        <v>2038</v>
      </c>
      <c r="AF2" s="16">
        <v>2039</v>
      </c>
      <c r="AG2" s="16">
        <v>2040</v>
      </c>
      <c r="AH2" s="16">
        <v>2041</v>
      </c>
      <c r="AI2" s="16">
        <v>2042</v>
      </c>
      <c r="AJ2" s="16">
        <v>2043</v>
      </c>
      <c r="AK2" s="16">
        <v>2044</v>
      </c>
      <c r="AL2" s="16">
        <v>2045</v>
      </c>
      <c r="AM2" s="16">
        <v>2046</v>
      </c>
      <c r="AN2" s="16">
        <v>2047</v>
      </c>
      <c r="AO2" s="16">
        <v>2048</v>
      </c>
      <c r="AP2" s="16">
        <v>2049</v>
      </c>
      <c r="AQ2" s="16">
        <v>2050</v>
      </c>
    </row>
    <row r="3" spans="2:43" ht="14.5" x14ac:dyDescent="0.35">
      <c r="B3" s="17" t="s">
        <v>73</v>
      </c>
      <c r="C3" s="18">
        <v>112</v>
      </c>
      <c r="D3" s="18">
        <v>111</v>
      </c>
      <c r="E3" s="18">
        <v>107</v>
      </c>
      <c r="F3" s="18">
        <v>93</v>
      </c>
      <c r="G3" s="18">
        <v>99</v>
      </c>
      <c r="H3" s="18">
        <v>99</v>
      </c>
      <c r="I3" s="18">
        <v>102</v>
      </c>
      <c r="J3" s="18">
        <v>127</v>
      </c>
      <c r="K3" s="18">
        <v>128</v>
      </c>
      <c r="L3" s="19">
        <v>129</v>
      </c>
      <c r="M3" s="19">
        <v>115</v>
      </c>
      <c r="N3" s="19">
        <f t="shared" ref="N3:AQ3" si="0">TREND($C$3:$M$3,$C$2:$M$2,N2)</f>
        <v>123.14545454545487</v>
      </c>
      <c r="O3" s="19">
        <f t="shared" si="0"/>
        <v>125.15454545454577</v>
      </c>
      <c r="P3" s="19">
        <f t="shared" si="0"/>
        <v>127.16363636363667</v>
      </c>
      <c r="Q3" s="19">
        <f t="shared" si="0"/>
        <v>129.17272727272757</v>
      </c>
      <c r="R3" s="19">
        <f t="shared" si="0"/>
        <v>131.18181818181847</v>
      </c>
      <c r="S3" s="19">
        <f t="shared" si="0"/>
        <v>133.19090909090937</v>
      </c>
      <c r="T3" s="19">
        <f t="shared" si="0"/>
        <v>135.20000000000027</v>
      </c>
      <c r="U3" s="19">
        <f t="shared" si="0"/>
        <v>137.20909090909117</v>
      </c>
      <c r="V3" s="19">
        <f t="shared" si="0"/>
        <v>139.21818181818207</v>
      </c>
      <c r="W3" s="19">
        <f t="shared" si="0"/>
        <v>141.22727272727298</v>
      </c>
      <c r="X3" s="19">
        <f t="shared" si="0"/>
        <v>143.23636363636388</v>
      </c>
      <c r="Y3" s="19">
        <f t="shared" si="0"/>
        <v>145.24545454545478</v>
      </c>
      <c r="Z3" s="19">
        <f t="shared" si="0"/>
        <v>147.25454545454568</v>
      </c>
      <c r="AA3" s="19">
        <f t="shared" si="0"/>
        <v>149.26363636363658</v>
      </c>
      <c r="AB3" s="19">
        <f t="shared" si="0"/>
        <v>151.27272727272748</v>
      </c>
      <c r="AC3" s="19">
        <f t="shared" si="0"/>
        <v>153.28181818181838</v>
      </c>
      <c r="AD3" s="19">
        <f t="shared" si="0"/>
        <v>155.29090909090928</v>
      </c>
      <c r="AE3" s="19">
        <f t="shared" si="0"/>
        <v>157.30000000000018</v>
      </c>
      <c r="AF3" s="19">
        <f t="shared" si="0"/>
        <v>159.30909090909063</v>
      </c>
      <c r="AG3" s="19">
        <f t="shared" si="0"/>
        <v>161.31818181818198</v>
      </c>
      <c r="AH3" s="19">
        <f t="shared" si="0"/>
        <v>163.32727272727243</v>
      </c>
      <c r="AI3" s="19">
        <f t="shared" si="0"/>
        <v>165.33636363636379</v>
      </c>
      <c r="AJ3" s="19">
        <f t="shared" si="0"/>
        <v>167.34545454545423</v>
      </c>
      <c r="AK3" s="19">
        <f t="shared" si="0"/>
        <v>169.35454545454559</v>
      </c>
      <c r="AL3" s="19">
        <f t="shared" si="0"/>
        <v>171.36363636363603</v>
      </c>
      <c r="AM3" s="19">
        <f t="shared" si="0"/>
        <v>173.37272727272739</v>
      </c>
      <c r="AN3" s="19">
        <f t="shared" si="0"/>
        <v>175.38181818181783</v>
      </c>
      <c r="AO3" s="19">
        <f t="shared" si="0"/>
        <v>177.39090909090919</v>
      </c>
      <c r="AP3" s="19">
        <f t="shared" si="0"/>
        <v>179.40000000000055</v>
      </c>
      <c r="AQ3" s="19">
        <f t="shared" si="0"/>
        <v>181.40909090909099</v>
      </c>
    </row>
    <row r="4" spans="2:43" ht="14.5" x14ac:dyDescent="0.35">
      <c r="B4" s="17" t="s">
        <v>74</v>
      </c>
      <c r="C4" s="18">
        <v>120</v>
      </c>
      <c r="D4" s="18">
        <v>125</v>
      </c>
      <c r="E4" s="18">
        <v>120</v>
      </c>
      <c r="F4" s="18">
        <v>107</v>
      </c>
      <c r="G4" s="18">
        <v>128</v>
      </c>
      <c r="H4" s="18">
        <v>135</v>
      </c>
      <c r="I4" s="18">
        <v>128</v>
      </c>
      <c r="J4" s="18">
        <v>131</v>
      </c>
      <c r="K4" s="18">
        <v>126</v>
      </c>
      <c r="L4" s="19">
        <v>129</v>
      </c>
      <c r="M4" s="19">
        <v>126</v>
      </c>
      <c r="N4" s="19">
        <f t="shared" ref="N4:AQ4" si="1">TREND($C$4:$M$4,$C$2:$M$2,N2)</f>
        <v>131.10909090909081</v>
      </c>
      <c r="O4" s="19">
        <f t="shared" si="1"/>
        <v>132.12727272727261</v>
      </c>
      <c r="P4" s="19">
        <f t="shared" si="1"/>
        <v>133.14545454545441</v>
      </c>
      <c r="Q4" s="19">
        <f t="shared" si="1"/>
        <v>134.16363636363621</v>
      </c>
      <c r="R4" s="19">
        <f t="shared" si="1"/>
        <v>135.18181818181802</v>
      </c>
      <c r="S4" s="19">
        <f t="shared" si="1"/>
        <v>136.19999999999982</v>
      </c>
      <c r="T4" s="19">
        <f t="shared" si="1"/>
        <v>137.21818181818162</v>
      </c>
      <c r="U4" s="19">
        <f t="shared" si="1"/>
        <v>138.23636363636342</v>
      </c>
      <c r="V4" s="19">
        <f t="shared" si="1"/>
        <v>139.25454545454522</v>
      </c>
      <c r="W4" s="19">
        <f t="shared" si="1"/>
        <v>140.27272727272702</v>
      </c>
      <c r="X4" s="19">
        <f t="shared" si="1"/>
        <v>141.29090909090883</v>
      </c>
      <c r="Y4" s="19">
        <f t="shared" si="1"/>
        <v>142.30909090909063</v>
      </c>
      <c r="Z4" s="19">
        <f t="shared" si="1"/>
        <v>143.32727272727243</v>
      </c>
      <c r="AA4" s="19">
        <f t="shared" si="1"/>
        <v>144.34545454545423</v>
      </c>
      <c r="AB4" s="19">
        <f t="shared" si="1"/>
        <v>145.36363636363649</v>
      </c>
      <c r="AC4" s="19">
        <f t="shared" si="1"/>
        <v>146.38181818181829</v>
      </c>
      <c r="AD4" s="19">
        <f t="shared" si="1"/>
        <v>147.40000000000009</v>
      </c>
      <c r="AE4" s="19">
        <f t="shared" si="1"/>
        <v>148.41818181818189</v>
      </c>
      <c r="AF4" s="19">
        <f t="shared" si="1"/>
        <v>149.43636363636369</v>
      </c>
      <c r="AG4" s="19">
        <f t="shared" si="1"/>
        <v>150.4545454545455</v>
      </c>
      <c r="AH4" s="19">
        <f t="shared" si="1"/>
        <v>151.4727272727273</v>
      </c>
      <c r="AI4" s="19">
        <f t="shared" si="1"/>
        <v>152.4909090909091</v>
      </c>
      <c r="AJ4" s="19">
        <f t="shared" si="1"/>
        <v>153.5090909090909</v>
      </c>
      <c r="AK4" s="19">
        <f t="shared" si="1"/>
        <v>154.5272727272727</v>
      </c>
      <c r="AL4" s="19">
        <f t="shared" si="1"/>
        <v>155.5454545454545</v>
      </c>
      <c r="AM4" s="19">
        <f t="shared" si="1"/>
        <v>156.56363636363631</v>
      </c>
      <c r="AN4" s="19">
        <f t="shared" si="1"/>
        <v>157.58181818181811</v>
      </c>
      <c r="AO4" s="19">
        <f t="shared" si="1"/>
        <v>158.59999999999991</v>
      </c>
      <c r="AP4" s="19">
        <f t="shared" si="1"/>
        <v>159.61818181818171</v>
      </c>
      <c r="AQ4" s="19">
        <f t="shared" si="1"/>
        <v>160.63636363636351</v>
      </c>
    </row>
    <row r="5" spans="2:43" ht="14.5" x14ac:dyDescent="0.35">
      <c r="B5" s="17" t="s">
        <v>75</v>
      </c>
      <c r="C5" s="18">
        <v>170</v>
      </c>
      <c r="D5" s="18">
        <v>171</v>
      </c>
      <c r="E5" s="18">
        <v>163</v>
      </c>
      <c r="F5" s="18">
        <v>149</v>
      </c>
      <c r="G5" s="18">
        <v>166</v>
      </c>
      <c r="H5" s="18">
        <v>152</v>
      </c>
      <c r="I5" s="18">
        <v>146</v>
      </c>
      <c r="J5" s="18">
        <v>150</v>
      </c>
      <c r="K5" s="18">
        <v>145</v>
      </c>
      <c r="L5" s="19">
        <v>148</v>
      </c>
      <c r="M5" s="19">
        <v>143</v>
      </c>
      <c r="N5" s="19">
        <f t="shared" ref="N5:AQ5" si="2">AVERAGE(C5:M5)</f>
        <v>154.81818181818181</v>
      </c>
      <c r="O5" s="19">
        <f t="shared" si="2"/>
        <v>153.4380165289256</v>
      </c>
      <c r="P5" s="19">
        <f t="shared" si="2"/>
        <v>151.84147257700977</v>
      </c>
      <c r="Q5" s="19">
        <f t="shared" si="2"/>
        <v>150.82706099310155</v>
      </c>
      <c r="R5" s="19">
        <f t="shared" si="2"/>
        <v>150.99315744701988</v>
      </c>
      <c r="S5" s="19">
        <f t="shared" si="2"/>
        <v>149.62889903311259</v>
      </c>
      <c r="T5" s="19">
        <f t="shared" si="2"/>
        <v>149.41334439975918</v>
      </c>
      <c r="U5" s="19">
        <f t="shared" si="2"/>
        <v>149.72364843610092</v>
      </c>
      <c r="V5" s="19">
        <f t="shared" si="2"/>
        <v>149.69852556665555</v>
      </c>
      <c r="W5" s="19">
        <f t="shared" si="2"/>
        <v>150.12566425453332</v>
      </c>
      <c r="X5" s="19">
        <f t="shared" si="2"/>
        <v>150.3189064594909</v>
      </c>
      <c r="Y5" s="19">
        <f t="shared" si="2"/>
        <v>150.98426159217195</v>
      </c>
      <c r="Z5" s="19">
        <f t="shared" si="2"/>
        <v>150.6357233898074</v>
      </c>
      <c r="AA5" s="19">
        <f t="shared" si="2"/>
        <v>150.38096946806937</v>
      </c>
      <c r="AB5" s="19">
        <f t="shared" si="2"/>
        <v>150.24819645816572</v>
      </c>
      <c r="AC5" s="19">
        <f t="shared" si="2"/>
        <v>150.19557240953517</v>
      </c>
      <c r="AD5" s="19">
        <f t="shared" si="2"/>
        <v>150.12306467885472</v>
      </c>
      <c r="AE5" s="19">
        <f t="shared" si="2"/>
        <v>150.16798882846766</v>
      </c>
      <c r="AF5" s="19">
        <f t="shared" si="2"/>
        <v>150.23659286744115</v>
      </c>
      <c r="AG5" s="19">
        <f t="shared" si="2"/>
        <v>150.28322417938116</v>
      </c>
      <c r="AH5" s="19">
        <f t="shared" si="2"/>
        <v>150.33637859871988</v>
      </c>
      <c r="AI5" s="19">
        <f t="shared" si="2"/>
        <v>150.35553444819141</v>
      </c>
      <c r="AJ5" s="19">
        <f t="shared" si="2"/>
        <v>150.35886426534597</v>
      </c>
      <c r="AK5" s="19">
        <f t="shared" si="2"/>
        <v>150.30200996290725</v>
      </c>
      <c r="AL5" s="19">
        <f t="shared" si="2"/>
        <v>150.27167237864359</v>
      </c>
      <c r="AM5" s="19">
        <f t="shared" si="2"/>
        <v>150.26173627960486</v>
      </c>
      <c r="AN5" s="19">
        <f t="shared" si="2"/>
        <v>150.26296717246296</v>
      </c>
      <c r="AO5" s="19">
        <f t="shared" si="2"/>
        <v>150.26909396909278</v>
      </c>
      <c r="AP5" s="19">
        <f t="shared" si="2"/>
        <v>150.28236935911445</v>
      </c>
      <c r="AQ5" s="19">
        <f t="shared" si="2"/>
        <v>150.29276758917328</v>
      </c>
    </row>
    <row r="6" spans="2:43" ht="14.5" x14ac:dyDescent="0.35">
      <c r="B6" s="17" t="s">
        <v>76</v>
      </c>
      <c r="C6" s="18">
        <v>17</v>
      </c>
      <c r="D6" s="18">
        <v>18</v>
      </c>
      <c r="E6" s="18">
        <v>18</v>
      </c>
      <c r="F6" s="18">
        <v>18</v>
      </c>
      <c r="G6" s="18">
        <v>19</v>
      </c>
      <c r="H6" s="18">
        <v>11</v>
      </c>
      <c r="I6" s="18">
        <v>11</v>
      </c>
      <c r="J6" s="18">
        <v>14</v>
      </c>
      <c r="K6" s="18">
        <v>13</v>
      </c>
      <c r="L6" s="19">
        <v>13</v>
      </c>
      <c r="M6" s="19">
        <v>15</v>
      </c>
      <c r="N6" s="19">
        <f t="shared" ref="N6:AQ6" si="3">TREND($C$6:$M$6,$C$7:$M$7,N7)</f>
        <v>14.679144653290091</v>
      </c>
      <c r="O6" s="19">
        <f t="shared" si="3"/>
        <v>15.210972840931603</v>
      </c>
      <c r="P6" s="19">
        <f t="shared" si="3"/>
        <v>15.461244929233491</v>
      </c>
      <c r="Q6" s="19">
        <f t="shared" si="3"/>
        <v>15.461244929233491</v>
      </c>
      <c r="R6" s="19">
        <f t="shared" si="3"/>
        <v>15.461244929233491</v>
      </c>
      <c r="S6" s="19">
        <f t="shared" si="3"/>
        <v>15.429960918195755</v>
      </c>
      <c r="T6" s="19">
        <f t="shared" si="3"/>
        <v>15.336108885082547</v>
      </c>
      <c r="U6" s="19">
        <f t="shared" si="3"/>
        <v>15.273540863007074</v>
      </c>
      <c r="V6" s="19">
        <f t="shared" si="3"/>
        <v>15.148404818856131</v>
      </c>
      <c r="W6" s="19">
        <f t="shared" si="3"/>
        <v>15.023268774705187</v>
      </c>
      <c r="X6" s="19">
        <f t="shared" si="3"/>
        <v>14.898132730554241</v>
      </c>
      <c r="Y6" s="19">
        <f t="shared" si="3"/>
        <v>14.804280697441035</v>
      </c>
      <c r="Z6" s="19">
        <f t="shared" si="3"/>
        <v>14.679144653290091</v>
      </c>
      <c r="AA6" s="19">
        <f t="shared" si="3"/>
        <v>14.585292620176883</v>
      </c>
      <c r="AB6" s="19">
        <f t="shared" si="3"/>
        <v>14.460156576025939</v>
      </c>
      <c r="AC6" s="19">
        <f t="shared" si="3"/>
        <v>14.366304542912729</v>
      </c>
      <c r="AD6" s="19">
        <f t="shared" si="3"/>
        <v>14.272452509799523</v>
      </c>
      <c r="AE6" s="19">
        <f t="shared" si="3"/>
        <v>14.178600476686313</v>
      </c>
      <c r="AF6" s="19">
        <f t="shared" si="3"/>
        <v>14.053464432535369</v>
      </c>
      <c r="AG6" s="19">
        <f t="shared" si="3"/>
        <v>13.959612399422161</v>
      </c>
      <c r="AH6" s="19">
        <f t="shared" si="3"/>
        <v>13.834476355271217</v>
      </c>
      <c r="AI6" s="19">
        <f t="shared" si="3"/>
        <v>13.740624322158009</v>
      </c>
      <c r="AJ6" s="19">
        <f t="shared" si="3"/>
        <v>13.615488278007065</v>
      </c>
      <c r="AK6" s="19">
        <f t="shared" si="3"/>
        <v>13.490352233856122</v>
      </c>
      <c r="AL6" s="19">
        <f t="shared" si="3"/>
        <v>13.365216189705176</v>
      </c>
      <c r="AM6" s="19">
        <f t="shared" si="3"/>
        <v>13.271364156591968</v>
      </c>
      <c r="AN6" s="19">
        <f t="shared" si="3"/>
        <v>13.146228112441024</v>
      </c>
      <c r="AO6" s="19">
        <f t="shared" si="3"/>
        <v>13.021092068290081</v>
      </c>
      <c r="AP6" s="19">
        <f t="shared" si="3"/>
        <v>12.895956024139137</v>
      </c>
      <c r="AQ6" s="19">
        <f t="shared" si="3"/>
        <v>12.770819979988191</v>
      </c>
    </row>
    <row r="7" spans="2:43" ht="14.5" x14ac:dyDescent="0.35">
      <c r="B7" s="15" t="s">
        <v>77</v>
      </c>
      <c r="C7" s="18">
        <f t="shared" ref="C7:K7" si="4">TREND($L$7:$AQ$7,$L$2:$AQ$2,C2)</f>
        <v>3.0998662023460355</v>
      </c>
      <c r="D7" s="18">
        <f t="shared" si="4"/>
        <v>3.1208027859237504</v>
      </c>
      <c r="E7" s="18">
        <f t="shared" si="4"/>
        <v>3.1417393695014653</v>
      </c>
      <c r="F7" s="18">
        <f t="shared" si="4"/>
        <v>3.162675953079173</v>
      </c>
      <c r="G7" s="18">
        <f t="shared" si="4"/>
        <v>3.1836125366568879</v>
      </c>
      <c r="H7" s="18">
        <f t="shared" si="4"/>
        <v>3.2045491202346028</v>
      </c>
      <c r="I7" s="18">
        <f t="shared" si="4"/>
        <v>3.2254857038123106</v>
      </c>
      <c r="J7" s="18">
        <f t="shared" si="4"/>
        <v>3.2464222873900255</v>
      </c>
      <c r="K7" s="18">
        <f t="shared" si="4"/>
        <v>3.2673588709677404</v>
      </c>
      <c r="L7" s="20">
        <v>4.1399999999999997</v>
      </c>
      <c r="M7" s="20">
        <v>3.72</v>
      </c>
      <c r="N7" s="20">
        <v>3.48</v>
      </c>
      <c r="O7" s="20">
        <v>3.31</v>
      </c>
      <c r="P7" s="20">
        <v>3.23</v>
      </c>
      <c r="Q7" s="20">
        <v>3.23</v>
      </c>
      <c r="R7" s="20">
        <v>3.23</v>
      </c>
      <c r="S7" s="20">
        <v>3.24</v>
      </c>
      <c r="T7" s="20">
        <v>3.27</v>
      </c>
      <c r="U7" s="20">
        <v>3.29</v>
      </c>
      <c r="V7" s="20">
        <v>3.33</v>
      </c>
      <c r="W7" s="20">
        <v>3.37</v>
      </c>
      <c r="X7" s="20">
        <v>3.41</v>
      </c>
      <c r="Y7" s="20">
        <v>3.44</v>
      </c>
      <c r="Z7" s="20">
        <v>3.48</v>
      </c>
      <c r="AA7" s="20">
        <v>3.51</v>
      </c>
      <c r="AB7" s="20">
        <v>3.55</v>
      </c>
      <c r="AC7" s="20">
        <v>3.58</v>
      </c>
      <c r="AD7" s="20">
        <v>3.61</v>
      </c>
      <c r="AE7" s="20">
        <v>3.64</v>
      </c>
      <c r="AF7" s="20">
        <v>3.68</v>
      </c>
      <c r="AG7" s="20">
        <v>3.71</v>
      </c>
      <c r="AH7" s="20">
        <v>3.75</v>
      </c>
      <c r="AI7" s="20">
        <v>3.78</v>
      </c>
      <c r="AJ7" s="20">
        <v>3.82</v>
      </c>
      <c r="AK7" s="20">
        <v>3.86</v>
      </c>
      <c r="AL7" s="20">
        <v>3.9</v>
      </c>
      <c r="AM7" s="20">
        <v>3.93</v>
      </c>
      <c r="AN7" s="20">
        <v>3.97</v>
      </c>
      <c r="AO7" s="20">
        <v>4.01</v>
      </c>
      <c r="AP7" s="20">
        <v>4.05</v>
      </c>
      <c r="AQ7" s="20">
        <v>4.09</v>
      </c>
    </row>
    <row r="8" spans="2:43" ht="14.5" x14ac:dyDescent="0.35">
      <c r="B8" s="17" t="s">
        <v>156</v>
      </c>
      <c r="C8" s="18">
        <v>6</v>
      </c>
      <c r="D8" s="18">
        <v>4.01</v>
      </c>
      <c r="E8" s="18">
        <v>2.76</v>
      </c>
      <c r="F8" s="18">
        <v>3.71</v>
      </c>
      <c r="G8" s="18">
        <v>4.3499999999999996</v>
      </c>
      <c r="H8" s="18">
        <v>2.6</v>
      </c>
      <c r="I8" s="18">
        <v>2.46</v>
      </c>
      <c r="J8" s="18">
        <v>2.96</v>
      </c>
      <c r="K8" s="18">
        <v>3.13</v>
      </c>
      <c r="L8" s="18">
        <v>2.5299999999999998</v>
      </c>
      <c r="M8" s="18">
        <f>C56</f>
        <v>2.99</v>
      </c>
      <c r="N8" s="18">
        <f t="shared" ref="N8:AQ8" si="5">AVERAGE(C8:M8)</f>
        <v>3.4090909090909092</v>
      </c>
      <c r="O8" s="18">
        <f t="shared" si="5"/>
        <v>3.1735537190082641</v>
      </c>
      <c r="P8" s="18">
        <f t="shared" si="5"/>
        <v>3.0975131480090159</v>
      </c>
      <c r="Q8" s="18">
        <f t="shared" si="5"/>
        <v>3.1281961614643805</v>
      </c>
      <c r="R8" s="18">
        <f t="shared" si="5"/>
        <v>3.0753049034156885</v>
      </c>
      <c r="S8" s="18">
        <f t="shared" si="5"/>
        <v>2.959423530998933</v>
      </c>
      <c r="T8" s="18">
        <f t="shared" si="5"/>
        <v>2.9920983974533808</v>
      </c>
      <c r="U8" s="18">
        <f t="shared" si="5"/>
        <v>3.0404709790400517</v>
      </c>
      <c r="V8" s="18">
        <f t="shared" si="5"/>
        <v>3.0477865225891474</v>
      </c>
      <c r="W8" s="18">
        <f t="shared" si="5"/>
        <v>3.0403125700972522</v>
      </c>
      <c r="X8" s="18">
        <f t="shared" si="5"/>
        <v>3.0867046219242749</v>
      </c>
      <c r="Y8" s="18">
        <f t="shared" si="5"/>
        <v>3.0954959511901179</v>
      </c>
      <c r="Z8" s="18">
        <f t="shared" si="5"/>
        <v>3.0669873186536822</v>
      </c>
      <c r="AA8" s="18">
        <f t="shared" si="5"/>
        <v>3.0572994640759927</v>
      </c>
      <c r="AB8" s="18">
        <f t="shared" si="5"/>
        <v>3.0536436746275366</v>
      </c>
      <c r="AC8" s="18">
        <f t="shared" si="5"/>
        <v>3.0468661758241864</v>
      </c>
      <c r="AD8" s="18">
        <f t="shared" si="5"/>
        <v>3.0442808369522325</v>
      </c>
      <c r="AE8" s="18">
        <f t="shared" si="5"/>
        <v>3.0519951374934418</v>
      </c>
      <c r="AF8" s="18">
        <f t="shared" si="5"/>
        <v>3.0574402956789011</v>
      </c>
      <c r="AG8" s="18">
        <f t="shared" si="5"/>
        <v>3.0589829608278878</v>
      </c>
      <c r="AH8" s="18">
        <f t="shared" si="5"/>
        <v>3.0600008188495917</v>
      </c>
      <c r="AI8" s="18">
        <f t="shared" si="5"/>
        <v>3.0617906596452586</v>
      </c>
      <c r="AJ8" s="18">
        <f t="shared" si="5"/>
        <v>3.0595257539835301</v>
      </c>
      <c r="AK8" s="18">
        <f t="shared" si="5"/>
        <v>3.0562557360556584</v>
      </c>
      <c r="AL8" s="18">
        <f t="shared" si="5"/>
        <v>3.0552801376376562</v>
      </c>
      <c r="AM8" s="18">
        <f t="shared" si="5"/>
        <v>3.0550965625068982</v>
      </c>
      <c r="AN8" s="18">
        <f t="shared" si="5"/>
        <v>3.0552286432232036</v>
      </c>
      <c r="AO8" s="18">
        <f t="shared" si="5"/>
        <v>3.0559888675322053</v>
      </c>
      <c r="AP8" s="18">
        <f t="shared" si="5"/>
        <v>3.0570532339485657</v>
      </c>
      <c r="AQ8" s="18">
        <f t="shared" si="5"/>
        <v>3.0575130608990322</v>
      </c>
    </row>
    <row r="9" spans="2:43" ht="14.5" x14ac:dyDescent="0.35">
      <c r="B9" s="17" t="s">
        <v>78</v>
      </c>
      <c r="C9" s="18">
        <v>82</v>
      </c>
      <c r="D9" s="18">
        <v>85</v>
      </c>
      <c r="E9" s="18">
        <v>80</v>
      </c>
      <c r="F9" s="18">
        <v>78</v>
      </c>
      <c r="G9" s="18">
        <v>93</v>
      </c>
      <c r="H9" s="18">
        <v>90</v>
      </c>
      <c r="I9" s="18">
        <v>4</v>
      </c>
      <c r="J9" s="18">
        <v>82</v>
      </c>
      <c r="K9" s="18">
        <v>79</v>
      </c>
      <c r="L9" s="19">
        <v>80</v>
      </c>
      <c r="M9" s="19">
        <v>79</v>
      </c>
      <c r="N9" s="19">
        <f t="shared" ref="N9:AQ9" si="6">TREND($C$9:$M$9,$C$2:$M$2,N2)</f>
        <v>69.145454545454413</v>
      </c>
      <c r="O9" s="19">
        <f t="shared" si="6"/>
        <v>68.063636363636306</v>
      </c>
      <c r="P9" s="19">
        <f t="shared" si="6"/>
        <v>66.981818181818198</v>
      </c>
      <c r="Q9" s="19">
        <f t="shared" si="6"/>
        <v>65.900000000000091</v>
      </c>
      <c r="R9" s="19">
        <f t="shared" si="6"/>
        <v>64.818181818181984</v>
      </c>
      <c r="S9" s="19">
        <f t="shared" si="6"/>
        <v>63.736363636363876</v>
      </c>
      <c r="T9" s="19">
        <f t="shared" si="6"/>
        <v>62.654545454545314</v>
      </c>
      <c r="U9" s="19">
        <f t="shared" si="6"/>
        <v>61.572727272727207</v>
      </c>
      <c r="V9" s="19">
        <f t="shared" si="6"/>
        <v>60.490909090909099</v>
      </c>
      <c r="W9" s="19">
        <f t="shared" si="6"/>
        <v>59.409090909090992</v>
      </c>
      <c r="X9" s="19">
        <f t="shared" si="6"/>
        <v>58.327272727272884</v>
      </c>
      <c r="Y9" s="19">
        <f t="shared" si="6"/>
        <v>57.245454545454777</v>
      </c>
      <c r="Z9" s="19">
        <f t="shared" si="6"/>
        <v>56.163636363636215</v>
      </c>
      <c r="AA9" s="19">
        <f t="shared" si="6"/>
        <v>55.081818181818107</v>
      </c>
      <c r="AB9" s="19">
        <f t="shared" si="6"/>
        <v>54</v>
      </c>
      <c r="AC9" s="19">
        <f t="shared" si="6"/>
        <v>52.918181818181893</v>
      </c>
      <c r="AD9" s="19">
        <f t="shared" si="6"/>
        <v>51.836363636363785</v>
      </c>
      <c r="AE9" s="19">
        <f t="shared" si="6"/>
        <v>50.754545454545678</v>
      </c>
      <c r="AF9" s="19">
        <f t="shared" si="6"/>
        <v>49.672727272727116</v>
      </c>
      <c r="AG9" s="19">
        <f t="shared" si="6"/>
        <v>48.590909090909008</v>
      </c>
      <c r="AH9" s="19">
        <f t="shared" si="6"/>
        <v>47.509090909090901</v>
      </c>
      <c r="AI9" s="19">
        <f t="shared" si="6"/>
        <v>46.427272727272793</v>
      </c>
      <c r="AJ9" s="19">
        <f t="shared" si="6"/>
        <v>45.345454545454686</v>
      </c>
      <c r="AK9" s="19">
        <f t="shared" si="6"/>
        <v>44.263636363636579</v>
      </c>
      <c r="AL9" s="19">
        <f t="shared" si="6"/>
        <v>43.181818181818016</v>
      </c>
      <c r="AM9" s="19">
        <f t="shared" si="6"/>
        <v>42.099999999999909</v>
      </c>
      <c r="AN9" s="19">
        <f t="shared" si="6"/>
        <v>41.018181818181802</v>
      </c>
      <c r="AO9" s="19">
        <f t="shared" si="6"/>
        <v>39.936363636363694</v>
      </c>
      <c r="AP9" s="19">
        <f t="shared" si="6"/>
        <v>38.854545454545587</v>
      </c>
      <c r="AQ9" s="19">
        <f t="shared" si="6"/>
        <v>37.772727272727479</v>
      </c>
    </row>
    <row r="10" spans="2:43" ht="14.5" x14ac:dyDescent="0.35">
      <c r="B10" s="21" t="s">
        <v>79</v>
      </c>
      <c r="C10" s="18">
        <v>77</v>
      </c>
      <c r="D10" s="18">
        <v>76</v>
      </c>
      <c r="E10" s="18">
        <v>72</v>
      </c>
      <c r="F10" s="18">
        <v>64</v>
      </c>
      <c r="G10" s="18">
        <v>71</v>
      </c>
      <c r="H10" s="18">
        <v>76</v>
      </c>
      <c r="I10" s="18">
        <v>61</v>
      </c>
      <c r="J10" s="18">
        <v>59</v>
      </c>
      <c r="K10" s="18">
        <v>57</v>
      </c>
      <c r="L10" s="19">
        <v>57</v>
      </c>
      <c r="M10" s="19">
        <v>56</v>
      </c>
      <c r="N10" s="19">
        <f t="shared" ref="N10:AQ10" si="7">AVERAGE(C10:M10)</f>
        <v>66</v>
      </c>
      <c r="O10" s="19">
        <f t="shared" si="7"/>
        <v>65</v>
      </c>
      <c r="P10" s="19">
        <f t="shared" si="7"/>
        <v>64</v>
      </c>
      <c r="Q10" s="19">
        <f t="shared" si="7"/>
        <v>63.272727272727273</v>
      </c>
      <c r="R10" s="19">
        <f t="shared" si="7"/>
        <v>63.206611570247929</v>
      </c>
      <c r="S10" s="19">
        <f t="shared" si="7"/>
        <v>62.498121712997744</v>
      </c>
      <c r="T10" s="19">
        <f t="shared" si="7"/>
        <v>61.270678232361178</v>
      </c>
      <c r="U10" s="19">
        <f t="shared" si="7"/>
        <v>61.29528534439401</v>
      </c>
      <c r="V10" s="19">
        <f t="shared" si="7"/>
        <v>61.503947648429829</v>
      </c>
      <c r="W10" s="19">
        <f t="shared" si="7"/>
        <v>61.913397434650726</v>
      </c>
      <c r="X10" s="19">
        <f t="shared" si="7"/>
        <v>62.360069928709883</v>
      </c>
      <c r="Y10" s="19">
        <f t="shared" si="7"/>
        <v>62.938258104047144</v>
      </c>
      <c r="Z10" s="19">
        <f t="shared" si="7"/>
        <v>62.659917931687794</v>
      </c>
      <c r="AA10" s="19">
        <f t="shared" si="7"/>
        <v>62.447183198204861</v>
      </c>
      <c r="AB10" s="19">
        <f t="shared" si="7"/>
        <v>62.306018034405298</v>
      </c>
      <c r="AC10" s="19">
        <f t="shared" si="7"/>
        <v>62.218135376376033</v>
      </c>
      <c r="AD10" s="19">
        <f t="shared" si="7"/>
        <v>62.128273904205862</v>
      </c>
      <c r="AE10" s="19">
        <f t="shared" si="7"/>
        <v>62.094651376133882</v>
      </c>
      <c r="AF10" s="19">
        <f t="shared" si="7"/>
        <v>62.169558025567767</v>
      </c>
      <c r="AG10" s="19">
        <f t="shared" si="7"/>
        <v>62.24903736021993</v>
      </c>
      <c r="AH10" s="19">
        <f t="shared" si="7"/>
        <v>62.316772788564478</v>
      </c>
      <c r="AI10" s="19">
        <f t="shared" si="7"/>
        <v>62.353443275283901</v>
      </c>
      <c r="AJ10" s="19">
        <f t="shared" si="7"/>
        <v>62.352840852245166</v>
      </c>
      <c r="AK10" s="19">
        <f t="shared" si="7"/>
        <v>62.299621102081353</v>
      </c>
      <c r="AL10" s="19">
        <f t="shared" si="7"/>
        <v>62.266866844844415</v>
      </c>
      <c r="AM10" s="19">
        <f t="shared" si="7"/>
        <v>62.250474449084372</v>
      </c>
      <c r="AN10" s="19">
        <f t="shared" si="7"/>
        <v>62.245425032237016</v>
      </c>
      <c r="AO10" s="19">
        <f t="shared" si="7"/>
        <v>62.247905910042554</v>
      </c>
      <c r="AP10" s="19">
        <f t="shared" si="7"/>
        <v>62.258781546936795</v>
      </c>
      <c r="AQ10" s="19">
        <f t="shared" si="7"/>
        <v>62.273702471555247</v>
      </c>
    </row>
    <row r="11" spans="2:43" ht="14.5" x14ac:dyDescent="0.35">
      <c r="B11" s="17" t="s">
        <v>80</v>
      </c>
      <c r="C11" s="18">
        <v>125</v>
      </c>
      <c r="D11" s="18">
        <v>161</v>
      </c>
      <c r="E11" s="18">
        <v>165</v>
      </c>
      <c r="F11" s="18">
        <v>139</v>
      </c>
      <c r="G11" s="18">
        <v>123</v>
      </c>
      <c r="H11" s="18">
        <v>113</v>
      </c>
      <c r="I11" s="18">
        <v>91</v>
      </c>
      <c r="J11" s="18">
        <v>105</v>
      </c>
      <c r="K11" s="18">
        <v>122</v>
      </c>
      <c r="L11" s="19">
        <v>120</v>
      </c>
      <c r="M11" s="19">
        <v>118</v>
      </c>
      <c r="N11" s="19">
        <f t="shared" ref="N11:AQ11" si="8">AVERAGE(C11:M11)</f>
        <v>125.63636363636364</v>
      </c>
      <c r="O11" s="19">
        <f t="shared" si="8"/>
        <v>125.69421487603307</v>
      </c>
      <c r="P11" s="19">
        <f t="shared" si="8"/>
        <v>122.48459804658154</v>
      </c>
      <c r="Q11" s="19">
        <f t="shared" si="8"/>
        <v>118.61956150536167</v>
      </c>
      <c r="R11" s="19">
        <f t="shared" si="8"/>
        <v>116.76679436948544</v>
      </c>
      <c r="S11" s="19">
        <f t="shared" si="8"/>
        <v>116.20013931216594</v>
      </c>
      <c r="T11" s="19">
        <f t="shared" si="8"/>
        <v>116.49106106781738</v>
      </c>
      <c r="U11" s="19">
        <f t="shared" si="8"/>
        <v>118.80843025580079</v>
      </c>
      <c r="V11" s="19">
        <f t="shared" si="8"/>
        <v>120.06374209723722</v>
      </c>
      <c r="W11" s="19">
        <f t="shared" si="8"/>
        <v>119.88771865153153</v>
      </c>
      <c r="X11" s="19">
        <f t="shared" si="8"/>
        <v>119.87751125621621</v>
      </c>
      <c r="Y11" s="19">
        <f t="shared" si="8"/>
        <v>120.04819409769038</v>
      </c>
      <c r="Z11" s="19">
        <f t="shared" si="8"/>
        <v>119.54017868508373</v>
      </c>
      <c r="AA11" s="19">
        <f t="shared" si="8"/>
        <v>118.98072084954288</v>
      </c>
      <c r="AB11" s="19">
        <f t="shared" si="8"/>
        <v>118.66218655890299</v>
      </c>
      <c r="AC11" s="19">
        <f t="shared" si="8"/>
        <v>118.66606156377038</v>
      </c>
      <c r="AD11" s="19">
        <f t="shared" si="8"/>
        <v>118.8387222177963</v>
      </c>
      <c r="AE11" s="19">
        <f t="shared" si="8"/>
        <v>119.07859339103543</v>
      </c>
      <c r="AF11" s="19">
        <f t="shared" si="8"/>
        <v>119.31382360223706</v>
      </c>
      <c r="AG11" s="19">
        <f t="shared" si="8"/>
        <v>119.35976845191308</v>
      </c>
      <c r="AH11" s="19">
        <f t="shared" si="8"/>
        <v>119.29577084779275</v>
      </c>
      <c r="AI11" s="19">
        <f t="shared" si="8"/>
        <v>119.2419574110892</v>
      </c>
      <c r="AJ11" s="19">
        <f t="shared" si="8"/>
        <v>119.18417978880494</v>
      </c>
      <c r="AK11" s="19">
        <f t="shared" si="8"/>
        <v>119.1056330334517</v>
      </c>
      <c r="AL11" s="19">
        <f t="shared" si="8"/>
        <v>119.06612888330334</v>
      </c>
      <c r="AM11" s="19">
        <f t="shared" si="8"/>
        <v>119.07389325000882</v>
      </c>
      <c r="AN11" s="19">
        <f t="shared" si="8"/>
        <v>119.11132113101844</v>
      </c>
      <c r="AO11" s="19">
        <f t="shared" si="8"/>
        <v>119.15179927349554</v>
      </c>
      <c r="AP11" s="19">
        <f t="shared" si="8"/>
        <v>119.18026082401366</v>
      </c>
      <c r="AQ11" s="19">
        <f t="shared" si="8"/>
        <v>119.18950331792077</v>
      </c>
    </row>
    <row r="12" spans="2:43" ht="14.5" x14ac:dyDescent="0.35">
      <c r="B12" s="17" t="s">
        <v>81</v>
      </c>
      <c r="C12" s="18">
        <v>47</v>
      </c>
      <c r="D12" s="18">
        <v>47</v>
      </c>
      <c r="E12" s="18">
        <v>35</v>
      </c>
      <c r="F12" s="18">
        <v>35</v>
      </c>
      <c r="G12" s="18">
        <v>34</v>
      </c>
      <c r="H12" s="18">
        <v>31</v>
      </c>
      <c r="I12" s="18">
        <v>31</v>
      </c>
      <c r="J12" s="18">
        <v>31</v>
      </c>
      <c r="K12" s="18">
        <v>30</v>
      </c>
      <c r="L12" s="19">
        <v>30</v>
      </c>
      <c r="M12" s="19">
        <v>30</v>
      </c>
      <c r="N12" s="19">
        <f t="shared" ref="N12:AQ12" si="9">AVERAGE(C12:M12)</f>
        <v>34.636363636363633</v>
      </c>
      <c r="O12" s="19">
        <f t="shared" si="9"/>
        <v>33.512396694214878</v>
      </c>
      <c r="P12" s="19">
        <f t="shared" si="9"/>
        <v>32.2862509391435</v>
      </c>
      <c r="Q12" s="19">
        <f t="shared" si="9"/>
        <v>32.039546479065635</v>
      </c>
      <c r="R12" s="19">
        <f t="shared" si="9"/>
        <v>31.770414340798876</v>
      </c>
      <c r="S12" s="19">
        <f t="shared" si="9"/>
        <v>31.567724735416956</v>
      </c>
      <c r="T12" s="19">
        <f t="shared" si="9"/>
        <v>31.619336075000316</v>
      </c>
      <c r="U12" s="19">
        <f t="shared" si="9"/>
        <v>31.675639354545797</v>
      </c>
      <c r="V12" s="19">
        <f t="shared" si="9"/>
        <v>31.737061114049961</v>
      </c>
      <c r="W12" s="19">
        <f t="shared" si="9"/>
        <v>31.894975760781776</v>
      </c>
      <c r="X12" s="19">
        <f t="shared" si="9"/>
        <v>32.067246284489208</v>
      </c>
      <c r="Y12" s="19">
        <f t="shared" si="9"/>
        <v>32.255177764897319</v>
      </c>
      <c r="Z12" s="19">
        <f t="shared" si="9"/>
        <v>32.038706322036745</v>
      </c>
      <c r="AA12" s="19">
        <f t="shared" si="9"/>
        <v>31.904734470020561</v>
      </c>
      <c r="AB12" s="19">
        <f t="shared" si="9"/>
        <v>31.870051154645747</v>
      </c>
      <c r="AC12" s="19">
        <f t="shared" si="9"/>
        <v>31.854642488789395</v>
      </c>
      <c r="AD12" s="19">
        <f t="shared" si="9"/>
        <v>31.862299593152162</v>
      </c>
      <c r="AE12" s="19">
        <f t="shared" si="9"/>
        <v>31.889079125673547</v>
      </c>
      <c r="AF12" s="19">
        <f t="shared" si="9"/>
        <v>31.913601221189296</v>
      </c>
      <c r="AG12" s="19">
        <f t="shared" si="9"/>
        <v>31.935234118156885</v>
      </c>
      <c r="AH12" s="19">
        <f t="shared" si="9"/>
        <v>31.953249845802972</v>
      </c>
      <c r="AI12" s="19">
        <f t="shared" si="9"/>
        <v>31.958547489895807</v>
      </c>
      <c r="AJ12" s="19">
        <f t="shared" si="9"/>
        <v>31.948665781296405</v>
      </c>
      <c r="AK12" s="19">
        <f t="shared" si="9"/>
        <v>31.920801055514506</v>
      </c>
      <c r="AL12" s="19">
        <f t="shared" si="9"/>
        <v>31.910082394921574</v>
      </c>
      <c r="AM12" s="19">
        <f t="shared" si="9"/>
        <v>31.910568569912574</v>
      </c>
      <c r="AN12" s="19">
        <f t="shared" si="9"/>
        <v>31.914251971300462</v>
      </c>
      <c r="AO12" s="19">
        <f t="shared" si="9"/>
        <v>31.919671015165111</v>
      </c>
      <c r="AP12" s="19">
        <f t="shared" si="9"/>
        <v>31.924886598984472</v>
      </c>
      <c r="AQ12" s="19">
        <f t="shared" si="9"/>
        <v>31.928141823830916</v>
      </c>
    </row>
    <row r="13" spans="2:43" ht="14.5" x14ac:dyDescent="0.35">
      <c r="B13" s="14" t="s">
        <v>82</v>
      </c>
      <c r="C13" s="18">
        <v>55</v>
      </c>
      <c r="D13" s="18">
        <v>55</v>
      </c>
      <c r="E13" s="18">
        <v>52</v>
      </c>
      <c r="F13" s="18">
        <v>41</v>
      </c>
      <c r="G13" s="18">
        <v>40</v>
      </c>
      <c r="H13" s="18">
        <v>36</v>
      </c>
      <c r="I13" s="18">
        <v>37</v>
      </c>
      <c r="J13" s="18">
        <v>37</v>
      </c>
      <c r="K13" s="18">
        <v>36</v>
      </c>
      <c r="L13" s="20">
        <v>36</v>
      </c>
      <c r="M13" s="20">
        <v>35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</row>
    <row r="14" spans="2:43" ht="14.5" x14ac:dyDescent="0.35">
      <c r="B14" s="14" t="s">
        <v>83</v>
      </c>
      <c r="C14" s="18">
        <v>76</v>
      </c>
      <c r="D14" s="18">
        <v>76</v>
      </c>
      <c r="E14" s="18">
        <v>71</v>
      </c>
      <c r="F14" s="18">
        <v>61</v>
      </c>
      <c r="G14" s="18">
        <v>97</v>
      </c>
      <c r="H14" s="18">
        <v>104</v>
      </c>
      <c r="I14" s="18">
        <v>101</v>
      </c>
      <c r="J14" s="18">
        <v>104</v>
      </c>
      <c r="K14" s="18">
        <v>104</v>
      </c>
      <c r="L14" s="20">
        <v>105</v>
      </c>
      <c r="M14" s="20">
        <v>103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</row>
    <row r="15" spans="2:43" ht="14.5" x14ac:dyDescent="0.35">
      <c r="B15" s="14" t="s">
        <v>84</v>
      </c>
      <c r="C15" s="18">
        <v>96</v>
      </c>
      <c r="D15" s="18">
        <v>95</v>
      </c>
      <c r="E15" s="18">
        <v>136</v>
      </c>
      <c r="F15" s="18">
        <v>129</v>
      </c>
      <c r="G15" s="18">
        <v>124</v>
      </c>
      <c r="H15" s="18">
        <v>104</v>
      </c>
      <c r="I15" s="18">
        <v>93</v>
      </c>
      <c r="J15" s="18">
        <v>108</v>
      </c>
      <c r="K15" s="18">
        <v>115</v>
      </c>
      <c r="L15" s="20">
        <v>116</v>
      </c>
      <c r="M15" s="20">
        <v>114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</row>
    <row r="16" spans="2:43" ht="14.5" x14ac:dyDescent="0.35">
      <c r="B16" s="17" t="s">
        <v>85</v>
      </c>
      <c r="C16" s="18">
        <f t="shared" ref="C16:M16" si="10">AVERAGE(C13:C15)</f>
        <v>75.666666666666671</v>
      </c>
      <c r="D16" s="18">
        <f t="shared" si="10"/>
        <v>75.333333333333329</v>
      </c>
      <c r="E16" s="18">
        <f t="shared" si="10"/>
        <v>86.333333333333329</v>
      </c>
      <c r="F16" s="18">
        <f t="shared" si="10"/>
        <v>77</v>
      </c>
      <c r="G16" s="18">
        <f t="shared" si="10"/>
        <v>87</v>
      </c>
      <c r="H16" s="18">
        <f t="shared" si="10"/>
        <v>81.333333333333329</v>
      </c>
      <c r="I16" s="18">
        <f t="shared" si="10"/>
        <v>77</v>
      </c>
      <c r="J16" s="18">
        <f t="shared" si="10"/>
        <v>83</v>
      </c>
      <c r="K16" s="18">
        <f t="shared" si="10"/>
        <v>85</v>
      </c>
      <c r="L16" s="19">
        <f t="shared" si="10"/>
        <v>85.666666666666671</v>
      </c>
      <c r="M16" s="19">
        <f t="shared" si="10"/>
        <v>84</v>
      </c>
      <c r="N16" s="22">
        <f t="shared" ref="N16:AQ16" si="11">TREND($C$16:$M$16,$C$2:$M$2,N2)</f>
        <v>85.993939393939172</v>
      </c>
      <c r="O16" s="22">
        <f t="shared" si="11"/>
        <v>86.730303030302821</v>
      </c>
      <c r="P16" s="22">
        <f t="shared" si="11"/>
        <v>87.46666666666647</v>
      </c>
      <c r="Q16" s="22">
        <f t="shared" si="11"/>
        <v>88.203030303030118</v>
      </c>
      <c r="R16" s="22">
        <f t="shared" si="11"/>
        <v>88.939393939393767</v>
      </c>
      <c r="S16" s="22">
        <f t="shared" si="11"/>
        <v>89.675757575757416</v>
      </c>
      <c r="T16" s="22">
        <f t="shared" si="11"/>
        <v>90.412121212121065</v>
      </c>
      <c r="U16" s="22">
        <f t="shared" si="11"/>
        <v>91.148484848484713</v>
      </c>
      <c r="V16" s="22">
        <f t="shared" si="11"/>
        <v>91.884848484848362</v>
      </c>
      <c r="W16" s="22">
        <f t="shared" si="11"/>
        <v>92.621212121212011</v>
      </c>
      <c r="X16" s="22">
        <f t="shared" si="11"/>
        <v>93.35757575757566</v>
      </c>
      <c r="Y16" s="22">
        <f t="shared" si="11"/>
        <v>94.093939393939309</v>
      </c>
      <c r="Z16" s="22">
        <f t="shared" si="11"/>
        <v>94.830303030302957</v>
      </c>
      <c r="AA16" s="22">
        <f t="shared" si="11"/>
        <v>95.566666666666606</v>
      </c>
      <c r="AB16" s="22">
        <f t="shared" si="11"/>
        <v>96.303030303030255</v>
      </c>
      <c r="AC16" s="22">
        <f t="shared" si="11"/>
        <v>97.039393939393904</v>
      </c>
      <c r="AD16" s="22">
        <f t="shared" si="11"/>
        <v>97.775757575757552</v>
      </c>
      <c r="AE16" s="22">
        <f t="shared" si="11"/>
        <v>98.512121212121201</v>
      </c>
      <c r="AF16" s="22">
        <f t="shared" si="11"/>
        <v>99.248484848484622</v>
      </c>
      <c r="AG16" s="22">
        <f t="shared" si="11"/>
        <v>99.984848484848271</v>
      </c>
      <c r="AH16" s="22">
        <f t="shared" si="11"/>
        <v>100.72121212121192</v>
      </c>
      <c r="AI16" s="22">
        <f t="shared" si="11"/>
        <v>101.45757575757557</v>
      </c>
      <c r="AJ16" s="22">
        <f t="shared" si="11"/>
        <v>102.19393939393922</v>
      </c>
      <c r="AK16" s="22">
        <f t="shared" si="11"/>
        <v>102.93030303030287</v>
      </c>
      <c r="AL16" s="22">
        <f t="shared" si="11"/>
        <v>103.66666666666652</v>
      </c>
      <c r="AM16" s="22">
        <f t="shared" si="11"/>
        <v>104.40303030303016</v>
      </c>
      <c r="AN16" s="22">
        <f t="shared" si="11"/>
        <v>105.13939393939381</v>
      </c>
      <c r="AO16" s="22">
        <f t="shared" si="11"/>
        <v>105.87575757575746</v>
      </c>
      <c r="AP16" s="22">
        <f t="shared" si="11"/>
        <v>106.61212121212111</v>
      </c>
      <c r="AQ16" s="22">
        <f t="shared" si="11"/>
        <v>107.34848484848476</v>
      </c>
    </row>
    <row r="17" spans="2:43" ht="14.5" x14ac:dyDescent="0.35">
      <c r="B17" s="17" t="s">
        <v>86</v>
      </c>
      <c r="C17" s="18">
        <v>79.400000000000006</v>
      </c>
      <c r="D17" s="18">
        <v>111.55</v>
      </c>
      <c r="E17" s="18">
        <v>112.73</v>
      </c>
      <c r="F17" s="18">
        <v>105.85</v>
      </c>
      <c r="G17" s="18">
        <v>96.51</v>
      </c>
      <c r="H17" s="18">
        <v>49.21</v>
      </c>
      <c r="I17" s="18">
        <v>40.130000000000003</v>
      </c>
      <c r="J17" s="18">
        <v>51.19</v>
      </c>
      <c r="K17" s="18">
        <v>67.47</v>
      </c>
      <c r="L17" s="19">
        <v>62.37</v>
      </c>
      <c r="M17" s="19">
        <v>40.39</v>
      </c>
      <c r="N17" s="22">
        <f t="shared" ref="N17:AQ17" si="12">AVERAGE(C17:M17)</f>
        <v>74.25454545454545</v>
      </c>
      <c r="O17" s="22">
        <f t="shared" si="12"/>
        <v>73.786776859504144</v>
      </c>
      <c r="P17" s="22">
        <f t="shared" si="12"/>
        <v>70.353756574004493</v>
      </c>
      <c r="Q17" s="22">
        <f t="shared" si="12"/>
        <v>66.501370808004921</v>
      </c>
      <c r="R17" s="22">
        <f t="shared" si="12"/>
        <v>62.924222699641724</v>
      </c>
      <c r="S17" s="22">
        <f t="shared" si="12"/>
        <v>59.870970217790976</v>
      </c>
      <c r="T17" s="22">
        <f t="shared" si="12"/>
        <v>60.840149328499244</v>
      </c>
      <c r="U17" s="22">
        <f t="shared" si="12"/>
        <v>62.722890176544631</v>
      </c>
      <c r="V17" s="22">
        <f t="shared" si="12"/>
        <v>63.771334738048694</v>
      </c>
      <c r="W17" s="22">
        <f t="shared" si="12"/>
        <v>63.435092441507663</v>
      </c>
      <c r="X17" s="22">
        <f t="shared" si="12"/>
        <v>63.531919027099271</v>
      </c>
      <c r="Y17" s="22">
        <f t="shared" si="12"/>
        <v>65.635729847744656</v>
      </c>
      <c r="Z17" s="22">
        <f t="shared" si="12"/>
        <v>64.852201156217319</v>
      </c>
      <c r="AA17" s="22">
        <f t="shared" si="12"/>
        <v>64.039967001373057</v>
      </c>
      <c r="AB17" s="22">
        <f t="shared" si="12"/>
        <v>63.465986131133839</v>
      </c>
      <c r="AC17" s="22">
        <f t="shared" si="12"/>
        <v>63.190042069600096</v>
      </c>
      <c r="AD17" s="22">
        <f t="shared" si="12"/>
        <v>63.214207466869034</v>
      </c>
      <c r="AE17" s="22">
        <f t="shared" si="12"/>
        <v>63.518138125876135</v>
      </c>
      <c r="AF17" s="22">
        <f t="shared" si="12"/>
        <v>63.761591652910397</v>
      </c>
      <c r="AG17" s="22">
        <f t="shared" si="12"/>
        <v>63.856019059852741</v>
      </c>
      <c r="AH17" s="22">
        <f t="shared" si="12"/>
        <v>63.8637176345622</v>
      </c>
      <c r="AI17" s="22">
        <f t="shared" si="12"/>
        <v>63.902683561203531</v>
      </c>
      <c r="AJ17" s="22">
        <f t="shared" si="12"/>
        <v>63.936389427940277</v>
      </c>
      <c r="AK17" s="22">
        <f t="shared" si="12"/>
        <v>63.781903935230794</v>
      </c>
      <c r="AL17" s="22">
        <f t="shared" si="12"/>
        <v>63.684604187868381</v>
      </c>
      <c r="AM17" s="22">
        <f t="shared" si="12"/>
        <v>63.65229847754977</v>
      </c>
      <c r="AN17" s="22">
        <f t="shared" si="12"/>
        <v>63.669235963587582</v>
      </c>
      <c r="AO17" s="22">
        <f t="shared" si="12"/>
        <v>63.71279904485916</v>
      </c>
      <c r="AP17" s="22">
        <f t="shared" si="12"/>
        <v>63.758125551949178</v>
      </c>
      <c r="AQ17" s="22">
        <f t="shared" si="12"/>
        <v>63.779942590683092</v>
      </c>
    </row>
    <row r="18" spans="2:43" ht="14.5" x14ac:dyDescent="0.35">
      <c r="B18" s="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2:43" ht="14.5" x14ac:dyDescent="0.35">
      <c r="B19" s="3"/>
      <c r="L19" s="43" t="s">
        <v>87</v>
      </c>
      <c r="M19" s="44"/>
      <c r="N19" s="44"/>
      <c r="Q19" s="43" t="s">
        <v>87</v>
      </c>
      <c r="R19" s="44"/>
      <c r="S19" s="44"/>
    </row>
    <row r="20" spans="2:43" ht="14.5" x14ac:dyDescent="0.35">
      <c r="B20" s="3" t="s">
        <v>88</v>
      </c>
      <c r="L20" s="25">
        <v>5799000</v>
      </c>
      <c r="M20" s="14" t="s">
        <v>89</v>
      </c>
      <c r="N20" s="14" t="s">
        <v>161</v>
      </c>
      <c r="Q20" s="25">
        <v>1000000</v>
      </c>
      <c r="R20" s="14" t="s">
        <v>160</v>
      </c>
      <c r="S20" s="14" t="s">
        <v>161</v>
      </c>
    </row>
    <row r="21" spans="2:43" ht="15.75" customHeight="1" x14ac:dyDescent="0.35">
      <c r="B21" s="26" t="s">
        <v>90</v>
      </c>
    </row>
    <row r="22" spans="2:43" ht="15.75" customHeight="1" x14ac:dyDescent="0.35">
      <c r="B22" s="3" t="s">
        <v>91</v>
      </c>
    </row>
    <row r="23" spans="2:43" ht="15.75" customHeight="1" x14ac:dyDescent="0.35"/>
    <row r="24" spans="2:43" ht="15.75" customHeight="1" x14ac:dyDescent="0.35"/>
    <row r="25" spans="2:43" ht="15.75" customHeight="1" x14ac:dyDescent="0.35"/>
    <row r="26" spans="2:43" ht="15.75" customHeight="1" x14ac:dyDescent="0.35"/>
    <row r="27" spans="2:43" ht="15.75" customHeight="1" x14ac:dyDescent="0.35"/>
    <row r="28" spans="2:43" ht="15.75" customHeight="1" x14ac:dyDescent="0.35"/>
    <row r="29" spans="2:43" ht="15.75" customHeight="1" x14ac:dyDescent="0.35"/>
    <row r="30" spans="2:43" ht="15.75" customHeight="1" x14ac:dyDescent="0.35"/>
    <row r="31" spans="2:43" ht="15.75" customHeight="1" x14ac:dyDescent="0.35"/>
    <row r="32" spans="2:4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spans="1:4" ht="15.75" customHeight="1" x14ac:dyDescent="0.35"/>
    <row r="50" spans="1:4" ht="15.75" customHeight="1" x14ac:dyDescent="0.35"/>
    <row r="51" spans="1:4" ht="15.75" customHeight="1" x14ac:dyDescent="0.35"/>
    <row r="52" spans="1:4" ht="15.75" customHeight="1" x14ac:dyDescent="0.35"/>
    <row r="53" spans="1:4" ht="15.75" customHeight="1" x14ac:dyDescent="0.35"/>
    <row r="54" spans="1:4" ht="15.75" customHeight="1" x14ac:dyDescent="0.35"/>
    <row r="55" spans="1:4" ht="15.75" customHeight="1" x14ac:dyDescent="0.35">
      <c r="B55">
        <v>2019</v>
      </c>
      <c r="C55">
        <v>2020</v>
      </c>
      <c r="D55">
        <v>2021</v>
      </c>
    </row>
    <row r="56" spans="1:4" ht="15.75" customHeight="1" x14ac:dyDescent="0.35">
      <c r="A56" s="42" t="s">
        <v>159</v>
      </c>
      <c r="B56">
        <v>2.5299999999999998</v>
      </c>
      <c r="C56">
        <f>(B56+D56)/2</f>
        <v>2.99</v>
      </c>
      <c r="D56">
        <v>3.45</v>
      </c>
    </row>
    <row r="57" spans="1:4" ht="15.75" customHeight="1" x14ac:dyDescent="0.35"/>
    <row r="58" spans="1:4" ht="15.75" customHeight="1" x14ac:dyDescent="0.35"/>
    <row r="59" spans="1:4" ht="15.75" customHeight="1" x14ac:dyDescent="0.35"/>
    <row r="60" spans="1:4" ht="15.75" customHeight="1" x14ac:dyDescent="0.35"/>
    <row r="61" spans="1:4" ht="15.75" customHeight="1" x14ac:dyDescent="0.35"/>
    <row r="62" spans="1:4" ht="15.75" customHeight="1" x14ac:dyDescent="0.35"/>
    <row r="63" spans="1:4" ht="15.75" customHeight="1" x14ac:dyDescent="0.35"/>
    <row r="64" spans="1: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L19:N19"/>
    <mergeCell ref="Q19:S19"/>
  </mergeCells>
  <pageMargins left="0.7" right="0.7" top="0.75" bottom="0.75" header="0" footer="0"/>
  <pageSetup orientation="landscape"/>
  <ignoredErrors>
    <ignoredError sqref="C16:L16" formulaRange="1"/>
    <ignoredError sqref="N9:Z9 AA9:AL9 AM9:AQ9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G1000"/>
  <sheetViews>
    <sheetView workbookViewId="0"/>
  </sheetViews>
  <sheetFormatPr defaultColWidth="14.453125" defaultRowHeight="15" customHeight="1" x14ac:dyDescent="0.35"/>
  <cols>
    <col min="1" max="1" width="32.81640625" customWidth="1"/>
    <col min="2" max="33" width="8.6328125" customWidth="1"/>
  </cols>
  <sheetData>
    <row r="1" spans="1:33" ht="14.5" x14ac:dyDescent="0.35">
      <c r="A1" s="1" t="s">
        <v>92</v>
      </c>
      <c r="B1" s="27">
        <v>0.1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</row>
    <row r="2" spans="1:33" ht="14.5" x14ac:dyDescent="0.35">
      <c r="A2" s="12" t="s">
        <v>93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</row>
    <row r="3" spans="1:33" ht="14.5" x14ac:dyDescent="0.3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</row>
    <row r="4" spans="1:33" ht="14.5" x14ac:dyDescent="0.35">
      <c r="B4" s="28">
        <v>2019</v>
      </c>
      <c r="C4" s="28">
        <v>2020</v>
      </c>
      <c r="D4" s="28">
        <v>2021</v>
      </c>
      <c r="E4" s="28">
        <v>2022</v>
      </c>
      <c r="F4" s="28">
        <v>2023</v>
      </c>
      <c r="G4" s="28">
        <v>2024</v>
      </c>
      <c r="H4" s="28">
        <v>2025</v>
      </c>
      <c r="I4" s="28">
        <v>2026</v>
      </c>
      <c r="J4" s="28">
        <v>2027</v>
      </c>
      <c r="K4" s="28">
        <v>2028</v>
      </c>
      <c r="L4" s="28">
        <v>2029</v>
      </c>
      <c r="M4" s="28">
        <v>2030</v>
      </c>
      <c r="N4" s="28">
        <v>2031</v>
      </c>
      <c r="O4" s="28">
        <v>2032</v>
      </c>
      <c r="P4" s="28">
        <v>2033</v>
      </c>
      <c r="Q4" s="28">
        <v>2034</v>
      </c>
      <c r="R4" s="28">
        <v>2035</v>
      </c>
      <c r="S4" s="28">
        <v>2036</v>
      </c>
      <c r="T4" s="28">
        <v>2037</v>
      </c>
      <c r="U4" s="28">
        <v>2038</v>
      </c>
      <c r="V4" s="28">
        <v>2039</v>
      </c>
      <c r="W4" s="28">
        <v>2040</v>
      </c>
      <c r="X4" s="28">
        <v>2041</v>
      </c>
      <c r="Y4" s="28">
        <v>2042</v>
      </c>
      <c r="Z4" s="28">
        <v>2043</v>
      </c>
      <c r="AA4" s="28">
        <v>2044</v>
      </c>
      <c r="AB4" s="28">
        <v>2045</v>
      </c>
      <c r="AC4" s="28">
        <v>2046</v>
      </c>
      <c r="AD4" s="28">
        <v>2047</v>
      </c>
      <c r="AE4" s="28">
        <v>2048</v>
      </c>
      <c r="AF4" s="28">
        <v>2049</v>
      </c>
      <c r="AG4" s="1">
        <v>2050</v>
      </c>
    </row>
    <row r="5" spans="1:33" ht="14.5" x14ac:dyDescent="0.35">
      <c r="A5" s="3" t="s">
        <v>94</v>
      </c>
      <c r="B5" s="27">
        <f t="shared" ref="B5:AG5" si="0">$B$1</f>
        <v>0.1</v>
      </c>
      <c r="C5" s="27">
        <f t="shared" si="0"/>
        <v>0.1</v>
      </c>
      <c r="D5" s="27">
        <f t="shared" si="0"/>
        <v>0.1</v>
      </c>
      <c r="E5" s="27">
        <f t="shared" si="0"/>
        <v>0.1</v>
      </c>
      <c r="F5" s="27">
        <f t="shared" si="0"/>
        <v>0.1</v>
      </c>
      <c r="G5" s="27">
        <f t="shared" si="0"/>
        <v>0.1</v>
      </c>
      <c r="H5" s="27">
        <f t="shared" si="0"/>
        <v>0.1</v>
      </c>
      <c r="I5" s="27">
        <f t="shared" si="0"/>
        <v>0.1</v>
      </c>
      <c r="J5" s="27">
        <f t="shared" si="0"/>
        <v>0.1</v>
      </c>
      <c r="K5" s="27">
        <f t="shared" si="0"/>
        <v>0.1</v>
      </c>
      <c r="L5" s="27">
        <f t="shared" si="0"/>
        <v>0.1</v>
      </c>
      <c r="M5" s="27">
        <f t="shared" si="0"/>
        <v>0.1</v>
      </c>
      <c r="N5" s="27">
        <f t="shared" si="0"/>
        <v>0.1</v>
      </c>
      <c r="O5" s="27">
        <f t="shared" si="0"/>
        <v>0.1</v>
      </c>
      <c r="P5" s="27">
        <f t="shared" si="0"/>
        <v>0.1</v>
      </c>
      <c r="Q5" s="27">
        <f t="shared" si="0"/>
        <v>0.1</v>
      </c>
      <c r="R5" s="27">
        <f t="shared" si="0"/>
        <v>0.1</v>
      </c>
      <c r="S5" s="27">
        <f t="shared" si="0"/>
        <v>0.1</v>
      </c>
      <c r="T5" s="27">
        <f t="shared" si="0"/>
        <v>0.1</v>
      </c>
      <c r="U5" s="27">
        <f t="shared" si="0"/>
        <v>0.1</v>
      </c>
      <c r="V5" s="27">
        <f t="shared" si="0"/>
        <v>0.1</v>
      </c>
      <c r="W5" s="27">
        <f t="shared" si="0"/>
        <v>0.1</v>
      </c>
      <c r="X5" s="27">
        <f t="shared" si="0"/>
        <v>0.1</v>
      </c>
      <c r="Y5" s="27">
        <f t="shared" si="0"/>
        <v>0.1</v>
      </c>
      <c r="Z5" s="27">
        <f t="shared" si="0"/>
        <v>0.1</v>
      </c>
      <c r="AA5" s="27">
        <f t="shared" si="0"/>
        <v>0.1</v>
      </c>
      <c r="AB5" s="27">
        <f t="shared" si="0"/>
        <v>0.1</v>
      </c>
      <c r="AC5" s="27">
        <f t="shared" si="0"/>
        <v>0.1</v>
      </c>
      <c r="AD5" s="27">
        <f t="shared" si="0"/>
        <v>0.1</v>
      </c>
      <c r="AE5" s="27">
        <f t="shared" si="0"/>
        <v>0.1</v>
      </c>
      <c r="AF5" s="27">
        <f t="shared" si="0"/>
        <v>0.1</v>
      </c>
      <c r="AG5" s="27">
        <f t="shared" si="0"/>
        <v>0.1</v>
      </c>
    </row>
    <row r="6" spans="1:33" ht="14.5" x14ac:dyDescent="0.35">
      <c r="A6" s="3" t="s">
        <v>95</v>
      </c>
      <c r="B6" s="27">
        <f t="shared" ref="B6:AG6" si="1">$B$1</f>
        <v>0.1</v>
      </c>
      <c r="C6" s="27">
        <f t="shared" si="1"/>
        <v>0.1</v>
      </c>
      <c r="D6" s="27">
        <f t="shared" si="1"/>
        <v>0.1</v>
      </c>
      <c r="E6" s="27">
        <f t="shared" si="1"/>
        <v>0.1</v>
      </c>
      <c r="F6" s="27">
        <f t="shared" si="1"/>
        <v>0.1</v>
      </c>
      <c r="G6" s="27">
        <f t="shared" si="1"/>
        <v>0.1</v>
      </c>
      <c r="H6" s="27">
        <f t="shared" si="1"/>
        <v>0.1</v>
      </c>
      <c r="I6" s="27">
        <f t="shared" si="1"/>
        <v>0.1</v>
      </c>
      <c r="J6" s="27">
        <f t="shared" si="1"/>
        <v>0.1</v>
      </c>
      <c r="K6" s="27">
        <f t="shared" si="1"/>
        <v>0.1</v>
      </c>
      <c r="L6" s="27">
        <f t="shared" si="1"/>
        <v>0.1</v>
      </c>
      <c r="M6" s="27">
        <f t="shared" si="1"/>
        <v>0.1</v>
      </c>
      <c r="N6" s="27">
        <f t="shared" si="1"/>
        <v>0.1</v>
      </c>
      <c r="O6" s="27">
        <f t="shared" si="1"/>
        <v>0.1</v>
      </c>
      <c r="P6" s="27">
        <f t="shared" si="1"/>
        <v>0.1</v>
      </c>
      <c r="Q6" s="27">
        <f t="shared" si="1"/>
        <v>0.1</v>
      </c>
      <c r="R6" s="27">
        <f t="shared" si="1"/>
        <v>0.1</v>
      </c>
      <c r="S6" s="27">
        <f t="shared" si="1"/>
        <v>0.1</v>
      </c>
      <c r="T6" s="27">
        <f t="shared" si="1"/>
        <v>0.1</v>
      </c>
      <c r="U6" s="27">
        <f t="shared" si="1"/>
        <v>0.1</v>
      </c>
      <c r="V6" s="27">
        <f t="shared" si="1"/>
        <v>0.1</v>
      </c>
      <c r="W6" s="27">
        <f t="shared" si="1"/>
        <v>0.1</v>
      </c>
      <c r="X6" s="27">
        <f t="shared" si="1"/>
        <v>0.1</v>
      </c>
      <c r="Y6" s="27">
        <f t="shared" si="1"/>
        <v>0.1</v>
      </c>
      <c r="Z6" s="27">
        <f t="shared" si="1"/>
        <v>0.1</v>
      </c>
      <c r="AA6" s="27">
        <f t="shared" si="1"/>
        <v>0.1</v>
      </c>
      <c r="AB6" s="27">
        <f t="shared" si="1"/>
        <v>0.1</v>
      </c>
      <c r="AC6" s="27">
        <f t="shared" si="1"/>
        <v>0.1</v>
      </c>
      <c r="AD6" s="27">
        <f t="shared" si="1"/>
        <v>0.1</v>
      </c>
      <c r="AE6" s="27">
        <f t="shared" si="1"/>
        <v>0.1</v>
      </c>
      <c r="AF6" s="27">
        <f t="shared" si="1"/>
        <v>0.1</v>
      </c>
      <c r="AG6" s="27">
        <f t="shared" si="1"/>
        <v>0.1</v>
      </c>
    </row>
    <row r="7" spans="1:33" ht="14.5" x14ac:dyDescent="0.35">
      <c r="A7" s="3" t="s">
        <v>96</v>
      </c>
      <c r="B7" s="27">
        <f t="shared" ref="B7:AG7" si="2">$B$1</f>
        <v>0.1</v>
      </c>
      <c r="C7" s="27">
        <f t="shared" si="2"/>
        <v>0.1</v>
      </c>
      <c r="D7" s="27">
        <f t="shared" si="2"/>
        <v>0.1</v>
      </c>
      <c r="E7" s="27">
        <f t="shared" si="2"/>
        <v>0.1</v>
      </c>
      <c r="F7" s="27">
        <f t="shared" si="2"/>
        <v>0.1</v>
      </c>
      <c r="G7" s="27">
        <f t="shared" si="2"/>
        <v>0.1</v>
      </c>
      <c r="H7" s="27">
        <f t="shared" si="2"/>
        <v>0.1</v>
      </c>
      <c r="I7" s="27">
        <f t="shared" si="2"/>
        <v>0.1</v>
      </c>
      <c r="J7" s="27">
        <f t="shared" si="2"/>
        <v>0.1</v>
      </c>
      <c r="K7" s="27">
        <f t="shared" si="2"/>
        <v>0.1</v>
      </c>
      <c r="L7" s="27">
        <f t="shared" si="2"/>
        <v>0.1</v>
      </c>
      <c r="M7" s="27">
        <f t="shared" si="2"/>
        <v>0.1</v>
      </c>
      <c r="N7" s="27">
        <f t="shared" si="2"/>
        <v>0.1</v>
      </c>
      <c r="O7" s="27">
        <f t="shared" si="2"/>
        <v>0.1</v>
      </c>
      <c r="P7" s="27">
        <f t="shared" si="2"/>
        <v>0.1</v>
      </c>
      <c r="Q7" s="27">
        <f t="shared" si="2"/>
        <v>0.1</v>
      </c>
      <c r="R7" s="27">
        <f t="shared" si="2"/>
        <v>0.1</v>
      </c>
      <c r="S7" s="27">
        <f t="shared" si="2"/>
        <v>0.1</v>
      </c>
      <c r="T7" s="27">
        <f t="shared" si="2"/>
        <v>0.1</v>
      </c>
      <c r="U7" s="27">
        <f t="shared" si="2"/>
        <v>0.1</v>
      </c>
      <c r="V7" s="27">
        <f t="shared" si="2"/>
        <v>0.1</v>
      </c>
      <c r="W7" s="27">
        <f t="shared" si="2"/>
        <v>0.1</v>
      </c>
      <c r="X7" s="27">
        <f t="shared" si="2"/>
        <v>0.1</v>
      </c>
      <c r="Y7" s="27">
        <f t="shared" si="2"/>
        <v>0.1</v>
      </c>
      <c r="Z7" s="27">
        <f t="shared" si="2"/>
        <v>0.1</v>
      </c>
      <c r="AA7" s="27">
        <f t="shared" si="2"/>
        <v>0.1</v>
      </c>
      <c r="AB7" s="27">
        <f t="shared" si="2"/>
        <v>0.1</v>
      </c>
      <c r="AC7" s="27">
        <f t="shared" si="2"/>
        <v>0.1</v>
      </c>
      <c r="AD7" s="27">
        <f t="shared" si="2"/>
        <v>0.1</v>
      </c>
      <c r="AE7" s="27">
        <f t="shared" si="2"/>
        <v>0.1</v>
      </c>
      <c r="AF7" s="27">
        <f t="shared" si="2"/>
        <v>0.1</v>
      </c>
      <c r="AG7" s="27">
        <f t="shared" si="2"/>
        <v>0.1</v>
      </c>
    </row>
    <row r="8" spans="1:33" ht="14.5" x14ac:dyDescent="0.35">
      <c r="A8" s="3" t="s">
        <v>97</v>
      </c>
      <c r="B8" s="27">
        <f t="shared" ref="B8:AG8" si="3">$B$1</f>
        <v>0.1</v>
      </c>
      <c r="C8" s="27">
        <f t="shared" si="3"/>
        <v>0.1</v>
      </c>
      <c r="D8" s="27">
        <f t="shared" si="3"/>
        <v>0.1</v>
      </c>
      <c r="E8" s="27">
        <f t="shared" si="3"/>
        <v>0.1</v>
      </c>
      <c r="F8" s="27">
        <f t="shared" si="3"/>
        <v>0.1</v>
      </c>
      <c r="G8" s="27">
        <f t="shared" si="3"/>
        <v>0.1</v>
      </c>
      <c r="H8" s="27">
        <f t="shared" si="3"/>
        <v>0.1</v>
      </c>
      <c r="I8" s="27">
        <f t="shared" si="3"/>
        <v>0.1</v>
      </c>
      <c r="J8" s="27">
        <f t="shared" si="3"/>
        <v>0.1</v>
      </c>
      <c r="K8" s="27">
        <f t="shared" si="3"/>
        <v>0.1</v>
      </c>
      <c r="L8" s="27">
        <f t="shared" si="3"/>
        <v>0.1</v>
      </c>
      <c r="M8" s="27">
        <f t="shared" si="3"/>
        <v>0.1</v>
      </c>
      <c r="N8" s="27">
        <f t="shared" si="3"/>
        <v>0.1</v>
      </c>
      <c r="O8" s="27">
        <f t="shared" si="3"/>
        <v>0.1</v>
      </c>
      <c r="P8" s="27">
        <f t="shared" si="3"/>
        <v>0.1</v>
      </c>
      <c r="Q8" s="27">
        <f t="shared" si="3"/>
        <v>0.1</v>
      </c>
      <c r="R8" s="27">
        <f t="shared" si="3"/>
        <v>0.1</v>
      </c>
      <c r="S8" s="27">
        <f t="shared" si="3"/>
        <v>0.1</v>
      </c>
      <c r="T8" s="27">
        <f t="shared" si="3"/>
        <v>0.1</v>
      </c>
      <c r="U8" s="27">
        <f t="shared" si="3"/>
        <v>0.1</v>
      </c>
      <c r="V8" s="27">
        <f t="shared" si="3"/>
        <v>0.1</v>
      </c>
      <c r="W8" s="27">
        <f t="shared" si="3"/>
        <v>0.1</v>
      </c>
      <c r="X8" s="27">
        <f t="shared" si="3"/>
        <v>0.1</v>
      </c>
      <c r="Y8" s="27">
        <f t="shared" si="3"/>
        <v>0.1</v>
      </c>
      <c r="Z8" s="27">
        <f t="shared" si="3"/>
        <v>0.1</v>
      </c>
      <c r="AA8" s="27">
        <f t="shared" si="3"/>
        <v>0.1</v>
      </c>
      <c r="AB8" s="27">
        <f t="shared" si="3"/>
        <v>0.1</v>
      </c>
      <c r="AC8" s="27">
        <f t="shared" si="3"/>
        <v>0.1</v>
      </c>
      <c r="AD8" s="27">
        <f t="shared" si="3"/>
        <v>0.1</v>
      </c>
      <c r="AE8" s="27">
        <f t="shared" si="3"/>
        <v>0.1</v>
      </c>
      <c r="AF8" s="27">
        <f t="shared" si="3"/>
        <v>0.1</v>
      </c>
      <c r="AG8" s="27">
        <f t="shared" si="3"/>
        <v>0.1</v>
      </c>
    </row>
    <row r="9" spans="1:33" ht="14.5" x14ac:dyDescent="0.35">
      <c r="A9" s="29" t="s">
        <v>98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29">
        <v>0</v>
      </c>
    </row>
    <row r="10" spans="1:33" ht="14.5" x14ac:dyDescent="0.35">
      <c r="A10" s="29" t="s">
        <v>99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29">
        <v>0</v>
      </c>
    </row>
    <row r="11" spans="1:33" ht="14.5" x14ac:dyDescent="0.35">
      <c r="A11" s="29" t="s">
        <v>100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29">
        <v>0</v>
      </c>
    </row>
    <row r="12" spans="1:33" ht="14.5" x14ac:dyDescent="0.35">
      <c r="A12" s="3" t="s">
        <v>101</v>
      </c>
      <c r="B12" s="27">
        <f t="shared" ref="B12:AG12" si="4">$B$1</f>
        <v>0.1</v>
      </c>
      <c r="C12" s="27">
        <f t="shared" si="4"/>
        <v>0.1</v>
      </c>
      <c r="D12" s="27">
        <f t="shared" si="4"/>
        <v>0.1</v>
      </c>
      <c r="E12" s="27">
        <f t="shared" si="4"/>
        <v>0.1</v>
      </c>
      <c r="F12" s="27">
        <f t="shared" si="4"/>
        <v>0.1</v>
      </c>
      <c r="G12" s="27">
        <f t="shared" si="4"/>
        <v>0.1</v>
      </c>
      <c r="H12" s="27">
        <f t="shared" si="4"/>
        <v>0.1</v>
      </c>
      <c r="I12" s="27">
        <f t="shared" si="4"/>
        <v>0.1</v>
      </c>
      <c r="J12" s="27">
        <f t="shared" si="4"/>
        <v>0.1</v>
      </c>
      <c r="K12" s="27">
        <f t="shared" si="4"/>
        <v>0.1</v>
      </c>
      <c r="L12" s="27">
        <f t="shared" si="4"/>
        <v>0.1</v>
      </c>
      <c r="M12" s="27">
        <f t="shared" si="4"/>
        <v>0.1</v>
      </c>
      <c r="N12" s="27">
        <f t="shared" si="4"/>
        <v>0.1</v>
      </c>
      <c r="O12" s="27">
        <f t="shared" si="4"/>
        <v>0.1</v>
      </c>
      <c r="P12" s="27">
        <f t="shared" si="4"/>
        <v>0.1</v>
      </c>
      <c r="Q12" s="27">
        <f t="shared" si="4"/>
        <v>0.1</v>
      </c>
      <c r="R12" s="27">
        <f t="shared" si="4"/>
        <v>0.1</v>
      </c>
      <c r="S12" s="27">
        <f t="shared" si="4"/>
        <v>0.1</v>
      </c>
      <c r="T12" s="27">
        <f t="shared" si="4"/>
        <v>0.1</v>
      </c>
      <c r="U12" s="27">
        <f t="shared" si="4"/>
        <v>0.1</v>
      </c>
      <c r="V12" s="27">
        <f t="shared" si="4"/>
        <v>0.1</v>
      </c>
      <c r="W12" s="27">
        <f t="shared" si="4"/>
        <v>0.1</v>
      </c>
      <c r="X12" s="27">
        <f t="shared" si="4"/>
        <v>0.1</v>
      </c>
      <c r="Y12" s="27">
        <f t="shared" si="4"/>
        <v>0.1</v>
      </c>
      <c r="Z12" s="27">
        <f t="shared" si="4"/>
        <v>0.1</v>
      </c>
      <c r="AA12" s="27">
        <f t="shared" si="4"/>
        <v>0.1</v>
      </c>
      <c r="AB12" s="27">
        <f t="shared" si="4"/>
        <v>0.1</v>
      </c>
      <c r="AC12" s="27">
        <f t="shared" si="4"/>
        <v>0.1</v>
      </c>
      <c r="AD12" s="27">
        <f t="shared" si="4"/>
        <v>0.1</v>
      </c>
      <c r="AE12" s="27">
        <f t="shared" si="4"/>
        <v>0.1</v>
      </c>
      <c r="AF12" s="27">
        <f t="shared" si="4"/>
        <v>0.1</v>
      </c>
      <c r="AG12" s="27">
        <f t="shared" si="4"/>
        <v>0.1</v>
      </c>
    </row>
    <row r="13" spans="1:33" ht="14.5" x14ac:dyDescent="0.35">
      <c r="A13" s="3" t="s">
        <v>102</v>
      </c>
      <c r="B13" s="27">
        <v>0.1</v>
      </c>
      <c r="C13" s="27">
        <v>0.1</v>
      </c>
      <c r="D13" s="27">
        <v>0.1</v>
      </c>
      <c r="E13" s="27">
        <v>0.1</v>
      </c>
      <c r="F13" s="27">
        <v>0.1</v>
      </c>
      <c r="G13" s="27">
        <v>0.1</v>
      </c>
      <c r="H13" s="27">
        <v>0.1</v>
      </c>
      <c r="I13" s="27">
        <v>0.1</v>
      </c>
      <c r="J13" s="27">
        <v>0.1</v>
      </c>
      <c r="K13" s="27">
        <v>0.1</v>
      </c>
      <c r="L13" s="27">
        <v>0.1</v>
      </c>
      <c r="M13" s="27">
        <v>0.1</v>
      </c>
      <c r="N13" s="27">
        <v>0.1</v>
      </c>
      <c r="O13" s="27">
        <v>0.1</v>
      </c>
      <c r="P13" s="27">
        <v>0.1</v>
      </c>
      <c r="Q13" s="27">
        <v>0.1</v>
      </c>
      <c r="R13" s="27">
        <v>0.1</v>
      </c>
      <c r="S13" s="27">
        <v>0.1</v>
      </c>
      <c r="T13" s="27">
        <v>0.1</v>
      </c>
      <c r="U13" s="27">
        <v>0.1</v>
      </c>
      <c r="V13" s="27">
        <v>0.1</v>
      </c>
      <c r="W13" s="27">
        <v>0.1</v>
      </c>
      <c r="X13" s="27">
        <v>0.1</v>
      </c>
      <c r="Y13" s="27">
        <v>0.1</v>
      </c>
      <c r="Z13" s="27">
        <v>0.1</v>
      </c>
      <c r="AA13" s="27">
        <v>0.1</v>
      </c>
      <c r="AB13" s="27">
        <v>0.1</v>
      </c>
      <c r="AC13" s="27">
        <v>0.1</v>
      </c>
      <c r="AD13" s="27">
        <v>0.1</v>
      </c>
      <c r="AE13" s="27">
        <v>0.1</v>
      </c>
      <c r="AF13" s="27">
        <v>0.1</v>
      </c>
      <c r="AG13" s="3">
        <v>0.1</v>
      </c>
    </row>
    <row r="14" spans="1:33" ht="14.5" x14ac:dyDescent="0.35">
      <c r="A14" s="3" t="s">
        <v>103</v>
      </c>
      <c r="B14" s="27">
        <v>0.1</v>
      </c>
      <c r="C14" s="27">
        <v>0.1</v>
      </c>
      <c r="D14" s="27">
        <v>0.1</v>
      </c>
      <c r="E14" s="27">
        <v>0.1</v>
      </c>
      <c r="F14" s="27">
        <v>0.1</v>
      </c>
      <c r="G14" s="27">
        <v>0.1</v>
      </c>
      <c r="H14" s="27">
        <v>0.1</v>
      </c>
      <c r="I14" s="27">
        <v>0.1</v>
      </c>
      <c r="J14" s="27">
        <v>0.1</v>
      </c>
      <c r="K14" s="27">
        <v>0.1</v>
      </c>
      <c r="L14" s="27">
        <v>0.1</v>
      </c>
      <c r="M14" s="27">
        <v>0.1</v>
      </c>
      <c r="N14" s="27">
        <v>0.1</v>
      </c>
      <c r="O14" s="27">
        <v>0.1</v>
      </c>
      <c r="P14" s="27">
        <v>0.1</v>
      </c>
      <c r="Q14" s="27">
        <v>0.1</v>
      </c>
      <c r="R14" s="27">
        <v>0.1</v>
      </c>
      <c r="S14" s="27">
        <v>0.1</v>
      </c>
      <c r="T14" s="27">
        <v>0.1</v>
      </c>
      <c r="U14" s="27">
        <v>0.1</v>
      </c>
      <c r="V14" s="27">
        <v>0.1</v>
      </c>
      <c r="W14" s="27">
        <v>0.1</v>
      </c>
      <c r="X14" s="27">
        <v>0.1</v>
      </c>
      <c r="Y14" s="27">
        <v>0.1</v>
      </c>
      <c r="Z14" s="27">
        <v>0.1</v>
      </c>
      <c r="AA14" s="27">
        <v>0.1</v>
      </c>
      <c r="AB14" s="27">
        <v>0.1</v>
      </c>
      <c r="AC14" s="27">
        <v>0.1</v>
      </c>
      <c r="AD14" s="27">
        <v>0.1</v>
      </c>
      <c r="AE14" s="27">
        <v>0.1</v>
      </c>
      <c r="AF14" s="27">
        <v>0.1</v>
      </c>
      <c r="AG14" s="3">
        <v>0.1</v>
      </c>
    </row>
    <row r="15" spans="1:33" ht="14.5" x14ac:dyDescent="0.35">
      <c r="A15" s="3" t="s">
        <v>104</v>
      </c>
      <c r="B15" s="27">
        <f t="shared" ref="B15:AG15" si="5">B13</f>
        <v>0.1</v>
      </c>
      <c r="C15" s="27">
        <f t="shared" si="5"/>
        <v>0.1</v>
      </c>
      <c r="D15" s="27">
        <f t="shared" si="5"/>
        <v>0.1</v>
      </c>
      <c r="E15" s="27">
        <f t="shared" si="5"/>
        <v>0.1</v>
      </c>
      <c r="F15" s="27">
        <f t="shared" si="5"/>
        <v>0.1</v>
      </c>
      <c r="G15" s="27">
        <f t="shared" si="5"/>
        <v>0.1</v>
      </c>
      <c r="H15" s="27">
        <f t="shared" si="5"/>
        <v>0.1</v>
      </c>
      <c r="I15" s="27">
        <f t="shared" si="5"/>
        <v>0.1</v>
      </c>
      <c r="J15" s="27">
        <f t="shared" si="5"/>
        <v>0.1</v>
      </c>
      <c r="K15" s="27">
        <f t="shared" si="5"/>
        <v>0.1</v>
      </c>
      <c r="L15" s="27">
        <f t="shared" si="5"/>
        <v>0.1</v>
      </c>
      <c r="M15" s="27">
        <f t="shared" si="5"/>
        <v>0.1</v>
      </c>
      <c r="N15" s="27">
        <f t="shared" si="5"/>
        <v>0.1</v>
      </c>
      <c r="O15" s="27">
        <f t="shared" si="5"/>
        <v>0.1</v>
      </c>
      <c r="P15" s="27">
        <f t="shared" si="5"/>
        <v>0.1</v>
      </c>
      <c r="Q15" s="27">
        <f t="shared" si="5"/>
        <v>0.1</v>
      </c>
      <c r="R15" s="27">
        <f t="shared" si="5"/>
        <v>0.1</v>
      </c>
      <c r="S15" s="27">
        <f t="shared" si="5"/>
        <v>0.1</v>
      </c>
      <c r="T15" s="27">
        <f t="shared" si="5"/>
        <v>0.1</v>
      </c>
      <c r="U15" s="27">
        <f t="shared" si="5"/>
        <v>0.1</v>
      </c>
      <c r="V15" s="27">
        <f t="shared" si="5"/>
        <v>0.1</v>
      </c>
      <c r="W15" s="27">
        <f t="shared" si="5"/>
        <v>0.1</v>
      </c>
      <c r="X15" s="27">
        <f t="shared" si="5"/>
        <v>0.1</v>
      </c>
      <c r="Y15" s="27">
        <f t="shared" si="5"/>
        <v>0.1</v>
      </c>
      <c r="Z15" s="27">
        <f t="shared" si="5"/>
        <v>0.1</v>
      </c>
      <c r="AA15" s="27">
        <f t="shared" si="5"/>
        <v>0.1</v>
      </c>
      <c r="AB15" s="27">
        <f t="shared" si="5"/>
        <v>0.1</v>
      </c>
      <c r="AC15" s="27">
        <f t="shared" si="5"/>
        <v>0.1</v>
      </c>
      <c r="AD15" s="27">
        <f t="shared" si="5"/>
        <v>0.1</v>
      </c>
      <c r="AE15" s="27">
        <f t="shared" si="5"/>
        <v>0.1</v>
      </c>
      <c r="AF15" s="27">
        <f t="shared" si="5"/>
        <v>0.1</v>
      </c>
      <c r="AG15" s="3">
        <f t="shared" si="5"/>
        <v>0.1</v>
      </c>
    </row>
    <row r="16" spans="1:33" ht="14.5" x14ac:dyDescent="0.35">
      <c r="A16" s="3" t="s">
        <v>105</v>
      </c>
      <c r="B16" s="27">
        <f t="shared" ref="B16:AG16" si="6">B14</f>
        <v>0.1</v>
      </c>
      <c r="C16" s="27">
        <f t="shared" si="6"/>
        <v>0.1</v>
      </c>
      <c r="D16" s="27">
        <f t="shared" si="6"/>
        <v>0.1</v>
      </c>
      <c r="E16" s="27">
        <f t="shared" si="6"/>
        <v>0.1</v>
      </c>
      <c r="F16" s="27">
        <f t="shared" si="6"/>
        <v>0.1</v>
      </c>
      <c r="G16" s="27">
        <f t="shared" si="6"/>
        <v>0.1</v>
      </c>
      <c r="H16" s="27">
        <f t="shared" si="6"/>
        <v>0.1</v>
      </c>
      <c r="I16" s="27">
        <f t="shared" si="6"/>
        <v>0.1</v>
      </c>
      <c r="J16" s="27">
        <f t="shared" si="6"/>
        <v>0.1</v>
      </c>
      <c r="K16" s="27">
        <f t="shared" si="6"/>
        <v>0.1</v>
      </c>
      <c r="L16" s="27">
        <f t="shared" si="6"/>
        <v>0.1</v>
      </c>
      <c r="M16" s="27">
        <f t="shared" si="6"/>
        <v>0.1</v>
      </c>
      <c r="N16" s="27">
        <f t="shared" si="6"/>
        <v>0.1</v>
      </c>
      <c r="O16" s="27">
        <f t="shared" si="6"/>
        <v>0.1</v>
      </c>
      <c r="P16" s="27">
        <f t="shared" si="6"/>
        <v>0.1</v>
      </c>
      <c r="Q16" s="27">
        <f t="shared" si="6"/>
        <v>0.1</v>
      </c>
      <c r="R16" s="27">
        <f t="shared" si="6"/>
        <v>0.1</v>
      </c>
      <c r="S16" s="27">
        <f t="shared" si="6"/>
        <v>0.1</v>
      </c>
      <c r="T16" s="27">
        <f t="shared" si="6"/>
        <v>0.1</v>
      </c>
      <c r="U16" s="27">
        <f t="shared" si="6"/>
        <v>0.1</v>
      </c>
      <c r="V16" s="27">
        <f t="shared" si="6"/>
        <v>0.1</v>
      </c>
      <c r="W16" s="27">
        <f t="shared" si="6"/>
        <v>0.1</v>
      </c>
      <c r="X16" s="27">
        <f t="shared" si="6"/>
        <v>0.1</v>
      </c>
      <c r="Y16" s="27">
        <f t="shared" si="6"/>
        <v>0.1</v>
      </c>
      <c r="Z16" s="27">
        <f t="shared" si="6"/>
        <v>0.1</v>
      </c>
      <c r="AA16" s="27">
        <f t="shared" si="6"/>
        <v>0.1</v>
      </c>
      <c r="AB16" s="27">
        <f t="shared" si="6"/>
        <v>0.1</v>
      </c>
      <c r="AC16" s="27">
        <f t="shared" si="6"/>
        <v>0.1</v>
      </c>
      <c r="AD16" s="27">
        <f t="shared" si="6"/>
        <v>0.1</v>
      </c>
      <c r="AE16" s="27">
        <f t="shared" si="6"/>
        <v>0.1</v>
      </c>
      <c r="AF16" s="27">
        <f t="shared" si="6"/>
        <v>0.1</v>
      </c>
      <c r="AG16" s="3">
        <f t="shared" si="6"/>
        <v>0.1</v>
      </c>
    </row>
    <row r="17" spans="1:33" ht="14.5" x14ac:dyDescent="0.35">
      <c r="A17" s="3" t="s">
        <v>106</v>
      </c>
      <c r="B17" s="27">
        <f t="shared" ref="B17:AG17" si="7">$B$1</f>
        <v>0.1</v>
      </c>
      <c r="C17" s="27">
        <f t="shared" si="7"/>
        <v>0.1</v>
      </c>
      <c r="D17" s="27">
        <f t="shared" si="7"/>
        <v>0.1</v>
      </c>
      <c r="E17" s="27">
        <f t="shared" si="7"/>
        <v>0.1</v>
      </c>
      <c r="F17" s="27">
        <f t="shared" si="7"/>
        <v>0.1</v>
      </c>
      <c r="G17" s="27">
        <f t="shared" si="7"/>
        <v>0.1</v>
      </c>
      <c r="H17" s="27">
        <f t="shared" si="7"/>
        <v>0.1</v>
      </c>
      <c r="I17" s="27">
        <f t="shared" si="7"/>
        <v>0.1</v>
      </c>
      <c r="J17" s="27">
        <f t="shared" si="7"/>
        <v>0.1</v>
      </c>
      <c r="K17" s="27">
        <f t="shared" si="7"/>
        <v>0.1</v>
      </c>
      <c r="L17" s="27">
        <f t="shared" si="7"/>
        <v>0.1</v>
      </c>
      <c r="M17" s="27">
        <f t="shared" si="7"/>
        <v>0.1</v>
      </c>
      <c r="N17" s="27">
        <f t="shared" si="7"/>
        <v>0.1</v>
      </c>
      <c r="O17" s="27">
        <f t="shared" si="7"/>
        <v>0.1</v>
      </c>
      <c r="P17" s="27">
        <f t="shared" si="7"/>
        <v>0.1</v>
      </c>
      <c r="Q17" s="27">
        <f t="shared" si="7"/>
        <v>0.1</v>
      </c>
      <c r="R17" s="27">
        <f t="shared" si="7"/>
        <v>0.1</v>
      </c>
      <c r="S17" s="27">
        <f t="shared" si="7"/>
        <v>0.1</v>
      </c>
      <c r="T17" s="27">
        <f t="shared" si="7"/>
        <v>0.1</v>
      </c>
      <c r="U17" s="27">
        <f t="shared" si="7"/>
        <v>0.1</v>
      </c>
      <c r="V17" s="27">
        <f t="shared" si="7"/>
        <v>0.1</v>
      </c>
      <c r="W17" s="27">
        <f t="shared" si="7"/>
        <v>0.1</v>
      </c>
      <c r="X17" s="27">
        <f t="shared" si="7"/>
        <v>0.1</v>
      </c>
      <c r="Y17" s="27">
        <f t="shared" si="7"/>
        <v>0.1</v>
      </c>
      <c r="Z17" s="27">
        <f t="shared" si="7"/>
        <v>0.1</v>
      </c>
      <c r="AA17" s="27">
        <f t="shared" si="7"/>
        <v>0.1</v>
      </c>
      <c r="AB17" s="27">
        <f t="shared" si="7"/>
        <v>0.1</v>
      </c>
      <c r="AC17" s="27">
        <f t="shared" si="7"/>
        <v>0.1</v>
      </c>
      <c r="AD17" s="27">
        <f t="shared" si="7"/>
        <v>0.1</v>
      </c>
      <c r="AE17" s="27">
        <f t="shared" si="7"/>
        <v>0.1</v>
      </c>
      <c r="AF17" s="27">
        <f t="shared" si="7"/>
        <v>0.1</v>
      </c>
      <c r="AG17" s="27">
        <f t="shared" si="7"/>
        <v>0.1</v>
      </c>
    </row>
    <row r="18" spans="1:33" ht="14.5" x14ac:dyDescent="0.35">
      <c r="A18" s="3" t="s">
        <v>107</v>
      </c>
      <c r="B18" s="27">
        <f t="shared" ref="B18:AG18" si="8">$B$1</f>
        <v>0.1</v>
      </c>
      <c r="C18" s="27">
        <f t="shared" si="8"/>
        <v>0.1</v>
      </c>
      <c r="D18" s="27">
        <f t="shared" si="8"/>
        <v>0.1</v>
      </c>
      <c r="E18" s="27">
        <f t="shared" si="8"/>
        <v>0.1</v>
      </c>
      <c r="F18" s="27">
        <f t="shared" si="8"/>
        <v>0.1</v>
      </c>
      <c r="G18" s="27">
        <f t="shared" si="8"/>
        <v>0.1</v>
      </c>
      <c r="H18" s="27">
        <f t="shared" si="8"/>
        <v>0.1</v>
      </c>
      <c r="I18" s="27">
        <f t="shared" si="8"/>
        <v>0.1</v>
      </c>
      <c r="J18" s="27">
        <f t="shared" si="8"/>
        <v>0.1</v>
      </c>
      <c r="K18" s="27">
        <f t="shared" si="8"/>
        <v>0.1</v>
      </c>
      <c r="L18" s="27">
        <f t="shared" si="8"/>
        <v>0.1</v>
      </c>
      <c r="M18" s="27">
        <f t="shared" si="8"/>
        <v>0.1</v>
      </c>
      <c r="N18" s="27">
        <f t="shared" si="8"/>
        <v>0.1</v>
      </c>
      <c r="O18" s="27">
        <f t="shared" si="8"/>
        <v>0.1</v>
      </c>
      <c r="P18" s="27">
        <f t="shared" si="8"/>
        <v>0.1</v>
      </c>
      <c r="Q18" s="27">
        <f t="shared" si="8"/>
        <v>0.1</v>
      </c>
      <c r="R18" s="27">
        <f t="shared" si="8"/>
        <v>0.1</v>
      </c>
      <c r="S18" s="27">
        <f t="shared" si="8"/>
        <v>0.1</v>
      </c>
      <c r="T18" s="27">
        <f t="shared" si="8"/>
        <v>0.1</v>
      </c>
      <c r="U18" s="27">
        <f t="shared" si="8"/>
        <v>0.1</v>
      </c>
      <c r="V18" s="27">
        <f t="shared" si="8"/>
        <v>0.1</v>
      </c>
      <c r="W18" s="27">
        <f t="shared" si="8"/>
        <v>0.1</v>
      </c>
      <c r="X18" s="27">
        <f t="shared" si="8"/>
        <v>0.1</v>
      </c>
      <c r="Y18" s="27">
        <f t="shared" si="8"/>
        <v>0.1</v>
      </c>
      <c r="Z18" s="27">
        <f t="shared" si="8"/>
        <v>0.1</v>
      </c>
      <c r="AA18" s="27">
        <f t="shared" si="8"/>
        <v>0.1</v>
      </c>
      <c r="AB18" s="27">
        <f t="shared" si="8"/>
        <v>0.1</v>
      </c>
      <c r="AC18" s="27">
        <f t="shared" si="8"/>
        <v>0.1</v>
      </c>
      <c r="AD18" s="27">
        <f t="shared" si="8"/>
        <v>0.1</v>
      </c>
      <c r="AE18" s="27">
        <f t="shared" si="8"/>
        <v>0.1</v>
      </c>
      <c r="AF18" s="27">
        <f t="shared" si="8"/>
        <v>0.1</v>
      </c>
      <c r="AG18" s="27">
        <f t="shared" si="8"/>
        <v>0.1</v>
      </c>
    </row>
    <row r="19" spans="1:33" ht="14.5" x14ac:dyDescent="0.35">
      <c r="A19" s="29" t="s">
        <v>108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29">
        <v>0</v>
      </c>
    </row>
    <row r="20" spans="1:33" ht="14.5" x14ac:dyDescent="0.35">
      <c r="A20" s="3" t="s">
        <v>109</v>
      </c>
      <c r="B20" s="27">
        <f t="shared" ref="B20:AG20" si="9">$B$1</f>
        <v>0.1</v>
      </c>
      <c r="C20" s="27">
        <f t="shared" si="9"/>
        <v>0.1</v>
      </c>
      <c r="D20" s="27">
        <f t="shared" si="9"/>
        <v>0.1</v>
      </c>
      <c r="E20" s="27">
        <f t="shared" si="9"/>
        <v>0.1</v>
      </c>
      <c r="F20" s="27">
        <f t="shared" si="9"/>
        <v>0.1</v>
      </c>
      <c r="G20" s="27">
        <f t="shared" si="9"/>
        <v>0.1</v>
      </c>
      <c r="H20" s="27">
        <f t="shared" si="9"/>
        <v>0.1</v>
      </c>
      <c r="I20" s="27">
        <f t="shared" si="9"/>
        <v>0.1</v>
      </c>
      <c r="J20" s="27">
        <f t="shared" si="9"/>
        <v>0.1</v>
      </c>
      <c r="K20" s="27">
        <f t="shared" si="9"/>
        <v>0.1</v>
      </c>
      <c r="L20" s="27">
        <f t="shared" si="9"/>
        <v>0.1</v>
      </c>
      <c r="M20" s="27">
        <f t="shared" si="9"/>
        <v>0.1</v>
      </c>
      <c r="N20" s="27">
        <f t="shared" si="9"/>
        <v>0.1</v>
      </c>
      <c r="O20" s="27">
        <f t="shared" si="9"/>
        <v>0.1</v>
      </c>
      <c r="P20" s="27">
        <f t="shared" si="9"/>
        <v>0.1</v>
      </c>
      <c r="Q20" s="27">
        <f t="shared" si="9"/>
        <v>0.1</v>
      </c>
      <c r="R20" s="27">
        <f t="shared" si="9"/>
        <v>0.1</v>
      </c>
      <c r="S20" s="27">
        <f t="shared" si="9"/>
        <v>0.1</v>
      </c>
      <c r="T20" s="27">
        <f t="shared" si="9"/>
        <v>0.1</v>
      </c>
      <c r="U20" s="27">
        <f t="shared" si="9"/>
        <v>0.1</v>
      </c>
      <c r="V20" s="27">
        <f t="shared" si="9"/>
        <v>0.1</v>
      </c>
      <c r="W20" s="27">
        <f t="shared" si="9"/>
        <v>0.1</v>
      </c>
      <c r="X20" s="27">
        <f t="shared" si="9"/>
        <v>0.1</v>
      </c>
      <c r="Y20" s="27">
        <f t="shared" si="9"/>
        <v>0.1</v>
      </c>
      <c r="Z20" s="27">
        <f t="shared" si="9"/>
        <v>0.1</v>
      </c>
      <c r="AA20" s="27">
        <f t="shared" si="9"/>
        <v>0.1</v>
      </c>
      <c r="AB20" s="27">
        <f t="shared" si="9"/>
        <v>0.1</v>
      </c>
      <c r="AC20" s="27">
        <f t="shared" si="9"/>
        <v>0.1</v>
      </c>
      <c r="AD20" s="27">
        <f t="shared" si="9"/>
        <v>0.1</v>
      </c>
      <c r="AE20" s="27">
        <f t="shared" si="9"/>
        <v>0.1</v>
      </c>
      <c r="AF20" s="27">
        <f t="shared" si="9"/>
        <v>0.1</v>
      </c>
      <c r="AG20" s="27">
        <f t="shared" si="9"/>
        <v>0.1</v>
      </c>
    </row>
    <row r="21" spans="1:33" ht="15.75" customHeight="1" x14ac:dyDescent="0.35">
      <c r="A21" s="3" t="s">
        <v>110</v>
      </c>
      <c r="B21" s="27">
        <v>0</v>
      </c>
      <c r="C21" s="27">
        <v>0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  <c r="V21" s="27">
        <v>0</v>
      </c>
      <c r="W21" s="27">
        <v>0</v>
      </c>
      <c r="X21" s="27">
        <v>0</v>
      </c>
      <c r="Y21" s="27">
        <v>0</v>
      </c>
      <c r="Z21" s="27">
        <v>0</v>
      </c>
      <c r="AA21" s="27">
        <v>0</v>
      </c>
      <c r="AB21" s="27">
        <v>0</v>
      </c>
      <c r="AC21" s="27">
        <v>0</v>
      </c>
      <c r="AD21" s="27">
        <v>0</v>
      </c>
      <c r="AE21" s="27">
        <v>0</v>
      </c>
      <c r="AF21" s="27">
        <v>0</v>
      </c>
      <c r="AG21" s="3">
        <v>0</v>
      </c>
    </row>
    <row r="22" spans="1:33" ht="15.75" customHeight="1" x14ac:dyDescent="0.35">
      <c r="A22" s="3" t="s">
        <v>111</v>
      </c>
      <c r="B22" s="27">
        <v>0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3">
        <v>0</v>
      </c>
    </row>
    <row r="23" spans="1:33" ht="15.75" customHeight="1" x14ac:dyDescent="0.35">
      <c r="A23" s="3" t="s">
        <v>112</v>
      </c>
      <c r="B23" s="27">
        <f t="shared" ref="B23:AG23" si="10">$B$1</f>
        <v>0.1</v>
      </c>
      <c r="C23" s="27">
        <f t="shared" si="10"/>
        <v>0.1</v>
      </c>
      <c r="D23" s="27">
        <f t="shared" si="10"/>
        <v>0.1</v>
      </c>
      <c r="E23" s="27">
        <f t="shared" si="10"/>
        <v>0.1</v>
      </c>
      <c r="F23" s="27">
        <f t="shared" si="10"/>
        <v>0.1</v>
      </c>
      <c r="G23" s="27">
        <f t="shared" si="10"/>
        <v>0.1</v>
      </c>
      <c r="H23" s="27">
        <f t="shared" si="10"/>
        <v>0.1</v>
      </c>
      <c r="I23" s="27">
        <f t="shared" si="10"/>
        <v>0.1</v>
      </c>
      <c r="J23" s="27">
        <f t="shared" si="10"/>
        <v>0.1</v>
      </c>
      <c r="K23" s="27">
        <f t="shared" si="10"/>
        <v>0.1</v>
      </c>
      <c r="L23" s="27">
        <f t="shared" si="10"/>
        <v>0.1</v>
      </c>
      <c r="M23" s="27">
        <f t="shared" si="10"/>
        <v>0.1</v>
      </c>
      <c r="N23" s="27">
        <f t="shared" si="10"/>
        <v>0.1</v>
      </c>
      <c r="O23" s="27">
        <f t="shared" si="10"/>
        <v>0.1</v>
      </c>
      <c r="P23" s="27">
        <f t="shared" si="10"/>
        <v>0.1</v>
      </c>
      <c r="Q23" s="27">
        <f t="shared" si="10"/>
        <v>0.1</v>
      </c>
      <c r="R23" s="27">
        <f t="shared" si="10"/>
        <v>0.1</v>
      </c>
      <c r="S23" s="27">
        <f t="shared" si="10"/>
        <v>0.1</v>
      </c>
      <c r="T23" s="27">
        <f t="shared" si="10"/>
        <v>0.1</v>
      </c>
      <c r="U23" s="27">
        <f t="shared" si="10"/>
        <v>0.1</v>
      </c>
      <c r="V23" s="27">
        <f t="shared" si="10"/>
        <v>0.1</v>
      </c>
      <c r="W23" s="27">
        <f t="shared" si="10"/>
        <v>0.1</v>
      </c>
      <c r="X23" s="27">
        <f t="shared" si="10"/>
        <v>0.1</v>
      </c>
      <c r="Y23" s="27">
        <f t="shared" si="10"/>
        <v>0.1</v>
      </c>
      <c r="Z23" s="27">
        <f t="shared" si="10"/>
        <v>0.1</v>
      </c>
      <c r="AA23" s="27">
        <f t="shared" si="10"/>
        <v>0.1</v>
      </c>
      <c r="AB23" s="27">
        <f t="shared" si="10"/>
        <v>0.1</v>
      </c>
      <c r="AC23" s="27">
        <f t="shared" si="10"/>
        <v>0.1</v>
      </c>
      <c r="AD23" s="27">
        <f t="shared" si="10"/>
        <v>0.1</v>
      </c>
      <c r="AE23" s="27">
        <f t="shared" si="10"/>
        <v>0.1</v>
      </c>
      <c r="AF23" s="27">
        <f t="shared" si="10"/>
        <v>0.1</v>
      </c>
      <c r="AG23" s="27">
        <f t="shared" si="10"/>
        <v>0.1</v>
      </c>
    </row>
    <row r="24" spans="1:33" ht="15.75" customHeight="1" x14ac:dyDescent="0.35">
      <c r="A24" s="29" t="s">
        <v>113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29">
        <v>0</v>
      </c>
    </row>
    <row r="25" spans="1:33" ht="15.75" customHeight="1" x14ac:dyDescent="0.35">
      <c r="A25" s="3" t="s">
        <v>114</v>
      </c>
      <c r="B25" s="27">
        <f t="shared" ref="B25:AG25" si="11">$B$1</f>
        <v>0.1</v>
      </c>
      <c r="C25" s="27">
        <f t="shared" si="11"/>
        <v>0.1</v>
      </c>
      <c r="D25" s="27">
        <f t="shared" si="11"/>
        <v>0.1</v>
      </c>
      <c r="E25" s="27">
        <f t="shared" si="11"/>
        <v>0.1</v>
      </c>
      <c r="F25" s="27">
        <f t="shared" si="11"/>
        <v>0.1</v>
      </c>
      <c r="G25" s="27">
        <f t="shared" si="11"/>
        <v>0.1</v>
      </c>
      <c r="H25" s="27">
        <f t="shared" si="11"/>
        <v>0.1</v>
      </c>
      <c r="I25" s="27">
        <f t="shared" si="11"/>
        <v>0.1</v>
      </c>
      <c r="J25" s="27">
        <f t="shared" si="11"/>
        <v>0.1</v>
      </c>
      <c r="K25" s="27">
        <f t="shared" si="11"/>
        <v>0.1</v>
      </c>
      <c r="L25" s="27">
        <f t="shared" si="11"/>
        <v>0.1</v>
      </c>
      <c r="M25" s="27">
        <f t="shared" si="11"/>
        <v>0.1</v>
      </c>
      <c r="N25" s="27">
        <f t="shared" si="11"/>
        <v>0.1</v>
      </c>
      <c r="O25" s="27">
        <f t="shared" si="11"/>
        <v>0.1</v>
      </c>
      <c r="P25" s="27">
        <f t="shared" si="11"/>
        <v>0.1</v>
      </c>
      <c r="Q25" s="27">
        <f t="shared" si="11"/>
        <v>0.1</v>
      </c>
      <c r="R25" s="27">
        <f t="shared" si="11"/>
        <v>0.1</v>
      </c>
      <c r="S25" s="27">
        <f t="shared" si="11"/>
        <v>0.1</v>
      </c>
      <c r="T25" s="27">
        <f t="shared" si="11"/>
        <v>0.1</v>
      </c>
      <c r="U25" s="27">
        <f t="shared" si="11"/>
        <v>0.1</v>
      </c>
      <c r="V25" s="27">
        <f t="shared" si="11"/>
        <v>0.1</v>
      </c>
      <c r="W25" s="27">
        <f t="shared" si="11"/>
        <v>0.1</v>
      </c>
      <c r="X25" s="27">
        <f t="shared" si="11"/>
        <v>0.1</v>
      </c>
      <c r="Y25" s="27">
        <f t="shared" si="11"/>
        <v>0.1</v>
      </c>
      <c r="Z25" s="27">
        <f t="shared" si="11"/>
        <v>0.1</v>
      </c>
      <c r="AA25" s="27">
        <f t="shared" si="11"/>
        <v>0.1</v>
      </c>
      <c r="AB25" s="27">
        <f t="shared" si="11"/>
        <v>0.1</v>
      </c>
      <c r="AC25" s="27">
        <f t="shared" si="11"/>
        <v>0.1</v>
      </c>
      <c r="AD25" s="27">
        <f t="shared" si="11"/>
        <v>0.1</v>
      </c>
      <c r="AE25" s="27">
        <f t="shared" si="11"/>
        <v>0.1</v>
      </c>
      <c r="AF25" s="27">
        <f t="shared" si="11"/>
        <v>0.1</v>
      </c>
      <c r="AG25" s="27">
        <f t="shared" si="11"/>
        <v>0.1</v>
      </c>
    </row>
    <row r="26" spans="1:33" ht="15.75" customHeight="1" x14ac:dyDescent="0.35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</row>
    <row r="27" spans="1:33" ht="15.75" customHeight="1" x14ac:dyDescent="0.35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3" ht="15.75" customHeight="1" x14ac:dyDescent="0.35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3" ht="15.75" customHeight="1" x14ac:dyDescent="0.35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3" ht="15.75" customHeight="1" x14ac:dyDescent="0.35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3" ht="15.75" customHeight="1" x14ac:dyDescent="0.35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3" ht="15.75" customHeight="1" x14ac:dyDescent="0.35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2:32" ht="15.75" customHeight="1" x14ac:dyDescent="0.35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</row>
    <row r="34" spans="2:32" ht="15.75" customHeight="1" x14ac:dyDescent="0.35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spans="2:32" ht="15.75" customHeight="1" x14ac:dyDescent="0.35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2:32" ht="15.75" customHeight="1" x14ac:dyDescent="0.35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2:32" ht="15.75" customHeight="1" x14ac:dyDescent="0.35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2:32" ht="15.75" customHeight="1" x14ac:dyDescent="0.35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2:32" ht="15.75" customHeight="1" x14ac:dyDescent="0.35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spans="2:32" ht="15.75" customHeight="1" x14ac:dyDescent="0.35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2:32" ht="15.75" customHeight="1" x14ac:dyDescent="0.35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2:32" ht="15.75" customHeight="1" x14ac:dyDescent="0.35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2:32" ht="15.75" customHeight="1" x14ac:dyDescent="0.35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2:32" ht="15.75" customHeight="1" x14ac:dyDescent="0.35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2:32" ht="15.75" customHeight="1" x14ac:dyDescent="0.35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2:32" ht="15.75" customHeight="1" x14ac:dyDescent="0.35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2:32" ht="15.75" customHeight="1" x14ac:dyDescent="0.35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2:32" ht="15.75" customHeight="1" x14ac:dyDescent="0.35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2:32" ht="15.75" customHeight="1" x14ac:dyDescent="0.35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2:32" ht="15.75" customHeight="1" x14ac:dyDescent="0.35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2:32" ht="15.75" customHeight="1" x14ac:dyDescent="0.35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2:32" ht="15.75" customHeight="1" x14ac:dyDescent="0.35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2:32" ht="15.75" customHeight="1" x14ac:dyDescent="0.35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2:32" ht="15.75" customHeight="1" x14ac:dyDescent="0.35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2:32" ht="15.75" customHeight="1" x14ac:dyDescent="0.35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2:32" ht="15.75" customHeight="1" x14ac:dyDescent="0.35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2:32" ht="15.75" customHeight="1" x14ac:dyDescent="0.35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2:32" ht="15.75" customHeight="1" x14ac:dyDescent="0.35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2:32" ht="15.75" customHeight="1" x14ac:dyDescent="0.35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2:32" ht="15.75" customHeight="1" x14ac:dyDescent="0.35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2:32" ht="15.75" customHeight="1" x14ac:dyDescent="0.35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2:32" ht="15.75" customHeight="1" x14ac:dyDescent="0.35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2:32" ht="15.75" customHeight="1" x14ac:dyDescent="0.35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2:32" ht="15.75" customHeight="1" x14ac:dyDescent="0.35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2:32" ht="15.75" customHeight="1" x14ac:dyDescent="0.35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</row>
    <row r="66" spans="2:32" ht="15.75" customHeight="1" x14ac:dyDescent="0.35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</row>
    <row r="67" spans="2:32" ht="15.75" customHeight="1" x14ac:dyDescent="0.35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</row>
    <row r="68" spans="2:32" ht="15.75" customHeight="1" x14ac:dyDescent="0.3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69" spans="2:32" ht="15.75" customHeight="1" x14ac:dyDescent="0.3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</row>
    <row r="70" spans="2:32" ht="15.75" customHeight="1" x14ac:dyDescent="0.3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</row>
    <row r="71" spans="2:32" ht="15.75" customHeight="1" x14ac:dyDescent="0.3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</row>
    <row r="72" spans="2:32" ht="15.75" customHeight="1" x14ac:dyDescent="0.3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</row>
    <row r="73" spans="2:32" ht="15.75" customHeight="1" x14ac:dyDescent="0.3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</row>
    <row r="74" spans="2:32" ht="15.75" customHeight="1" x14ac:dyDescent="0.3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</row>
    <row r="75" spans="2:32" ht="15.75" customHeight="1" x14ac:dyDescent="0.3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</row>
    <row r="76" spans="2:32" ht="15.75" customHeight="1" x14ac:dyDescent="0.3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</row>
    <row r="77" spans="2:32" ht="15.75" customHeight="1" x14ac:dyDescent="0.3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</row>
    <row r="78" spans="2:32" ht="15.75" customHeight="1" x14ac:dyDescent="0.3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</row>
    <row r="79" spans="2:32" ht="15.75" customHeight="1" x14ac:dyDescent="0.3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</row>
    <row r="80" spans="2:32" ht="15.75" customHeight="1" x14ac:dyDescent="0.3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</row>
    <row r="81" spans="2:32" ht="15.75" customHeight="1" x14ac:dyDescent="0.3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</row>
    <row r="82" spans="2:32" ht="15.75" customHeight="1" x14ac:dyDescent="0.3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</row>
    <row r="83" spans="2:32" ht="15.75" customHeight="1" x14ac:dyDescent="0.3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</row>
    <row r="84" spans="2:32" ht="15.75" customHeight="1" x14ac:dyDescent="0.3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</row>
    <row r="85" spans="2:32" ht="15.75" customHeight="1" x14ac:dyDescent="0.3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</row>
    <row r="86" spans="2:32" ht="15.75" customHeight="1" x14ac:dyDescent="0.35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</row>
    <row r="87" spans="2:32" ht="15.75" customHeight="1" x14ac:dyDescent="0.35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</row>
    <row r="88" spans="2:32" ht="15.75" customHeight="1" x14ac:dyDescent="0.35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</row>
    <row r="89" spans="2:32" ht="15.75" customHeight="1" x14ac:dyDescent="0.35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</row>
    <row r="90" spans="2:32" ht="15.75" customHeight="1" x14ac:dyDescent="0.35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</row>
    <row r="91" spans="2:32" ht="15.75" customHeight="1" x14ac:dyDescent="0.35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</row>
    <row r="92" spans="2:32" ht="15.75" customHeight="1" x14ac:dyDescent="0.35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</row>
    <row r="93" spans="2:32" ht="15.75" customHeight="1" x14ac:dyDescent="0.35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</row>
    <row r="94" spans="2:32" ht="15.75" customHeight="1" x14ac:dyDescent="0.35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</row>
    <row r="95" spans="2:32" ht="15.75" customHeight="1" x14ac:dyDescent="0.35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</row>
    <row r="96" spans="2:32" ht="15.75" customHeight="1" x14ac:dyDescent="0.35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</row>
    <row r="97" spans="2:32" ht="15.75" customHeight="1" x14ac:dyDescent="0.35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</row>
    <row r="98" spans="2:32" ht="15.75" customHeight="1" x14ac:dyDescent="0.35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</row>
    <row r="99" spans="2:32" ht="15.75" customHeight="1" x14ac:dyDescent="0.35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</row>
    <row r="100" spans="2:32" ht="15.75" customHeight="1" x14ac:dyDescent="0.35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</row>
    <row r="101" spans="2:32" ht="15.75" customHeight="1" x14ac:dyDescent="0.35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</row>
    <row r="102" spans="2:32" ht="15.75" customHeight="1" x14ac:dyDescent="0.35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</row>
    <row r="103" spans="2:32" ht="15.75" customHeight="1" x14ac:dyDescent="0.35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</row>
    <row r="104" spans="2:32" ht="15.75" customHeight="1" x14ac:dyDescent="0.35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</row>
    <row r="105" spans="2:32" ht="15.75" customHeight="1" x14ac:dyDescent="0.35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</row>
    <row r="106" spans="2:32" ht="15.75" customHeight="1" x14ac:dyDescent="0.35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</row>
    <row r="107" spans="2:32" ht="15.75" customHeight="1" x14ac:dyDescent="0.35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</row>
    <row r="108" spans="2:32" ht="15.75" customHeight="1" x14ac:dyDescent="0.35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</row>
    <row r="109" spans="2:32" ht="15.75" customHeight="1" x14ac:dyDescent="0.35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</row>
    <row r="110" spans="2:32" ht="15.75" customHeight="1" x14ac:dyDescent="0.35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</row>
    <row r="111" spans="2:32" ht="15.75" customHeight="1" x14ac:dyDescent="0.35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</row>
    <row r="112" spans="2:32" ht="15.75" customHeight="1" x14ac:dyDescent="0.35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</row>
    <row r="113" spans="2:32" ht="15.75" customHeight="1" x14ac:dyDescent="0.35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</row>
    <row r="114" spans="2:32" ht="15.75" customHeight="1" x14ac:dyDescent="0.35"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</row>
    <row r="115" spans="2:32" ht="15.75" customHeight="1" x14ac:dyDescent="0.35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</row>
    <row r="116" spans="2:32" ht="15.75" customHeight="1" x14ac:dyDescent="0.35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</row>
    <row r="117" spans="2:32" ht="15.75" customHeight="1" x14ac:dyDescent="0.35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</row>
    <row r="118" spans="2:32" ht="15.75" customHeight="1" x14ac:dyDescent="0.35"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</row>
    <row r="119" spans="2:32" ht="15.75" customHeight="1" x14ac:dyDescent="0.35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</row>
    <row r="120" spans="2:32" ht="15.75" customHeight="1" x14ac:dyDescent="0.35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</row>
    <row r="121" spans="2:32" ht="15.75" customHeight="1" x14ac:dyDescent="0.35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</row>
    <row r="122" spans="2:32" ht="15.75" customHeight="1" x14ac:dyDescent="0.35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</row>
    <row r="123" spans="2:32" ht="15.75" customHeight="1" x14ac:dyDescent="0.35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</row>
    <row r="124" spans="2:32" ht="15.75" customHeight="1" x14ac:dyDescent="0.35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</row>
    <row r="125" spans="2:32" ht="15.75" customHeight="1" x14ac:dyDescent="0.35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</row>
    <row r="126" spans="2:32" ht="15.75" customHeight="1" x14ac:dyDescent="0.35"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</row>
    <row r="127" spans="2:32" ht="15.75" customHeight="1" x14ac:dyDescent="0.3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</row>
    <row r="128" spans="2:32" ht="15.75" customHeight="1" x14ac:dyDescent="0.35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</row>
    <row r="129" spans="2:32" ht="15.75" customHeight="1" x14ac:dyDescent="0.35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</row>
    <row r="130" spans="2:32" ht="15.75" customHeight="1" x14ac:dyDescent="0.35"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</row>
    <row r="131" spans="2:32" ht="15.75" customHeight="1" x14ac:dyDescent="0.35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</row>
    <row r="132" spans="2:32" ht="15.75" customHeight="1" x14ac:dyDescent="0.35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</row>
    <row r="133" spans="2:32" ht="15.75" customHeight="1" x14ac:dyDescent="0.35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</row>
    <row r="134" spans="2:32" ht="15.75" customHeight="1" x14ac:dyDescent="0.35"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</row>
    <row r="135" spans="2:32" ht="15.75" customHeight="1" x14ac:dyDescent="0.35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</row>
    <row r="136" spans="2:32" ht="15.75" customHeight="1" x14ac:dyDescent="0.35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</row>
    <row r="137" spans="2:32" ht="15.75" customHeight="1" x14ac:dyDescent="0.35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</row>
    <row r="138" spans="2:32" ht="15.75" customHeight="1" x14ac:dyDescent="0.35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</row>
    <row r="139" spans="2:32" ht="15.75" customHeight="1" x14ac:dyDescent="0.35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</row>
    <row r="140" spans="2:32" ht="15.75" customHeight="1" x14ac:dyDescent="0.35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</row>
    <row r="141" spans="2:32" ht="15.75" customHeight="1" x14ac:dyDescent="0.35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</row>
    <row r="142" spans="2:32" ht="15.75" customHeight="1" x14ac:dyDescent="0.35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</row>
    <row r="143" spans="2:32" ht="15.75" customHeight="1" x14ac:dyDescent="0.35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</row>
    <row r="144" spans="2:32" ht="15.75" customHeight="1" x14ac:dyDescent="0.35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</row>
    <row r="145" spans="2:32" ht="15.75" customHeight="1" x14ac:dyDescent="0.35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</row>
    <row r="146" spans="2:32" ht="15.75" customHeight="1" x14ac:dyDescent="0.35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</row>
    <row r="147" spans="2:32" ht="15.75" customHeight="1" x14ac:dyDescent="0.35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</row>
    <row r="148" spans="2:32" ht="15.75" customHeight="1" x14ac:dyDescent="0.35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</row>
    <row r="149" spans="2:32" ht="15.75" customHeight="1" x14ac:dyDescent="0.35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</row>
    <row r="150" spans="2:32" ht="15.75" customHeight="1" x14ac:dyDescent="0.35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</row>
    <row r="151" spans="2:32" ht="15.75" customHeight="1" x14ac:dyDescent="0.35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</row>
    <row r="152" spans="2:32" ht="15.75" customHeight="1" x14ac:dyDescent="0.35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</row>
    <row r="153" spans="2:32" ht="15.75" customHeight="1" x14ac:dyDescent="0.35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</row>
    <row r="154" spans="2:32" ht="15.75" customHeight="1" x14ac:dyDescent="0.35"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</row>
    <row r="155" spans="2:32" ht="15.75" customHeight="1" x14ac:dyDescent="0.35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</row>
    <row r="156" spans="2:32" ht="15.75" customHeight="1" x14ac:dyDescent="0.35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</row>
    <row r="157" spans="2:32" ht="15.75" customHeight="1" x14ac:dyDescent="0.35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</row>
    <row r="158" spans="2:32" ht="15.75" customHeight="1" x14ac:dyDescent="0.35"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</row>
    <row r="159" spans="2:32" ht="15.75" customHeight="1" x14ac:dyDescent="0.35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</row>
    <row r="160" spans="2:32" ht="15.75" customHeight="1" x14ac:dyDescent="0.35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</row>
    <row r="161" spans="2:32" ht="15.75" customHeight="1" x14ac:dyDescent="0.35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</row>
    <row r="162" spans="2:32" ht="15.75" customHeight="1" x14ac:dyDescent="0.35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</row>
    <row r="163" spans="2:32" ht="15.75" customHeight="1" x14ac:dyDescent="0.35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</row>
    <row r="164" spans="2:32" ht="15.75" customHeight="1" x14ac:dyDescent="0.35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</row>
    <row r="165" spans="2:32" ht="15.75" customHeight="1" x14ac:dyDescent="0.35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</row>
    <row r="166" spans="2:32" ht="15.75" customHeight="1" x14ac:dyDescent="0.3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</row>
    <row r="167" spans="2:32" ht="15.75" customHeight="1" x14ac:dyDescent="0.35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</row>
    <row r="168" spans="2:32" ht="15.75" customHeight="1" x14ac:dyDescent="0.35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</row>
    <row r="169" spans="2:32" ht="15.75" customHeight="1" x14ac:dyDescent="0.35"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</row>
    <row r="170" spans="2:32" ht="15.75" customHeight="1" x14ac:dyDescent="0.35"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</row>
    <row r="171" spans="2:32" ht="15.75" customHeight="1" x14ac:dyDescent="0.35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</row>
    <row r="172" spans="2:32" ht="15.75" customHeight="1" x14ac:dyDescent="0.35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</row>
    <row r="173" spans="2:32" ht="15.75" customHeight="1" x14ac:dyDescent="0.35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</row>
    <row r="174" spans="2:32" ht="15.75" customHeight="1" x14ac:dyDescent="0.35"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</row>
    <row r="175" spans="2:32" ht="15.75" customHeight="1" x14ac:dyDescent="0.35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</row>
    <row r="176" spans="2:32" ht="15.75" customHeight="1" x14ac:dyDescent="0.35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</row>
    <row r="177" spans="2:32" ht="15.75" customHeight="1" x14ac:dyDescent="0.35"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</row>
    <row r="178" spans="2:32" ht="15.75" customHeight="1" x14ac:dyDescent="0.35"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</row>
    <row r="179" spans="2:32" ht="15.75" customHeight="1" x14ac:dyDescent="0.35"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</row>
    <row r="180" spans="2:32" ht="15.75" customHeight="1" x14ac:dyDescent="0.35"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</row>
    <row r="181" spans="2:32" ht="15.75" customHeight="1" x14ac:dyDescent="0.35"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</row>
    <row r="182" spans="2:32" ht="15.75" customHeight="1" x14ac:dyDescent="0.35"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</row>
    <row r="183" spans="2:32" ht="15.75" customHeight="1" x14ac:dyDescent="0.35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</row>
    <row r="184" spans="2:32" ht="15.75" customHeight="1" x14ac:dyDescent="0.35"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</row>
    <row r="185" spans="2:32" ht="15.75" customHeight="1" x14ac:dyDescent="0.35"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</row>
    <row r="186" spans="2:32" ht="15.75" customHeight="1" x14ac:dyDescent="0.35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</row>
    <row r="187" spans="2:32" ht="15.75" customHeight="1" x14ac:dyDescent="0.35"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</row>
    <row r="188" spans="2:32" ht="15.75" customHeight="1" x14ac:dyDescent="0.35"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</row>
    <row r="189" spans="2:32" ht="15.75" customHeight="1" x14ac:dyDescent="0.35"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</row>
    <row r="190" spans="2:32" ht="15.75" customHeight="1" x14ac:dyDescent="0.35"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</row>
    <row r="191" spans="2:32" ht="15.75" customHeight="1" x14ac:dyDescent="0.35"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</row>
    <row r="192" spans="2:32" ht="15.75" customHeight="1" x14ac:dyDescent="0.35"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</row>
    <row r="193" spans="2:32" ht="15.75" customHeight="1" x14ac:dyDescent="0.35"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</row>
    <row r="194" spans="2:32" ht="15.75" customHeight="1" x14ac:dyDescent="0.35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</row>
    <row r="195" spans="2:32" ht="15.75" customHeight="1" x14ac:dyDescent="0.35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</row>
    <row r="196" spans="2:32" ht="15.75" customHeight="1" x14ac:dyDescent="0.35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</row>
    <row r="197" spans="2:32" ht="15.75" customHeight="1" x14ac:dyDescent="0.35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</row>
    <row r="198" spans="2:32" ht="15.75" customHeight="1" x14ac:dyDescent="0.35"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</row>
    <row r="199" spans="2:32" ht="15.75" customHeight="1" x14ac:dyDescent="0.35"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</row>
    <row r="200" spans="2:32" ht="15.75" customHeight="1" x14ac:dyDescent="0.35"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</row>
    <row r="201" spans="2:32" ht="15.75" customHeight="1" x14ac:dyDescent="0.35"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</row>
    <row r="202" spans="2:32" ht="15.75" customHeight="1" x14ac:dyDescent="0.35"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</row>
    <row r="203" spans="2:32" ht="15.75" customHeight="1" x14ac:dyDescent="0.35"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</row>
    <row r="204" spans="2:32" ht="15.75" customHeight="1" x14ac:dyDescent="0.35"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</row>
    <row r="205" spans="2:32" ht="15.75" customHeight="1" x14ac:dyDescent="0.35"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</row>
    <row r="206" spans="2:32" ht="15.75" customHeight="1" x14ac:dyDescent="0.3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</row>
    <row r="207" spans="2:32" ht="15.75" customHeight="1" x14ac:dyDescent="0.35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</row>
    <row r="208" spans="2:32" ht="15.75" customHeight="1" x14ac:dyDescent="0.35"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</row>
    <row r="209" spans="2:32" ht="15.75" customHeight="1" x14ac:dyDescent="0.35"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</row>
    <row r="210" spans="2:32" ht="15.75" customHeight="1" x14ac:dyDescent="0.35"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</row>
    <row r="211" spans="2:32" ht="15.75" customHeight="1" x14ac:dyDescent="0.35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</row>
    <row r="212" spans="2:32" ht="15.75" customHeight="1" x14ac:dyDescent="0.35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</row>
    <row r="213" spans="2:32" ht="15.75" customHeight="1" x14ac:dyDescent="0.35"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</row>
    <row r="214" spans="2:32" ht="15.75" customHeight="1" x14ac:dyDescent="0.35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</row>
    <row r="215" spans="2:32" ht="15.75" customHeight="1" x14ac:dyDescent="0.35"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</row>
    <row r="216" spans="2:32" ht="15.75" customHeight="1" x14ac:dyDescent="0.35"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</row>
    <row r="217" spans="2:32" ht="15.75" customHeight="1" x14ac:dyDescent="0.35"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</row>
    <row r="218" spans="2:32" ht="15.75" customHeight="1" x14ac:dyDescent="0.35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</row>
    <row r="219" spans="2:32" ht="15.75" customHeight="1" x14ac:dyDescent="0.35"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</row>
    <row r="220" spans="2:32" ht="15.75" customHeight="1" x14ac:dyDescent="0.35"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</row>
    <row r="221" spans="2:32" ht="15.75" customHeight="1" x14ac:dyDescent="0.35"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</row>
    <row r="222" spans="2:32" ht="15.75" customHeight="1" x14ac:dyDescent="0.35"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</row>
    <row r="223" spans="2:32" ht="15.75" customHeight="1" x14ac:dyDescent="0.35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</row>
    <row r="224" spans="2:32" ht="15.75" customHeight="1" x14ac:dyDescent="0.35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</row>
    <row r="225" spans="2:32" ht="15.75" customHeight="1" x14ac:dyDescent="0.35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</row>
    <row r="226" spans="2:32" ht="15.75" customHeight="1" x14ac:dyDescent="0.35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</row>
    <row r="227" spans="2:32" ht="15.75" customHeight="1" x14ac:dyDescent="0.35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</row>
    <row r="228" spans="2:32" ht="15.75" customHeight="1" x14ac:dyDescent="0.35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</row>
    <row r="229" spans="2:32" ht="15.75" customHeight="1" x14ac:dyDescent="0.35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</row>
    <row r="230" spans="2:32" ht="15.75" customHeight="1" x14ac:dyDescent="0.35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</row>
    <row r="231" spans="2:32" ht="15.75" customHeight="1" x14ac:dyDescent="0.35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</row>
    <row r="232" spans="2:32" ht="15.75" customHeight="1" x14ac:dyDescent="0.35"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</row>
    <row r="233" spans="2:32" ht="15.75" customHeight="1" x14ac:dyDescent="0.35"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</row>
    <row r="234" spans="2:32" ht="15.75" customHeight="1" x14ac:dyDescent="0.35"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</row>
    <row r="235" spans="2:32" ht="15.75" customHeight="1" x14ac:dyDescent="0.35"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</row>
    <row r="236" spans="2:32" ht="15.75" customHeight="1" x14ac:dyDescent="0.35"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</row>
    <row r="237" spans="2:32" ht="15.75" customHeight="1" x14ac:dyDescent="0.35"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</row>
    <row r="238" spans="2:32" ht="15.75" customHeight="1" x14ac:dyDescent="0.35"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</row>
    <row r="239" spans="2:32" ht="15.75" customHeight="1" x14ac:dyDescent="0.35"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</row>
    <row r="240" spans="2:32" ht="15.75" customHeight="1" x14ac:dyDescent="0.3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</row>
    <row r="241" spans="2:32" ht="15.75" customHeight="1" x14ac:dyDescent="0.3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</row>
    <row r="242" spans="2:32" ht="15.75" customHeight="1" x14ac:dyDescent="0.3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</row>
    <row r="243" spans="2:32" ht="15.75" customHeight="1" x14ac:dyDescent="0.35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</row>
    <row r="244" spans="2:32" ht="15.75" customHeight="1" x14ac:dyDescent="0.35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</row>
    <row r="245" spans="2:32" ht="15.75" customHeight="1" x14ac:dyDescent="0.35"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</row>
    <row r="246" spans="2:32" ht="15.75" customHeight="1" x14ac:dyDescent="0.35"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</row>
    <row r="247" spans="2:32" ht="15.75" customHeight="1" x14ac:dyDescent="0.35"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</row>
    <row r="248" spans="2:32" ht="15.75" customHeight="1" x14ac:dyDescent="0.35"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</row>
    <row r="249" spans="2:32" ht="15.75" customHeight="1" x14ac:dyDescent="0.35"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</row>
    <row r="250" spans="2:32" ht="15.75" customHeight="1" x14ac:dyDescent="0.35"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</row>
    <row r="251" spans="2:32" ht="15.75" customHeight="1" x14ac:dyDescent="0.35"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</row>
    <row r="252" spans="2:32" ht="15.75" customHeight="1" x14ac:dyDescent="0.35"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</row>
    <row r="253" spans="2:32" ht="15.75" customHeight="1" x14ac:dyDescent="0.35"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</row>
    <row r="254" spans="2:32" ht="15.75" customHeight="1" x14ac:dyDescent="0.35"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</row>
    <row r="255" spans="2:32" ht="15.75" customHeight="1" x14ac:dyDescent="0.35"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</row>
    <row r="256" spans="2:32" ht="15.75" customHeight="1" x14ac:dyDescent="0.35"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</row>
    <row r="257" spans="2:32" ht="15.75" customHeight="1" x14ac:dyDescent="0.35"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</row>
    <row r="258" spans="2:32" ht="15.75" customHeight="1" x14ac:dyDescent="0.35"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</row>
    <row r="259" spans="2:32" ht="15.75" customHeight="1" x14ac:dyDescent="0.35"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</row>
    <row r="260" spans="2:32" ht="15.75" customHeight="1" x14ac:dyDescent="0.35"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</row>
    <row r="261" spans="2:32" ht="15.75" customHeight="1" x14ac:dyDescent="0.35"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</row>
    <row r="262" spans="2:32" ht="15.75" customHeight="1" x14ac:dyDescent="0.35"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</row>
    <row r="263" spans="2:32" ht="15.75" customHeight="1" x14ac:dyDescent="0.35"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</row>
    <row r="264" spans="2:32" ht="15.75" customHeight="1" x14ac:dyDescent="0.35"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</row>
    <row r="265" spans="2:32" ht="15.75" customHeight="1" x14ac:dyDescent="0.35"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</row>
    <row r="266" spans="2:32" ht="15.75" customHeight="1" x14ac:dyDescent="0.35"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</row>
    <row r="267" spans="2:32" ht="15.75" customHeight="1" x14ac:dyDescent="0.35"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</row>
    <row r="268" spans="2:32" ht="15.75" customHeight="1" x14ac:dyDescent="0.35"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</row>
    <row r="269" spans="2:32" ht="15.75" customHeight="1" x14ac:dyDescent="0.35"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</row>
    <row r="270" spans="2:32" ht="15.75" customHeight="1" x14ac:dyDescent="0.35"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</row>
    <row r="271" spans="2:32" ht="15.75" customHeight="1" x14ac:dyDescent="0.35"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</row>
    <row r="272" spans="2:32" ht="15.75" customHeight="1" x14ac:dyDescent="0.35"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</row>
    <row r="273" spans="2:32" ht="15.75" customHeight="1" x14ac:dyDescent="0.35"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</row>
    <row r="274" spans="2:32" ht="15.75" customHeight="1" x14ac:dyDescent="0.35"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</row>
    <row r="275" spans="2:32" ht="15.75" customHeight="1" x14ac:dyDescent="0.35"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</row>
    <row r="276" spans="2:32" ht="15.75" customHeight="1" x14ac:dyDescent="0.35"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</row>
    <row r="277" spans="2:32" ht="15.75" customHeight="1" x14ac:dyDescent="0.35"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</row>
    <row r="278" spans="2:32" ht="15.75" customHeight="1" x14ac:dyDescent="0.35"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</row>
    <row r="279" spans="2:32" ht="15.75" customHeight="1" x14ac:dyDescent="0.35"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</row>
    <row r="280" spans="2:32" ht="15.75" customHeight="1" x14ac:dyDescent="0.35"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</row>
    <row r="281" spans="2:32" ht="15.75" customHeight="1" x14ac:dyDescent="0.35"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</row>
    <row r="282" spans="2:32" ht="15.75" customHeight="1" x14ac:dyDescent="0.35"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</row>
    <row r="283" spans="2:32" ht="15.75" customHeight="1" x14ac:dyDescent="0.35"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</row>
    <row r="284" spans="2:32" ht="15.75" customHeight="1" x14ac:dyDescent="0.35"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</row>
    <row r="285" spans="2:32" ht="15.75" customHeight="1" x14ac:dyDescent="0.35"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</row>
    <row r="286" spans="2:32" ht="15.75" customHeight="1" x14ac:dyDescent="0.35"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</row>
    <row r="287" spans="2:32" ht="15.75" customHeight="1" x14ac:dyDescent="0.35"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</row>
    <row r="288" spans="2:32" ht="15.75" customHeight="1" x14ac:dyDescent="0.35"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</row>
    <row r="289" spans="2:32" ht="15.75" customHeight="1" x14ac:dyDescent="0.35"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</row>
    <row r="290" spans="2:32" ht="15.75" customHeight="1" x14ac:dyDescent="0.35"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</row>
    <row r="291" spans="2:32" ht="15.75" customHeight="1" x14ac:dyDescent="0.35"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</row>
    <row r="292" spans="2:32" ht="15.75" customHeight="1" x14ac:dyDescent="0.35"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</row>
    <row r="293" spans="2:32" ht="15.75" customHeight="1" x14ac:dyDescent="0.35"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</row>
    <row r="294" spans="2:32" ht="15.75" customHeight="1" x14ac:dyDescent="0.35"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</row>
    <row r="295" spans="2:32" ht="15.75" customHeight="1" x14ac:dyDescent="0.35"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</row>
    <row r="296" spans="2:32" ht="15.75" customHeight="1" x14ac:dyDescent="0.35"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</row>
    <row r="297" spans="2:32" ht="15.75" customHeight="1" x14ac:dyDescent="0.35"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</row>
    <row r="298" spans="2:32" ht="15.75" customHeight="1" x14ac:dyDescent="0.35"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</row>
    <row r="299" spans="2:32" ht="15.75" customHeight="1" x14ac:dyDescent="0.35"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</row>
    <row r="300" spans="2:32" ht="15.75" customHeight="1" x14ac:dyDescent="0.35"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</row>
    <row r="301" spans="2:32" ht="15.75" customHeight="1" x14ac:dyDescent="0.35"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</row>
    <row r="302" spans="2:32" ht="15.75" customHeight="1" x14ac:dyDescent="0.35"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</row>
    <row r="303" spans="2:32" ht="15.75" customHeight="1" x14ac:dyDescent="0.35"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</row>
    <row r="304" spans="2:32" ht="15.75" customHeight="1" x14ac:dyDescent="0.35"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</row>
    <row r="305" spans="2:32" ht="15.75" customHeight="1" x14ac:dyDescent="0.35"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</row>
    <row r="306" spans="2:32" ht="15.75" customHeight="1" x14ac:dyDescent="0.35"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</row>
    <row r="307" spans="2:32" ht="15.75" customHeight="1" x14ac:dyDescent="0.35"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</row>
    <row r="308" spans="2:32" ht="15.75" customHeight="1" x14ac:dyDescent="0.35"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</row>
    <row r="309" spans="2:32" ht="15.75" customHeight="1" x14ac:dyDescent="0.35"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</row>
    <row r="310" spans="2:32" ht="15.75" customHeight="1" x14ac:dyDescent="0.35"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</row>
    <row r="311" spans="2:32" ht="15.75" customHeight="1" x14ac:dyDescent="0.35"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</row>
    <row r="312" spans="2:32" ht="15.75" customHeight="1" x14ac:dyDescent="0.35"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</row>
    <row r="313" spans="2:32" ht="15.75" customHeight="1" x14ac:dyDescent="0.35"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</row>
    <row r="314" spans="2:32" ht="15.75" customHeight="1" x14ac:dyDescent="0.35"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</row>
    <row r="315" spans="2:32" ht="15.75" customHeight="1" x14ac:dyDescent="0.35"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</row>
    <row r="316" spans="2:32" ht="15.75" customHeight="1" x14ac:dyDescent="0.35"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</row>
    <row r="317" spans="2:32" ht="15.75" customHeight="1" x14ac:dyDescent="0.35"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</row>
    <row r="318" spans="2:32" ht="15.75" customHeight="1" x14ac:dyDescent="0.35"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</row>
    <row r="319" spans="2:32" ht="15.75" customHeight="1" x14ac:dyDescent="0.35"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</row>
    <row r="320" spans="2:32" ht="15.75" customHeight="1" x14ac:dyDescent="0.35"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</row>
    <row r="321" spans="2:32" ht="15.75" customHeight="1" x14ac:dyDescent="0.35"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</row>
    <row r="322" spans="2:32" ht="15.75" customHeight="1" x14ac:dyDescent="0.35"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</row>
    <row r="323" spans="2:32" ht="15.75" customHeight="1" x14ac:dyDescent="0.35"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</row>
    <row r="324" spans="2:32" ht="15.75" customHeight="1" x14ac:dyDescent="0.35"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</row>
    <row r="325" spans="2:32" ht="15.75" customHeight="1" x14ac:dyDescent="0.35"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</row>
    <row r="326" spans="2:32" ht="15.75" customHeight="1" x14ac:dyDescent="0.35"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</row>
    <row r="327" spans="2:32" ht="15.75" customHeight="1" x14ac:dyDescent="0.35"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</row>
    <row r="328" spans="2:32" ht="15.75" customHeight="1" x14ac:dyDescent="0.35"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</row>
    <row r="329" spans="2:32" ht="15.75" customHeight="1" x14ac:dyDescent="0.35"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</row>
    <row r="330" spans="2:32" ht="15.75" customHeight="1" x14ac:dyDescent="0.35"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</row>
    <row r="331" spans="2:32" ht="15.75" customHeight="1" x14ac:dyDescent="0.35"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</row>
    <row r="332" spans="2:32" ht="15.75" customHeight="1" x14ac:dyDescent="0.35"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</row>
    <row r="333" spans="2:32" ht="15.75" customHeight="1" x14ac:dyDescent="0.35"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</row>
    <row r="334" spans="2:32" ht="15.75" customHeight="1" x14ac:dyDescent="0.35"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</row>
    <row r="335" spans="2:32" ht="15.75" customHeight="1" x14ac:dyDescent="0.35"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</row>
    <row r="336" spans="2:32" ht="15.75" customHeight="1" x14ac:dyDescent="0.35"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</row>
    <row r="337" spans="2:32" ht="15.75" customHeight="1" x14ac:dyDescent="0.35"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</row>
    <row r="338" spans="2:32" ht="15.75" customHeight="1" x14ac:dyDescent="0.35"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</row>
    <row r="339" spans="2:32" ht="15.75" customHeight="1" x14ac:dyDescent="0.35"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</row>
    <row r="340" spans="2:32" ht="15.75" customHeight="1" x14ac:dyDescent="0.35"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</row>
    <row r="341" spans="2:32" ht="15.75" customHeight="1" x14ac:dyDescent="0.35"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</row>
    <row r="342" spans="2:32" ht="15.75" customHeight="1" x14ac:dyDescent="0.35"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</row>
    <row r="343" spans="2:32" ht="15.75" customHeight="1" x14ac:dyDescent="0.35"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</row>
    <row r="344" spans="2:32" ht="15.75" customHeight="1" x14ac:dyDescent="0.35"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</row>
    <row r="345" spans="2:32" ht="15.75" customHeight="1" x14ac:dyDescent="0.35"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</row>
    <row r="346" spans="2:32" ht="15.75" customHeight="1" x14ac:dyDescent="0.35"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</row>
    <row r="347" spans="2:32" ht="15.75" customHeight="1" x14ac:dyDescent="0.35"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</row>
    <row r="348" spans="2:32" ht="15.75" customHeight="1" x14ac:dyDescent="0.35"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</row>
    <row r="349" spans="2:32" ht="15.75" customHeight="1" x14ac:dyDescent="0.35"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</row>
    <row r="350" spans="2:32" ht="15.75" customHeight="1" x14ac:dyDescent="0.35"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</row>
    <row r="351" spans="2:32" ht="15.75" customHeight="1" x14ac:dyDescent="0.35"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</row>
    <row r="352" spans="2:32" ht="15.75" customHeight="1" x14ac:dyDescent="0.35"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</row>
    <row r="353" spans="2:32" ht="15.75" customHeight="1" x14ac:dyDescent="0.35"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</row>
    <row r="354" spans="2:32" ht="15.75" customHeight="1" x14ac:dyDescent="0.35"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</row>
    <row r="355" spans="2:32" ht="15.75" customHeight="1" x14ac:dyDescent="0.35"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</row>
    <row r="356" spans="2:32" ht="15.75" customHeight="1" x14ac:dyDescent="0.35"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</row>
    <row r="357" spans="2:32" ht="15.75" customHeight="1" x14ac:dyDescent="0.35"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</row>
    <row r="358" spans="2:32" ht="15.75" customHeight="1" x14ac:dyDescent="0.35"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</row>
    <row r="359" spans="2:32" ht="15.75" customHeight="1" x14ac:dyDescent="0.35"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</row>
    <row r="360" spans="2:32" ht="15.75" customHeight="1" x14ac:dyDescent="0.35"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</row>
    <row r="361" spans="2:32" ht="15.75" customHeight="1" x14ac:dyDescent="0.35"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</row>
    <row r="362" spans="2:32" ht="15.75" customHeight="1" x14ac:dyDescent="0.35"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</row>
    <row r="363" spans="2:32" ht="15.75" customHeight="1" x14ac:dyDescent="0.35"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</row>
    <row r="364" spans="2:32" ht="15.75" customHeight="1" x14ac:dyDescent="0.35"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</row>
    <row r="365" spans="2:32" ht="15.75" customHeight="1" x14ac:dyDescent="0.35"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</row>
    <row r="366" spans="2:32" ht="15.75" customHeight="1" x14ac:dyDescent="0.35"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</row>
    <row r="367" spans="2:32" ht="15.75" customHeight="1" x14ac:dyDescent="0.35"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</row>
    <row r="368" spans="2:32" ht="15.75" customHeight="1" x14ac:dyDescent="0.35"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</row>
    <row r="369" spans="2:32" ht="15.75" customHeight="1" x14ac:dyDescent="0.35"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</row>
    <row r="370" spans="2:32" ht="15.75" customHeight="1" x14ac:dyDescent="0.35"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</row>
    <row r="371" spans="2:32" ht="15.75" customHeight="1" x14ac:dyDescent="0.35"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</row>
    <row r="372" spans="2:32" ht="15.75" customHeight="1" x14ac:dyDescent="0.35"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</row>
    <row r="373" spans="2:32" ht="15.75" customHeight="1" x14ac:dyDescent="0.35"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</row>
    <row r="374" spans="2:32" ht="15.75" customHeight="1" x14ac:dyDescent="0.35"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</row>
    <row r="375" spans="2:32" ht="15.75" customHeight="1" x14ac:dyDescent="0.35"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</row>
    <row r="376" spans="2:32" ht="15.75" customHeight="1" x14ac:dyDescent="0.35"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</row>
    <row r="377" spans="2:32" ht="15.75" customHeight="1" x14ac:dyDescent="0.35"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</row>
    <row r="378" spans="2:32" ht="15.75" customHeight="1" x14ac:dyDescent="0.35"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</row>
    <row r="379" spans="2:32" ht="15.75" customHeight="1" x14ac:dyDescent="0.35"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</row>
    <row r="380" spans="2:32" ht="15.75" customHeight="1" x14ac:dyDescent="0.35"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</row>
    <row r="381" spans="2:32" ht="15.75" customHeight="1" x14ac:dyDescent="0.35"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</row>
    <row r="382" spans="2:32" ht="15.75" customHeight="1" x14ac:dyDescent="0.35"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</row>
    <row r="383" spans="2:32" ht="15.75" customHeight="1" x14ac:dyDescent="0.35"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</row>
    <row r="384" spans="2:32" ht="15.75" customHeight="1" x14ac:dyDescent="0.35"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</row>
    <row r="385" spans="2:32" ht="15.75" customHeight="1" x14ac:dyDescent="0.35"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</row>
    <row r="386" spans="2:32" ht="15.75" customHeight="1" x14ac:dyDescent="0.35"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</row>
    <row r="387" spans="2:32" ht="15.75" customHeight="1" x14ac:dyDescent="0.35"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</row>
    <row r="388" spans="2:32" ht="15.75" customHeight="1" x14ac:dyDescent="0.35"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</row>
    <row r="389" spans="2:32" ht="15.75" customHeight="1" x14ac:dyDescent="0.35"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</row>
    <row r="390" spans="2:32" ht="15.75" customHeight="1" x14ac:dyDescent="0.35"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</row>
    <row r="391" spans="2:32" ht="15.75" customHeight="1" x14ac:dyDescent="0.35"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</row>
    <row r="392" spans="2:32" ht="15.75" customHeight="1" x14ac:dyDescent="0.35"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</row>
    <row r="393" spans="2:32" ht="15.75" customHeight="1" x14ac:dyDescent="0.35"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</row>
    <row r="394" spans="2:32" ht="15.75" customHeight="1" x14ac:dyDescent="0.35"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</row>
    <row r="395" spans="2:32" ht="15.75" customHeight="1" x14ac:dyDescent="0.35"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</row>
    <row r="396" spans="2:32" ht="15.75" customHeight="1" x14ac:dyDescent="0.35"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</row>
    <row r="397" spans="2:32" ht="15.75" customHeight="1" x14ac:dyDescent="0.35"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</row>
    <row r="398" spans="2:32" ht="15.75" customHeight="1" x14ac:dyDescent="0.35"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</row>
    <row r="399" spans="2:32" ht="15.75" customHeight="1" x14ac:dyDescent="0.35"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</row>
    <row r="400" spans="2:32" ht="15.75" customHeight="1" x14ac:dyDescent="0.35"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</row>
    <row r="401" spans="2:32" ht="15.75" customHeight="1" x14ac:dyDescent="0.35"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</row>
    <row r="402" spans="2:32" ht="15.75" customHeight="1" x14ac:dyDescent="0.35"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</row>
    <row r="403" spans="2:32" ht="15.75" customHeight="1" x14ac:dyDescent="0.35"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</row>
    <row r="404" spans="2:32" ht="15.75" customHeight="1" x14ac:dyDescent="0.35"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</row>
    <row r="405" spans="2:32" ht="15.75" customHeight="1" x14ac:dyDescent="0.35"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</row>
    <row r="406" spans="2:32" ht="15.75" customHeight="1" x14ac:dyDescent="0.35"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</row>
    <row r="407" spans="2:32" ht="15.75" customHeight="1" x14ac:dyDescent="0.35"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</row>
    <row r="408" spans="2:32" ht="15.75" customHeight="1" x14ac:dyDescent="0.35"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</row>
    <row r="409" spans="2:32" ht="15.75" customHeight="1" x14ac:dyDescent="0.35"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</row>
    <row r="410" spans="2:32" ht="15.75" customHeight="1" x14ac:dyDescent="0.35"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</row>
    <row r="411" spans="2:32" ht="15.75" customHeight="1" x14ac:dyDescent="0.35"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</row>
    <row r="412" spans="2:32" ht="15.75" customHeight="1" x14ac:dyDescent="0.35"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</row>
    <row r="413" spans="2:32" ht="15.75" customHeight="1" x14ac:dyDescent="0.35"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</row>
    <row r="414" spans="2:32" ht="15.75" customHeight="1" x14ac:dyDescent="0.35"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</row>
    <row r="415" spans="2:32" ht="15.75" customHeight="1" x14ac:dyDescent="0.35"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</row>
    <row r="416" spans="2:32" ht="15.75" customHeight="1" x14ac:dyDescent="0.35"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</row>
    <row r="417" spans="2:32" ht="15.75" customHeight="1" x14ac:dyDescent="0.35"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</row>
    <row r="418" spans="2:32" ht="15.75" customHeight="1" x14ac:dyDescent="0.35"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</row>
    <row r="419" spans="2:32" ht="15.75" customHeight="1" x14ac:dyDescent="0.35"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</row>
    <row r="420" spans="2:32" ht="15.75" customHeight="1" x14ac:dyDescent="0.35"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</row>
    <row r="421" spans="2:32" ht="15.75" customHeight="1" x14ac:dyDescent="0.35"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</row>
    <row r="422" spans="2:32" ht="15.75" customHeight="1" x14ac:dyDescent="0.35"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</row>
    <row r="423" spans="2:32" ht="15.75" customHeight="1" x14ac:dyDescent="0.35"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</row>
    <row r="424" spans="2:32" ht="15.75" customHeight="1" x14ac:dyDescent="0.35"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</row>
    <row r="425" spans="2:32" ht="15.75" customHeight="1" x14ac:dyDescent="0.35"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</row>
    <row r="426" spans="2:32" ht="15.75" customHeight="1" x14ac:dyDescent="0.35"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</row>
    <row r="427" spans="2:32" ht="15.75" customHeight="1" x14ac:dyDescent="0.35"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</row>
    <row r="428" spans="2:32" ht="15.75" customHeight="1" x14ac:dyDescent="0.35"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</row>
    <row r="429" spans="2:32" ht="15.75" customHeight="1" x14ac:dyDescent="0.35"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</row>
    <row r="430" spans="2:32" ht="15.75" customHeight="1" x14ac:dyDescent="0.35"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</row>
    <row r="431" spans="2:32" ht="15.75" customHeight="1" x14ac:dyDescent="0.35"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</row>
    <row r="432" spans="2:32" ht="15.75" customHeight="1" x14ac:dyDescent="0.35"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</row>
    <row r="433" spans="2:32" ht="15.75" customHeight="1" x14ac:dyDescent="0.35"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</row>
    <row r="434" spans="2:32" ht="15.75" customHeight="1" x14ac:dyDescent="0.35"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</row>
    <row r="435" spans="2:32" ht="15.75" customHeight="1" x14ac:dyDescent="0.35"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</row>
    <row r="436" spans="2:32" ht="15.75" customHeight="1" x14ac:dyDescent="0.35"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</row>
    <row r="437" spans="2:32" ht="15.75" customHeight="1" x14ac:dyDescent="0.35"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</row>
    <row r="438" spans="2:32" ht="15.75" customHeight="1" x14ac:dyDescent="0.35"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</row>
    <row r="439" spans="2:32" ht="15.75" customHeight="1" x14ac:dyDescent="0.35"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</row>
    <row r="440" spans="2:32" ht="15.75" customHeight="1" x14ac:dyDescent="0.35"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</row>
    <row r="441" spans="2:32" ht="15.75" customHeight="1" x14ac:dyDescent="0.35"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</row>
    <row r="442" spans="2:32" ht="15.75" customHeight="1" x14ac:dyDescent="0.35"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</row>
    <row r="443" spans="2:32" ht="15.75" customHeight="1" x14ac:dyDescent="0.35"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</row>
    <row r="444" spans="2:32" ht="15.75" customHeight="1" x14ac:dyDescent="0.35"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</row>
    <row r="445" spans="2:32" ht="15.75" customHeight="1" x14ac:dyDescent="0.35"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</row>
    <row r="446" spans="2:32" ht="15.75" customHeight="1" x14ac:dyDescent="0.35"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</row>
    <row r="447" spans="2:32" ht="15.75" customHeight="1" x14ac:dyDescent="0.35"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</row>
    <row r="448" spans="2:32" ht="15.75" customHeight="1" x14ac:dyDescent="0.35"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</row>
    <row r="449" spans="2:32" ht="15.75" customHeight="1" x14ac:dyDescent="0.35"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</row>
    <row r="450" spans="2:32" ht="15.75" customHeight="1" x14ac:dyDescent="0.35"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</row>
    <row r="451" spans="2:32" ht="15.75" customHeight="1" x14ac:dyDescent="0.35"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</row>
    <row r="452" spans="2:32" ht="15.75" customHeight="1" x14ac:dyDescent="0.35"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</row>
    <row r="453" spans="2:32" ht="15.75" customHeight="1" x14ac:dyDescent="0.35"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</row>
    <row r="454" spans="2:32" ht="15.75" customHeight="1" x14ac:dyDescent="0.35"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</row>
    <row r="455" spans="2:32" ht="15.75" customHeight="1" x14ac:dyDescent="0.35"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</row>
    <row r="456" spans="2:32" ht="15.75" customHeight="1" x14ac:dyDescent="0.35"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</row>
    <row r="457" spans="2:32" ht="15.75" customHeight="1" x14ac:dyDescent="0.35"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</row>
    <row r="458" spans="2:32" ht="15.75" customHeight="1" x14ac:dyDescent="0.35"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</row>
    <row r="459" spans="2:32" ht="15.75" customHeight="1" x14ac:dyDescent="0.35"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</row>
    <row r="460" spans="2:32" ht="15.75" customHeight="1" x14ac:dyDescent="0.35"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</row>
    <row r="461" spans="2:32" ht="15.75" customHeight="1" x14ac:dyDescent="0.35"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</row>
    <row r="462" spans="2:32" ht="15.75" customHeight="1" x14ac:dyDescent="0.35"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</row>
    <row r="463" spans="2:32" ht="15.75" customHeight="1" x14ac:dyDescent="0.35"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</row>
    <row r="464" spans="2:32" ht="15.75" customHeight="1" x14ac:dyDescent="0.35"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</row>
    <row r="465" spans="2:32" ht="15.75" customHeight="1" x14ac:dyDescent="0.35"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</row>
    <row r="466" spans="2:32" ht="15.75" customHeight="1" x14ac:dyDescent="0.35"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</row>
    <row r="467" spans="2:32" ht="15.75" customHeight="1" x14ac:dyDescent="0.35"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</row>
    <row r="468" spans="2:32" ht="15.75" customHeight="1" x14ac:dyDescent="0.35"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</row>
    <row r="469" spans="2:32" ht="15.75" customHeight="1" x14ac:dyDescent="0.35"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</row>
    <row r="470" spans="2:32" ht="15.75" customHeight="1" x14ac:dyDescent="0.35"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</row>
    <row r="471" spans="2:32" ht="15.75" customHeight="1" x14ac:dyDescent="0.35"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</row>
    <row r="472" spans="2:32" ht="15.75" customHeight="1" x14ac:dyDescent="0.35"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</row>
    <row r="473" spans="2:32" ht="15.75" customHeight="1" x14ac:dyDescent="0.35"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</row>
    <row r="474" spans="2:32" ht="15.75" customHeight="1" x14ac:dyDescent="0.35"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</row>
    <row r="475" spans="2:32" ht="15.75" customHeight="1" x14ac:dyDescent="0.35"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</row>
    <row r="476" spans="2:32" ht="15.75" customHeight="1" x14ac:dyDescent="0.35"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</row>
    <row r="477" spans="2:32" ht="15.75" customHeight="1" x14ac:dyDescent="0.35"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</row>
    <row r="478" spans="2:32" ht="15.75" customHeight="1" x14ac:dyDescent="0.35"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</row>
    <row r="479" spans="2:32" ht="15.75" customHeight="1" x14ac:dyDescent="0.35"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</row>
    <row r="480" spans="2:32" ht="15.75" customHeight="1" x14ac:dyDescent="0.35"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</row>
    <row r="481" spans="2:32" ht="15.75" customHeight="1" x14ac:dyDescent="0.35"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</row>
    <row r="482" spans="2:32" ht="15.75" customHeight="1" x14ac:dyDescent="0.35"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</row>
    <row r="483" spans="2:32" ht="15.75" customHeight="1" x14ac:dyDescent="0.35"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</row>
    <row r="484" spans="2:32" ht="15.75" customHeight="1" x14ac:dyDescent="0.35"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</row>
    <row r="485" spans="2:32" ht="15.75" customHeight="1" x14ac:dyDescent="0.35"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</row>
    <row r="486" spans="2:32" ht="15.75" customHeight="1" x14ac:dyDescent="0.35"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</row>
    <row r="487" spans="2:32" ht="15.75" customHeight="1" x14ac:dyDescent="0.35"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</row>
    <row r="488" spans="2:32" ht="15.75" customHeight="1" x14ac:dyDescent="0.35"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</row>
    <row r="489" spans="2:32" ht="15.75" customHeight="1" x14ac:dyDescent="0.35"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</row>
    <row r="490" spans="2:32" ht="15.75" customHeight="1" x14ac:dyDescent="0.35"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</row>
    <row r="491" spans="2:32" ht="15.75" customHeight="1" x14ac:dyDescent="0.35"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</row>
    <row r="492" spans="2:32" ht="15.75" customHeight="1" x14ac:dyDescent="0.35"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</row>
    <row r="493" spans="2:32" ht="15.75" customHeight="1" x14ac:dyDescent="0.35"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</row>
    <row r="494" spans="2:32" ht="15.75" customHeight="1" x14ac:dyDescent="0.35"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</row>
    <row r="495" spans="2:32" ht="15.75" customHeight="1" x14ac:dyDescent="0.35"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</row>
    <row r="496" spans="2:32" ht="15.75" customHeight="1" x14ac:dyDescent="0.35"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</row>
    <row r="497" spans="2:32" ht="15.75" customHeight="1" x14ac:dyDescent="0.35"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</row>
    <row r="498" spans="2:32" ht="15.75" customHeight="1" x14ac:dyDescent="0.35"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</row>
    <row r="499" spans="2:32" ht="15.75" customHeight="1" x14ac:dyDescent="0.35"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</row>
    <row r="500" spans="2:32" ht="15.75" customHeight="1" x14ac:dyDescent="0.35"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</row>
    <row r="501" spans="2:32" ht="15.75" customHeight="1" x14ac:dyDescent="0.35"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</row>
    <row r="502" spans="2:32" ht="15.75" customHeight="1" x14ac:dyDescent="0.35"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</row>
    <row r="503" spans="2:32" ht="15.75" customHeight="1" x14ac:dyDescent="0.35"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</row>
    <row r="504" spans="2:32" ht="15.75" customHeight="1" x14ac:dyDescent="0.35"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</row>
    <row r="505" spans="2:32" ht="15.75" customHeight="1" x14ac:dyDescent="0.35"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</row>
    <row r="506" spans="2:32" ht="15.75" customHeight="1" x14ac:dyDescent="0.35"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</row>
    <row r="507" spans="2:32" ht="15.75" customHeight="1" x14ac:dyDescent="0.35"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</row>
    <row r="508" spans="2:32" ht="15.75" customHeight="1" x14ac:dyDescent="0.35"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</row>
    <row r="509" spans="2:32" ht="15.75" customHeight="1" x14ac:dyDescent="0.35"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</row>
    <row r="510" spans="2:32" ht="15.75" customHeight="1" x14ac:dyDescent="0.35"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</row>
    <row r="511" spans="2:32" ht="15.75" customHeight="1" x14ac:dyDescent="0.35"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</row>
    <row r="512" spans="2:32" ht="15.75" customHeight="1" x14ac:dyDescent="0.35"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</row>
    <row r="513" spans="2:32" ht="15.75" customHeight="1" x14ac:dyDescent="0.35"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</row>
    <row r="514" spans="2:32" ht="15.75" customHeight="1" x14ac:dyDescent="0.35"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</row>
    <row r="515" spans="2:32" ht="15.75" customHeight="1" x14ac:dyDescent="0.35"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</row>
    <row r="516" spans="2:32" ht="15.75" customHeight="1" x14ac:dyDescent="0.35"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</row>
    <row r="517" spans="2:32" ht="15.75" customHeight="1" x14ac:dyDescent="0.35"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</row>
    <row r="518" spans="2:32" ht="15.75" customHeight="1" x14ac:dyDescent="0.35"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</row>
    <row r="519" spans="2:32" ht="15.75" customHeight="1" x14ac:dyDescent="0.35"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</row>
    <row r="520" spans="2:32" ht="15.75" customHeight="1" x14ac:dyDescent="0.35"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</row>
    <row r="521" spans="2:32" ht="15.75" customHeight="1" x14ac:dyDescent="0.35"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</row>
    <row r="522" spans="2:32" ht="15.75" customHeight="1" x14ac:dyDescent="0.35"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</row>
    <row r="523" spans="2:32" ht="15.75" customHeight="1" x14ac:dyDescent="0.35"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</row>
    <row r="524" spans="2:32" ht="15.75" customHeight="1" x14ac:dyDescent="0.35"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</row>
    <row r="525" spans="2:32" ht="15.75" customHeight="1" x14ac:dyDescent="0.35"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</row>
    <row r="526" spans="2:32" ht="15.75" customHeight="1" x14ac:dyDescent="0.35"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</row>
    <row r="527" spans="2:32" ht="15.75" customHeight="1" x14ac:dyDescent="0.35"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</row>
    <row r="528" spans="2:32" ht="15.75" customHeight="1" x14ac:dyDescent="0.35"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</row>
    <row r="529" spans="2:32" ht="15.75" customHeight="1" x14ac:dyDescent="0.35"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</row>
    <row r="530" spans="2:32" ht="15.75" customHeight="1" x14ac:dyDescent="0.35"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</row>
    <row r="531" spans="2:32" ht="15.75" customHeight="1" x14ac:dyDescent="0.35"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</row>
    <row r="532" spans="2:32" ht="15.75" customHeight="1" x14ac:dyDescent="0.35"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</row>
    <row r="533" spans="2:32" ht="15.75" customHeight="1" x14ac:dyDescent="0.35"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</row>
    <row r="534" spans="2:32" ht="15.75" customHeight="1" x14ac:dyDescent="0.35"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</row>
    <row r="535" spans="2:32" ht="15.75" customHeight="1" x14ac:dyDescent="0.35"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</row>
    <row r="536" spans="2:32" ht="15.75" customHeight="1" x14ac:dyDescent="0.35"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</row>
    <row r="537" spans="2:32" ht="15.75" customHeight="1" x14ac:dyDescent="0.35"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</row>
    <row r="538" spans="2:32" ht="15.75" customHeight="1" x14ac:dyDescent="0.35"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</row>
    <row r="539" spans="2:32" ht="15.75" customHeight="1" x14ac:dyDescent="0.35"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</row>
    <row r="540" spans="2:32" ht="15.75" customHeight="1" x14ac:dyDescent="0.35"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</row>
    <row r="541" spans="2:32" ht="15.75" customHeight="1" x14ac:dyDescent="0.35"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</row>
    <row r="542" spans="2:32" ht="15.75" customHeight="1" x14ac:dyDescent="0.35"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</row>
    <row r="543" spans="2:32" ht="15.75" customHeight="1" x14ac:dyDescent="0.35"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</row>
    <row r="544" spans="2:32" ht="15.75" customHeight="1" x14ac:dyDescent="0.35"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</row>
    <row r="545" spans="2:32" ht="15.75" customHeight="1" x14ac:dyDescent="0.35"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</row>
    <row r="546" spans="2:32" ht="15.75" customHeight="1" x14ac:dyDescent="0.35"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</row>
    <row r="547" spans="2:32" ht="15.75" customHeight="1" x14ac:dyDescent="0.35"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</row>
    <row r="548" spans="2:32" ht="15.75" customHeight="1" x14ac:dyDescent="0.35"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</row>
    <row r="549" spans="2:32" ht="15.75" customHeight="1" x14ac:dyDescent="0.35"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</row>
    <row r="550" spans="2:32" ht="15.75" customHeight="1" x14ac:dyDescent="0.35"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</row>
    <row r="551" spans="2:32" ht="15.75" customHeight="1" x14ac:dyDescent="0.35"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</row>
    <row r="552" spans="2:32" ht="15.75" customHeight="1" x14ac:dyDescent="0.35"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</row>
    <row r="553" spans="2:32" ht="15.75" customHeight="1" x14ac:dyDescent="0.35"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</row>
    <row r="554" spans="2:32" ht="15.75" customHeight="1" x14ac:dyDescent="0.35"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</row>
    <row r="555" spans="2:32" ht="15.75" customHeight="1" x14ac:dyDescent="0.35"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</row>
    <row r="556" spans="2:32" ht="15.75" customHeight="1" x14ac:dyDescent="0.35"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</row>
    <row r="557" spans="2:32" ht="15.75" customHeight="1" x14ac:dyDescent="0.35"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</row>
    <row r="558" spans="2:32" ht="15.75" customHeight="1" x14ac:dyDescent="0.35"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</row>
    <row r="559" spans="2:32" ht="15.75" customHeight="1" x14ac:dyDescent="0.35"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</row>
    <row r="560" spans="2:32" ht="15.75" customHeight="1" x14ac:dyDescent="0.35"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</row>
    <row r="561" spans="2:32" ht="15.75" customHeight="1" x14ac:dyDescent="0.35"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</row>
    <row r="562" spans="2:32" ht="15.75" customHeight="1" x14ac:dyDescent="0.35"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</row>
    <row r="563" spans="2:32" ht="15.75" customHeight="1" x14ac:dyDescent="0.35"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</row>
    <row r="564" spans="2:32" ht="15.75" customHeight="1" x14ac:dyDescent="0.35"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</row>
    <row r="565" spans="2:32" ht="15.75" customHeight="1" x14ac:dyDescent="0.35"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</row>
    <row r="566" spans="2:32" ht="15.75" customHeight="1" x14ac:dyDescent="0.35"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</row>
    <row r="567" spans="2:32" ht="15.75" customHeight="1" x14ac:dyDescent="0.35"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</row>
    <row r="568" spans="2:32" ht="15.75" customHeight="1" x14ac:dyDescent="0.35"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</row>
    <row r="569" spans="2:32" ht="15.75" customHeight="1" x14ac:dyDescent="0.35"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</row>
    <row r="570" spans="2:32" ht="15.75" customHeight="1" x14ac:dyDescent="0.35"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</row>
    <row r="571" spans="2:32" ht="15.75" customHeight="1" x14ac:dyDescent="0.35"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</row>
    <row r="572" spans="2:32" ht="15.75" customHeight="1" x14ac:dyDescent="0.35"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</row>
    <row r="573" spans="2:32" ht="15.75" customHeight="1" x14ac:dyDescent="0.35"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</row>
    <row r="574" spans="2:32" ht="15.75" customHeight="1" x14ac:dyDescent="0.35"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</row>
    <row r="575" spans="2:32" ht="15.75" customHeight="1" x14ac:dyDescent="0.35"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</row>
    <row r="576" spans="2:32" ht="15.75" customHeight="1" x14ac:dyDescent="0.35"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</row>
    <row r="577" spans="2:32" ht="15.75" customHeight="1" x14ac:dyDescent="0.35"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</row>
    <row r="578" spans="2:32" ht="15.75" customHeight="1" x14ac:dyDescent="0.35"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</row>
    <row r="579" spans="2:32" ht="15.75" customHeight="1" x14ac:dyDescent="0.35"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</row>
    <row r="580" spans="2:32" ht="15.75" customHeight="1" x14ac:dyDescent="0.35"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</row>
    <row r="581" spans="2:32" ht="15.75" customHeight="1" x14ac:dyDescent="0.35"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</row>
    <row r="582" spans="2:32" ht="15.75" customHeight="1" x14ac:dyDescent="0.35"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</row>
    <row r="583" spans="2:32" ht="15.75" customHeight="1" x14ac:dyDescent="0.35"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</row>
    <row r="584" spans="2:32" ht="15.75" customHeight="1" x14ac:dyDescent="0.35"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</row>
    <row r="585" spans="2:32" ht="15.75" customHeight="1" x14ac:dyDescent="0.35"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</row>
    <row r="586" spans="2:32" ht="15.75" customHeight="1" x14ac:dyDescent="0.35"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</row>
    <row r="587" spans="2:32" ht="15.75" customHeight="1" x14ac:dyDescent="0.35"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</row>
    <row r="588" spans="2:32" ht="15.75" customHeight="1" x14ac:dyDescent="0.35"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</row>
    <row r="589" spans="2:32" ht="15.75" customHeight="1" x14ac:dyDescent="0.35"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</row>
    <row r="590" spans="2:32" ht="15.75" customHeight="1" x14ac:dyDescent="0.35"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</row>
    <row r="591" spans="2:32" ht="15.75" customHeight="1" x14ac:dyDescent="0.35"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</row>
    <row r="592" spans="2:32" ht="15.75" customHeight="1" x14ac:dyDescent="0.35"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</row>
    <row r="593" spans="2:32" ht="15.75" customHeight="1" x14ac:dyDescent="0.35"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</row>
    <row r="594" spans="2:32" ht="15.75" customHeight="1" x14ac:dyDescent="0.35"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</row>
    <row r="595" spans="2:32" ht="15.75" customHeight="1" x14ac:dyDescent="0.35"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</row>
    <row r="596" spans="2:32" ht="15.75" customHeight="1" x14ac:dyDescent="0.35"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</row>
    <row r="597" spans="2:32" ht="15.75" customHeight="1" x14ac:dyDescent="0.35"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</row>
    <row r="598" spans="2:32" ht="15.75" customHeight="1" x14ac:dyDescent="0.35"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</row>
    <row r="599" spans="2:32" ht="15.75" customHeight="1" x14ac:dyDescent="0.35"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</row>
    <row r="600" spans="2:32" ht="15.75" customHeight="1" x14ac:dyDescent="0.35"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</row>
    <row r="601" spans="2:32" ht="15.75" customHeight="1" x14ac:dyDescent="0.35"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</row>
    <row r="602" spans="2:32" ht="15.75" customHeight="1" x14ac:dyDescent="0.35"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</row>
    <row r="603" spans="2:32" ht="15.75" customHeight="1" x14ac:dyDescent="0.35"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</row>
    <row r="604" spans="2:32" ht="15.75" customHeight="1" x14ac:dyDescent="0.35"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</row>
    <row r="605" spans="2:32" ht="15.75" customHeight="1" x14ac:dyDescent="0.35"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</row>
    <row r="606" spans="2:32" ht="15.75" customHeight="1" x14ac:dyDescent="0.35"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</row>
    <row r="607" spans="2:32" ht="15.75" customHeight="1" x14ac:dyDescent="0.35"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</row>
    <row r="608" spans="2:32" ht="15.75" customHeight="1" x14ac:dyDescent="0.35"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</row>
    <row r="609" spans="2:32" ht="15.75" customHeight="1" x14ac:dyDescent="0.35"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</row>
    <row r="610" spans="2:32" ht="15.75" customHeight="1" x14ac:dyDescent="0.35"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</row>
    <row r="611" spans="2:32" ht="15.75" customHeight="1" x14ac:dyDescent="0.35"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</row>
    <row r="612" spans="2:32" ht="15.75" customHeight="1" x14ac:dyDescent="0.35"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</row>
    <row r="613" spans="2:32" ht="15.75" customHeight="1" x14ac:dyDescent="0.35"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</row>
    <row r="614" spans="2:32" ht="15.75" customHeight="1" x14ac:dyDescent="0.35"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</row>
    <row r="615" spans="2:32" ht="15.75" customHeight="1" x14ac:dyDescent="0.35"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</row>
    <row r="616" spans="2:32" ht="15.75" customHeight="1" x14ac:dyDescent="0.35"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</row>
    <row r="617" spans="2:32" ht="15.75" customHeight="1" x14ac:dyDescent="0.35"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</row>
    <row r="618" spans="2:32" ht="15.75" customHeight="1" x14ac:dyDescent="0.35"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</row>
    <row r="619" spans="2:32" ht="15.75" customHeight="1" x14ac:dyDescent="0.35"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</row>
    <row r="620" spans="2:32" ht="15.75" customHeight="1" x14ac:dyDescent="0.35"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</row>
    <row r="621" spans="2:32" ht="15.75" customHeight="1" x14ac:dyDescent="0.35"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</row>
    <row r="622" spans="2:32" ht="15.75" customHeight="1" x14ac:dyDescent="0.35"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</row>
    <row r="623" spans="2:32" ht="15.75" customHeight="1" x14ac:dyDescent="0.35"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</row>
    <row r="624" spans="2:32" ht="15.75" customHeight="1" x14ac:dyDescent="0.35"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</row>
    <row r="625" spans="2:32" ht="15.75" customHeight="1" x14ac:dyDescent="0.35"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</row>
    <row r="626" spans="2:32" ht="15.75" customHeight="1" x14ac:dyDescent="0.35"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</row>
    <row r="627" spans="2:32" ht="15.75" customHeight="1" x14ac:dyDescent="0.35"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</row>
    <row r="628" spans="2:32" ht="15.75" customHeight="1" x14ac:dyDescent="0.35"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</row>
    <row r="629" spans="2:32" ht="15.75" customHeight="1" x14ac:dyDescent="0.35"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</row>
    <row r="630" spans="2:32" ht="15.75" customHeight="1" x14ac:dyDescent="0.35"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</row>
    <row r="631" spans="2:32" ht="15.75" customHeight="1" x14ac:dyDescent="0.35"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</row>
    <row r="632" spans="2:32" ht="15.75" customHeight="1" x14ac:dyDescent="0.35"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</row>
    <row r="633" spans="2:32" ht="15.75" customHeight="1" x14ac:dyDescent="0.35"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</row>
    <row r="634" spans="2:32" ht="15.75" customHeight="1" x14ac:dyDescent="0.35"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</row>
    <row r="635" spans="2:32" ht="15.75" customHeight="1" x14ac:dyDescent="0.35"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</row>
    <row r="636" spans="2:32" ht="15.75" customHeight="1" x14ac:dyDescent="0.35"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</row>
    <row r="637" spans="2:32" ht="15.75" customHeight="1" x14ac:dyDescent="0.35"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</row>
    <row r="638" spans="2:32" ht="15.75" customHeight="1" x14ac:dyDescent="0.35"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</row>
    <row r="639" spans="2:32" ht="15.75" customHeight="1" x14ac:dyDescent="0.35"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</row>
    <row r="640" spans="2:32" ht="15.75" customHeight="1" x14ac:dyDescent="0.35"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</row>
    <row r="641" spans="2:32" ht="15.75" customHeight="1" x14ac:dyDescent="0.35"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</row>
    <row r="642" spans="2:32" ht="15.75" customHeight="1" x14ac:dyDescent="0.35"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</row>
    <row r="643" spans="2:32" ht="15.75" customHeight="1" x14ac:dyDescent="0.35"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</row>
    <row r="644" spans="2:32" ht="15.75" customHeight="1" x14ac:dyDescent="0.35"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</row>
    <row r="645" spans="2:32" ht="15.75" customHeight="1" x14ac:dyDescent="0.35"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</row>
    <row r="646" spans="2:32" ht="15.75" customHeight="1" x14ac:dyDescent="0.35"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</row>
    <row r="647" spans="2:32" ht="15.75" customHeight="1" x14ac:dyDescent="0.35"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</row>
    <row r="648" spans="2:32" ht="15.75" customHeight="1" x14ac:dyDescent="0.35"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</row>
    <row r="649" spans="2:32" ht="15.75" customHeight="1" x14ac:dyDescent="0.35"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</row>
    <row r="650" spans="2:32" ht="15.75" customHeight="1" x14ac:dyDescent="0.35"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</row>
    <row r="651" spans="2:32" ht="15.75" customHeight="1" x14ac:dyDescent="0.35"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</row>
    <row r="652" spans="2:32" ht="15.75" customHeight="1" x14ac:dyDescent="0.35"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</row>
    <row r="653" spans="2:32" ht="15.75" customHeight="1" x14ac:dyDescent="0.35"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</row>
    <row r="654" spans="2:32" ht="15.75" customHeight="1" x14ac:dyDescent="0.35"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</row>
    <row r="655" spans="2:32" ht="15.75" customHeight="1" x14ac:dyDescent="0.35"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</row>
    <row r="656" spans="2:32" ht="15.75" customHeight="1" x14ac:dyDescent="0.35"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</row>
    <row r="657" spans="2:32" ht="15.75" customHeight="1" x14ac:dyDescent="0.35"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</row>
    <row r="658" spans="2:32" ht="15.75" customHeight="1" x14ac:dyDescent="0.35"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</row>
    <row r="659" spans="2:32" ht="15.75" customHeight="1" x14ac:dyDescent="0.35"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</row>
    <row r="660" spans="2:32" ht="15.75" customHeight="1" x14ac:dyDescent="0.35"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</row>
    <row r="661" spans="2:32" ht="15.75" customHeight="1" x14ac:dyDescent="0.35"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</row>
    <row r="662" spans="2:32" ht="15.75" customHeight="1" x14ac:dyDescent="0.35"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</row>
    <row r="663" spans="2:32" ht="15.75" customHeight="1" x14ac:dyDescent="0.35"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</row>
    <row r="664" spans="2:32" ht="15.75" customHeight="1" x14ac:dyDescent="0.35"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</row>
    <row r="665" spans="2:32" ht="15.75" customHeight="1" x14ac:dyDescent="0.35"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</row>
    <row r="666" spans="2:32" ht="15.75" customHeight="1" x14ac:dyDescent="0.35"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</row>
    <row r="667" spans="2:32" ht="15.75" customHeight="1" x14ac:dyDescent="0.35"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</row>
    <row r="668" spans="2:32" ht="15.75" customHeight="1" x14ac:dyDescent="0.35"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</row>
    <row r="669" spans="2:32" ht="15.75" customHeight="1" x14ac:dyDescent="0.35"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</row>
    <row r="670" spans="2:32" ht="15.75" customHeight="1" x14ac:dyDescent="0.35"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</row>
    <row r="671" spans="2:32" ht="15.75" customHeight="1" x14ac:dyDescent="0.35"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</row>
    <row r="672" spans="2:32" ht="15.75" customHeight="1" x14ac:dyDescent="0.35"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</row>
    <row r="673" spans="2:32" ht="15.75" customHeight="1" x14ac:dyDescent="0.35"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</row>
    <row r="674" spans="2:32" ht="15.75" customHeight="1" x14ac:dyDescent="0.35"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</row>
    <row r="675" spans="2:32" ht="15.75" customHeight="1" x14ac:dyDescent="0.35"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</row>
    <row r="676" spans="2:32" ht="15.75" customHeight="1" x14ac:dyDescent="0.35"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</row>
    <row r="677" spans="2:32" ht="15.75" customHeight="1" x14ac:dyDescent="0.35"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</row>
    <row r="678" spans="2:32" ht="15.75" customHeight="1" x14ac:dyDescent="0.35"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</row>
    <row r="679" spans="2:32" ht="15.75" customHeight="1" x14ac:dyDescent="0.35"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</row>
    <row r="680" spans="2:32" ht="15.75" customHeight="1" x14ac:dyDescent="0.35"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</row>
    <row r="681" spans="2:32" ht="15.75" customHeight="1" x14ac:dyDescent="0.35"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</row>
    <row r="682" spans="2:32" ht="15.75" customHeight="1" x14ac:dyDescent="0.35"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</row>
    <row r="683" spans="2:32" ht="15.75" customHeight="1" x14ac:dyDescent="0.35"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</row>
    <row r="684" spans="2:32" ht="15.75" customHeight="1" x14ac:dyDescent="0.35"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</row>
    <row r="685" spans="2:32" ht="15.75" customHeight="1" x14ac:dyDescent="0.35"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</row>
    <row r="686" spans="2:32" ht="15.75" customHeight="1" x14ac:dyDescent="0.35"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</row>
    <row r="687" spans="2:32" ht="15.75" customHeight="1" x14ac:dyDescent="0.35"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</row>
    <row r="688" spans="2:32" ht="15.75" customHeight="1" x14ac:dyDescent="0.35"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</row>
    <row r="689" spans="2:32" ht="15.75" customHeight="1" x14ac:dyDescent="0.35"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</row>
    <row r="690" spans="2:32" ht="15.75" customHeight="1" x14ac:dyDescent="0.35"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</row>
    <row r="691" spans="2:32" ht="15.75" customHeight="1" x14ac:dyDescent="0.35"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</row>
    <row r="692" spans="2:32" ht="15.75" customHeight="1" x14ac:dyDescent="0.35"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</row>
    <row r="693" spans="2:32" ht="15.75" customHeight="1" x14ac:dyDescent="0.35"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</row>
    <row r="694" spans="2:32" ht="15.75" customHeight="1" x14ac:dyDescent="0.35"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</row>
    <row r="695" spans="2:32" ht="15.75" customHeight="1" x14ac:dyDescent="0.35"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</row>
    <row r="696" spans="2:32" ht="15.75" customHeight="1" x14ac:dyDescent="0.35"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</row>
    <row r="697" spans="2:32" ht="15.75" customHeight="1" x14ac:dyDescent="0.35"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</row>
    <row r="698" spans="2:32" ht="15.75" customHeight="1" x14ac:dyDescent="0.35"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</row>
    <row r="699" spans="2:32" ht="15.75" customHeight="1" x14ac:dyDescent="0.35"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</row>
    <row r="700" spans="2:32" ht="15.75" customHeight="1" x14ac:dyDescent="0.35"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</row>
    <row r="701" spans="2:32" ht="15.75" customHeight="1" x14ac:dyDescent="0.35"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</row>
    <row r="702" spans="2:32" ht="15.75" customHeight="1" x14ac:dyDescent="0.35"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</row>
    <row r="703" spans="2:32" ht="15.75" customHeight="1" x14ac:dyDescent="0.35"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</row>
    <row r="704" spans="2:32" ht="15.75" customHeight="1" x14ac:dyDescent="0.35"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</row>
    <row r="705" spans="2:32" ht="15.75" customHeight="1" x14ac:dyDescent="0.35"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</row>
    <row r="706" spans="2:32" ht="15.75" customHeight="1" x14ac:dyDescent="0.35"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</row>
    <row r="707" spans="2:32" ht="15.75" customHeight="1" x14ac:dyDescent="0.35"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</row>
    <row r="708" spans="2:32" ht="15.75" customHeight="1" x14ac:dyDescent="0.35"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</row>
    <row r="709" spans="2:32" ht="15.75" customHeight="1" x14ac:dyDescent="0.35"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</row>
    <row r="710" spans="2:32" ht="15.75" customHeight="1" x14ac:dyDescent="0.35"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</row>
    <row r="711" spans="2:32" ht="15.75" customHeight="1" x14ac:dyDescent="0.35"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</row>
    <row r="712" spans="2:32" ht="15.75" customHeight="1" x14ac:dyDescent="0.35"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</row>
    <row r="713" spans="2:32" ht="15.75" customHeight="1" x14ac:dyDescent="0.35"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</row>
    <row r="714" spans="2:32" ht="15.75" customHeight="1" x14ac:dyDescent="0.35"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</row>
    <row r="715" spans="2:32" ht="15.75" customHeight="1" x14ac:dyDescent="0.35"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</row>
    <row r="716" spans="2:32" ht="15.75" customHeight="1" x14ac:dyDescent="0.35"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</row>
    <row r="717" spans="2:32" ht="15.75" customHeight="1" x14ac:dyDescent="0.35"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</row>
    <row r="718" spans="2:32" ht="15.75" customHeight="1" x14ac:dyDescent="0.35"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</row>
    <row r="719" spans="2:32" ht="15.75" customHeight="1" x14ac:dyDescent="0.35"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</row>
    <row r="720" spans="2:32" ht="15.75" customHeight="1" x14ac:dyDescent="0.35"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</row>
    <row r="721" spans="2:32" ht="15.75" customHeight="1" x14ac:dyDescent="0.35"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</row>
    <row r="722" spans="2:32" ht="15.75" customHeight="1" x14ac:dyDescent="0.35"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</row>
    <row r="723" spans="2:32" ht="15.75" customHeight="1" x14ac:dyDescent="0.35"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</row>
    <row r="724" spans="2:32" ht="15.75" customHeight="1" x14ac:dyDescent="0.35"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</row>
    <row r="725" spans="2:32" ht="15.75" customHeight="1" x14ac:dyDescent="0.35"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</row>
    <row r="726" spans="2:32" ht="15.75" customHeight="1" x14ac:dyDescent="0.35"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</row>
    <row r="727" spans="2:32" ht="15.75" customHeight="1" x14ac:dyDescent="0.35"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</row>
    <row r="728" spans="2:32" ht="15.75" customHeight="1" x14ac:dyDescent="0.35"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</row>
    <row r="729" spans="2:32" ht="15.75" customHeight="1" x14ac:dyDescent="0.35"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</row>
    <row r="730" spans="2:32" ht="15.75" customHeight="1" x14ac:dyDescent="0.35"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</row>
    <row r="731" spans="2:32" ht="15.75" customHeight="1" x14ac:dyDescent="0.35"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</row>
    <row r="732" spans="2:32" ht="15.75" customHeight="1" x14ac:dyDescent="0.35"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</row>
    <row r="733" spans="2:32" ht="15.75" customHeight="1" x14ac:dyDescent="0.35"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</row>
    <row r="734" spans="2:32" ht="15.75" customHeight="1" x14ac:dyDescent="0.35"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</row>
    <row r="735" spans="2:32" ht="15.75" customHeight="1" x14ac:dyDescent="0.35"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</row>
    <row r="736" spans="2:32" ht="15.75" customHeight="1" x14ac:dyDescent="0.35"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</row>
    <row r="737" spans="2:32" ht="15.75" customHeight="1" x14ac:dyDescent="0.35"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</row>
    <row r="738" spans="2:32" ht="15.75" customHeight="1" x14ac:dyDescent="0.35"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</row>
    <row r="739" spans="2:32" ht="15.75" customHeight="1" x14ac:dyDescent="0.35"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</row>
    <row r="740" spans="2:32" ht="15.75" customHeight="1" x14ac:dyDescent="0.35"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</row>
    <row r="741" spans="2:32" ht="15.75" customHeight="1" x14ac:dyDescent="0.35"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</row>
    <row r="742" spans="2:32" ht="15.75" customHeight="1" x14ac:dyDescent="0.35"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</row>
    <row r="743" spans="2:32" ht="15.75" customHeight="1" x14ac:dyDescent="0.35"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</row>
    <row r="744" spans="2:32" ht="15.75" customHeight="1" x14ac:dyDescent="0.35"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</row>
    <row r="745" spans="2:32" ht="15.75" customHeight="1" x14ac:dyDescent="0.35"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</row>
    <row r="746" spans="2:32" ht="15.75" customHeight="1" x14ac:dyDescent="0.35"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</row>
    <row r="747" spans="2:32" ht="15.75" customHeight="1" x14ac:dyDescent="0.35"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</row>
    <row r="748" spans="2:32" ht="15.75" customHeight="1" x14ac:dyDescent="0.35"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</row>
    <row r="749" spans="2:32" ht="15.75" customHeight="1" x14ac:dyDescent="0.35"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</row>
    <row r="750" spans="2:32" ht="15.75" customHeight="1" x14ac:dyDescent="0.35"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</row>
    <row r="751" spans="2:32" ht="15.75" customHeight="1" x14ac:dyDescent="0.35"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</row>
    <row r="752" spans="2:32" ht="15.75" customHeight="1" x14ac:dyDescent="0.35"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</row>
    <row r="753" spans="2:32" ht="15.75" customHeight="1" x14ac:dyDescent="0.35"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</row>
    <row r="754" spans="2:32" ht="15.75" customHeight="1" x14ac:dyDescent="0.35"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</row>
    <row r="755" spans="2:32" ht="15.75" customHeight="1" x14ac:dyDescent="0.35"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</row>
    <row r="756" spans="2:32" ht="15.75" customHeight="1" x14ac:dyDescent="0.35"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</row>
    <row r="757" spans="2:32" ht="15.75" customHeight="1" x14ac:dyDescent="0.35"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</row>
    <row r="758" spans="2:32" ht="15.75" customHeight="1" x14ac:dyDescent="0.35"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</row>
    <row r="759" spans="2:32" ht="15.75" customHeight="1" x14ac:dyDescent="0.35"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</row>
    <row r="760" spans="2:32" ht="15.75" customHeight="1" x14ac:dyDescent="0.35"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</row>
    <row r="761" spans="2:32" ht="15.75" customHeight="1" x14ac:dyDescent="0.35"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</row>
    <row r="762" spans="2:32" ht="15.75" customHeight="1" x14ac:dyDescent="0.35"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</row>
    <row r="763" spans="2:32" ht="15.75" customHeight="1" x14ac:dyDescent="0.35"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</row>
    <row r="764" spans="2:32" ht="15.75" customHeight="1" x14ac:dyDescent="0.35"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</row>
    <row r="765" spans="2:32" ht="15.75" customHeight="1" x14ac:dyDescent="0.35"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</row>
    <row r="766" spans="2:32" ht="15.75" customHeight="1" x14ac:dyDescent="0.35"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</row>
    <row r="767" spans="2:32" ht="15.75" customHeight="1" x14ac:dyDescent="0.35"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</row>
    <row r="768" spans="2:32" ht="15.75" customHeight="1" x14ac:dyDescent="0.35"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</row>
    <row r="769" spans="2:32" ht="15.75" customHeight="1" x14ac:dyDescent="0.35"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</row>
    <row r="770" spans="2:32" ht="15.75" customHeight="1" x14ac:dyDescent="0.35"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</row>
    <row r="771" spans="2:32" ht="15.75" customHeight="1" x14ac:dyDescent="0.35"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</row>
    <row r="772" spans="2:32" ht="15.75" customHeight="1" x14ac:dyDescent="0.35"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</row>
    <row r="773" spans="2:32" ht="15.75" customHeight="1" x14ac:dyDescent="0.35"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</row>
    <row r="774" spans="2:32" ht="15.75" customHeight="1" x14ac:dyDescent="0.35"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</row>
    <row r="775" spans="2:32" ht="15.75" customHeight="1" x14ac:dyDescent="0.35"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</row>
    <row r="776" spans="2:32" ht="15.75" customHeight="1" x14ac:dyDescent="0.35"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</row>
    <row r="777" spans="2:32" ht="15.75" customHeight="1" x14ac:dyDescent="0.35"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</row>
    <row r="778" spans="2:32" ht="15.75" customHeight="1" x14ac:dyDescent="0.35"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</row>
    <row r="779" spans="2:32" ht="15.75" customHeight="1" x14ac:dyDescent="0.35"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</row>
    <row r="780" spans="2:32" ht="15.75" customHeight="1" x14ac:dyDescent="0.35"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</row>
    <row r="781" spans="2:32" ht="15.75" customHeight="1" x14ac:dyDescent="0.35"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</row>
    <row r="782" spans="2:32" ht="15.75" customHeight="1" x14ac:dyDescent="0.35"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</row>
    <row r="783" spans="2:32" ht="15.75" customHeight="1" x14ac:dyDescent="0.35"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</row>
    <row r="784" spans="2:32" ht="15.75" customHeight="1" x14ac:dyDescent="0.35"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</row>
    <row r="785" spans="2:32" ht="15.75" customHeight="1" x14ac:dyDescent="0.35"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</row>
    <row r="786" spans="2:32" ht="15.75" customHeight="1" x14ac:dyDescent="0.35"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</row>
    <row r="787" spans="2:32" ht="15.75" customHeight="1" x14ac:dyDescent="0.35"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</row>
    <row r="788" spans="2:32" ht="15.75" customHeight="1" x14ac:dyDescent="0.35"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</row>
    <row r="789" spans="2:32" ht="15.75" customHeight="1" x14ac:dyDescent="0.35"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</row>
    <row r="790" spans="2:32" ht="15.75" customHeight="1" x14ac:dyDescent="0.35"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</row>
    <row r="791" spans="2:32" ht="15.75" customHeight="1" x14ac:dyDescent="0.35"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</row>
    <row r="792" spans="2:32" ht="15.75" customHeight="1" x14ac:dyDescent="0.35"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</row>
    <row r="793" spans="2:32" ht="15.75" customHeight="1" x14ac:dyDescent="0.35"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</row>
    <row r="794" spans="2:32" ht="15.75" customHeight="1" x14ac:dyDescent="0.35"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</row>
    <row r="795" spans="2:32" ht="15.75" customHeight="1" x14ac:dyDescent="0.35"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</row>
    <row r="796" spans="2:32" ht="15.75" customHeight="1" x14ac:dyDescent="0.35"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</row>
    <row r="797" spans="2:32" ht="15.75" customHeight="1" x14ac:dyDescent="0.35"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</row>
    <row r="798" spans="2:32" ht="15.75" customHeight="1" x14ac:dyDescent="0.35"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</row>
    <row r="799" spans="2:32" ht="15.75" customHeight="1" x14ac:dyDescent="0.35"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</row>
    <row r="800" spans="2:32" ht="15.75" customHeight="1" x14ac:dyDescent="0.35"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</row>
    <row r="801" spans="2:32" ht="15.75" customHeight="1" x14ac:dyDescent="0.35"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</row>
    <row r="802" spans="2:32" ht="15.75" customHeight="1" x14ac:dyDescent="0.35"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</row>
    <row r="803" spans="2:32" ht="15.75" customHeight="1" x14ac:dyDescent="0.35"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</row>
    <row r="804" spans="2:32" ht="15.75" customHeight="1" x14ac:dyDescent="0.35"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</row>
    <row r="805" spans="2:32" ht="15.75" customHeight="1" x14ac:dyDescent="0.35"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</row>
    <row r="806" spans="2:32" ht="15.75" customHeight="1" x14ac:dyDescent="0.35"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</row>
    <row r="807" spans="2:32" ht="15.75" customHeight="1" x14ac:dyDescent="0.35"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</row>
    <row r="808" spans="2:32" ht="15.75" customHeight="1" x14ac:dyDescent="0.35"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</row>
    <row r="809" spans="2:32" ht="15.75" customHeight="1" x14ac:dyDescent="0.35"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</row>
    <row r="810" spans="2:32" ht="15.75" customHeight="1" x14ac:dyDescent="0.35"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</row>
    <row r="811" spans="2:32" ht="15.75" customHeight="1" x14ac:dyDescent="0.35"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</row>
    <row r="812" spans="2:32" ht="15.75" customHeight="1" x14ac:dyDescent="0.35"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</row>
    <row r="813" spans="2:32" ht="15.75" customHeight="1" x14ac:dyDescent="0.35"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</row>
    <row r="814" spans="2:32" ht="15.75" customHeight="1" x14ac:dyDescent="0.35"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</row>
    <row r="815" spans="2:32" ht="15.75" customHeight="1" x14ac:dyDescent="0.35"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</row>
    <row r="816" spans="2:32" ht="15.75" customHeight="1" x14ac:dyDescent="0.35"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</row>
    <row r="817" spans="2:32" ht="15.75" customHeight="1" x14ac:dyDescent="0.35"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</row>
    <row r="818" spans="2:32" ht="15.75" customHeight="1" x14ac:dyDescent="0.35"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</row>
    <row r="819" spans="2:32" ht="15.75" customHeight="1" x14ac:dyDescent="0.35"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</row>
    <row r="820" spans="2:32" ht="15.75" customHeight="1" x14ac:dyDescent="0.35"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</row>
    <row r="821" spans="2:32" ht="15.75" customHeight="1" x14ac:dyDescent="0.35"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</row>
    <row r="822" spans="2:32" ht="15.75" customHeight="1" x14ac:dyDescent="0.35"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</row>
    <row r="823" spans="2:32" ht="15.75" customHeight="1" x14ac:dyDescent="0.35"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</row>
    <row r="824" spans="2:32" ht="15.75" customHeight="1" x14ac:dyDescent="0.35"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</row>
    <row r="825" spans="2:32" ht="15.75" customHeight="1" x14ac:dyDescent="0.35"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</row>
    <row r="826" spans="2:32" ht="15.75" customHeight="1" x14ac:dyDescent="0.35"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</row>
    <row r="827" spans="2:32" ht="15.75" customHeight="1" x14ac:dyDescent="0.35"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</row>
    <row r="828" spans="2:32" ht="15.75" customHeight="1" x14ac:dyDescent="0.35"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</row>
    <row r="829" spans="2:32" ht="15.75" customHeight="1" x14ac:dyDescent="0.35"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</row>
    <row r="830" spans="2:32" ht="15.75" customHeight="1" x14ac:dyDescent="0.35"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</row>
    <row r="831" spans="2:32" ht="15.75" customHeight="1" x14ac:dyDescent="0.35"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</row>
    <row r="832" spans="2:32" ht="15.75" customHeight="1" x14ac:dyDescent="0.35"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</row>
    <row r="833" spans="2:32" ht="15.75" customHeight="1" x14ac:dyDescent="0.35"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</row>
    <row r="834" spans="2:32" ht="15.75" customHeight="1" x14ac:dyDescent="0.35"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</row>
    <row r="835" spans="2:32" ht="15.75" customHeight="1" x14ac:dyDescent="0.35"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</row>
    <row r="836" spans="2:32" ht="15.75" customHeight="1" x14ac:dyDescent="0.35"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</row>
    <row r="837" spans="2:32" ht="15.75" customHeight="1" x14ac:dyDescent="0.35"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</row>
    <row r="838" spans="2:32" ht="15.75" customHeight="1" x14ac:dyDescent="0.35"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</row>
    <row r="839" spans="2:32" ht="15.75" customHeight="1" x14ac:dyDescent="0.35"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</row>
    <row r="840" spans="2:32" ht="15.75" customHeight="1" x14ac:dyDescent="0.35"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</row>
    <row r="841" spans="2:32" ht="15.75" customHeight="1" x14ac:dyDescent="0.35"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</row>
    <row r="842" spans="2:32" ht="15.75" customHeight="1" x14ac:dyDescent="0.35"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</row>
    <row r="843" spans="2:32" ht="15.75" customHeight="1" x14ac:dyDescent="0.35"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</row>
    <row r="844" spans="2:32" ht="15.75" customHeight="1" x14ac:dyDescent="0.35"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</row>
    <row r="845" spans="2:32" ht="15.75" customHeight="1" x14ac:dyDescent="0.35"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</row>
    <row r="846" spans="2:32" ht="15.75" customHeight="1" x14ac:dyDescent="0.35"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</row>
    <row r="847" spans="2:32" ht="15.75" customHeight="1" x14ac:dyDescent="0.35"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</row>
    <row r="848" spans="2:32" ht="15.75" customHeight="1" x14ac:dyDescent="0.35"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</row>
    <row r="849" spans="2:32" ht="15.75" customHeight="1" x14ac:dyDescent="0.35"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</row>
    <row r="850" spans="2:32" ht="15.75" customHeight="1" x14ac:dyDescent="0.35"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</row>
    <row r="851" spans="2:32" ht="15.75" customHeight="1" x14ac:dyDescent="0.35"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</row>
    <row r="852" spans="2:32" ht="15.75" customHeight="1" x14ac:dyDescent="0.35"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</row>
    <row r="853" spans="2:32" ht="15.75" customHeight="1" x14ac:dyDescent="0.35"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</row>
    <row r="854" spans="2:32" ht="15.75" customHeight="1" x14ac:dyDescent="0.35"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</row>
    <row r="855" spans="2:32" ht="15.75" customHeight="1" x14ac:dyDescent="0.35"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</row>
    <row r="856" spans="2:32" ht="15.75" customHeight="1" x14ac:dyDescent="0.35"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</row>
    <row r="857" spans="2:32" ht="15.75" customHeight="1" x14ac:dyDescent="0.35"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</row>
    <row r="858" spans="2:32" ht="15.75" customHeight="1" x14ac:dyDescent="0.35"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</row>
    <row r="859" spans="2:32" ht="15.75" customHeight="1" x14ac:dyDescent="0.35"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</row>
    <row r="860" spans="2:32" ht="15.75" customHeight="1" x14ac:dyDescent="0.35"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</row>
    <row r="861" spans="2:32" ht="15.75" customHeight="1" x14ac:dyDescent="0.35"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</row>
    <row r="862" spans="2:32" ht="15.75" customHeight="1" x14ac:dyDescent="0.35"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</row>
    <row r="863" spans="2:32" ht="15.75" customHeight="1" x14ac:dyDescent="0.35"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</row>
    <row r="864" spans="2:32" ht="15.75" customHeight="1" x14ac:dyDescent="0.35"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</row>
    <row r="865" spans="2:32" ht="15.75" customHeight="1" x14ac:dyDescent="0.35"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</row>
    <row r="866" spans="2:32" ht="15.75" customHeight="1" x14ac:dyDescent="0.35"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</row>
    <row r="867" spans="2:32" ht="15.75" customHeight="1" x14ac:dyDescent="0.35"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</row>
    <row r="868" spans="2:32" ht="15.75" customHeight="1" x14ac:dyDescent="0.35"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</row>
    <row r="869" spans="2:32" ht="15.75" customHeight="1" x14ac:dyDescent="0.35"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</row>
    <row r="870" spans="2:32" ht="15.75" customHeight="1" x14ac:dyDescent="0.35"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</row>
    <row r="871" spans="2:32" ht="15.75" customHeight="1" x14ac:dyDescent="0.35"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</row>
    <row r="872" spans="2:32" ht="15.75" customHeight="1" x14ac:dyDescent="0.35"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</row>
    <row r="873" spans="2:32" ht="15.75" customHeight="1" x14ac:dyDescent="0.35"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</row>
    <row r="874" spans="2:32" ht="15.75" customHeight="1" x14ac:dyDescent="0.35"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</row>
    <row r="875" spans="2:32" ht="15.75" customHeight="1" x14ac:dyDescent="0.35"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</row>
    <row r="876" spans="2:32" ht="15.75" customHeight="1" x14ac:dyDescent="0.35"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</row>
    <row r="877" spans="2:32" ht="15.75" customHeight="1" x14ac:dyDescent="0.35"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</row>
    <row r="878" spans="2:32" ht="15.75" customHeight="1" x14ac:dyDescent="0.35"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</row>
    <row r="879" spans="2:32" ht="15.75" customHeight="1" x14ac:dyDescent="0.35"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</row>
    <row r="880" spans="2:32" ht="15.75" customHeight="1" x14ac:dyDescent="0.35"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</row>
    <row r="881" spans="2:32" ht="15.75" customHeight="1" x14ac:dyDescent="0.35"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</row>
    <row r="882" spans="2:32" ht="15.75" customHeight="1" x14ac:dyDescent="0.35"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</row>
    <row r="883" spans="2:32" ht="15.75" customHeight="1" x14ac:dyDescent="0.35"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</row>
    <row r="884" spans="2:32" ht="15.75" customHeight="1" x14ac:dyDescent="0.35"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</row>
    <row r="885" spans="2:32" ht="15.75" customHeight="1" x14ac:dyDescent="0.35"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</row>
    <row r="886" spans="2:32" ht="15.75" customHeight="1" x14ac:dyDescent="0.35"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</row>
    <row r="887" spans="2:32" ht="15.75" customHeight="1" x14ac:dyDescent="0.35"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</row>
    <row r="888" spans="2:32" ht="15.75" customHeight="1" x14ac:dyDescent="0.35"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</row>
    <row r="889" spans="2:32" ht="15.75" customHeight="1" x14ac:dyDescent="0.35"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</row>
    <row r="890" spans="2:32" ht="15.75" customHeight="1" x14ac:dyDescent="0.35"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</row>
    <row r="891" spans="2:32" ht="15.75" customHeight="1" x14ac:dyDescent="0.35"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</row>
    <row r="892" spans="2:32" ht="15.75" customHeight="1" x14ac:dyDescent="0.35"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</row>
    <row r="893" spans="2:32" ht="15.75" customHeight="1" x14ac:dyDescent="0.35"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</row>
    <row r="894" spans="2:32" ht="15.75" customHeight="1" x14ac:dyDescent="0.35"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</row>
    <row r="895" spans="2:32" ht="15.75" customHeight="1" x14ac:dyDescent="0.35"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</row>
    <row r="896" spans="2:32" ht="15.75" customHeight="1" x14ac:dyDescent="0.35"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</row>
    <row r="897" spans="2:32" ht="15.75" customHeight="1" x14ac:dyDescent="0.35"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</row>
    <row r="898" spans="2:32" ht="15.75" customHeight="1" x14ac:dyDescent="0.35"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</row>
    <row r="899" spans="2:32" ht="15.75" customHeight="1" x14ac:dyDescent="0.35"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</row>
    <row r="900" spans="2:32" ht="15.75" customHeight="1" x14ac:dyDescent="0.35"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</row>
    <row r="901" spans="2:32" ht="15.75" customHeight="1" x14ac:dyDescent="0.35"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</row>
    <row r="902" spans="2:32" ht="15.75" customHeight="1" x14ac:dyDescent="0.35"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</row>
    <row r="903" spans="2:32" ht="15.75" customHeight="1" x14ac:dyDescent="0.35"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</row>
    <row r="904" spans="2:32" ht="15.75" customHeight="1" x14ac:dyDescent="0.35"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</row>
    <row r="905" spans="2:32" ht="15.75" customHeight="1" x14ac:dyDescent="0.35"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</row>
    <row r="906" spans="2:32" ht="15.75" customHeight="1" x14ac:dyDescent="0.35"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</row>
    <row r="907" spans="2:32" ht="15.75" customHeight="1" x14ac:dyDescent="0.35"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</row>
    <row r="908" spans="2:32" ht="15.75" customHeight="1" x14ac:dyDescent="0.35"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</row>
    <row r="909" spans="2:32" ht="15.75" customHeight="1" x14ac:dyDescent="0.35"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</row>
    <row r="910" spans="2:32" ht="15.75" customHeight="1" x14ac:dyDescent="0.35"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</row>
    <row r="911" spans="2:32" ht="15.75" customHeight="1" x14ac:dyDescent="0.35"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</row>
    <row r="912" spans="2:32" ht="15.75" customHeight="1" x14ac:dyDescent="0.35"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</row>
    <row r="913" spans="2:32" ht="15.75" customHeight="1" x14ac:dyDescent="0.35"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</row>
    <row r="914" spans="2:32" ht="15.75" customHeight="1" x14ac:dyDescent="0.35"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</row>
    <row r="915" spans="2:32" ht="15.75" customHeight="1" x14ac:dyDescent="0.35"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</row>
    <row r="916" spans="2:32" ht="15.75" customHeight="1" x14ac:dyDescent="0.35"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</row>
    <row r="917" spans="2:32" ht="15.75" customHeight="1" x14ac:dyDescent="0.35"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</row>
    <row r="918" spans="2:32" ht="15.75" customHeight="1" x14ac:dyDescent="0.35"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</row>
    <row r="919" spans="2:32" ht="15.75" customHeight="1" x14ac:dyDescent="0.35"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</row>
    <row r="920" spans="2:32" ht="15.75" customHeight="1" x14ac:dyDescent="0.35"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</row>
    <row r="921" spans="2:32" ht="15.75" customHeight="1" x14ac:dyDescent="0.35"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</row>
    <row r="922" spans="2:32" ht="15.75" customHeight="1" x14ac:dyDescent="0.35"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</row>
    <row r="923" spans="2:32" ht="15.75" customHeight="1" x14ac:dyDescent="0.35"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</row>
    <row r="924" spans="2:32" ht="15.75" customHeight="1" x14ac:dyDescent="0.35"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</row>
    <row r="925" spans="2:32" ht="15.75" customHeight="1" x14ac:dyDescent="0.35"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</row>
    <row r="926" spans="2:32" ht="15.75" customHeight="1" x14ac:dyDescent="0.35"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</row>
    <row r="927" spans="2:32" ht="15.75" customHeight="1" x14ac:dyDescent="0.35"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</row>
    <row r="928" spans="2:32" ht="15.75" customHeight="1" x14ac:dyDescent="0.35"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</row>
    <row r="929" spans="2:32" ht="15.75" customHeight="1" x14ac:dyDescent="0.35"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</row>
    <row r="930" spans="2:32" ht="15.75" customHeight="1" x14ac:dyDescent="0.35"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</row>
    <row r="931" spans="2:32" ht="15.75" customHeight="1" x14ac:dyDescent="0.35"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</row>
    <row r="932" spans="2:32" ht="15.75" customHeight="1" x14ac:dyDescent="0.35"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</row>
    <row r="933" spans="2:32" ht="15.75" customHeight="1" x14ac:dyDescent="0.35"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</row>
    <row r="934" spans="2:32" ht="15.75" customHeight="1" x14ac:dyDescent="0.35"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</row>
    <row r="935" spans="2:32" ht="15.75" customHeight="1" x14ac:dyDescent="0.35"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</row>
    <row r="936" spans="2:32" ht="15.75" customHeight="1" x14ac:dyDescent="0.35"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</row>
    <row r="937" spans="2:32" ht="15.75" customHeight="1" x14ac:dyDescent="0.35"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</row>
    <row r="938" spans="2:32" ht="15.75" customHeight="1" x14ac:dyDescent="0.35"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</row>
    <row r="939" spans="2:32" ht="15.75" customHeight="1" x14ac:dyDescent="0.35"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</row>
    <row r="940" spans="2:32" ht="15.75" customHeight="1" x14ac:dyDescent="0.35"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</row>
    <row r="941" spans="2:32" ht="15.75" customHeight="1" x14ac:dyDescent="0.35"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</row>
    <row r="942" spans="2:32" ht="15.75" customHeight="1" x14ac:dyDescent="0.35"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</row>
    <row r="943" spans="2:32" ht="15.75" customHeight="1" x14ac:dyDescent="0.35"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</row>
    <row r="944" spans="2:32" ht="15.75" customHeight="1" x14ac:dyDescent="0.35"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</row>
    <row r="945" spans="2:32" ht="15.75" customHeight="1" x14ac:dyDescent="0.35"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</row>
    <row r="946" spans="2:32" ht="15.75" customHeight="1" x14ac:dyDescent="0.35"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</row>
    <row r="947" spans="2:32" ht="15.75" customHeight="1" x14ac:dyDescent="0.35"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</row>
    <row r="948" spans="2:32" ht="15.75" customHeight="1" x14ac:dyDescent="0.35"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</row>
    <row r="949" spans="2:32" ht="15.75" customHeight="1" x14ac:dyDescent="0.35"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</row>
    <row r="950" spans="2:32" ht="15.75" customHeight="1" x14ac:dyDescent="0.35"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</row>
    <row r="951" spans="2:32" ht="15.75" customHeight="1" x14ac:dyDescent="0.35"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</row>
    <row r="952" spans="2:32" ht="15.75" customHeight="1" x14ac:dyDescent="0.35"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</row>
    <row r="953" spans="2:32" ht="15.75" customHeight="1" x14ac:dyDescent="0.35"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</row>
    <row r="954" spans="2:32" ht="15.75" customHeight="1" x14ac:dyDescent="0.35"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</row>
    <row r="955" spans="2:32" ht="15.75" customHeight="1" x14ac:dyDescent="0.35"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</row>
    <row r="956" spans="2:32" ht="15.75" customHeight="1" x14ac:dyDescent="0.35"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</row>
    <row r="957" spans="2:32" ht="15.75" customHeight="1" x14ac:dyDescent="0.35"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</row>
    <row r="958" spans="2:32" ht="15.75" customHeight="1" x14ac:dyDescent="0.35"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</row>
    <row r="959" spans="2:32" ht="15.75" customHeight="1" x14ac:dyDescent="0.35"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</row>
    <row r="960" spans="2:32" ht="15.75" customHeight="1" x14ac:dyDescent="0.35"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</row>
    <row r="961" spans="2:32" ht="15.75" customHeight="1" x14ac:dyDescent="0.35"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</row>
    <row r="962" spans="2:32" ht="15.75" customHeight="1" x14ac:dyDescent="0.35"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</row>
    <row r="963" spans="2:32" ht="15.75" customHeight="1" x14ac:dyDescent="0.35"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</row>
    <row r="964" spans="2:32" ht="15.75" customHeight="1" x14ac:dyDescent="0.35"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</row>
    <row r="965" spans="2:32" ht="15.75" customHeight="1" x14ac:dyDescent="0.35"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</row>
    <row r="966" spans="2:32" ht="15.75" customHeight="1" x14ac:dyDescent="0.35"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</row>
    <row r="967" spans="2:32" ht="15.75" customHeight="1" x14ac:dyDescent="0.35"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</row>
    <row r="968" spans="2:32" ht="15.75" customHeight="1" x14ac:dyDescent="0.35"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</row>
    <row r="969" spans="2:32" ht="15.75" customHeight="1" x14ac:dyDescent="0.35"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</row>
    <row r="970" spans="2:32" ht="15.75" customHeight="1" x14ac:dyDescent="0.35"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</row>
    <row r="971" spans="2:32" ht="15.75" customHeight="1" x14ac:dyDescent="0.35"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</row>
    <row r="972" spans="2:32" ht="15.75" customHeight="1" x14ac:dyDescent="0.35"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</row>
    <row r="973" spans="2:32" ht="15.75" customHeight="1" x14ac:dyDescent="0.35"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</row>
    <row r="974" spans="2:32" ht="15.75" customHeight="1" x14ac:dyDescent="0.35"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</row>
    <row r="975" spans="2:32" ht="15.75" customHeight="1" x14ac:dyDescent="0.35"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</row>
    <row r="976" spans="2:32" ht="15.75" customHeight="1" x14ac:dyDescent="0.35"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</row>
    <row r="977" spans="2:32" ht="15.75" customHeight="1" x14ac:dyDescent="0.35"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</row>
    <row r="978" spans="2:32" ht="15.75" customHeight="1" x14ac:dyDescent="0.35"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</row>
    <row r="979" spans="2:32" ht="15.75" customHeight="1" x14ac:dyDescent="0.35"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</row>
    <row r="980" spans="2:32" ht="15.75" customHeight="1" x14ac:dyDescent="0.35"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</row>
    <row r="981" spans="2:32" ht="15.75" customHeight="1" x14ac:dyDescent="0.35"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</row>
    <row r="982" spans="2:32" ht="15.75" customHeight="1" x14ac:dyDescent="0.35"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</row>
    <row r="983" spans="2:32" ht="15.75" customHeight="1" x14ac:dyDescent="0.35"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</row>
    <row r="984" spans="2:32" ht="15.75" customHeight="1" x14ac:dyDescent="0.35"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</row>
    <row r="985" spans="2:32" ht="15.75" customHeight="1" x14ac:dyDescent="0.35"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</row>
    <row r="986" spans="2:32" ht="15.75" customHeight="1" x14ac:dyDescent="0.35"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</row>
    <row r="987" spans="2:32" ht="15.75" customHeight="1" x14ac:dyDescent="0.35"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</row>
    <row r="988" spans="2:32" ht="15.75" customHeight="1" x14ac:dyDescent="0.35"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</row>
    <row r="989" spans="2:32" ht="15.75" customHeight="1" x14ac:dyDescent="0.35"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</row>
    <row r="990" spans="2:32" ht="15.75" customHeight="1" x14ac:dyDescent="0.35"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</row>
    <row r="991" spans="2:32" ht="15.75" customHeight="1" x14ac:dyDescent="0.35"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</row>
    <row r="992" spans="2:32" ht="15.75" customHeight="1" x14ac:dyDescent="0.35"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</row>
    <row r="993" spans="2:32" ht="15.75" customHeight="1" x14ac:dyDescent="0.35"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</row>
    <row r="994" spans="2:32" ht="15.75" customHeight="1" x14ac:dyDescent="0.35"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</row>
    <row r="995" spans="2:32" ht="15.75" customHeight="1" x14ac:dyDescent="0.35"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</row>
    <row r="996" spans="2:32" ht="15.75" customHeight="1" x14ac:dyDescent="0.35"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</row>
    <row r="997" spans="2:32" ht="15.75" customHeight="1" x14ac:dyDescent="0.35"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</row>
    <row r="998" spans="2:32" ht="15.75" customHeight="1" x14ac:dyDescent="0.35"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</row>
    <row r="999" spans="2:32" ht="15.75" customHeight="1" x14ac:dyDescent="0.35"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</row>
    <row r="1000" spans="2:32" ht="15.75" customHeight="1" x14ac:dyDescent="0.35"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00"/>
  <sheetViews>
    <sheetView workbookViewId="0"/>
  </sheetViews>
  <sheetFormatPr defaultColWidth="14.453125" defaultRowHeight="15" customHeight="1" x14ac:dyDescent="0.35"/>
  <cols>
    <col min="1" max="1" width="41.453125" customWidth="1"/>
    <col min="2" max="3" width="15.36328125" customWidth="1"/>
    <col min="4" max="27" width="10" customWidth="1"/>
    <col min="28" max="35" width="10.1796875" customWidth="1"/>
    <col min="36" max="37" width="9.1796875" customWidth="1"/>
  </cols>
  <sheetData>
    <row r="1" spans="1:37" ht="14.5" x14ac:dyDescent="0.35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  <c r="AJ1" s="1"/>
      <c r="AK1" s="1"/>
    </row>
    <row r="2" spans="1:37" ht="14.5" x14ac:dyDescent="0.35">
      <c r="A2" s="1" t="s">
        <v>116</v>
      </c>
      <c r="B2" s="3">
        <f t="shared" ref="B2:B9" si="0">D2</f>
        <v>0</v>
      </c>
      <c r="C2" s="3">
        <f t="shared" ref="C2:C9" si="1">D2</f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/>
      <c r="AI2" s="3"/>
      <c r="AJ2" s="3"/>
      <c r="AK2" s="3"/>
    </row>
    <row r="3" spans="1:37" ht="14.5" x14ac:dyDescent="0.35">
      <c r="A3" s="1" t="s">
        <v>117</v>
      </c>
      <c r="B3" s="31">
        <f t="shared" si="0"/>
        <v>1.4394778228514913E-6</v>
      </c>
      <c r="C3" s="31">
        <f t="shared" si="1"/>
        <v>1.4394778228514913E-6</v>
      </c>
      <c r="D3" s="31">
        <v>1.4394778228514913E-6</v>
      </c>
      <c r="E3" s="31">
        <v>1.5963145339022116E-6</v>
      </c>
      <c r="F3" s="31">
        <v>1.7242891167888867E-6</v>
      </c>
      <c r="G3" s="31">
        <v>1.3833782989875087E-6</v>
      </c>
      <c r="H3" s="31">
        <v>1.3721104737395554E-6</v>
      </c>
      <c r="I3" s="31">
        <v>1.3525997382528273E-6</v>
      </c>
      <c r="J3" s="31">
        <v>1.3394924467634869E-6</v>
      </c>
      <c r="K3" s="31">
        <v>1.3229763165163067E-6</v>
      </c>
      <c r="L3" s="31">
        <v>1.3152749408282742E-6</v>
      </c>
      <c r="M3" s="31">
        <v>1.3161896223206958E-6</v>
      </c>
      <c r="N3" s="31">
        <v>1.3115401036592919E-6</v>
      </c>
      <c r="O3" s="31">
        <v>1.2915801100315883E-6</v>
      </c>
      <c r="P3" s="31">
        <v>1.2838349535651992E-6</v>
      </c>
      <c r="Q3" s="31">
        <v>1.2828684086891869E-6</v>
      </c>
      <c r="R3" s="31">
        <v>1.2782862450714075E-6</v>
      </c>
      <c r="S3" s="31">
        <v>1.2740287327638988E-6</v>
      </c>
      <c r="T3" s="31">
        <v>1.2725294094928158E-6</v>
      </c>
      <c r="U3" s="31">
        <v>1.289655102884798E-6</v>
      </c>
      <c r="V3" s="31">
        <v>1.2867170758818944E-6</v>
      </c>
      <c r="W3" s="31">
        <v>1.2881288375962653E-6</v>
      </c>
      <c r="X3" s="31">
        <v>1.2872249329108236E-6</v>
      </c>
      <c r="Y3" s="31">
        <v>1.2860852855726963E-6</v>
      </c>
      <c r="Z3" s="31">
        <v>1.2858239480034327E-6</v>
      </c>
      <c r="AA3" s="31">
        <v>1.2823006056714318E-6</v>
      </c>
      <c r="AB3" s="31">
        <v>1.2796003419725229E-6</v>
      </c>
      <c r="AC3" s="31">
        <v>1.2800819305344385E-6</v>
      </c>
      <c r="AD3" s="31">
        <v>1.2766239225947532E-6</v>
      </c>
      <c r="AE3" s="31">
        <v>1.2708071410273358E-6</v>
      </c>
      <c r="AF3" s="31">
        <v>1.2731558113985244E-6</v>
      </c>
      <c r="AG3" s="31">
        <v>1.2711782673177069E-6</v>
      </c>
      <c r="AH3" s="31"/>
      <c r="AI3" s="31"/>
      <c r="AJ3" s="3"/>
      <c r="AK3" s="3"/>
    </row>
    <row r="4" spans="1:37" ht="14.5" x14ac:dyDescent="0.35">
      <c r="A4" s="1" t="s">
        <v>118</v>
      </c>
      <c r="B4" s="3">
        <f t="shared" si="0"/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/>
      <c r="AI4" s="3"/>
      <c r="AJ4" s="3"/>
      <c r="AK4" s="3"/>
    </row>
    <row r="5" spans="1:37" ht="14.5" x14ac:dyDescent="0.35">
      <c r="A5" s="1" t="s">
        <v>119</v>
      </c>
      <c r="B5" s="3">
        <f t="shared" si="0"/>
        <v>0</v>
      </c>
      <c r="C5" s="3">
        <f t="shared" si="1"/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/>
      <c r="AI5" s="3"/>
      <c r="AJ5" s="3"/>
      <c r="AK5" s="3"/>
    </row>
    <row r="6" spans="1:37" ht="14.5" x14ac:dyDescent="0.35">
      <c r="A6" s="1" t="s">
        <v>120</v>
      </c>
      <c r="B6" s="3">
        <f t="shared" si="0"/>
        <v>0</v>
      </c>
      <c r="C6" s="3">
        <f t="shared" si="1"/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/>
      <c r="AI6" s="3"/>
      <c r="AJ6" s="3"/>
      <c r="AK6" s="3"/>
    </row>
    <row r="7" spans="1:37" ht="14.5" x14ac:dyDescent="0.35">
      <c r="A7" s="1" t="s">
        <v>121</v>
      </c>
      <c r="B7" s="3">
        <f t="shared" si="0"/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/>
      <c r="AI7" s="3"/>
      <c r="AJ7" s="3"/>
      <c r="AK7" s="3"/>
    </row>
    <row r="8" spans="1:37" ht="14.5" x14ac:dyDescent="0.35">
      <c r="A8" s="1" t="s">
        <v>122</v>
      </c>
      <c r="B8" s="3">
        <f t="shared" si="0"/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/>
      <c r="AI8" s="3"/>
      <c r="AJ8" s="3"/>
      <c r="AK8" s="3"/>
    </row>
    <row r="9" spans="1:37" ht="14.5" x14ac:dyDescent="0.35">
      <c r="A9" s="1" t="s">
        <v>123</v>
      </c>
      <c r="B9" s="3">
        <f t="shared" si="0"/>
        <v>0</v>
      </c>
      <c r="C9" s="3">
        <f t="shared" si="1"/>
        <v>0</v>
      </c>
      <c r="D9" s="3">
        <f t="shared" ref="D9:AA9" si="2">D6</f>
        <v>0</v>
      </c>
      <c r="E9" s="3">
        <f t="shared" si="2"/>
        <v>0</v>
      </c>
      <c r="F9" s="3">
        <f t="shared" si="2"/>
        <v>0</v>
      </c>
      <c r="G9" s="3">
        <f t="shared" si="2"/>
        <v>0</v>
      </c>
      <c r="H9" s="3">
        <f t="shared" si="2"/>
        <v>0</v>
      </c>
      <c r="I9" s="3">
        <f t="shared" si="2"/>
        <v>0</v>
      </c>
      <c r="J9" s="3">
        <f t="shared" si="2"/>
        <v>0</v>
      </c>
      <c r="K9" s="3">
        <f t="shared" si="2"/>
        <v>0</v>
      </c>
      <c r="L9" s="3">
        <f t="shared" si="2"/>
        <v>0</v>
      </c>
      <c r="M9" s="3">
        <f t="shared" si="2"/>
        <v>0</v>
      </c>
      <c r="N9" s="3">
        <f t="shared" si="2"/>
        <v>0</v>
      </c>
      <c r="O9" s="3">
        <f t="shared" si="2"/>
        <v>0</v>
      </c>
      <c r="P9" s="3">
        <f t="shared" si="2"/>
        <v>0</v>
      </c>
      <c r="Q9" s="3">
        <f t="shared" si="2"/>
        <v>0</v>
      </c>
      <c r="R9" s="3">
        <f t="shared" si="2"/>
        <v>0</v>
      </c>
      <c r="S9" s="3">
        <f t="shared" si="2"/>
        <v>0</v>
      </c>
      <c r="T9" s="3">
        <f t="shared" si="2"/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3">
        <f t="shared" si="2"/>
        <v>0</v>
      </c>
      <c r="Y9" s="3">
        <f t="shared" si="2"/>
        <v>0</v>
      </c>
      <c r="Z9" s="3">
        <f t="shared" si="2"/>
        <v>0</v>
      </c>
      <c r="AA9" s="3">
        <f t="shared" si="2"/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/>
      <c r="AI9" s="3"/>
      <c r="AJ9" s="3"/>
      <c r="AK9" s="3"/>
    </row>
    <row r="10" spans="1:37" ht="14.5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ht="14.5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ht="14.5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ht="14.5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ht="14.5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ht="14.5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ht="14.5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ht="14.5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ht="14.5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ht="14.5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ht="14.5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ht="15.7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ht="15.7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ht="15.7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ht="15.7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ht="15.7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ht="15.7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ht="15.7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ht="15.7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ht="15.7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ht="15.7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ht="15.7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ht="15.7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ht="15.7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ht="15.7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ht="15.7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 ht="15.7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ht="15.7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ht="15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ht="15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ht="15.7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ht="15.7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ht="15.7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 ht="15.7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ht="15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ht="15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ht="15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ht="15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 ht="15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ht="15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 ht="15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 ht="15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 ht="15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ht="15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ht="15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 ht="15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ht="15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ht="15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 ht="15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ht="15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 ht="15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ht="15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 ht="15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ht="15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 ht="15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ht="15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 ht="15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 ht="15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ht="15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ht="15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 ht="15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 ht="15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ht="15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ht="15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ht="15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ht="15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ht="15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 ht="15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1:37" ht="15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1:37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1:37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7" ht="15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7" ht="15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 ht="15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7" ht="15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 ht="15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 ht="15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7" ht="15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ht="15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7" ht="15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1:37" ht="15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1:37" ht="15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 ht="15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 ht="15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 ht="15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 ht="15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 ht="15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 ht="15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1:37" ht="15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 ht="15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1:37" ht="15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1:37" ht="15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1:37" ht="15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 ht="15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 ht="15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1:37" ht="15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1:37" ht="15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1:37" ht="15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37" ht="15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ht="15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ht="15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ht="15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ht="15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1:37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1:37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1:37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1:37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1:37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1:37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1:37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1:37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1:37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1:37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1:37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1:37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1:37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1:37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1:37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1:37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1:37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1:37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1:37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1:37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1:37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1:37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1:37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1:37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1:37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1:37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1:37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1:37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1:37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1:37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1:37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1:37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spans="1:37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spans="1:37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1:37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spans="1:37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spans="1:37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spans="1:37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spans="1:37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spans="1:37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spans="1:37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1:37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spans="1:37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spans="1:37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spans="1:37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spans="1:37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 spans="1:37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 spans="1:37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 spans="1:37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 spans="1:37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 spans="1:37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 spans="1:37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 spans="1:37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 spans="1:37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 spans="1:37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 spans="1:37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 spans="1:37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 spans="1:37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 spans="1:37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 spans="1:37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spans="1:37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 spans="1:37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 spans="1:37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 spans="1:37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 spans="1:37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 spans="1:37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 spans="1:37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 spans="1:37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 spans="1:37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 spans="1:37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 spans="1:37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 spans="1:37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 spans="1:37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 spans="1:37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 spans="1:37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 spans="1:37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 spans="1:37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 spans="1:37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 spans="1:37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 spans="1:37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 spans="1:37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 spans="1:37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 spans="1:37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 spans="1:37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 spans="1:37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 spans="1:37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 spans="1:37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 spans="1:37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 spans="1:37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 spans="1:37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 spans="1:37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 spans="1:37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 spans="1:37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 spans="1:37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 spans="1:37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 spans="1:37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 spans="1:37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 spans="1:37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 spans="1:37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 spans="1:37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 spans="1:37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 spans="1:37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 spans="1:37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 spans="1:37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 spans="1:37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 spans="1:37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 spans="1:37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 spans="1:37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 spans="1:37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 spans="1:37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 spans="1:37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 spans="1:37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 spans="1:37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 spans="1:37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 spans="1:37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 spans="1:37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 spans="1:37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 spans="1:37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 spans="1:37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 spans="1:37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 spans="1:37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 spans="1:37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 spans="1:37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 spans="1:37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 spans="1:37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 spans="1:37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 spans="1:37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 spans="1:37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 spans="1:37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 spans="1:37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spans="1:37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 spans="1:37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 spans="1:37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 spans="1:37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 spans="1:37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 spans="1:37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 spans="1:37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 spans="1:37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 spans="1:37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 spans="1:37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 spans="1:37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 spans="1:37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 spans="1:37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 spans="1:37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 spans="1:37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 spans="1:37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 spans="1:37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 spans="1:37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 spans="1:37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 spans="1:37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 spans="1:37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 spans="1:37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 spans="1:37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 spans="1:37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 spans="1:37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 spans="1:37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 spans="1:37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 spans="1:37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 spans="1:37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 spans="1:37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 spans="1:37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 spans="1:37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 spans="1:37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 spans="1:37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 spans="1:37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 spans="1:37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 spans="1:37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 spans="1:37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 spans="1:37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 spans="1:37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 spans="1:37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 spans="1:37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 spans="1:37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 spans="1:37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 spans="1:37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 spans="1:37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 spans="1:37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 spans="1:37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 spans="1:37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spans="1:37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spans="1:37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 spans="1:37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 spans="1:37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 spans="1:37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 spans="1:37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 spans="1:37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 spans="1:37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 spans="1:37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 spans="1:37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 spans="1:37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 spans="1:37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 spans="1:37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 spans="1:37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 spans="1:37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 spans="1:37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 spans="1:37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 spans="1:37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 spans="1:37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 spans="1:37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 spans="1:37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 spans="1:37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 spans="1:37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 spans="1:37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 spans="1:37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 spans="1:37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 spans="1:37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 spans="1:37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 spans="1:37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 spans="1:37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 spans="1:37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 spans="1:37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 spans="1:37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 spans="1:37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 spans="1:37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 spans="1:37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 spans="1:37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 spans="1:37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 spans="1:37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 spans="1:37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 spans="1:37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 spans="1:37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 spans="1:37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 spans="1:37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 spans="1:37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 spans="1:37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 spans="1:37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 spans="1:37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 spans="1:37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 spans="1:37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 spans="1:37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 spans="1:37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 spans="1:37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 spans="1:37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 spans="1:37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 spans="1:37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 spans="1:37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 spans="1:37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 spans="1:37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 spans="1:37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 spans="1:37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 spans="1:37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 spans="1:37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 spans="1:37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 spans="1:37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 spans="1:37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 spans="1:37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 spans="1:37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 spans="1:37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 spans="1:37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 spans="1:37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 spans="1:37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 spans="1:37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 spans="1:37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 spans="1:37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 spans="1:37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 spans="1:37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 spans="1:37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 spans="1:37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 spans="1:37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 spans="1:37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 spans="1:37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 spans="1:37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 spans="1:37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 spans="1:37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 spans="1:37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 spans="1:37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 spans="1:37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 spans="1:37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 spans="1:37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 spans="1:37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 spans="1:37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 spans="1:37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 spans="1:37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 spans="1:37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 spans="1:37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 spans="1:37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 spans="1:37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 spans="1:37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 spans="1:37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 spans="1:37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 spans="1:37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 spans="1:37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 spans="1:37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 spans="1:37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 spans="1:37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 spans="1:37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 spans="1:37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 spans="1:37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 spans="1:37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 spans="1:37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 spans="1:37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 spans="1:37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 spans="1:37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 spans="1:37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 spans="1:37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 spans="1:37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 spans="1:37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 spans="1:37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 spans="1:37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 spans="1:37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 spans="1:37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 spans="1:37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 spans="1:37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 spans="1:37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 spans="1:37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 spans="1:37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spans="1:37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spans="1:37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spans="1:37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spans="1:37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spans="1:37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spans="1:37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 spans="1:37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 spans="1:37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 spans="1:37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 spans="1:37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 spans="1:37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 spans="1:37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 spans="1:37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 spans="1:37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 spans="1:37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 spans="1:37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 spans="1:37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 spans="1:37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 spans="1:37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 spans="1:37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 spans="1:37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 spans="1:37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 spans="1:37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 spans="1:37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 spans="1:37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 spans="1:37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 spans="1:37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 spans="1:37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 spans="1:37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 spans="1:37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 spans="1:37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 spans="1:37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 spans="1:37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 spans="1:37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 spans="1:37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 spans="1:37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 spans="1:37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 spans="1:37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 spans="1:37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 spans="1:37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 spans="1:37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 spans="1:37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 spans="1:37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 spans="1:37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 spans="1:37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 spans="1:37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 spans="1:37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 spans="1:37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 spans="1:37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 spans="1:37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 spans="1:37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 spans="1:37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 spans="1:37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 spans="1:37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 spans="1:37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 spans="1:37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 spans="1:37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 spans="1:37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 spans="1:37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 spans="1:37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 spans="1:37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 spans="1:37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 spans="1:37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 spans="1:37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 spans="1:37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 spans="1:37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spans="1:37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 spans="1:37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 spans="1:37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 spans="1:37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 spans="1:37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 spans="1:37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 spans="1:37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 spans="1:37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 spans="1:37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 spans="1:37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 spans="1:37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 spans="1:37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 spans="1:37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 spans="1:37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 spans="1:37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 spans="1:37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 spans="1:37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 spans="1:37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 spans="1:37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 spans="1:37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 spans="1:37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 spans="1:37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 spans="1:37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 spans="1:37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 spans="1:37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 spans="1:37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 spans="1:37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 spans="1:37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 spans="1:37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 spans="1:37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 spans="1:37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 spans="1:37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 spans="1:37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 spans="1:37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 spans="1:37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 spans="1:37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 spans="1:37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 spans="1:37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 spans="1:37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 spans="1:37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 spans="1:37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 spans="1:37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 spans="1:37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 spans="1:37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 spans="1:37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 spans="1:37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 spans="1:37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 spans="1:37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 spans="1:37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 spans="1:37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 spans="1:37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 spans="1:37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 spans="1:37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 spans="1:37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 spans="1:37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 spans="1:37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 spans="1:37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 spans="1:37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 spans="1:37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 spans="1:37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 spans="1:37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 spans="1:37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 spans="1:37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 spans="1:37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 spans="1:37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 spans="1:37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 spans="1:37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 spans="1:37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 spans="1:37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 spans="1:37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 spans="1:37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 spans="1:37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 spans="1:37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 spans="1:37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 spans="1:37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 spans="1:37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 spans="1:37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 spans="1:37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 spans="1:37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 spans="1:37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 spans="1:37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 spans="1:37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 spans="1:37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 spans="1:37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 spans="1:37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 spans="1:37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 spans="1:37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 spans="1:37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 spans="1:37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 spans="1:37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 spans="1:37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 spans="1:37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 spans="1:37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 spans="1:37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 spans="1:37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 spans="1:37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 spans="1:37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 spans="1:37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 spans="1:37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 spans="1:37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 spans="1:37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 spans="1:37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 spans="1:37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 spans="1:37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 spans="1:37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 spans="1:37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 spans="1:37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 spans="1:37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 spans="1:37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 spans="1:37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 spans="1:37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 spans="1:37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 spans="1:37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 spans="1:37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 spans="1:37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 spans="1:37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 spans="1:37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 spans="1:37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 spans="1:37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 spans="1:37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 spans="1:37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 spans="1:37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 spans="1:37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 spans="1:37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 spans="1:37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 spans="1:37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 spans="1:37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 spans="1:37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 spans="1:37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 spans="1:37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 spans="1:37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 spans="1:37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 spans="1:37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 spans="1:37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 spans="1:37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 spans="1:37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 spans="1:37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 spans="1:37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 spans="1:37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 spans="1:37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 spans="1:37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 spans="1:37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 spans="1:37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 spans="1:37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 spans="1:37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 spans="1:37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 spans="1:37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 spans="1:37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 spans="1:37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 spans="1:37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 spans="1:37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 spans="1:37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 spans="1:37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 spans="1:37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 spans="1:37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 spans="1:37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 spans="1:37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 spans="1:37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 spans="1:37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 spans="1:37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 spans="1:37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 spans="1:37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 spans="1:37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 spans="1:37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 spans="1:37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 spans="1:37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 spans="1:37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 spans="1:37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 spans="1:37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 spans="1:37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 spans="1:37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 spans="1:37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 spans="1:37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 spans="1:37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 spans="1:37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 spans="1:37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 spans="1:37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 spans="1:37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 spans="1:37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 spans="1:37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 spans="1:37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 spans="1:37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 spans="1:37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 spans="1:37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 spans="1:37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 spans="1:37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 spans="1:37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 spans="1:37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 spans="1:37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 spans="1:37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 spans="1:37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 spans="1:37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 spans="1:37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 spans="1:37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 spans="1:37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 spans="1:37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 spans="1:37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 spans="1:37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 spans="1:37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 spans="1:37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 spans="1:37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 spans="1:37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 spans="1:37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 spans="1:37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 spans="1:37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 spans="1:37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 spans="1:37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 spans="1:37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 spans="1:37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 spans="1:37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 spans="1:37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 spans="1:37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 spans="1:37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 spans="1:37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 spans="1:37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 spans="1:37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 spans="1:37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 spans="1:37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 spans="1:37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 spans="1:37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 spans="1:37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 spans="1:37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 spans="1:37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 spans="1:37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 spans="1:37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 spans="1:37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 spans="1:37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 spans="1:37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 spans="1:37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 spans="1:37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 spans="1:37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 spans="1:37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 spans="1:37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 spans="1:37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 spans="1:37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 spans="1:37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 spans="1:37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 spans="1:37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 spans="1:37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 spans="1:37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 spans="1:37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 spans="1:37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 spans="1:37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 spans="1:37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 spans="1:37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 spans="1:37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 spans="1:37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 spans="1:37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 spans="1:37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 spans="1:37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 spans="1:37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 spans="1:37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 spans="1:37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 spans="1:37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 spans="1:37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 spans="1:37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 spans="1:37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 spans="1:37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 spans="1:37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 spans="1:37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 spans="1:37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 spans="1:37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 spans="1:37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 spans="1:37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 spans="1:37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 spans="1:37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 spans="1:37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 spans="1:37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 spans="1:37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 spans="1:37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 spans="1:37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 spans="1:37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 spans="1:37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 spans="1:37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 spans="1:37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 spans="1:37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 spans="1:37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 spans="1:37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 spans="1:37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 spans="1:37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 spans="1:37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 spans="1:37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 spans="1:37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 spans="1:37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 spans="1:37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 spans="1:37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 spans="1:37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 spans="1:37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 spans="1:37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 spans="1:37" ht="15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 spans="1:37" ht="15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 spans="1:37" ht="15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 spans="1:37" ht="15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 spans="1:37" ht="15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 spans="1:37" ht="15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 spans="1:37" ht="15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  <row r="1000" spans="1:37" ht="15.7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00"/>
  <sheetViews>
    <sheetView workbookViewId="0">
      <selection activeCell="I45" sqref="I45"/>
    </sheetView>
  </sheetViews>
  <sheetFormatPr defaultColWidth="14.453125" defaultRowHeight="15" customHeight="1" x14ac:dyDescent="0.35"/>
  <cols>
    <col min="1" max="1" width="45.81640625" customWidth="1"/>
    <col min="2" max="2" width="18.81640625" customWidth="1"/>
    <col min="3" max="3" width="15.453125" customWidth="1"/>
    <col min="4" max="4" width="8.81640625" customWidth="1"/>
    <col min="5" max="5" width="9.453125" customWidth="1"/>
    <col min="6" max="6" width="12" customWidth="1"/>
    <col min="7" max="37" width="8.81640625" customWidth="1"/>
  </cols>
  <sheetData>
    <row r="1" spans="1:37" ht="14.5" x14ac:dyDescent="0.35">
      <c r="A1" s="32" t="s">
        <v>124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14.5" x14ac:dyDescent="0.35">
      <c r="A2" s="2" t="s">
        <v>125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ht="14.5" x14ac:dyDescent="0.35">
      <c r="A3" s="3"/>
      <c r="B3" s="1">
        <v>2015</v>
      </c>
      <c r="C3" s="1">
        <v>2016</v>
      </c>
      <c r="D3" s="1">
        <v>2017</v>
      </c>
      <c r="E3" s="1">
        <v>2018</v>
      </c>
      <c r="F3" s="1">
        <v>2019</v>
      </c>
      <c r="G3" s="1">
        <v>2020</v>
      </c>
      <c r="H3" s="1">
        <v>2021</v>
      </c>
      <c r="I3" s="1">
        <v>2022</v>
      </c>
      <c r="J3" s="1">
        <v>2023</v>
      </c>
      <c r="K3" s="1">
        <v>2024</v>
      </c>
      <c r="L3" s="1">
        <v>2025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ht="14.5" x14ac:dyDescent="0.35">
      <c r="A4" s="1" t="s">
        <v>126</v>
      </c>
      <c r="B4" s="3">
        <v>72</v>
      </c>
      <c r="C4" s="3">
        <v>74.099999999999994</v>
      </c>
      <c r="D4" s="3">
        <v>77.599999999999994</v>
      </c>
      <c r="E4" s="3">
        <v>79.3</v>
      </c>
      <c r="F4" s="3">
        <v>81.400000000000006</v>
      </c>
      <c r="G4" s="3">
        <v>83</v>
      </c>
      <c r="H4" s="3">
        <v>85.3</v>
      </c>
      <c r="I4" s="3">
        <v>87.3</v>
      </c>
      <c r="J4" s="3">
        <v>88.9</v>
      </c>
      <c r="K4" s="3">
        <v>90.8</v>
      </c>
      <c r="L4" s="3">
        <v>93.3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ht="14.5" x14ac:dyDescent="0.35">
      <c r="A5" s="1" t="s">
        <v>127</v>
      </c>
      <c r="B5" s="3">
        <v>28.6</v>
      </c>
      <c r="C5" s="3">
        <v>29.8</v>
      </c>
      <c r="D5" s="3">
        <v>31.6</v>
      </c>
      <c r="E5" s="3">
        <v>32.700000000000003</v>
      </c>
      <c r="F5" s="3">
        <v>33.9</v>
      </c>
      <c r="G5" s="3">
        <v>35.1</v>
      </c>
      <c r="H5" s="3">
        <v>36.5</v>
      </c>
      <c r="I5" s="3">
        <v>37.799999999999997</v>
      </c>
      <c r="J5" s="3">
        <v>39.1</v>
      </c>
      <c r="K5" s="3">
        <v>40.4</v>
      </c>
      <c r="L5" s="3">
        <v>42.1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4.5" x14ac:dyDescent="0.35">
      <c r="A6" s="1" t="s">
        <v>128</v>
      </c>
      <c r="B6" s="3">
        <v>2.52</v>
      </c>
      <c r="C6" s="3">
        <v>2.4900000000000002</v>
      </c>
      <c r="D6" s="3">
        <v>2.46</v>
      </c>
      <c r="E6" s="3">
        <v>2.4300000000000002</v>
      </c>
      <c r="F6" s="3">
        <v>2.4</v>
      </c>
      <c r="G6" s="3">
        <v>2.36</v>
      </c>
      <c r="H6" s="3">
        <v>2.34</v>
      </c>
      <c r="I6" s="3">
        <v>2.31</v>
      </c>
      <c r="J6" s="3">
        <v>2.27</v>
      </c>
      <c r="K6" s="3">
        <v>2.25</v>
      </c>
      <c r="L6" s="3">
        <v>2.2200000000000002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4.5" x14ac:dyDescent="0.35">
      <c r="A7" s="2" t="s">
        <v>129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ht="14.5" x14ac:dyDescent="0.35">
      <c r="A8" s="3"/>
      <c r="B8" s="1">
        <v>2015</v>
      </c>
      <c r="C8" s="1">
        <v>2016</v>
      </c>
      <c r="D8" s="1">
        <v>2017</v>
      </c>
      <c r="E8" s="1">
        <v>2018</v>
      </c>
      <c r="F8" s="1">
        <v>2019</v>
      </c>
      <c r="G8" s="1">
        <v>2020</v>
      </c>
      <c r="H8" s="1">
        <v>2021</v>
      </c>
      <c r="I8" s="1">
        <v>2022</v>
      </c>
      <c r="J8" s="1">
        <v>2023</v>
      </c>
      <c r="K8" s="1">
        <v>2024</v>
      </c>
      <c r="L8" s="1">
        <v>2025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ht="14.5" x14ac:dyDescent="0.35">
      <c r="A9" s="1" t="s">
        <v>130</v>
      </c>
      <c r="B9" s="34">
        <v>2.89</v>
      </c>
      <c r="C9" s="34">
        <v>3.35</v>
      </c>
      <c r="D9" s="34">
        <v>3.54</v>
      </c>
      <c r="E9" s="34">
        <v>3.63</v>
      </c>
      <c r="F9" s="34">
        <v>3.75</v>
      </c>
      <c r="G9" s="34">
        <v>4.01</v>
      </c>
      <c r="H9" s="34">
        <v>4.1500000000000004</v>
      </c>
      <c r="I9" s="34">
        <v>4.32</v>
      </c>
      <c r="J9" s="34">
        <v>4.4800000000000004</v>
      </c>
      <c r="K9" s="34">
        <v>4.6399999999999997</v>
      </c>
      <c r="L9" s="34">
        <v>4.8099999999999996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ht="14.5" x14ac:dyDescent="0.35">
      <c r="A10" s="1" t="s">
        <v>131</v>
      </c>
      <c r="B10" s="34">
        <v>7.28</v>
      </c>
      <c r="C10" s="34">
        <v>8.33</v>
      </c>
      <c r="D10" s="34">
        <v>8.6999999999999993</v>
      </c>
      <c r="E10" s="34">
        <v>8.8000000000000007</v>
      </c>
      <c r="F10" s="34">
        <v>9</v>
      </c>
      <c r="G10" s="34">
        <v>9.48</v>
      </c>
      <c r="H10" s="34">
        <v>9.7100000000000009</v>
      </c>
      <c r="I10" s="34">
        <v>9.9700000000000006</v>
      </c>
      <c r="J10" s="34">
        <v>10.19</v>
      </c>
      <c r="K10" s="34">
        <v>10.43</v>
      </c>
      <c r="L10" s="34">
        <v>10.66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ht="14.5" x14ac:dyDescent="0.35">
      <c r="A11" s="1" t="s">
        <v>132</v>
      </c>
      <c r="B11" s="34">
        <v>14</v>
      </c>
      <c r="C11" s="34">
        <v>13.71</v>
      </c>
      <c r="D11" s="34">
        <v>13.42</v>
      </c>
      <c r="E11" s="34">
        <v>13.13</v>
      </c>
      <c r="F11" s="34">
        <v>12.85</v>
      </c>
      <c r="G11" s="34">
        <v>12.56</v>
      </c>
      <c r="H11" s="34">
        <v>12.27</v>
      </c>
      <c r="I11" s="34">
        <v>11.98</v>
      </c>
      <c r="J11" s="34">
        <v>11.69</v>
      </c>
      <c r="K11" s="34">
        <v>11.4</v>
      </c>
      <c r="L11" s="34">
        <v>11.11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ht="14.5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ht="14.5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ht="14.5" x14ac:dyDescent="0.35">
      <c r="A14" s="1" t="s">
        <v>133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ht="14.5" x14ac:dyDescent="0.35">
      <c r="A15" s="3">
        <v>61013</v>
      </c>
      <c r="B15" s="3" t="s">
        <v>134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ht="14.5" x14ac:dyDescent="0.35">
      <c r="A16" s="12" t="s">
        <v>135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ht="14.5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ht="14.5" x14ac:dyDescent="0.35">
      <c r="A18" s="1" t="s">
        <v>136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ht="14.5" x14ac:dyDescent="0.35">
      <c r="A19" s="3">
        <v>2.2046199999999998</v>
      </c>
      <c r="B19" s="3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ht="14.5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ht="15.7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ht="15.75" customHeight="1" x14ac:dyDescent="0.35">
      <c r="A22" s="1" t="s">
        <v>138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ht="15.75" customHeight="1" x14ac:dyDescent="0.35">
      <c r="A23" s="3"/>
      <c r="B23" s="3">
        <v>2015</v>
      </c>
      <c r="C23" s="3">
        <v>2016</v>
      </c>
      <c r="D23" s="3">
        <v>2017</v>
      </c>
      <c r="E23" s="3">
        <v>2018</v>
      </c>
      <c r="F23" s="3">
        <v>2019</v>
      </c>
      <c r="G23" s="3">
        <v>2020</v>
      </c>
      <c r="H23" s="3">
        <v>2021</v>
      </c>
      <c r="I23" s="3">
        <v>2022</v>
      </c>
      <c r="J23" s="3">
        <v>2023</v>
      </c>
      <c r="K23" s="3">
        <v>2024</v>
      </c>
      <c r="L23" s="3">
        <v>2025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ht="15.75" customHeight="1" x14ac:dyDescent="0.35">
      <c r="A24" s="1" t="s">
        <v>139</v>
      </c>
      <c r="B24" s="35">
        <f t="shared" ref="B24:L24" si="0">B11/$A$19/$A$15</f>
        <v>1.0408110947009583E-4</v>
      </c>
      <c r="C24" s="35">
        <f t="shared" si="0"/>
        <v>1.0192514363107242E-4</v>
      </c>
      <c r="D24" s="35">
        <f t="shared" si="0"/>
        <v>9.9769177792048987E-5</v>
      </c>
      <c r="E24" s="35">
        <f t="shared" si="0"/>
        <v>9.7613211953025594E-5</v>
      </c>
      <c r="F24" s="35">
        <f t="shared" si="0"/>
        <v>9.5531589763623656E-5</v>
      </c>
      <c r="G24" s="35">
        <f t="shared" si="0"/>
        <v>9.3375623924600264E-5</v>
      </c>
      <c r="H24" s="35">
        <f t="shared" si="0"/>
        <v>9.1219658085576832E-5</v>
      </c>
      <c r="I24" s="35">
        <f t="shared" si="0"/>
        <v>8.9063692246553426E-5</v>
      </c>
      <c r="J24" s="35">
        <f t="shared" si="0"/>
        <v>8.690772640753002E-5</v>
      </c>
      <c r="K24" s="35">
        <f t="shared" si="0"/>
        <v>8.4751760568506601E-5</v>
      </c>
      <c r="L24" s="35">
        <f t="shared" si="0"/>
        <v>8.2595794729483182E-5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</row>
    <row r="25" spans="1:37" ht="15.7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ht="15.75" customHeight="1" x14ac:dyDescent="0.35">
      <c r="A26" s="3" t="s">
        <v>140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ht="15.75" customHeight="1" x14ac:dyDescent="0.35">
      <c r="A27" s="3" t="s">
        <v>141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ht="15.75" customHeight="1" x14ac:dyDescent="0.35">
      <c r="A28" s="3" t="s">
        <v>142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ht="15.7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ht="15.75" customHeight="1" x14ac:dyDescent="0.35">
      <c r="A30" s="3" t="s">
        <v>143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ht="15.75" customHeight="1" x14ac:dyDescent="0.35">
      <c r="A31" s="3" t="s">
        <v>144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ht="15.75" customHeight="1" x14ac:dyDescent="0.35">
      <c r="A32" s="3" t="s">
        <v>145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ht="15.75" customHeight="1" x14ac:dyDescent="0.35">
      <c r="A33" s="3" t="s">
        <v>146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ht="15.75" customHeight="1" x14ac:dyDescent="0.35">
      <c r="A34" s="3" t="s">
        <v>147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ht="15.7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 ht="15.75" customHeight="1" x14ac:dyDescent="0.35">
      <c r="A36" s="3" t="s">
        <v>148</v>
      </c>
      <c r="B36" s="3"/>
      <c r="C36" s="3"/>
      <c r="D36" s="3">
        <v>2017</v>
      </c>
      <c r="E36" s="3">
        <v>2030</v>
      </c>
      <c r="F36" s="3">
        <v>2050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ht="15.75" customHeight="1" x14ac:dyDescent="0.35">
      <c r="A37" s="3" t="s">
        <v>149</v>
      </c>
      <c r="B37" s="3"/>
      <c r="C37" s="3"/>
      <c r="D37" s="35">
        <f>D24</f>
        <v>9.9769177792048987E-5</v>
      </c>
      <c r="E37" s="35">
        <f>1.97*(7.4)/1000000</f>
        <v>1.4578000000000002E-5</v>
      </c>
      <c r="F37" s="35">
        <f>1.01*(7.4)/1000000</f>
        <v>7.4739999999999999E-6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ht="15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ht="15.75" customHeight="1" x14ac:dyDescent="0.35">
      <c r="A39" s="36" t="s">
        <v>150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"/>
      <c r="AK39" s="3"/>
    </row>
    <row r="40" spans="1:37" ht="15.75" customHeight="1" x14ac:dyDescent="0.35">
      <c r="A40" s="3"/>
      <c r="B40" s="3">
        <v>2017</v>
      </c>
      <c r="C40" s="3">
        <v>2018</v>
      </c>
      <c r="D40" s="3">
        <v>2019</v>
      </c>
      <c r="E40" s="3">
        <v>2020</v>
      </c>
      <c r="F40" s="3">
        <v>2021</v>
      </c>
      <c r="G40" s="3">
        <v>2022</v>
      </c>
      <c r="H40" s="3">
        <v>2023</v>
      </c>
      <c r="I40" s="3">
        <v>2024</v>
      </c>
      <c r="J40" s="3">
        <v>2025</v>
      </c>
      <c r="K40" s="3">
        <v>2026</v>
      </c>
      <c r="L40" s="3">
        <v>2027</v>
      </c>
      <c r="M40" s="3">
        <v>2028</v>
      </c>
      <c r="N40" s="3">
        <v>2029</v>
      </c>
      <c r="O40" s="3">
        <v>2030</v>
      </c>
      <c r="P40" s="3">
        <v>2031</v>
      </c>
      <c r="Q40" s="3">
        <v>2032</v>
      </c>
      <c r="R40" s="3">
        <v>2033</v>
      </c>
      <c r="S40" s="3">
        <v>2034</v>
      </c>
      <c r="T40" s="3">
        <v>2035</v>
      </c>
      <c r="U40" s="3">
        <v>2036</v>
      </c>
      <c r="V40" s="3">
        <v>2037</v>
      </c>
      <c r="W40" s="3">
        <v>2038</v>
      </c>
      <c r="X40" s="3">
        <v>2039</v>
      </c>
      <c r="Y40" s="3">
        <v>2040</v>
      </c>
      <c r="Z40" s="3">
        <v>2041</v>
      </c>
      <c r="AA40" s="3">
        <v>2042</v>
      </c>
      <c r="AB40" s="3">
        <v>2043</v>
      </c>
      <c r="AC40" s="3">
        <v>2044</v>
      </c>
      <c r="AD40" s="3">
        <v>2045</v>
      </c>
      <c r="AE40" s="3">
        <v>2046</v>
      </c>
      <c r="AF40" s="3">
        <v>2047</v>
      </c>
      <c r="AG40" s="3">
        <v>2048</v>
      </c>
      <c r="AH40" s="3">
        <v>2049</v>
      </c>
      <c r="AI40" s="3">
        <v>2050</v>
      </c>
      <c r="AJ40" s="3"/>
      <c r="AK40" s="3"/>
    </row>
    <row r="41" spans="1:37" ht="15.75" customHeight="1" x14ac:dyDescent="0.35">
      <c r="A41" s="1" t="s">
        <v>139</v>
      </c>
      <c r="B41" s="35">
        <f t="shared" ref="B41:O41" si="1">TREND($D37:$E37,$D$36:$E$36,B$40)</f>
        <v>9.9769177792049732E-5</v>
      </c>
      <c r="C41" s="35">
        <f t="shared" si="1"/>
        <v>9.3216010269583927E-5</v>
      </c>
      <c r="D41" s="35">
        <f t="shared" si="1"/>
        <v>8.6662842747119856E-5</v>
      </c>
      <c r="E41" s="35">
        <f t="shared" si="1"/>
        <v>8.0109675224654051E-5</v>
      </c>
      <c r="F41" s="35">
        <f t="shared" si="1"/>
        <v>7.3556507702188245E-5</v>
      </c>
      <c r="G41" s="35">
        <f t="shared" si="1"/>
        <v>6.7003340179724175E-5</v>
      </c>
      <c r="H41" s="35">
        <f t="shared" si="1"/>
        <v>6.0450172657258369E-5</v>
      </c>
      <c r="I41" s="35">
        <f t="shared" si="1"/>
        <v>5.3897005134792564E-5</v>
      </c>
      <c r="J41" s="35">
        <f t="shared" si="1"/>
        <v>4.7343837612326758E-5</v>
      </c>
      <c r="K41" s="35">
        <f t="shared" si="1"/>
        <v>4.0790670089862688E-5</v>
      </c>
      <c r="L41" s="35">
        <f t="shared" si="1"/>
        <v>3.4237502567396882E-5</v>
      </c>
      <c r="M41" s="35">
        <f t="shared" si="1"/>
        <v>2.7684335044931077E-5</v>
      </c>
      <c r="N41" s="35">
        <f t="shared" si="1"/>
        <v>2.1131167522467006E-5</v>
      </c>
      <c r="O41" s="35">
        <f t="shared" si="1"/>
        <v>1.4578000000001201E-5</v>
      </c>
      <c r="P41" s="35">
        <f t="shared" ref="P41:AI41" si="2">TREND($E37:$F37,$E$36:$F$36,P$40)</f>
        <v>1.4222799999999989E-5</v>
      </c>
      <c r="Q41" s="35">
        <f t="shared" si="2"/>
        <v>1.3867599999999969E-5</v>
      </c>
      <c r="R41" s="35">
        <f t="shared" si="2"/>
        <v>1.3512399999999949E-5</v>
      </c>
      <c r="S41" s="35">
        <f t="shared" si="2"/>
        <v>1.3157199999999929E-5</v>
      </c>
      <c r="T41" s="35">
        <f t="shared" si="2"/>
        <v>1.2802000000000017E-5</v>
      </c>
      <c r="U41" s="35">
        <f t="shared" si="2"/>
        <v>1.2446799999999997E-5</v>
      </c>
      <c r="V41" s="35">
        <f t="shared" si="2"/>
        <v>1.2091599999999978E-5</v>
      </c>
      <c r="W41" s="35">
        <f t="shared" si="2"/>
        <v>1.1736399999999958E-5</v>
      </c>
      <c r="X41" s="35">
        <f t="shared" si="2"/>
        <v>1.1381199999999938E-5</v>
      </c>
      <c r="Y41" s="35">
        <f t="shared" si="2"/>
        <v>1.1026000000000026E-5</v>
      </c>
      <c r="Z41" s="35">
        <f t="shared" si="2"/>
        <v>1.0670800000000006E-5</v>
      </c>
      <c r="AA41" s="35">
        <f t="shared" si="2"/>
        <v>1.0315599999999986E-5</v>
      </c>
      <c r="AB41" s="35">
        <f t="shared" si="2"/>
        <v>9.9603999999999665E-6</v>
      </c>
      <c r="AC41" s="35">
        <f t="shared" si="2"/>
        <v>9.6051999999999466E-6</v>
      </c>
      <c r="AD41" s="35">
        <f t="shared" si="2"/>
        <v>9.2499999999999267E-6</v>
      </c>
      <c r="AE41" s="35">
        <f t="shared" si="2"/>
        <v>8.8948000000000152E-6</v>
      </c>
      <c r="AF41" s="35">
        <f t="shared" si="2"/>
        <v>8.5395999999999953E-6</v>
      </c>
      <c r="AG41" s="35">
        <f t="shared" si="2"/>
        <v>8.1843999999999754E-6</v>
      </c>
      <c r="AH41" s="35">
        <f t="shared" si="2"/>
        <v>7.8291999999999555E-6</v>
      </c>
      <c r="AI41" s="35">
        <f t="shared" si="2"/>
        <v>7.4739999999999356E-6</v>
      </c>
      <c r="AJ41" s="3"/>
      <c r="AK41" s="3"/>
    </row>
    <row r="42" spans="1:37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ht="15.75" customHeight="1" x14ac:dyDescent="0.35">
      <c r="A43" s="1" t="s">
        <v>151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ht="15.75" customHeight="1" x14ac:dyDescent="0.35">
      <c r="A44" s="3"/>
      <c r="B44" s="3">
        <v>2021</v>
      </c>
      <c r="C44" s="3">
        <v>2022</v>
      </c>
      <c r="D44" s="3">
        <v>2023</v>
      </c>
      <c r="E44" s="3">
        <v>2024</v>
      </c>
      <c r="F44" s="3">
        <v>2025</v>
      </c>
      <c r="G44" s="3">
        <v>2026</v>
      </c>
      <c r="H44" s="3">
        <v>2027</v>
      </c>
      <c r="I44" s="3">
        <v>2028</v>
      </c>
      <c r="J44" s="3">
        <v>2029</v>
      </c>
      <c r="K44" s="3">
        <v>2030</v>
      </c>
      <c r="L44" s="3">
        <v>2031</v>
      </c>
      <c r="M44" s="3">
        <v>2032</v>
      </c>
      <c r="N44" s="3">
        <v>2033</v>
      </c>
      <c r="O44" s="3">
        <v>2034</v>
      </c>
      <c r="P44" s="3">
        <v>2035</v>
      </c>
      <c r="Q44" s="3">
        <v>2036</v>
      </c>
      <c r="R44" s="3">
        <v>2037</v>
      </c>
      <c r="S44" s="3">
        <v>2038</v>
      </c>
      <c r="T44" s="3">
        <v>2039</v>
      </c>
      <c r="U44" s="3">
        <v>2040</v>
      </c>
      <c r="V44" s="3">
        <v>2041</v>
      </c>
      <c r="W44" s="3">
        <v>2042</v>
      </c>
      <c r="X44" s="3">
        <v>2043</v>
      </c>
      <c r="Y44" s="3">
        <v>2044</v>
      </c>
      <c r="Z44" s="3">
        <v>2045</v>
      </c>
      <c r="AA44" s="3">
        <v>2046</v>
      </c>
      <c r="AB44" s="3">
        <v>2047</v>
      </c>
      <c r="AC44" s="3">
        <v>2048</v>
      </c>
      <c r="AD44" s="3">
        <v>2049</v>
      </c>
      <c r="AE44" s="3">
        <v>2050</v>
      </c>
      <c r="AF44" s="3"/>
      <c r="AG44" s="3"/>
      <c r="AH44" s="3"/>
      <c r="AI44" s="3"/>
      <c r="AJ44" s="3"/>
      <c r="AK44" s="3"/>
    </row>
    <row r="45" spans="1:37" ht="15.75" customHeight="1" x14ac:dyDescent="0.35">
      <c r="A45" s="3" t="s">
        <v>152</v>
      </c>
      <c r="B45" s="3" t="s">
        <v>153</v>
      </c>
      <c r="C45" s="3" t="s">
        <v>153</v>
      </c>
      <c r="D45" s="3" t="s">
        <v>153</v>
      </c>
      <c r="E45" s="3" t="s">
        <v>153</v>
      </c>
      <c r="F45" s="3" t="s">
        <v>153</v>
      </c>
      <c r="G45" s="3" t="s">
        <v>153</v>
      </c>
      <c r="H45" s="3" t="s">
        <v>153</v>
      </c>
      <c r="I45" s="3" t="s">
        <v>153</v>
      </c>
      <c r="J45" s="3" t="s">
        <v>153</v>
      </c>
      <c r="K45" s="3" t="s">
        <v>153</v>
      </c>
      <c r="L45" s="3" t="s">
        <v>153</v>
      </c>
      <c r="M45" s="3" t="s">
        <v>153</v>
      </c>
      <c r="N45" s="3" t="s">
        <v>153</v>
      </c>
      <c r="O45" s="3" t="s">
        <v>153</v>
      </c>
      <c r="P45" s="3" t="s">
        <v>153</v>
      </c>
      <c r="Q45" s="3" t="str">
        <f t="shared" ref="Q45:AE45" si="3">$P$45</f>
        <v>#REF!</v>
      </c>
      <c r="R45" s="3" t="str">
        <f t="shared" si="3"/>
        <v>#REF!</v>
      </c>
      <c r="S45" s="3" t="str">
        <f t="shared" si="3"/>
        <v>#REF!</v>
      </c>
      <c r="T45" s="3" t="str">
        <f t="shared" si="3"/>
        <v>#REF!</v>
      </c>
      <c r="U45" s="3" t="str">
        <f t="shared" si="3"/>
        <v>#REF!</v>
      </c>
      <c r="V45" s="3" t="str">
        <f t="shared" si="3"/>
        <v>#REF!</v>
      </c>
      <c r="W45" s="3" t="str">
        <f t="shared" si="3"/>
        <v>#REF!</v>
      </c>
      <c r="X45" s="3" t="str">
        <f t="shared" si="3"/>
        <v>#REF!</v>
      </c>
      <c r="Y45" s="3" t="str">
        <f t="shared" si="3"/>
        <v>#REF!</v>
      </c>
      <c r="Z45" s="3" t="str">
        <f t="shared" si="3"/>
        <v>#REF!</v>
      </c>
      <c r="AA45" s="3" t="str">
        <f t="shared" si="3"/>
        <v>#REF!</v>
      </c>
      <c r="AB45" s="3" t="str">
        <f t="shared" si="3"/>
        <v>#REF!</v>
      </c>
      <c r="AC45" s="3" t="str">
        <f t="shared" si="3"/>
        <v>#REF!</v>
      </c>
      <c r="AD45" s="3" t="str">
        <f t="shared" si="3"/>
        <v>#REF!</v>
      </c>
      <c r="AE45" s="3" t="str">
        <f t="shared" si="3"/>
        <v>#REF!</v>
      </c>
      <c r="AF45" s="3"/>
      <c r="AG45" s="3"/>
      <c r="AH45" s="3"/>
      <c r="AI45" s="3"/>
      <c r="AJ45" s="3"/>
      <c r="AK45" s="3"/>
    </row>
    <row r="46" spans="1:37" ht="15.75" customHeight="1" x14ac:dyDescent="0.35">
      <c r="A46" s="3" t="s">
        <v>154</v>
      </c>
      <c r="B46" s="3" t="e">
        <f t="shared" ref="B46:AE46" si="4">B45/$A$19/$A$15*dollars_2020_2012</f>
        <v>#VALUE!</v>
      </c>
      <c r="C46" s="3" t="e">
        <f t="shared" si="4"/>
        <v>#VALUE!</v>
      </c>
      <c r="D46" s="3" t="e">
        <f t="shared" si="4"/>
        <v>#VALUE!</v>
      </c>
      <c r="E46" s="3" t="e">
        <f t="shared" si="4"/>
        <v>#VALUE!</v>
      </c>
      <c r="F46" s="3" t="e">
        <f t="shared" si="4"/>
        <v>#VALUE!</v>
      </c>
      <c r="G46" s="3" t="e">
        <f t="shared" si="4"/>
        <v>#VALUE!</v>
      </c>
      <c r="H46" s="3" t="e">
        <f t="shared" si="4"/>
        <v>#VALUE!</v>
      </c>
      <c r="I46" s="3" t="e">
        <f t="shared" si="4"/>
        <v>#VALUE!</v>
      </c>
      <c r="J46" s="3" t="e">
        <f t="shared" si="4"/>
        <v>#VALUE!</v>
      </c>
      <c r="K46" s="3" t="e">
        <f t="shared" si="4"/>
        <v>#VALUE!</v>
      </c>
      <c r="L46" s="3" t="e">
        <f t="shared" si="4"/>
        <v>#VALUE!</v>
      </c>
      <c r="M46" s="3" t="e">
        <f t="shared" si="4"/>
        <v>#VALUE!</v>
      </c>
      <c r="N46" s="3" t="e">
        <f t="shared" si="4"/>
        <v>#VALUE!</v>
      </c>
      <c r="O46" s="3" t="e">
        <f t="shared" si="4"/>
        <v>#VALUE!</v>
      </c>
      <c r="P46" s="3" t="e">
        <f t="shared" si="4"/>
        <v>#VALUE!</v>
      </c>
      <c r="Q46" s="3" t="e">
        <f t="shared" si="4"/>
        <v>#VALUE!</v>
      </c>
      <c r="R46" s="3" t="e">
        <f t="shared" si="4"/>
        <v>#VALUE!</v>
      </c>
      <c r="S46" s="3" t="e">
        <f t="shared" si="4"/>
        <v>#VALUE!</v>
      </c>
      <c r="T46" s="3" t="e">
        <f t="shared" si="4"/>
        <v>#VALUE!</v>
      </c>
      <c r="U46" s="3" t="e">
        <f t="shared" si="4"/>
        <v>#VALUE!</v>
      </c>
      <c r="V46" s="3" t="e">
        <f t="shared" si="4"/>
        <v>#VALUE!</v>
      </c>
      <c r="W46" s="3" t="e">
        <f t="shared" si="4"/>
        <v>#VALUE!</v>
      </c>
      <c r="X46" s="3" t="e">
        <f t="shared" si="4"/>
        <v>#VALUE!</v>
      </c>
      <c r="Y46" s="3" t="e">
        <f t="shared" si="4"/>
        <v>#VALUE!</v>
      </c>
      <c r="Z46" s="3" t="e">
        <f t="shared" si="4"/>
        <v>#VALUE!</v>
      </c>
      <c r="AA46" s="3" t="e">
        <f t="shared" si="4"/>
        <v>#VALUE!</v>
      </c>
      <c r="AB46" s="3" t="e">
        <f t="shared" si="4"/>
        <v>#VALUE!</v>
      </c>
      <c r="AC46" s="3" t="e">
        <f t="shared" si="4"/>
        <v>#VALUE!</v>
      </c>
      <c r="AD46" s="3" t="e">
        <f t="shared" si="4"/>
        <v>#VALUE!</v>
      </c>
      <c r="AE46" s="3" t="e">
        <f t="shared" si="4"/>
        <v>#VALUE!</v>
      </c>
      <c r="AF46" s="3"/>
      <c r="AG46" s="3"/>
      <c r="AH46" s="3"/>
      <c r="AI46" s="3"/>
      <c r="AJ46" s="3"/>
      <c r="AK46" s="3"/>
    </row>
    <row r="47" spans="1:37" ht="15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ht="15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ht="15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ht="15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 ht="15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ht="15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 ht="15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 ht="15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 ht="15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ht="15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ht="15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 ht="15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ht="15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ht="15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 ht="15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ht="15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 ht="15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ht="15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 ht="15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ht="15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 ht="15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ht="15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 ht="15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 ht="15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ht="15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ht="15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 ht="15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 ht="15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ht="15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ht="15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ht="15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ht="15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ht="15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 ht="15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1:37" ht="15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1:37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1:37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7" ht="15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7" ht="15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 ht="15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7" ht="15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 ht="15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 ht="15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7" ht="15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ht="15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7" ht="15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1:37" ht="15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1:37" ht="15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 ht="15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 ht="15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 ht="15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 ht="15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 ht="15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 ht="15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1:37" ht="15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 ht="15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1:37" ht="15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1:37" ht="15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1:37" ht="15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 ht="15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 ht="15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1:37" ht="15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1:37" ht="15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1:37" ht="15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37" ht="15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ht="15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ht="15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ht="15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ht="15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1:37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1:37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1:37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1:37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1:37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1:37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1:37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1:37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1:37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1:37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1:37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1:37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1:37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1:37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1:37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1:37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1:37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1:37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1:37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1:37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1:37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1:37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1:37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1:37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1:37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1:37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1:37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1:37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1:37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1:37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1:37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1:37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spans="1:37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spans="1:37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1:37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spans="1:37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spans="1:37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spans="1:37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spans="1:37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spans="1:37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spans="1:37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1:37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spans="1:37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spans="1:37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spans="1:37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spans="1:37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 spans="1:37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 spans="1:37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 spans="1:37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 spans="1:37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 spans="1:37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 spans="1:37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 spans="1:37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 spans="1:37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 spans="1:37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 spans="1:37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 spans="1:37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 spans="1:37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 spans="1:37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 spans="1:37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spans="1:37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 spans="1:37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 spans="1:37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 spans="1:37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 spans="1:37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 spans="1:37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 spans="1:37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 spans="1:37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 spans="1:37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 spans="1:37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 spans="1:37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 spans="1:37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 spans="1:37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 spans="1:37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 spans="1:37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 spans="1:37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 spans="1:37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 spans="1:37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 spans="1:37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 spans="1:37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 spans="1:37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 spans="1:37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 spans="1:37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 spans="1:37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 spans="1:37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 spans="1:37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 spans="1:37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 spans="1:37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 spans="1:37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 spans="1:37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 spans="1:37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 spans="1:37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 spans="1:37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 spans="1:37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 spans="1:37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 spans="1:37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 spans="1:37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 spans="1:37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 spans="1:37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 spans="1:37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 spans="1:37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 spans="1:37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 spans="1:37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 spans="1:37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 spans="1:37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 spans="1:37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 spans="1:37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 spans="1:37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 spans="1:37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 spans="1:37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 spans="1:37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 spans="1:37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 spans="1:37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 spans="1:37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 spans="1:37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 spans="1:37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 spans="1:37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 spans="1:37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 spans="1:37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 spans="1:37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 spans="1:37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 spans="1:37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 spans="1:37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 spans="1:37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 spans="1:37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 spans="1:37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 spans="1:37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 spans="1:37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 spans="1:37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 spans="1:37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spans="1:37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 spans="1:37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 spans="1:37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 spans="1:37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 spans="1:37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 spans="1:37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 spans="1:37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 spans="1:37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 spans="1:37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 spans="1:37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 spans="1:37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 spans="1:37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 spans="1:37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 spans="1:37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 spans="1:37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 spans="1:37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 spans="1:37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 spans="1:37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 spans="1:37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 spans="1:37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 spans="1:37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 spans="1:37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 spans="1:37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 spans="1:37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 spans="1:37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 spans="1:37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 spans="1:37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 spans="1:37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 spans="1:37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 spans="1:37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 spans="1:37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 spans="1:37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 spans="1:37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 spans="1:37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 spans="1:37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 spans="1:37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 spans="1:37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 spans="1:37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 spans="1:37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 spans="1:37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 spans="1:37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 spans="1:37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 spans="1:37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 spans="1:37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 spans="1:37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 spans="1:37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 spans="1:37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 spans="1:37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 spans="1:37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spans="1:37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spans="1:37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 spans="1:37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 spans="1:37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 spans="1:37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 spans="1:37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 spans="1:37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 spans="1:37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 spans="1:37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 spans="1:37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 spans="1:37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 spans="1:37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 spans="1:37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 spans="1:37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 spans="1:37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 spans="1:37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 spans="1:37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 spans="1:37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 spans="1:37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 spans="1:37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 spans="1:37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 spans="1:37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 spans="1:37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 spans="1:37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 spans="1:37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 spans="1:37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 spans="1:37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 spans="1:37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 spans="1:37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 spans="1:37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 spans="1:37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 spans="1:37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 spans="1:37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 spans="1:37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 spans="1:37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 spans="1:37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 spans="1:37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 spans="1:37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 spans="1:37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 spans="1:37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 spans="1:37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 spans="1:37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 spans="1:37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 spans="1:37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 spans="1:37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 spans="1:37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 spans="1:37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 spans="1:37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 spans="1:37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 spans="1:37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 spans="1:37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 spans="1:37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 spans="1:37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 spans="1:37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 spans="1:37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 spans="1:37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 spans="1:37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 spans="1:37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 spans="1:37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 spans="1:37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 spans="1:37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 spans="1:37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 spans="1:37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 spans="1:37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 spans="1:37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 spans="1:37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 spans="1:37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 spans="1:37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 spans="1:37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 spans="1:37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 spans="1:37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 spans="1:37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 spans="1:37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 spans="1:37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 spans="1:37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 spans="1:37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 spans="1:37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 spans="1:37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 spans="1:37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 spans="1:37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 spans="1:37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 spans="1:37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 spans="1:37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 spans="1:37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 spans="1:37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 spans="1:37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 spans="1:37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 spans="1:37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 spans="1:37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 spans="1:37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 spans="1:37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 spans="1:37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 spans="1:37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 spans="1:37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 spans="1:37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 spans="1:37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 spans="1:37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 spans="1:37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 spans="1:37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 spans="1:37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 spans="1:37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 spans="1:37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 spans="1:37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 spans="1:37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 spans="1:37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 spans="1:37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 spans="1:37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 spans="1:37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 spans="1:37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 spans="1:37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 spans="1:37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 spans="1:37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 spans="1:37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 spans="1:37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 spans="1:37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 spans="1:37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 spans="1:37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 spans="1:37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 spans="1:37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 spans="1:37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 spans="1:37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 spans="1:37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 spans="1:37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 spans="1:37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 spans="1:37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 spans="1:37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 spans="1:37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spans="1:37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spans="1:37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spans="1:37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spans="1:37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spans="1:37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spans="1:37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 spans="1:37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 spans="1:37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 spans="1:37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 spans="1:37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 spans="1:37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 spans="1:37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 spans="1:37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 spans="1:37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 spans="1:37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 spans="1:37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 spans="1:37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 spans="1:37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 spans="1:37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 spans="1:37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 spans="1:37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 spans="1:37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 spans="1:37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 spans="1:37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 spans="1:37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 spans="1:37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 spans="1:37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 spans="1:37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 spans="1:37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 spans="1:37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 spans="1:37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 spans="1:37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 spans="1:37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 spans="1:37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 spans="1:37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 spans="1:37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 spans="1:37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 spans="1:37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 spans="1:37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 spans="1:37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 spans="1:37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 spans="1:37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 spans="1:37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 spans="1:37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 spans="1:37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 spans="1:37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 spans="1:37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 spans="1:37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 spans="1:37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 spans="1:37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 spans="1:37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 spans="1:37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 spans="1:37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 spans="1:37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 spans="1:37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 spans="1:37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 spans="1:37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 spans="1:37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 spans="1:37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 spans="1:37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 spans="1:37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 spans="1:37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 spans="1:37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 spans="1:37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 spans="1:37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 spans="1:37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spans="1:37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 spans="1:37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 spans="1:37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 spans="1:37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 spans="1:37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 spans="1:37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 spans="1:37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 spans="1:37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 spans="1:37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 spans="1:37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 spans="1:37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 spans="1:37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 spans="1:37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 spans="1:37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 spans="1:37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 spans="1:37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 spans="1:37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 spans="1:37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 spans="1:37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 spans="1:37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 spans="1:37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 spans="1:37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 spans="1:37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 spans="1:37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 spans="1:37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 spans="1:37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 spans="1:37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 spans="1:37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 spans="1:37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 spans="1:37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 spans="1:37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 spans="1:37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 spans="1:37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 spans="1:37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 spans="1:37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 spans="1:37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 spans="1:37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 spans="1:37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 spans="1:37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 spans="1:37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 spans="1:37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 spans="1:37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 spans="1:37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 spans="1:37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 spans="1:37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 spans="1:37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 spans="1:37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 spans="1:37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 spans="1:37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 spans="1:37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 spans="1:37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 spans="1:37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 spans="1:37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 spans="1:37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 spans="1:37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 spans="1:37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 spans="1:37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 spans="1:37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 spans="1:37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 spans="1:37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 spans="1:37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 spans="1:37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 spans="1:37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 spans="1:37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 spans="1:37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 spans="1:37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 spans="1:37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 spans="1:37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 spans="1:37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 spans="1:37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 spans="1:37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 spans="1:37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 spans="1:37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 spans="1:37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 spans="1:37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 spans="1:37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 spans="1:37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 spans="1:37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 spans="1:37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 spans="1:37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 spans="1:37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 spans="1:37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 spans="1:37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 spans="1:37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 spans="1:37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 spans="1:37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 spans="1:37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 spans="1:37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 spans="1:37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 spans="1:37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 spans="1:37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 spans="1:37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 spans="1:37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 spans="1:37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 spans="1:37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 spans="1:37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 spans="1:37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 spans="1:37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 spans="1:37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 spans="1:37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 spans="1:37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 spans="1:37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 spans="1:37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 spans="1:37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 spans="1:37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 spans="1:37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 spans="1:37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 spans="1:37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 spans="1:37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 spans="1:37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 spans="1:37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 spans="1:37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 spans="1:37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 spans="1:37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 spans="1:37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 spans="1:37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 spans="1:37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 spans="1:37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 spans="1:37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 spans="1:37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 spans="1:37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 spans="1:37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 spans="1:37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 spans="1:37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 spans="1:37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 spans="1:37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 spans="1:37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 spans="1:37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 spans="1:37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 spans="1:37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 spans="1:37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 spans="1:37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 spans="1:37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 spans="1:37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 spans="1:37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 spans="1:37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 spans="1:37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 spans="1:37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 spans="1:37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 spans="1:37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 spans="1:37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 spans="1:37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 spans="1:37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 spans="1:37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 spans="1:37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 spans="1:37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 spans="1:37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 spans="1:37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 spans="1:37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 spans="1:37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 spans="1:37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 spans="1:37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 spans="1:37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 spans="1:37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 spans="1:37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 spans="1:37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 spans="1:37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 spans="1:37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 spans="1:37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 spans="1:37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 spans="1:37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 spans="1:37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 spans="1:37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 spans="1:37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 spans="1:37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 spans="1:37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 spans="1:37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 spans="1:37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 spans="1:37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 spans="1:37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 spans="1:37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 spans="1:37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 spans="1:37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 spans="1:37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 spans="1:37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 spans="1:37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 spans="1:37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 spans="1:37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 spans="1:37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 spans="1:37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 spans="1:37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 spans="1:37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 spans="1:37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 spans="1:37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 spans="1:37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 spans="1:37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 spans="1:37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 spans="1:37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 spans="1:37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 spans="1:37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 spans="1:37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 spans="1:37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 spans="1:37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 spans="1:37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 spans="1:37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 spans="1:37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 spans="1:37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 spans="1:37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 spans="1:37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 spans="1:37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 spans="1:37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 spans="1:37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 spans="1:37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 spans="1:37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 spans="1:37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 spans="1:37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 spans="1:37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 spans="1:37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 spans="1:37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 spans="1:37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 spans="1:37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 spans="1:37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 spans="1:37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 spans="1:37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 spans="1:37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 spans="1:37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 spans="1:37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 spans="1:37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 spans="1:37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 spans="1:37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 spans="1:37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 spans="1:37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 spans="1:37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 spans="1:37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 spans="1:37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 spans="1:37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 spans="1:37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 spans="1:37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 spans="1:37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 spans="1:37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 spans="1:37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 spans="1:37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 spans="1:37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 spans="1:37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 spans="1:37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 spans="1:37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 spans="1:37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 spans="1:37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 spans="1:37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 spans="1:37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 spans="1:37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 spans="1:37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 spans="1:37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 spans="1:37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 spans="1:37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 spans="1:37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 spans="1:37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 spans="1:37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 spans="1:37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 spans="1:37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 spans="1:37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 spans="1:37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 spans="1:37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 spans="1:37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 spans="1:37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 spans="1:37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 spans="1:37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 spans="1:37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 spans="1:37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 spans="1:37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 spans="1:37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 spans="1:37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 spans="1:37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 spans="1:37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 spans="1:37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 spans="1:37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 spans="1:37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 spans="1:37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 spans="1:37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 spans="1:37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 spans="1:37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 spans="1:37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 spans="1:37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 spans="1:37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 spans="1:37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 spans="1:37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 spans="1:37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 spans="1:37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 spans="1:37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 spans="1:37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 spans="1:37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 spans="1:37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 spans="1:37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 spans="1:37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 spans="1:37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 spans="1:37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 spans="1:37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 spans="1:37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 spans="1:37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 spans="1:37" ht="15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 spans="1:37" ht="15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 spans="1:37" ht="15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 spans="1:37" ht="15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 spans="1:37" ht="15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 spans="1:37" ht="15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 spans="1:37" ht="15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  <row r="1000" spans="1:37" ht="15.7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21:A1000"/>
  <sheetViews>
    <sheetView workbookViewId="0"/>
  </sheetViews>
  <sheetFormatPr defaultColWidth="14.453125" defaultRowHeight="15" customHeight="1" x14ac:dyDescent="0.35"/>
  <cols>
    <col min="1" max="6" width="8.6328125" customWidth="1"/>
  </cols>
  <sheetData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CE1000"/>
  <sheetViews>
    <sheetView topLeftCell="BT1" workbookViewId="0">
      <selection activeCell="BT1" sqref="A1:XFD1048576"/>
    </sheetView>
  </sheetViews>
  <sheetFormatPr defaultColWidth="14.453125" defaultRowHeight="15" customHeight="1" x14ac:dyDescent="0.35"/>
  <cols>
    <col min="1" max="1" width="41.453125" style="47" customWidth="1"/>
    <col min="2" max="33" width="10" style="47" customWidth="1"/>
    <col min="34" max="35" width="9.1796875" style="47" customWidth="1"/>
    <col min="36" max="16384" width="14.453125" style="47"/>
  </cols>
  <sheetData>
    <row r="1" spans="1:83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f t="shared" ref="B2:AG2" si="0">B5</f>
        <v>2.2969477496120023E-5</v>
      </c>
      <c r="C2" s="48">
        <f t="shared" si="0"/>
        <v>2.2193481634764615E-5</v>
      </c>
      <c r="D2" s="48">
        <f t="shared" si="0"/>
        <v>2.4027653670695574E-5</v>
      </c>
      <c r="E2" s="48">
        <f t="shared" si="0"/>
        <v>2.3813453160205731E-5</v>
      </c>
      <c r="F2" s="48">
        <f t="shared" si="0"/>
        <v>2.3565670860373996E-5</v>
      </c>
      <c r="G2" s="48">
        <f t="shared" si="0"/>
        <v>2.3408235022209244E-5</v>
      </c>
      <c r="H2" s="48">
        <f t="shared" si="0"/>
        <v>2.343401305437453E-5</v>
      </c>
      <c r="I2" s="48">
        <f t="shared" si="0"/>
        <v>2.3222281277772259E-5</v>
      </c>
      <c r="J2" s="48">
        <f t="shared" si="0"/>
        <v>2.3188827377096616E-5</v>
      </c>
      <c r="K2" s="48">
        <f t="shared" si="0"/>
        <v>2.3236986306689227E-5</v>
      </c>
      <c r="L2" s="48">
        <f t="shared" si="0"/>
        <v>2.3233087258146231E-5</v>
      </c>
      <c r="M2" s="48">
        <f t="shared" si="0"/>
        <v>2.3299378828949819E-5</v>
      </c>
      <c r="N2" s="48">
        <f t="shared" si="0"/>
        <v>2.3329369859207073E-5</v>
      </c>
      <c r="O2" s="48">
        <f t="shared" si="0"/>
        <v>2.3432632425065484E-5</v>
      </c>
      <c r="P2" s="48">
        <f t="shared" si="0"/>
        <v>2.3378539584553656E-5</v>
      </c>
      <c r="Q2" s="48">
        <f t="shared" si="0"/>
        <v>2.3339001986767103E-5</v>
      </c>
      <c r="R2" s="48">
        <f t="shared" si="0"/>
        <v>2.3318395725530116E-5</v>
      </c>
      <c r="S2" s="48">
        <f t="shared" si="0"/>
        <v>2.3310228516741105E-5</v>
      </c>
      <c r="T2" s="48">
        <f t="shared" si="0"/>
        <v>2.3298975376956241E-5</v>
      </c>
      <c r="U2" s="48">
        <f t="shared" si="0"/>
        <v>2.3305947567791154E-5</v>
      </c>
      <c r="V2" s="48">
        <f t="shared" si="0"/>
        <v>2.3316594857854291E-5</v>
      </c>
      <c r="W2" s="48">
        <f t="shared" si="0"/>
        <v>2.3323831998869299E-5</v>
      </c>
      <c r="X2" s="48">
        <f t="shared" si="0"/>
        <v>2.3332081520753214E-5</v>
      </c>
      <c r="Y2" s="48">
        <f t="shared" si="0"/>
        <v>2.3335054492735346E-5</v>
      </c>
      <c r="Z2" s="48">
        <f t="shared" si="0"/>
        <v>2.3335571277601548E-5</v>
      </c>
      <c r="AA2" s="48">
        <f t="shared" si="0"/>
        <v>2.3326747536923008E-5</v>
      </c>
      <c r="AB2" s="48">
        <f t="shared" si="0"/>
        <v>2.3322039168956583E-5</v>
      </c>
      <c r="AC2" s="48">
        <f t="shared" si="0"/>
        <v>2.3320497094610168E-5</v>
      </c>
      <c r="AD2" s="48">
        <f t="shared" si="0"/>
        <v>2.3320688128162904E-5</v>
      </c>
      <c r="AE2" s="48">
        <f t="shared" si="0"/>
        <v>2.3321639001928525E-5</v>
      </c>
      <c r="AF2" s="48">
        <f t="shared" si="0"/>
        <v>2.3323699331471462E-5</v>
      </c>
      <c r="AG2" s="48">
        <f t="shared" si="0"/>
        <v>2.3325313128169675E-5</v>
      </c>
      <c r="AH2" s="48">
        <f>AG2</f>
        <v>2.3325313128169675E-5</v>
      </c>
      <c r="AI2" s="48">
        <f t="shared" ref="AI2:AL2" si="1">AH2</f>
        <v>2.3325313128169675E-5</v>
      </c>
      <c r="AJ2" s="48">
        <f t="shared" si="1"/>
        <v>2.3325313128169675E-5</v>
      </c>
      <c r="AK2" s="48">
        <f t="shared" si="1"/>
        <v>2.3325313128169675E-5</v>
      </c>
      <c r="AL2" s="48">
        <f t="shared" si="1"/>
        <v>2.3325313128169675E-5</v>
      </c>
      <c r="AM2" s="48">
        <f t="shared" ref="AM2:CE2" si="2">AL2</f>
        <v>2.3325313128169675E-5</v>
      </c>
      <c r="AN2" s="48">
        <f t="shared" si="2"/>
        <v>2.3325313128169675E-5</v>
      </c>
      <c r="AO2" s="48">
        <f t="shared" si="2"/>
        <v>2.3325313128169675E-5</v>
      </c>
      <c r="AP2" s="48">
        <f t="shared" si="2"/>
        <v>2.3325313128169675E-5</v>
      </c>
      <c r="AQ2" s="48">
        <f t="shared" si="2"/>
        <v>2.3325313128169675E-5</v>
      </c>
      <c r="AR2" s="48">
        <f t="shared" si="2"/>
        <v>2.3325313128169675E-5</v>
      </c>
      <c r="AS2" s="48">
        <f t="shared" si="2"/>
        <v>2.3325313128169675E-5</v>
      </c>
      <c r="AT2" s="48">
        <f t="shared" si="2"/>
        <v>2.3325313128169675E-5</v>
      </c>
      <c r="AU2" s="48">
        <f t="shared" si="2"/>
        <v>2.3325313128169675E-5</v>
      </c>
      <c r="AV2" s="48">
        <f t="shared" si="2"/>
        <v>2.3325313128169675E-5</v>
      </c>
      <c r="AW2" s="48">
        <f t="shared" si="2"/>
        <v>2.3325313128169675E-5</v>
      </c>
      <c r="AX2" s="48">
        <f t="shared" si="2"/>
        <v>2.3325313128169675E-5</v>
      </c>
      <c r="AY2" s="48">
        <f t="shared" si="2"/>
        <v>2.3325313128169675E-5</v>
      </c>
      <c r="AZ2" s="48">
        <f t="shared" si="2"/>
        <v>2.3325313128169675E-5</v>
      </c>
      <c r="BA2" s="48">
        <f t="shared" si="2"/>
        <v>2.3325313128169675E-5</v>
      </c>
      <c r="BB2" s="48">
        <f t="shared" si="2"/>
        <v>2.3325313128169675E-5</v>
      </c>
      <c r="BC2" s="48">
        <f t="shared" si="2"/>
        <v>2.3325313128169675E-5</v>
      </c>
      <c r="BD2" s="48">
        <f t="shared" si="2"/>
        <v>2.3325313128169675E-5</v>
      </c>
      <c r="BE2" s="48">
        <f t="shared" si="2"/>
        <v>2.3325313128169675E-5</v>
      </c>
      <c r="BF2" s="48">
        <f t="shared" si="2"/>
        <v>2.3325313128169675E-5</v>
      </c>
      <c r="BG2" s="48">
        <f t="shared" si="2"/>
        <v>2.3325313128169675E-5</v>
      </c>
      <c r="BH2" s="48">
        <f t="shared" si="2"/>
        <v>2.3325313128169675E-5</v>
      </c>
      <c r="BI2" s="48">
        <f t="shared" si="2"/>
        <v>2.3325313128169675E-5</v>
      </c>
      <c r="BJ2" s="48">
        <f t="shared" si="2"/>
        <v>2.3325313128169675E-5</v>
      </c>
      <c r="BK2" s="48">
        <f t="shared" si="2"/>
        <v>2.3325313128169675E-5</v>
      </c>
      <c r="BL2" s="48">
        <f t="shared" si="2"/>
        <v>2.3325313128169675E-5</v>
      </c>
      <c r="BM2" s="48">
        <f t="shared" si="2"/>
        <v>2.3325313128169675E-5</v>
      </c>
      <c r="BN2" s="48">
        <f t="shared" si="2"/>
        <v>2.3325313128169675E-5</v>
      </c>
      <c r="BO2" s="48">
        <f t="shared" si="2"/>
        <v>2.3325313128169675E-5</v>
      </c>
      <c r="BP2" s="48">
        <f t="shared" si="2"/>
        <v>2.3325313128169675E-5</v>
      </c>
      <c r="BQ2" s="48">
        <f t="shared" si="2"/>
        <v>2.3325313128169675E-5</v>
      </c>
      <c r="BR2" s="48">
        <f t="shared" si="2"/>
        <v>2.3325313128169675E-5</v>
      </c>
      <c r="BS2" s="48">
        <f t="shared" si="2"/>
        <v>2.3325313128169675E-5</v>
      </c>
      <c r="BT2" s="48">
        <f t="shared" si="2"/>
        <v>2.3325313128169675E-5</v>
      </c>
      <c r="BU2" s="48">
        <f t="shared" si="2"/>
        <v>2.3325313128169675E-5</v>
      </c>
      <c r="BV2" s="48">
        <f t="shared" si="2"/>
        <v>2.3325313128169675E-5</v>
      </c>
      <c r="BW2" s="48">
        <f t="shared" si="2"/>
        <v>2.3325313128169675E-5</v>
      </c>
      <c r="BX2" s="48">
        <f t="shared" si="2"/>
        <v>2.3325313128169675E-5</v>
      </c>
      <c r="BY2" s="48">
        <f t="shared" si="2"/>
        <v>2.3325313128169675E-5</v>
      </c>
      <c r="BZ2" s="48">
        <f t="shared" si="2"/>
        <v>2.3325313128169675E-5</v>
      </c>
      <c r="CA2" s="48">
        <f t="shared" si="2"/>
        <v>2.3325313128169675E-5</v>
      </c>
      <c r="CB2" s="48">
        <f t="shared" si="2"/>
        <v>2.3325313128169675E-5</v>
      </c>
      <c r="CC2" s="48">
        <f t="shared" si="2"/>
        <v>2.3325313128169675E-5</v>
      </c>
      <c r="CD2" s="48">
        <f t="shared" si="2"/>
        <v>2.3325313128169675E-5</v>
      </c>
      <c r="CE2" s="48">
        <f t="shared" si="2"/>
        <v>2.3325313128169675E-5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f t="shared" ref="AH3:AK9" si="3">AG3</f>
        <v>0</v>
      </c>
      <c r="AI3" s="48">
        <f t="shared" si="3"/>
        <v>0</v>
      </c>
      <c r="AJ3" s="48">
        <f t="shared" si="3"/>
        <v>0</v>
      </c>
      <c r="AK3" s="48">
        <f t="shared" si="3"/>
        <v>0</v>
      </c>
      <c r="AL3" s="48">
        <f t="shared" ref="AL3:CE3" si="4">AK3</f>
        <v>0</v>
      </c>
      <c r="AM3" s="48">
        <f t="shared" si="4"/>
        <v>0</v>
      </c>
      <c r="AN3" s="48">
        <f t="shared" si="4"/>
        <v>0</v>
      </c>
      <c r="AO3" s="48">
        <f t="shared" si="4"/>
        <v>0</v>
      </c>
      <c r="AP3" s="48">
        <f t="shared" si="4"/>
        <v>0</v>
      </c>
      <c r="AQ3" s="48">
        <f t="shared" si="4"/>
        <v>0</v>
      </c>
      <c r="AR3" s="48">
        <f t="shared" si="4"/>
        <v>0</v>
      </c>
      <c r="AS3" s="48">
        <f t="shared" si="4"/>
        <v>0</v>
      </c>
      <c r="AT3" s="48">
        <f t="shared" si="4"/>
        <v>0</v>
      </c>
      <c r="AU3" s="48">
        <f t="shared" si="4"/>
        <v>0</v>
      </c>
      <c r="AV3" s="48">
        <f t="shared" si="4"/>
        <v>0</v>
      </c>
      <c r="AW3" s="48">
        <f t="shared" si="4"/>
        <v>0</v>
      </c>
      <c r="AX3" s="48">
        <f t="shared" si="4"/>
        <v>0</v>
      </c>
      <c r="AY3" s="48">
        <f t="shared" si="4"/>
        <v>0</v>
      </c>
      <c r="AZ3" s="48">
        <f t="shared" si="4"/>
        <v>0</v>
      </c>
      <c r="BA3" s="48">
        <f t="shared" si="4"/>
        <v>0</v>
      </c>
      <c r="BB3" s="48">
        <f t="shared" si="4"/>
        <v>0</v>
      </c>
      <c r="BC3" s="48">
        <f t="shared" si="4"/>
        <v>0</v>
      </c>
      <c r="BD3" s="48">
        <f t="shared" si="4"/>
        <v>0</v>
      </c>
      <c r="BE3" s="48">
        <f t="shared" si="4"/>
        <v>0</v>
      </c>
      <c r="BF3" s="48">
        <f t="shared" si="4"/>
        <v>0</v>
      </c>
      <c r="BG3" s="48">
        <f t="shared" si="4"/>
        <v>0</v>
      </c>
      <c r="BH3" s="48">
        <f t="shared" si="4"/>
        <v>0</v>
      </c>
      <c r="BI3" s="48">
        <f t="shared" si="4"/>
        <v>0</v>
      </c>
      <c r="BJ3" s="48">
        <f t="shared" si="4"/>
        <v>0</v>
      </c>
      <c r="BK3" s="48">
        <f t="shared" si="4"/>
        <v>0</v>
      </c>
      <c r="BL3" s="48">
        <f t="shared" si="4"/>
        <v>0</v>
      </c>
      <c r="BM3" s="48">
        <f t="shared" si="4"/>
        <v>0</v>
      </c>
      <c r="BN3" s="48">
        <f t="shared" si="4"/>
        <v>0</v>
      </c>
      <c r="BO3" s="48">
        <f t="shared" si="4"/>
        <v>0</v>
      </c>
      <c r="BP3" s="48">
        <f t="shared" si="4"/>
        <v>0</v>
      </c>
      <c r="BQ3" s="48">
        <f t="shared" si="4"/>
        <v>0</v>
      </c>
      <c r="BR3" s="48">
        <f t="shared" si="4"/>
        <v>0</v>
      </c>
      <c r="BS3" s="48">
        <f t="shared" si="4"/>
        <v>0</v>
      </c>
      <c r="BT3" s="48">
        <f t="shared" si="4"/>
        <v>0</v>
      </c>
      <c r="BU3" s="48">
        <f t="shared" si="4"/>
        <v>0</v>
      </c>
      <c r="BV3" s="48">
        <f t="shared" si="4"/>
        <v>0</v>
      </c>
      <c r="BW3" s="48">
        <f t="shared" si="4"/>
        <v>0</v>
      </c>
      <c r="BX3" s="48">
        <f t="shared" si="4"/>
        <v>0</v>
      </c>
      <c r="BY3" s="48">
        <f t="shared" si="4"/>
        <v>0</v>
      </c>
      <c r="BZ3" s="48">
        <f t="shared" si="4"/>
        <v>0</v>
      </c>
      <c r="CA3" s="48">
        <f t="shared" si="4"/>
        <v>0</v>
      </c>
      <c r="CB3" s="48">
        <f t="shared" si="4"/>
        <v>0</v>
      </c>
      <c r="CC3" s="48">
        <f t="shared" si="4"/>
        <v>0</v>
      </c>
      <c r="CD3" s="48">
        <f t="shared" si="4"/>
        <v>0</v>
      </c>
      <c r="CE3" s="48">
        <f t="shared" si="4"/>
        <v>0</v>
      </c>
    </row>
    <row r="4" spans="1:83" ht="14.5" x14ac:dyDescent="0.35">
      <c r="A4" s="46" t="s">
        <v>118</v>
      </c>
      <c r="B4" s="48">
        <f>('Fuel Prices - ID'!L3/'Fuel Prices - ID'!$L$20)*(1-'Tax Percentages'!B5)</f>
        <v>2.0020693222969477E-5</v>
      </c>
      <c r="C4" s="48">
        <f>('Fuel Prices - ID'!M3/'Fuel Prices - ID'!$L$20)*(1-'Tax Percentages'!C5)</f>
        <v>1.7847904811174343E-5</v>
      </c>
      <c r="D4" s="48">
        <f>('Fuel Prices - ID'!N3/'Fuel Prices - ID'!$L$20)*(1-'Tax Percentages'!D5)</f>
        <v>1.9112072614400654E-5</v>
      </c>
      <c r="E4" s="48">
        <f>('Fuel Prices - ID'!O3/'Fuel Prices - ID'!$L$20)*(1-'Tax Percentages'!E5)</f>
        <v>1.9423881860508916E-5</v>
      </c>
      <c r="F4" s="48">
        <f>('Fuel Prices - ID'!P3/'Fuel Prices - ID'!$L$20)*(1-'Tax Percentages'!F5)</f>
        <v>1.9735691106617176E-5</v>
      </c>
      <c r="G4" s="48">
        <f>('Fuel Prices - ID'!Q3/'Fuel Prices - ID'!$L$20)*(1-'Tax Percentages'!G5)</f>
        <v>2.0047500352725438E-5</v>
      </c>
      <c r="H4" s="48">
        <f>('Fuel Prices - ID'!R3/'Fuel Prices - ID'!$L$20)*(1-'Tax Percentages'!H5)</f>
        <v>2.0359309598833701E-5</v>
      </c>
      <c r="I4" s="48">
        <f>('Fuel Prices - ID'!S3/'Fuel Prices - ID'!$L$20)*(1-'Tax Percentages'!I5)</f>
        <v>2.067111884494196E-5</v>
      </c>
      <c r="J4" s="48">
        <f>('Fuel Prices - ID'!T3/'Fuel Prices - ID'!$L$20)*(1-'Tax Percentages'!J5)</f>
        <v>2.0982928091050223E-5</v>
      </c>
      <c r="K4" s="48">
        <f>('Fuel Prices - ID'!U3/'Fuel Prices - ID'!$L$20)*(1-'Tax Percentages'!K5)</f>
        <v>2.1294737337158486E-5</v>
      </c>
      <c r="L4" s="48">
        <f>('Fuel Prices - ID'!V3/'Fuel Prices - ID'!$L$20)*(1-'Tax Percentages'!L5)</f>
        <v>2.1606546583266748E-5</v>
      </c>
      <c r="M4" s="48">
        <f>('Fuel Prices - ID'!W3/'Fuel Prices - ID'!$L$20)*(1-'Tax Percentages'!M5)</f>
        <v>2.1918355829375011E-5</v>
      </c>
      <c r="N4" s="48">
        <f>('Fuel Prices - ID'!X3/'Fuel Prices - ID'!$L$20)*(1-'Tax Percentages'!N5)</f>
        <v>2.223016507548327E-5</v>
      </c>
      <c r="O4" s="48">
        <f>('Fuel Prices - ID'!Y3/'Fuel Prices - ID'!$L$20)*(1-'Tax Percentages'!O5)</f>
        <v>2.2541974321591533E-5</v>
      </c>
      <c r="P4" s="48">
        <f>('Fuel Prices - ID'!Z3/'Fuel Prices - ID'!$L$20)*(1-'Tax Percentages'!P5)</f>
        <v>2.2853783567699796E-5</v>
      </c>
      <c r="Q4" s="48">
        <f>('Fuel Prices - ID'!AA3/'Fuel Prices - ID'!$L$20)*(1-'Tax Percentages'!Q5)</f>
        <v>2.3165592813808055E-5</v>
      </c>
      <c r="R4" s="48">
        <f>('Fuel Prices - ID'!AB3/'Fuel Prices - ID'!$L$20)*(1-'Tax Percentages'!R5)</f>
        <v>2.3477402059916321E-5</v>
      </c>
      <c r="S4" s="48">
        <f>('Fuel Prices - ID'!AC3/'Fuel Prices - ID'!$L$20)*(1-'Tax Percentages'!S5)</f>
        <v>2.3789211306024584E-5</v>
      </c>
      <c r="T4" s="48">
        <f>('Fuel Prices - ID'!AD3/'Fuel Prices - ID'!$L$20)*(1-'Tax Percentages'!T5)</f>
        <v>2.4101020552132843E-5</v>
      </c>
      <c r="U4" s="48">
        <f>('Fuel Prices - ID'!AE3/'Fuel Prices - ID'!$L$20)*(1-'Tax Percentages'!U5)</f>
        <v>2.4412829798241106E-5</v>
      </c>
      <c r="V4" s="48">
        <f>('Fuel Prices - ID'!AF3/'Fuel Prices - ID'!$L$20)*(1-'Tax Percentages'!V5)</f>
        <v>2.4724639044349294E-5</v>
      </c>
      <c r="W4" s="48">
        <f>('Fuel Prices - ID'!AG3/'Fuel Prices - ID'!$L$20)*(1-'Tax Percentages'!W5)</f>
        <v>2.5036448290457628E-5</v>
      </c>
      <c r="X4" s="48">
        <f>('Fuel Prices - ID'!AH3/'Fuel Prices - ID'!$L$20)*(1-'Tax Percentages'!X5)</f>
        <v>2.5348257536565822E-5</v>
      </c>
      <c r="Y4" s="48">
        <f>('Fuel Prices - ID'!AI3/'Fuel Prices - ID'!$L$20)*(1-'Tax Percentages'!Y5)</f>
        <v>2.5660066782674153E-5</v>
      </c>
      <c r="Z4" s="48">
        <f>('Fuel Prices - ID'!AJ3/'Fuel Prices - ID'!$L$20)*(1-'Tax Percentages'!Z5)</f>
        <v>2.5971876028782344E-5</v>
      </c>
      <c r="AA4" s="48">
        <f>('Fuel Prices - ID'!AK3/'Fuel Prices - ID'!$L$20)*(1-'Tax Percentages'!AA5)</f>
        <v>2.6283685274890678E-5</v>
      </c>
      <c r="AB4" s="48">
        <f>('Fuel Prices - ID'!AL3/'Fuel Prices - ID'!$L$20)*(1-'Tax Percentages'!AB5)</f>
        <v>2.6595494520998866E-5</v>
      </c>
      <c r="AC4" s="48">
        <f>('Fuel Prices - ID'!AM3/'Fuel Prices - ID'!$L$20)*(1-'Tax Percentages'!AC5)</f>
        <v>2.69073037671072E-5</v>
      </c>
      <c r="AD4" s="48">
        <f>('Fuel Prices - ID'!AN3/'Fuel Prices - ID'!$L$20)*(1-'Tax Percentages'!AD5)</f>
        <v>2.7219113013215392E-5</v>
      </c>
      <c r="AE4" s="48">
        <f>('Fuel Prices - ID'!AO3/'Fuel Prices - ID'!$L$20)*(1-'Tax Percentages'!AE5)</f>
        <v>2.7530922259323722E-5</v>
      </c>
      <c r="AF4" s="48">
        <f>('Fuel Prices - ID'!AP3/'Fuel Prices - ID'!$L$20)*(1-'Tax Percentages'!AF5)</f>
        <v>2.7842731505432056E-5</v>
      </c>
      <c r="AG4" s="48">
        <f>('Fuel Prices - ID'!AQ3/'Fuel Prices - ID'!$L$20)*(1-'Tax Percentages'!AG5)</f>
        <v>2.8154540751540251E-5</v>
      </c>
      <c r="AH4" s="48">
        <f t="shared" si="3"/>
        <v>2.8154540751540251E-5</v>
      </c>
      <c r="AI4" s="48">
        <f t="shared" si="3"/>
        <v>2.8154540751540251E-5</v>
      </c>
      <c r="AJ4" s="48">
        <f t="shared" si="3"/>
        <v>2.8154540751540251E-5</v>
      </c>
      <c r="AK4" s="48">
        <f t="shared" si="3"/>
        <v>2.8154540751540251E-5</v>
      </c>
      <c r="AL4" s="48">
        <f t="shared" ref="AL4:CE4" si="5">AK4</f>
        <v>2.8154540751540251E-5</v>
      </c>
      <c r="AM4" s="48">
        <f t="shared" si="5"/>
        <v>2.8154540751540251E-5</v>
      </c>
      <c r="AN4" s="48">
        <f t="shared" si="5"/>
        <v>2.8154540751540251E-5</v>
      </c>
      <c r="AO4" s="48">
        <f t="shared" si="5"/>
        <v>2.8154540751540251E-5</v>
      </c>
      <c r="AP4" s="48">
        <f t="shared" si="5"/>
        <v>2.8154540751540251E-5</v>
      </c>
      <c r="AQ4" s="48">
        <f t="shared" si="5"/>
        <v>2.8154540751540251E-5</v>
      </c>
      <c r="AR4" s="48">
        <f t="shared" si="5"/>
        <v>2.8154540751540251E-5</v>
      </c>
      <c r="AS4" s="48">
        <f t="shared" si="5"/>
        <v>2.8154540751540251E-5</v>
      </c>
      <c r="AT4" s="48">
        <f t="shared" si="5"/>
        <v>2.8154540751540251E-5</v>
      </c>
      <c r="AU4" s="48">
        <f t="shared" si="5"/>
        <v>2.8154540751540251E-5</v>
      </c>
      <c r="AV4" s="48">
        <f t="shared" si="5"/>
        <v>2.8154540751540251E-5</v>
      </c>
      <c r="AW4" s="48">
        <f t="shared" si="5"/>
        <v>2.8154540751540251E-5</v>
      </c>
      <c r="AX4" s="48">
        <f t="shared" si="5"/>
        <v>2.8154540751540251E-5</v>
      </c>
      <c r="AY4" s="48">
        <f t="shared" si="5"/>
        <v>2.8154540751540251E-5</v>
      </c>
      <c r="AZ4" s="48">
        <f t="shared" si="5"/>
        <v>2.8154540751540251E-5</v>
      </c>
      <c r="BA4" s="48">
        <f t="shared" si="5"/>
        <v>2.8154540751540251E-5</v>
      </c>
      <c r="BB4" s="48">
        <f t="shared" si="5"/>
        <v>2.8154540751540251E-5</v>
      </c>
      <c r="BC4" s="48">
        <f t="shared" si="5"/>
        <v>2.8154540751540251E-5</v>
      </c>
      <c r="BD4" s="48">
        <f t="shared" si="5"/>
        <v>2.8154540751540251E-5</v>
      </c>
      <c r="BE4" s="48">
        <f t="shared" si="5"/>
        <v>2.8154540751540251E-5</v>
      </c>
      <c r="BF4" s="48">
        <f t="shared" si="5"/>
        <v>2.8154540751540251E-5</v>
      </c>
      <c r="BG4" s="48">
        <f t="shared" si="5"/>
        <v>2.8154540751540251E-5</v>
      </c>
      <c r="BH4" s="48">
        <f t="shared" si="5"/>
        <v>2.8154540751540251E-5</v>
      </c>
      <c r="BI4" s="48">
        <f t="shared" si="5"/>
        <v>2.8154540751540251E-5</v>
      </c>
      <c r="BJ4" s="48">
        <f t="shared" si="5"/>
        <v>2.8154540751540251E-5</v>
      </c>
      <c r="BK4" s="48">
        <f t="shared" si="5"/>
        <v>2.8154540751540251E-5</v>
      </c>
      <c r="BL4" s="48">
        <f t="shared" si="5"/>
        <v>2.8154540751540251E-5</v>
      </c>
      <c r="BM4" s="48">
        <f t="shared" si="5"/>
        <v>2.8154540751540251E-5</v>
      </c>
      <c r="BN4" s="48">
        <f t="shared" si="5"/>
        <v>2.8154540751540251E-5</v>
      </c>
      <c r="BO4" s="48">
        <f t="shared" si="5"/>
        <v>2.8154540751540251E-5</v>
      </c>
      <c r="BP4" s="48">
        <f t="shared" si="5"/>
        <v>2.8154540751540251E-5</v>
      </c>
      <c r="BQ4" s="48">
        <f t="shared" si="5"/>
        <v>2.8154540751540251E-5</v>
      </c>
      <c r="BR4" s="48">
        <f t="shared" si="5"/>
        <v>2.8154540751540251E-5</v>
      </c>
      <c r="BS4" s="48">
        <f t="shared" si="5"/>
        <v>2.8154540751540251E-5</v>
      </c>
      <c r="BT4" s="48">
        <f t="shared" si="5"/>
        <v>2.8154540751540251E-5</v>
      </c>
      <c r="BU4" s="48">
        <f t="shared" si="5"/>
        <v>2.8154540751540251E-5</v>
      </c>
      <c r="BV4" s="48">
        <f t="shared" si="5"/>
        <v>2.8154540751540251E-5</v>
      </c>
      <c r="BW4" s="48">
        <f t="shared" si="5"/>
        <v>2.8154540751540251E-5</v>
      </c>
      <c r="BX4" s="48">
        <f t="shared" si="5"/>
        <v>2.8154540751540251E-5</v>
      </c>
      <c r="BY4" s="48">
        <f t="shared" si="5"/>
        <v>2.8154540751540251E-5</v>
      </c>
      <c r="BZ4" s="48">
        <f t="shared" si="5"/>
        <v>2.8154540751540251E-5</v>
      </c>
      <c r="CA4" s="48">
        <f t="shared" si="5"/>
        <v>2.8154540751540251E-5</v>
      </c>
      <c r="CB4" s="48">
        <f t="shared" si="5"/>
        <v>2.8154540751540251E-5</v>
      </c>
      <c r="CC4" s="48">
        <f t="shared" si="5"/>
        <v>2.8154540751540251E-5</v>
      </c>
      <c r="CD4" s="48">
        <f t="shared" si="5"/>
        <v>2.8154540751540251E-5</v>
      </c>
      <c r="CE4" s="48">
        <f t="shared" si="5"/>
        <v>2.8154540751540251E-5</v>
      </c>
    </row>
    <row r="5" spans="1:83" ht="14.5" x14ac:dyDescent="0.35">
      <c r="A5" s="46" t="s">
        <v>119</v>
      </c>
      <c r="B5" s="48">
        <f>('Fuel Prices - ID'!L5/'Fuel Prices - ID'!$L$20)*(1-'Tax Percentages'!B5)</f>
        <v>2.2969477496120023E-5</v>
      </c>
      <c r="C5" s="48">
        <f>('Fuel Prices - ID'!M5/'Fuel Prices - ID'!$L$20)*(1-'Tax Percentages'!C5)</f>
        <v>2.2193481634764615E-5</v>
      </c>
      <c r="D5" s="48">
        <f>('Fuel Prices - ID'!N5/'Fuel Prices - ID'!$L$20)*(1-'Tax Percentages'!D5)</f>
        <v>2.4027653670695574E-5</v>
      </c>
      <c r="E5" s="48">
        <f>('Fuel Prices - ID'!O5/'Fuel Prices - ID'!$L$20)*(1-'Tax Percentages'!E5)</f>
        <v>2.3813453160205731E-5</v>
      </c>
      <c r="F5" s="48">
        <f>('Fuel Prices - ID'!P5/'Fuel Prices - ID'!$L$20)*(1-'Tax Percentages'!F5)</f>
        <v>2.3565670860373996E-5</v>
      </c>
      <c r="G5" s="48">
        <f>('Fuel Prices - ID'!Q5/'Fuel Prices - ID'!$L$20)*(1-'Tax Percentages'!G5)</f>
        <v>2.3408235022209244E-5</v>
      </c>
      <c r="H5" s="48">
        <f>('Fuel Prices - ID'!R5/'Fuel Prices - ID'!$L$20)*(1-'Tax Percentages'!H5)</f>
        <v>2.343401305437453E-5</v>
      </c>
      <c r="I5" s="48">
        <f>('Fuel Prices - ID'!S5/'Fuel Prices - ID'!$L$20)*(1-'Tax Percentages'!I5)</f>
        <v>2.3222281277772259E-5</v>
      </c>
      <c r="J5" s="48">
        <f>('Fuel Prices - ID'!T5/'Fuel Prices - ID'!$L$20)*(1-'Tax Percentages'!J5)</f>
        <v>2.3188827377096616E-5</v>
      </c>
      <c r="K5" s="48">
        <f>('Fuel Prices - ID'!U5/'Fuel Prices - ID'!$L$20)*(1-'Tax Percentages'!K5)</f>
        <v>2.3236986306689227E-5</v>
      </c>
      <c r="L5" s="48">
        <f>('Fuel Prices - ID'!V5/'Fuel Prices - ID'!$L$20)*(1-'Tax Percentages'!L5)</f>
        <v>2.3233087258146231E-5</v>
      </c>
      <c r="M5" s="48">
        <f>('Fuel Prices - ID'!W5/'Fuel Prices - ID'!$L$20)*(1-'Tax Percentages'!M5)</f>
        <v>2.3299378828949819E-5</v>
      </c>
      <c r="N5" s="48">
        <f>('Fuel Prices - ID'!X5/'Fuel Prices - ID'!$L$20)*(1-'Tax Percentages'!N5)</f>
        <v>2.3329369859207073E-5</v>
      </c>
      <c r="O5" s="48">
        <f>('Fuel Prices - ID'!Y5/'Fuel Prices - ID'!$L$20)*(1-'Tax Percentages'!O5)</f>
        <v>2.3432632425065484E-5</v>
      </c>
      <c r="P5" s="48">
        <f>('Fuel Prices - ID'!Z5/'Fuel Prices - ID'!$L$20)*(1-'Tax Percentages'!P5)</f>
        <v>2.3378539584553656E-5</v>
      </c>
      <c r="Q5" s="48">
        <f>('Fuel Prices - ID'!AA5/'Fuel Prices - ID'!$L$20)*(1-'Tax Percentages'!Q5)</f>
        <v>2.3339001986767103E-5</v>
      </c>
      <c r="R5" s="48">
        <f>('Fuel Prices - ID'!AB5/'Fuel Prices - ID'!$L$20)*(1-'Tax Percentages'!R5)</f>
        <v>2.3318395725530116E-5</v>
      </c>
      <c r="S5" s="48">
        <f>('Fuel Prices - ID'!AC5/'Fuel Prices - ID'!$L$20)*(1-'Tax Percentages'!S5)</f>
        <v>2.3310228516741105E-5</v>
      </c>
      <c r="T5" s="48">
        <f>('Fuel Prices - ID'!AD5/'Fuel Prices - ID'!$L$20)*(1-'Tax Percentages'!T5)</f>
        <v>2.3298975376956241E-5</v>
      </c>
      <c r="U5" s="48">
        <f>('Fuel Prices - ID'!AE5/'Fuel Prices - ID'!$L$20)*(1-'Tax Percentages'!U5)</f>
        <v>2.3305947567791154E-5</v>
      </c>
      <c r="V5" s="48">
        <f>('Fuel Prices - ID'!AF5/'Fuel Prices - ID'!$L$20)*(1-'Tax Percentages'!V5)</f>
        <v>2.3316594857854291E-5</v>
      </c>
      <c r="W5" s="48">
        <f>('Fuel Prices - ID'!AG5/'Fuel Prices - ID'!$L$20)*(1-'Tax Percentages'!W5)</f>
        <v>2.3323831998869299E-5</v>
      </c>
      <c r="X5" s="48">
        <f>('Fuel Prices - ID'!AH5/'Fuel Prices - ID'!$L$20)*(1-'Tax Percentages'!X5)</f>
        <v>2.3332081520753214E-5</v>
      </c>
      <c r="Y5" s="48">
        <f>('Fuel Prices - ID'!AI5/'Fuel Prices - ID'!$L$20)*(1-'Tax Percentages'!Y5)</f>
        <v>2.3335054492735346E-5</v>
      </c>
      <c r="Z5" s="48">
        <f>('Fuel Prices - ID'!AJ5/'Fuel Prices - ID'!$L$20)*(1-'Tax Percentages'!Z5)</f>
        <v>2.3335571277601548E-5</v>
      </c>
      <c r="AA5" s="48">
        <f>('Fuel Prices - ID'!AK5/'Fuel Prices - ID'!$L$20)*(1-'Tax Percentages'!AA5)</f>
        <v>2.3326747536923008E-5</v>
      </c>
      <c r="AB5" s="48">
        <f>('Fuel Prices - ID'!AL5/'Fuel Prices - ID'!$L$20)*(1-'Tax Percentages'!AB5)</f>
        <v>2.3322039168956583E-5</v>
      </c>
      <c r="AC5" s="48">
        <f>('Fuel Prices - ID'!AM5/'Fuel Prices - ID'!$L$20)*(1-'Tax Percentages'!AC5)</f>
        <v>2.3320497094610168E-5</v>
      </c>
      <c r="AD5" s="48">
        <f>('Fuel Prices - ID'!AN5/'Fuel Prices - ID'!$L$20)*(1-'Tax Percentages'!AD5)</f>
        <v>2.3320688128162904E-5</v>
      </c>
      <c r="AE5" s="48">
        <f>('Fuel Prices - ID'!AO5/'Fuel Prices - ID'!$L$20)*(1-'Tax Percentages'!AE5)</f>
        <v>2.3321639001928525E-5</v>
      </c>
      <c r="AF5" s="48">
        <f>('Fuel Prices - ID'!AP5/'Fuel Prices - ID'!$L$20)*(1-'Tax Percentages'!AF5)</f>
        <v>2.3323699331471462E-5</v>
      </c>
      <c r="AG5" s="48">
        <f>('Fuel Prices - ID'!AQ5/'Fuel Prices - ID'!$L$20)*(1-'Tax Percentages'!AG5)</f>
        <v>2.3325313128169675E-5</v>
      </c>
      <c r="AH5" s="48">
        <f t="shared" si="3"/>
        <v>2.3325313128169675E-5</v>
      </c>
      <c r="AI5" s="48">
        <f t="shared" si="3"/>
        <v>2.3325313128169675E-5</v>
      </c>
      <c r="AJ5" s="48">
        <f t="shared" si="3"/>
        <v>2.3325313128169675E-5</v>
      </c>
      <c r="AK5" s="48">
        <f t="shared" si="3"/>
        <v>2.3325313128169675E-5</v>
      </c>
      <c r="AL5" s="48">
        <f t="shared" ref="AL5:CE5" si="6">AK5</f>
        <v>2.3325313128169675E-5</v>
      </c>
      <c r="AM5" s="48">
        <f t="shared" si="6"/>
        <v>2.3325313128169675E-5</v>
      </c>
      <c r="AN5" s="48">
        <f t="shared" si="6"/>
        <v>2.3325313128169675E-5</v>
      </c>
      <c r="AO5" s="48">
        <f t="shared" si="6"/>
        <v>2.3325313128169675E-5</v>
      </c>
      <c r="AP5" s="48">
        <f t="shared" si="6"/>
        <v>2.3325313128169675E-5</v>
      </c>
      <c r="AQ5" s="48">
        <f t="shared" si="6"/>
        <v>2.3325313128169675E-5</v>
      </c>
      <c r="AR5" s="48">
        <f t="shared" si="6"/>
        <v>2.3325313128169675E-5</v>
      </c>
      <c r="AS5" s="48">
        <f t="shared" si="6"/>
        <v>2.3325313128169675E-5</v>
      </c>
      <c r="AT5" s="48">
        <f t="shared" si="6"/>
        <v>2.3325313128169675E-5</v>
      </c>
      <c r="AU5" s="48">
        <f t="shared" si="6"/>
        <v>2.3325313128169675E-5</v>
      </c>
      <c r="AV5" s="48">
        <f t="shared" si="6"/>
        <v>2.3325313128169675E-5</v>
      </c>
      <c r="AW5" s="48">
        <f t="shared" si="6"/>
        <v>2.3325313128169675E-5</v>
      </c>
      <c r="AX5" s="48">
        <f t="shared" si="6"/>
        <v>2.3325313128169675E-5</v>
      </c>
      <c r="AY5" s="48">
        <f t="shared" si="6"/>
        <v>2.3325313128169675E-5</v>
      </c>
      <c r="AZ5" s="48">
        <f t="shared" si="6"/>
        <v>2.3325313128169675E-5</v>
      </c>
      <c r="BA5" s="48">
        <f t="shared" si="6"/>
        <v>2.3325313128169675E-5</v>
      </c>
      <c r="BB5" s="48">
        <f t="shared" si="6"/>
        <v>2.3325313128169675E-5</v>
      </c>
      <c r="BC5" s="48">
        <f t="shared" si="6"/>
        <v>2.3325313128169675E-5</v>
      </c>
      <c r="BD5" s="48">
        <f t="shared" si="6"/>
        <v>2.3325313128169675E-5</v>
      </c>
      <c r="BE5" s="48">
        <f t="shared" si="6"/>
        <v>2.3325313128169675E-5</v>
      </c>
      <c r="BF5" s="48">
        <f t="shared" si="6"/>
        <v>2.3325313128169675E-5</v>
      </c>
      <c r="BG5" s="48">
        <f t="shared" si="6"/>
        <v>2.3325313128169675E-5</v>
      </c>
      <c r="BH5" s="48">
        <f t="shared" si="6"/>
        <v>2.3325313128169675E-5</v>
      </c>
      <c r="BI5" s="48">
        <f t="shared" si="6"/>
        <v>2.3325313128169675E-5</v>
      </c>
      <c r="BJ5" s="48">
        <f t="shared" si="6"/>
        <v>2.3325313128169675E-5</v>
      </c>
      <c r="BK5" s="48">
        <f t="shared" si="6"/>
        <v>2.3325313128169675E-5</v>
      </c>
      <c r="BL5" s="48">
        <f t="shared" si="6"/>
        <v>2.3325313128169675E-5</v>
      </c>
      <c r="BM5" s="48">
        <f t="shared" si="6"/>
        <v>2.3325313128169675E-5</v>
      </c>
      <c r="BN5" s="48">
        <f t="shared" si="6"/>
        <v>2.3325313128169675E-5</v>
      </c>
      <c r="BO5" s="48">
        <f t="shared" si="6"/>
        <v>2.3325313128169675E-5</v>
      </c>
      <c r="BP5" s="48">
        <f t="shared" si="6"/>
        <v>2.3325313128169675E-5</v>
      </c>
      <c r="BQ5" s="48">
        <f t="shared" si="6"/>
        <v>2.3325313128169675E-5</v>
      </c>
      <c r="BR5" s="48">
        <f t="shared" si="6"/>
        <v>2.3325313128169675E-5</v>
      </c>
      <c r="BS5" s="48">
        <f t="shared" si="6"/>
        <v>2.3325313128169675E-5</v>
      </c>
      <c r="BT5" s="48">
        <f t="shared" si="6"/>
        <v>2.3325313128169675E-5</v>
      </c>
      <c r="BU5" s="48">
        <f t="shared" si="6"/>
        <v>2.3325313128169675E-5</v>
      </c>
      <c r="BV5" s="48">
        <f t="shared" si="6"/>
        <v>2.3325313128169675E-5</v>
      </c>
      <c r="BW5" s="48">
        <f t="shared" si="6"/>
        <v>2.3325313128169675E-5</v>
      </c>
      <c r="BX5" s="48">
        <f t="shared" si="6"/>
        <v>2.3325313128169675E-5</v>
      </c>
      <c r="BY5" s="48">
        <f t="shared" si="6"/>
        <v>2.3325313128169675E-5</v>
      </c>
      <c r="BZ5" s="48">
        <f t="shared" si="6"/>
        <v>2.3325313128169675E-5</v>
      </c>
      <c r="CA5" s="48">
        <f t="shared" si="6"/>
        <v>2.3325313128169675E-5</v>
      </c>
      <c r="CB5" s="48">
        <f t="shared" si="6"/>
        <v>2.3325313128169675E-5</v>
      </c>
      <c r="CC5" s="48">
        <f t="shared" si="6"/>
        <v>2.3325313128169675E-5</v>
      </c>
      <c r="CD5" s="48">
        <f t="shared" si="6"/>
        <v>2.3325313128169675E-5</v>
      </c>
      <c r="CE5" s="48">
        <f t="shared" si="6"/>
        <v>2.3325313128169675E-5</v>
      </c>
    </row>
    <row r="6" spans="1:83" ht="14.5" x14ac:dyDescent="0.35">
      <c r="A6" s="46" t="s">
        <v>120</v>
      </c>
      <c r="B6" s="48">
        <f>('Fuel Prices - ID'!L4/'Fuel Prices - ID'!$L$20)*(1-'Tax Percentages'!B5)</f>
        <v>2.0020693222969477E-5</v>
      </c>
      <c r="C6" s="48">
        <f>('Fuel Prices - ID'!M4/'Fuel Prices - ID'!$L$20)*(1-'Tax Percentages'!C5)</f>
        <v>1.9555095706156231E-5</v>
      </c>
      <c r="D6" s="48">
        <f>('Fuel Prices - ID'!N4/'Fuel Prices - ID'!$L$20)*(1-'Tax Percentages'!D5)</f>
        <v>2.0348022386304831E-5</v>
      </c>
      <c r="E6" s="48">
        <f>('Fuel Prices - ID'!O4/'Fuel Prices - ID'!$L$20)*(1-'Tax Percentages'!E5)</f>
        <v>2.0506043361708114E-5</v>
      </c>
      <c r="F6" s="48">
        <f>('Fuel Prices - ID'!P4/'Fuel Prices - ID'!$L$20)*(1-'Tax Percentages'!F5)</f>
        <v>2.0664064337111394E-5</v>
      </c>
      <c r="G6" s="48">
        <f>('Fuel Prices - ID'!Q4/'Fuel Prices - ID'!$L$20)*(1-'Tax Percentages'!G5)</f>
        <v>2.0822085312514673E-5</v>
      </c>
      <c r="H6" s="48">
        <f>('Fuel Prices - ID'!R4/'Fuel Prices - ID'!$L$20)*(1-'Tax Percentages'!H5)</f>
        <v>2.0980106287917953E-5</v>
      </c>
      <c r="I6" s="48">
        <f>('Fuel Prices - ID'!S4/'Fuel Prices - ID'!$L$20)*(1-'Tax Percentages'!I5)</f>
        <v>2.1138127263321236E-5</v>
      </c>
      <c r="J6" s="48">
        <f>('Fuel Prices - ID'!T4/'Fuel Prices - ID'!$L$20)*(1-'Tax Percentages'!J5)</f>
        <v>2.1296148238724512E-5</v>
      </c>
      <c r="K6" s="48">
        <f>('Fuel Prices - ID'!U4/'Fuel Prices - ID'!$L$20)*(1-'Tax Percentages'!K5)</f>
        <v>2.1454169214127795E-5</v>
      </c>
      <c r="L6" s="48">
        <f>('Fuel Prices - ID'!V4/'Fuel Prices - ID'!$L$20)*(1-'Tax Percentages'!L5)</f>
        <v>2.1612190189531075E-5</v>
      </c>
      <c r="M6" s="48">
        <f>('Fuel Prices - ID'!W4/'Fuel Prices - ID'!$L$20)*(1-'Tax Percentages'!M5)</f>
        <v>2.1770211164934354E-5</v>
      </c>
      <c r="N6" s="48">
        <f>('Fuel Prices - ID'!X4/'Fuel Prices - ID'!$L$20)*(1-'Tax Percentages'!N5)</f>
        <v>2.1928232140337637E-5</v>
      </c>
      <c r="O6" s="48">
        <f>('Fuel Prices - ID'!Y4/'Fuel Prices - ID'!$L$20)*(1-'Tax Percentages'!O5)</f>
        <v>2.2086253115740917E-5</v>
      </c>
      <c r="P6" s="48">
        <f>('Fuel Prices - ID'!Z4/'Fuel Prices - ID'!$L$20)*(1-'Tax Percentages'!P5)</f>
        <v>2.2244274091144196E-5</v>
      </c>
      <c r="Q6" s="48">
        <f>('Fuel Prices - ID'!AA4/'Fuel Prices - ID'!$L$20)*(1-'Tax Percentages'!Q5)</f>
        <v>2.2402295066547476E-5</v>
      </c>
      <c r="R6" s="48">
        <f>('Fuel Prices - ID'!AB4/'Fuel Prices - ID'!$L$20)*(1-'Tax Percentages'!R5)</f>
        <v>2.2560316041950827E-5</v>
      </c>
      <c r="S6" s="48">
        <f>('Fuel Prices - ID'!AC4/'Fuel Prices - ID'!$L$20)*(1-'Tax Percentages'!S5)</f>
        <v>2.2718337017354106E-5</v>
      </c>
      <c r="T6" s="48">
        <f>('Fuel Prices - ID'!AD4/'Fuel Prices - ID'!$L$20)*(1-'Tax Percentages'!T5)</f>
        <v>2.2876357992757386E-5</v>
      </c>
      <c r="U6" s="48">
        <f>('Fuel Prices - ID'!AE4/'Fuel Prices - ID'!$L$20)*(1-'Tax Percentages'!U5)</f>
        <v>2.3034378968160665E-5</v>
      </c>
      <c r="V6" s="48">
        <f>('Fuel Prices - ID'!AF4/'Fuel Prices - ID'!$L$20)*(1-'Tax Percentages'!V5)</f>
        <v>2.3192399943563948E-5</v>
      </c>
      <c r="W6" s="48">
        <f>('Fuel Prices - ID'!AG4/'Fuel Prices - ID'!$L$20)*(1-'Tax Percentages'!W5)</f>
        <v>2.3350420918967224E-5</v>
      </c>
      <c r="X6" s="48">
        <f>('Fuel Prices - ID'!AH4/'Fuel Prices - ID'!$L$20)*(1-'Tax Percentages'!X5)</f>
        <v>2.3508441894370507E-5</v>
      </c>
      <c r="Y6" s="48">
        <f>('Fuel Prices - ID'!AI4/'Fuel Prices - ID'!$L$20)*(1-'Tax Percentages'!Y5)</f>
        <v>2.3666462869773787E-5</v>
      </c>
      <c r="Z6" s="48">
        <f>('Fuel Prices - ID'!AJ4/'Fuel Prices - ID'!$L$20)*(1-'Tax Percentages'!Z5)</f>
        <v>2.3824483845177066E-5</v>
      </c>
      <c r="AA6" s="48">
        <f>('Fuel Prices - ID'!AK4/'Fuel Prices - ID'!$L$20)*(1-'Tax Percentages'!AA5)</f>
        <v>2.3982504820580346E-5</v>
      </c>
      <c r="AB6" s="48">
        <f>('Fuel Prices - ID'!AL4/'Fuel Prices - ID'!$L$20)*(1-'Tax Percentages'!AB5)</f>
        <v>2.4140525795983629E-5</v>
      </c>
      <c r="AC6" s="48">
        <f>('Fuel Prices - ID'!AM4/'Fuel Prices - ID'!$L$20)*(1-'Tax Percentages'!AC5)</f>
        <v>2.4298546771386905E-5</v>
      </c>
      <c r="AD6" s="48">
        <f>('Fuel Prices - ID'!AN4/'Fuel Prices - ID'!$L$20)*(1-'Tax Percentages'!AD5)</f>
        <v>2.4456567746790188E-5</v>
      </c>
      <c r="AE6" s="48">
        <f>('Fuel Prices - ID'!AO4/'Fuel Prices - ID'!$L$20)*(1-'Tax Percentages'!AE5)</f>
        <v>2.4614588722193471E-5</v>
      </c>
      <c r="AF6" s="48">
        <f>('Fuel Prices - ID'!AP4/'Fuel Prices - ID'!$L$20)*(1-'Tax Percentages'!AF5)</f>
        <v>2.4772609697596747E-5</v>
      </c>
      <c r="AG6" s="48">
        <f>('Fuel Prices - ID'!AQ4/'Fuel Prices - ID'!$L$20)*(1-'Tax Percentages'!AG5)</f>
        <v>2.493063067300003E-5</v>
      </c>
      <c r="AH6" s="48">
        <f t="shared" si="3"/>
        <v>2.493063067300003E-5</v>
      </c>
      <c r="AI6" s="48">
        <f t="shared" si="3"/>
        <v>2.493063067300003E-5</v>
      </c>
      <c r="AJ6" s="48">
        <f t="shared" si="3"/>
        <v>2.493063067300003E-5</v>
      </c>
      <c r="AK6" s="48">
        <f t="shared" si="3"/>
        <v>2.493063067300003E-5</v>
      </c>
      <c r="AL6" s="48">
        <f t="shared" ref="AL6:CE6" si="7">AK6</f>
        <v>2.493063067300003E-5</v>
      </c>
      <c r="AM6" s="48">
        <f t="shared" si="7"/>
        <v>2.493063067300003E-5</v>
      </c>
      <c r="AN6" s="48">
        <f t="shared" si="7"/>
        <v>2.493063067300003E-5</v>
      </c>
      <c r="AO6" s="48">
        <f t="shared" si="7"/>
        <v>2.493063067300003E-5</v>
      </c>
      <c r="AP6" s="48">
        <f t="shared" si="7"/>
        <v>2.493063067300003E-5</v>
      </c>
      <c r="AQ6" s="48">
        <f t="shared" si="7"/>
        <v>2.493063067300003E-5</v>
      </c>
      <c r="AR6" s="48">
        <f t="shared" si="7"/>
        <v>2.493063067300003E-5</v>
      </c>
      <c r="AS6" s="48">
        <f t="shared" si="7"/>
        <v>2.493063067300003E-5</v>
      </c>
      <c r="AT6" s="48">
        <f t="shared" si="7"/>
        <v>2.493063067300003E-5</v>
      </c>
      <c r="AU6" s="48">
        <f t="shared" si="7"/>
        <v>2.493063067300003E-5</v>
      </c>
      <c r="AV6" s="48">
        <f t="shared" si="7"/>
        <v>2.493063067300003E-5</v>
      </c>
      <c r="AW6" s="48">
        <f t="shared" si="7"/>
        <v>2.493063067300003E-5</v>
      </c>
      <c r="AX6" s="48">
        <f t="shared" si="7"/>
        <v>2.493063067300003E-5</v>
      </c>
      <c r="AY6" s="48">
        <f t="shared" si="7"/>
        <v>2.493063067300003E-5</v>
      </c>
      <c r="AZ6" s="48">
        <f t="shared" si="7"/>
        <v>2.493063067300003E-5</v>
      </c>
      <c r="BA6" s="48">
        <f t="shared" si="7"/>
        <v>2.493063067300003E-5</v>
      </c>
      <c r="BB6" s="48">
        <f t="shared" si="7"/>
        <v>2.493063067300003E-5</v>
      </c>
      <c r="BC6" s="48">
        <f t="shared" si="7"/>
        <v>2.493063067300003E-5</v>
      </c>
      <c r="BD6" s="48">
        <f t="shared" si="7"/>
        <v>2.493063067300003E-5</v>
      </c>
      <c r="BE6" s="48">
        <f t="shared" si="7"/>
        <v>2.493063067300003E-5</v>
      </c>
      <c r="BF6" s="48">
        <f t="shared" si="7"/>
        <v>2.493063067300003E-5</v>
      </c>
      <c r="BG6" s="48">
        <f t="shared" si="7"/>
        <v>2.493063067300003E-5</v>
      </c>
      <c r="BH6" s="48">
        <f t="shared" si="7"/>
        <v>2.493063067300003E-5</v>
      </c>
      <c r="BI6" s="48">
        <f t="shared" si="7"/>
        <v>2.493063067300003E-5</v>
      </c>
      <c r="BJ6" s="48">
        <f t="shared" si="7"/>
        <v>2.493063067300003E-5</v>
      </c>
      <c r="BK6" s="48">
        <f t="shared" si="7"/>
        <v>2.493063067300003E-5</v>
      </c>
      <c r="BL6" s="48">
        <f t="shared" si="7"/>
        <v>2.493063067300003E-5</v>
      </c>
      <c r="BM6" s="48">
        <f t="shared" si="7"/>
        <v>2.493063067300003E-5</v>
      </c>
      <c r="BN6" s="48">
        <f t="shared" si="7"/>
        <v>2.493063067300003E-5</v>
      </c>
      <c r="BO6" s="48">
        <f t="shared" si="7"/>
        <v>2.493063067300003E-5</v>
      </c>
      <c r="BP6" s="48">
        <f t="shared" si="7"/>
        <v>2.493063067300003E-5</v>
      </c>
      <c r="BQ6" s="48">
        <f t="shared" si="7"/>
        <v>2.493063067300003E-5</v>
      </c>
      <c r="BR6" s="48">
        <f t="shared" si="7"/>
        <v>2.493063067300003E-5</v>
      </c>
      <c r="BS6" s="48">
        <f t="shared" si="7"/>
        <v>2.493063067300003E-5</v>
      </c>
      <c r="BT6" s="48">
        <f t="shared" si="7"/>
        <v>2.493063067300003E-5</v>
      </c>
      <c r="BU6" s="48">
        <f t="shared" si="7"/>
        <v>2.493063067300003E-5</v>
      </c>
      <c r="BV6" s="48">
        <f t="shared" si="7"/>
        <v>2.493063067300003E-5</v>
      </c>
      <c r="BW6" s="48">
        <f t="shared" si="7"/>
        <v>2.493063067300003E-5</v>
      </c>
      <c r="BX6" s="48">
        <f t="shared" si="7"/>
        <v>2.493063067300003E-5</v>
      </c>
      <c r="BY6" s="48">
        <f t="shared" si="7"/>
        <v>2.493063067300003E-5</v>
      </c>
      <c r="BZ6" s="48">
        <f t="shared" si="7"/>
        <v>2.493063067300003E-5</v>
      </c>
      <c r="CA6" s="48">
        <f t="shared" si="7"/>
        <v>2.493063067300003E-5</v>
      </c>
      <c r="CB6" s="48">
        <f t="shared" si="7"/>
        <v>2.493063067300003E-5</v>
      </c>
      <c r="CC6" s="48">
        <f t="shared" si="7"/>
        <v>2.493063067300003E-5</v>
      </c>
      <c r="CD6" s="48">
        <f t="shared" si="7"/>
        <v>2.493063067300003E-5</v>
      </c>
      <c r="CE6" s="48">
        <f t="shared" si="7"/>
        <v>2.493063067300003E-5</v>
      </c>
    </row>
    <row r="7" spans="1:83" ht="14.5" x14ac:dyDescent="0.35">
      <c r="A7" s="46" t="s">
        <v>121</v>
      </c>
      <c r="B7" s="48">
        <f t="shared" ref="B7:AG7" si="8">B6</f>
        <v>2.0020693222969477E-5</v>
      </c>
      <c r="C7" s="48">
        <f t="shared" si="8"/>
        <v>1.9555095706156231E-5</v>
      </c>
      <c r="D7" s="48">
        <f t="shared" si="8"/>
        <v>2.0348022386304831E-5</v>
      </c>
      <c r="E7" s="48">
        <f t="shared" si="8"/>
        <v>2.0506043361708114E-5</v>
      </c>
      <c r="F7" s="48">
        <f t="shared" si="8"/>
        <v>2.0664064337111394E-5</v>
      </c>
      <c r="G7" s="48">
        <f t="shared" si="8"/>
        <v>2.0822085312514673E-5</v>
      </c>
      <c r="H7" s="48">
        <f t="shared" si="8"/>
        <v>2.0980106287917953E-5</v>
      </c>
      <c r="I7" s="48">
        <f t="shared" si="8"/>
        <v>2.1138127263321236E-5</v>
      </c>
      <c r="J7" s="48">
        <f t="shared" si="8"/>
        <v>2.1296148238724512E-5</v>
      </c>
      <c r="K7" s="48">
        <f t="shared" si="8"/>
        <v>2.1454169214127795E-5</v>
      </c>
      <c r="L7" s="48">
        <f t="shared" si="8"/>
        <v>2.1612190189531075E-5</v>
      </c>
      <c r="M7" s="48">
        <f t="shared" si="8"/>
        <v>2.1770211164934354E-5</v>
      </c>
      <c r="N7" s="48">
        <f t="shared" si="8"/>
        <v>2.1928232140337637E-5</v>
      </c>
      <c r="O7" s="48">
        <f t="shared" si="8"/>
        <v>2.2086253115740917E-5</v>
      </c>
      <c r="P7" s="48">
        <f t="shared" si="8"/>
        <v>2.2244274091144196E-5</v>
      </c>
      <c r="Q7" s="48">
        <f t="shared" si="8"/>
        <v>2.2402295066547476E-5</v>
      </c>
      <c r="R7" s="48">
        <f t="shared" si="8"/>
        <v>2.2560316041950827E-5</v>
      </c>
      <c r="S7" s="48">
        <f t="shared" si="8"/>
        <v>2.2718337017354106E-5</v>
      </c>
      <c r="T7" s="48">
        <f t="shared" si="8"/>
        <v>2.2876357992757386E-5</v>
      </c>
      <c r="U7" s="48">
        <f t="shared" si="8"/>
        <v>2.3034378968160665E-5</v>
      </c>
      <c r="V7" s="48">
        <f t="shared" si="8"/>
        <v>2.3192399943563948E-5</v>
      </c>
      <c r="W7" s="48">
        <f t="shared" si="8"/>
        <v>2.3350420918967224E-5</v>
      </c>
      <c r="X7" s="48">
        <f t="shared" si="8"/>
        <v>2.3508441894370507E-5</v>
      </c>
      <c r="Y7" s="48">
        <f t="shared" si="8"/>
        <v>2.3666462869773787E-5</v>
      </c>
      <c r="Z7" s="48">
        <f t="shared" si="8"/>
        <v>2.3824483845177066E-5</v>
      </c>
      <c r="AA7" s="48">
        <f t="shared" si="8"/>
        <v>2.3982504820580346E-5</v>
      </c>
      <c r="AB7" s="48">
        <f t="shared" si="8"/>
        <v>2.4140525795983629E-5</v>
      </c>
      <c r="AC7" s="48">
        <f t="shared" si="8"/>
        <v>2.4298546771386905E-5</v>
      </c>
      <c r="AD7" s="48">
        <f t="shared" si="8"/>
        <v>2.4456567746790188E-5</v>
      </c>
      <c r="AE7" s="48">
        <f t="shared" si="8"/>
        <v>2.4614588722193471E-5</v>
      </c>
      <c r="AF7" s="48">
        <f t="shared" si="8"/>
        <v>2.4772609697596747E-5</v>
      </c>
      <c r="AG7" s="48">
        <f t="shared" si="8"/>
        <v>2.493063067300003E-5</v>
      </c>
      <c r="AH7" s="48">
        <f t="shared" si="3"/>
        <v>2.493063067300003E-5</v>
      </c>
      <c r="AI7" s="48">
        <f t="shared" si="3"/>
        <v>2.493063067300003E-5</v>
      </c>
      <c r="AJ7" s="48">
        <f t="shared" si="3"/>
        <v>2.493063067300003E-5</v>
      </c>
      <c r="AK7" s="48">
        <f t="shared" si="3"/>
        <v>2.493063067300003E-5</v>
      </c>
      <c r="AL7" s="48">
        <f t="shared" ref="AL7:CE7" si="9">AK7</f>
        <v>2.493063067300003E-5</v>
      </c>
      <c r="AM7" s="48">
        <f t="shared" si="9"/>
        <v>2.493063067300003E-5</v>
      </c>
      <c r="AN7" s="48">
        <f t="shared" si="9"/>
        <v>2.493063067300003E-5</v>
      </c>
      <c r="AO7" s="48">
        <f t="shared" si="9"/>
        <v>2.493063067300003E-5</v>
      </c>
      <c r="AP7" s="48">
        <f t="shared" si="9"/>
        <v>2.493063067300003E-5</v>
      </c>
      <c r="AQ7" s="48">
        <f t="shared" si="9"/>
        <v>2.493063067300003E-5</v>
      </c>
      <c r="AR7" s="48">
        <f t="shared" si="9"/>
        <v>2.493063067300003E-5</v>
      </c>
      <c r="AS7" s="48">
        <f t="shared" si="9"/>
        <v>2.493063067300003E-5</v>
      </c>
      <c r="AT7" s="48">
        <f t="shared" si="9"/>
        <v>2.493063067300003E-5</v>
      </c>
      <c r="AU7" s="48">
        <f t="shared" si="9"/>
        <v>2.493063067300003E-5</v>
      </c>
      <c r="AV7" s="48">
        <f t="shared" si="9"/>
        <v>2.493063067300003E-5</v>
      </c>
      <c r="AW7" s="48">
        <f t="shared" si="9"/>
        <v>2.493063067300003E-5</v>
      </c>
      <c r="AX7" s="48">
        <f t="shared" si="9"/>
        <v>2.493063067300003E-5</v>
      </c>
      <c r="AY7" s="48">
        <f t="shared" si="9"/>
        <v>2.493063067300003E-5</v>
      </c>
      <c r="AZ7" s="48">
        <f t="shared" si="9"/>
        <v>2.493063067300003E-5</v>
      </c>
      <c r="BA7" s="48">
        <f t="shared" si="9"/>
        <v>2.493063067300003E-5</v>
      </c>
      <c r="BB7" s="48">
        <f t="shared" si="9"/>
        <v>2.493063067300003E-5</v>
      </c>
      <c r="BC7" s="48">
        <f t="shared" si="9"/>
        <v>2.493063067300003E-5</v>
      </c>
      <c r="BD7" s="48">
        <f t="shared" si="9"/>
        <v>2.493063067300003E-5</v>
      </c>
      <c r="BE7" s="48">
        <f t="shared" si="9"/>
        <v>2.493063067300003E-5</v>
      </c>
      <c r="BF7" s="48">
        <f t="shared" si="9"/>
        <v>2.493063067300003E-5</v>
      </c>
      <c r="BG7" s="48">
        <f t="shared" si="9"/>
        <v>2.493063067300003E-5</v>
      </c>
      <c r="BH7" s="48">
        <f t="shared" si="9"/>
        <v>2.493063067300003E-5</v>
      </c>
      <c r="BI7" s="48">
        <f t="shared" si="9"/>
        <v>2.493063067300003E-5</v>
      </c>
      <c r="BJ7" s="48">
        <f t="shared" si="9"/>
        <v>2.493063067300003E-5</v>
      </c>
      <c r="BK7" s="48">
        <f t="shared" si="9"/>
        <v>2.493063067300003E-5</v>
      </c>
      <c r="BL7" s="48">
        <f t="shared" si="9"/>
        <v>2.493063067300003E-5</v>
      </c>
      <c r="BM7" s="48">
        <f t="shared" si="9"/>
        <v>2.493063067300003E-5</v>
      </c>
      <c r="BN7" s="48">
        <f t="shared" si="9"/>
        <v>2.493063067300003E-5</v>
      </c>
      <c r="BO7" s="48">
        <f t="shared" si="9"/>
        <v>2.493063067300003E-5</v>
      </c>
      <c r="BP7" s="48">
        <f t="shared" si="9"/>
        <v>2.493063067300003E-5</v>
      </c>
      <c r="BQ7" s="48">
        <f t="shared" si="9"/>
        <v>2.493063067300003E-5</v>
      </c>
      <c r="BR7" s="48">
        <f t="shared" si="9"/>
        <v>2.493063067300003E-5</v>
      </c>
      <c r="BS7" s="48">
        <f t="shared" si="9"/>
        <v>2.493063067300003E-5</v>
      </c>
      <c r="BT7" s="48">
        <f t="shared" si="9"/>
        <v>2.493063067300003E-5</v>
      </c>
      <c r="BU7" s="48">
        <f t="shared" si="9"/>
        <v>2.493063067300003E-5</v>
      </c>
      <c r="BV7" s="48">
        <f t="shared" si="9"/>
        <v>2.493063067300003E-5</v>
      </c>
      <c r="BW7" s="48">
        <f t="shared" si="9"/>
        <v>2.493063067300003E-5</v>
      </c>
      <c r="BX7" s="48">
        <f t="shared" si="9"/>
        <v>2.493063067300003E-5</v>
      </c>
      <c r="BY7" s="48">
        <f t="shared" si="9"/>
        <v>2.493063067300003E-5</v>
      </c>
      <c r="BZ7" s="48">
        <f t="shared" si="9"/>
        <v>2.493063067300003E-5</v>
      </c>
      <c r="CA7" s="48">
        <f t="shared" si="9"/>
        <v>2.493063067300003E-5</v>
      </c>
      <c r="CB7" s="48">
        <f t="shared" si="9"/>
        <v>2.493063067300003E-5</v>
      </c>
      <c r="CC7" s="48">
        <f t="shared" si="9"/>
        <v>2.493063067300003E-5</v>
      </c>
      <c r="CD7" s="48">
        <f t="shared" si="9"/>
        <v>2.493063067300003E-5</v>
      </c>
      <c r="CE7" s="48">
        <f t="shared" si="9"/>
        <v>2.493063067300003E-5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f t="shared" si="3"/>
        <v>0</v>
      </c>
      <c r="AI8" s="48">
        <f t="shared" si="3"/>
        <v>0</v>
      </c>
      <c r="AJ8" s="48">
        <f t="shared" si="3"/>
        <v>0</v>
      </c>
      <c r="AK8" s="48">
        <f t="shared" si="3"/>
        <v>0</v>
      </c>
      <c r="AL8" s="48">
        <f t="shared" ref="AL8:CE8" si="10">AK8</f>
        <v>0</v>
      </c>
      <c r="AM8" s="48">
        <f t="shared" si="10"/>
        <v>0</v>
      </c>
      <c r="AN8" s="48">
        <f t="shared" si="10"/>
        <v>0</v>
      </c>
      <c r="AO8" s="48">
        <f t="shared" si="10"/>
        <v>0</v>
      </c>
      <c r="AP8" s="48">
        <f t="shared" si="10"/>
        <v>0</v>
      </c>
      <c r="AQ8" s="48">
        <f t="shared" si="10"/>
        <v>0</v>
      </c>
      <c r="AR8" s="48">
        <f t="shared" si="10"/>
        <v>0</v>
      </c>
      <c r="AS8" s="48">
        <f t="shared" si="10"/>
        <v>0</v>
      </c>
      <c r="AT8" s="48">
        <f t="shared" si="10"/>
        <v>0</v>
      </c>
      <c r="AU8" s="48">
        <f t="shared" si="10"/>
        <v>0</v>
      </c>
      <c r="AV8" s="48">
        <f t="shared" si="10"/>
        <v>0</v>
      </c>
      <c r="AW8" s="48">
        <f t="shared" si="10"/>
        <v>0</v>
      </c>
      <c r="AX8" s="48">
        <f t="shared" si="10"/>
        <v>0</v>
      </c>
      <c r="AY8" s="48">
        <f t="shared" si="10"/>
        <v>0</v>
      </c>
      <c r="AZ8" s="48">
        <f t="shared" si="10"/>
        <v>0</v>
      </c>
      <c r="BA8" s="48">
        <f t="shared" si="10"/>
        <v>0</v>
      </c>
      <c r="BB8" s="48">
        <f t="shared" si="10"/>
        <v>0</v>
      </c>
      <c r="BC8" s="48">
        <f t="shared" si="10"/>
        <v>0</v>
      </c>
      <c r="BD8" s="48">
        <f t="shared" si="10"/>
        <v>0</v>
      </c>
      <c r="BE8" s="48">
        <f t="shared" si="10"/>
        <v>0</v>
      </c>
      <c r="BF8" s="48">
        <f t="shared" si="10"/>
        <v>0</v>
      </c>
      <c r="BG8" s="48">
        <f t="shared" si="10"/>
        <v>0</v>
      </c>
      <c r="BH8" s="48">
        <f t="shared" si="10"/>
        <v>0</v>
      </c>
      <c r="BI8" s="48">
        <f t="shared" si="10"/>
        <v>0</v>
      </c>
      <c r="BJ8" s="48">
        <f t="shared" si="10"/>
        <v>0</v>
      </c>
      <c r="BK8" s="48">
        <f t="shared" si="10"/>
        <v>0</v>
      </c>
      <c r="BL8" s="48">
        <f t="shared" si="10"/>
        <v>0</v>
      </c>
      <c r="BM8" s="48">
        <f t="shared" si="10"/>
        <v>0</v>
      </c>
      <c r="BN8" s="48">
        <f t="shared" si="10"/>
        <v>0</v>
      </c>
      <c r="BO8" s="48">
        <f t="shared" si="10"/>
        <v>0</v>
      </c>
      <c r="BP8" s="48">
        <f t="shared" si="10"/>
        <v>0</v>
      </c>
      <c r="BQ8" s="48">
        <f t="shared" si="10"/>
        <v>0</v>
      </c>
      <c r="BR8" s="48">
        <f t="shared" si="10"/>
        <v>0</v>
      </c>
      <c r="BS8" s="48">
        <f t="shared" si="10"/>
        <v>0</v>
      </c>
      <c r="BT8" s="48">
        <f t="shared" si="10"/>
        <v>0</v>
      </c>
      <c r="BU8" s="48">
        <f t="shared" si="10"/>
        <v>0</v>
      </c>
      <c r="BV8" s="48">
        <f t="shared" si="10"/>
        <v>0</v>
      </c>
      <c r="BW8" s="48">
        <f t="shared" si="10"/>
        <v>0</v>
      </c>
      <c r="BX8" s="48">
        <f t="shared" si="10"/>
        <v>0</v>
      </c>
      <c r="BY8" s="48">
        <f t="shared" si="10"/>
        <v>0</v>
      </c>
      <c r="BZ8" s="48">
        <f t="shared" si="10"/>
        <v>0</v>
      </c>
      <c r="CA8" s="48">
        <f t="shared" si="10"/>
        <v>0</v>
      </c>
      <c r="CB8" s="48">
        <f t="shared" si="10"/>
        <v>0</v>
      </c>
      <c r="CC8" s="48">
        <f t="shared" si="10"/>
        <v>0</v>
      </c>
      <c r="CD8" s="48">
        <f t="shared" si="10"/>
        <v>0</v>
      </c>
      <c r="CE8" s="48">
        <f t="shared" si="10"/>
        <v>0</v>
      </c>
    </row>
    <row r="9" spans="1:83" ht="14.5" x14ac:dyDescent="0.35">
      <c r="A9" s="46" t="s">
        <v>123</v>
      </c>
      <c r="B9" s="48">
        <f t="shared" ref="B9:AG9" si="11">B6</f>
        <v>2.0020693222969477E-5</v>
      </c>
      <c r="C9" s="48">
        <f t="shared" si="11"/>
        <v>1.9555095706156231E-5</v>
      </c>
      <c r="D9" s="48">
        <f t="shared" si="11"/>
        <v>2.0348022386304831E-5</v>
      </c>
      <c r="E9" s="48">
        <f t="shared" si="11"/>
        <v>2.0506043361708114E-5</v>
      </c>
      <c r="F9" s="48">
        <f t="shared" si="11"/>
        <v>2.0664064337111394E-5</v>
      </c>
      <c r="G9" s="48">
        <f t="shared" si="11"/>
        <v>2.0822085312514673E-5</v>
      </c>
      <c r="H9" s="48">
        <f t="shared" si="11"/>
        <v>2.0980106287917953E-5</v>
      </c>
      <c r="I9" s="48">
        <f t="shared" si="11"/>
        <v>2.1138127263321236E-5</v>
      </c>
      <c r="J9" s="48">
        <f t="shared" si="11"/>
        <v>2.1296148238724512E-5</v>
      </c>
      <c r="K9" s="48">
        <f t="shared" si="11"/>
        <v>2.1454169214127795E-5</v>
      </c>
      <c r="L9" s="48">
        <f t="shared" si="11"/>
        <v>2.1612190189531075E-5</v>
      </c>
      <c r="M9" s="48">
        <f t="shared" si="11"/>
        <v>2.1770211164934354E-5</v>
      </c>
      <c r="N9" s="48">
        <f t="shared" si="11"/>
        <v>2.1928232140337637E-5</v>
      </c>
      <c r="O9" s="48">
        <f t="shared" si="11"/>
        <v>2.2086253115740917E-5</v>
      </c>
      <c r="P9" s="48">
        <f t="shared" si="11"/>
        <v>2.2244274091144196E-5</v>
      </c>
      <c r="Q9" s="48">
        <f t="shared" si="11"/>
        <v>2.2402295066547476E-5</v>
      </c>
      <c r="R9" s="48">
        <f t="shared" si="11"/>
        <v>2.2560316041950827E-5</v>
      </c>
      <c r="S9" s="48">
        <f t="shared" si="11"/>
        <v>2.2718337017354106E-5</v>
      </c>
      <c r="T9" s="48">
        <f t="shared" si="11"/>
        <v>2.2876357992757386E-5</v>
      </c>
      <c r="U9" s="48">
        <f t="shared" si="11"/>
        <v>2.3034378968160665E-5</v>
      </c>
      <c r="V9" s="48">
        <f t="shared" si="11"/>
        <v>2.3192399943563948E-5</v>
      </c>
      <c r="W9" s="48">
        <f t="shared" si="11"/>
        <v>2.3350420918967224E-5</v>
      </c>
      <c r="X9" s="48">
        <f t="shared" si="11"/>
        <v>2.3508441894370507E-5</v>
      </c>
      <c r="Y9" s="48">
        <f t="shared" si="11"/>
        <v>2.3666462869773787E-5</v>
      </c>
      <c r="Z9" s="48">
        <f t="shared" si="11"/>
        <v>2.3824483845177066E-5</v>
      </c>
      <c r="AA9" s="48">
        <f t="shared" si="11"/>
        <v>2.3982504820580346E-5</v>
      </c>
      <c r="AB9" s="48">
        <f t="shared" si="11"/>
        <v>2.4140525795983629E-5</v>
      </c>
      <c r="AC9" s="48">
        <f t="shared" si="11"/>
        <v>2.4298546771386905E-5</v>
      </c>
      <c r="AD9" s="48">
        <f t="shared" si="11"/>
        <v>2.4456567746790188E-5</v>
      </c>
      <c r="AE9" s="48">
        <f t="shared" si="11"/>
        <v>2.4614588722193471E-5</v>
      </c>
      <c r="AF9" s="48">
        <f t="shared" si="11"/>
        <v>2.4772609697596747E-5</v>
      </c>
      <c r="AG9" s="48">
        <f t="shared" si="11"/>
        <v>2.493063067300003E-5</v>
      </c>
      <c r="AH9" s="48">
        <f t="shared" si="3"/>
        <v>2.493063067300003E-5</v>
      </c>
      <c r="AI9" s="48">
        <f t="shared" si="3"/>
        <v>2.493063067300003E-5</v>
      </c>
      <c r="AJ9" s="48">
        <f t="shared" si="3"/>
        <v>2.493063067300003E-5</v>
      </c>
      <c r="AK9" s="48">
        <f t="shared" si="3"/>
        <v>2.493063067300003E-5</v>
      </c>
      <c r="AL9" s="48">
        <f t="shared" ref="AL9:CE9" si="12">AK9</f>
        <v>2.493063067300003E-5</v>
      </c>
      <c r="AM9" s="48">
        <f t="shared" si="12"/>
        <v>2.493063067300003E-5</v>
      </c>
      <c r="AN9" s="48">
        <f t="shared" si="12"/>
        <v>2.493063067300003E-5</v>
      </c>
      <c r="AO9" s="48">
        <f t="shared" si="12"/>
        <v>2.493063067300003E-5</v>
      </c>
      <c r="AP9" s="48">
        <f t="shared" si="12"/>
        <v>2.493063067300003E-5</v>
      </c>
      <c r="AQ9" s="48">
        <f t="shared" si="12"/>
        <v>2.493063067300003E-5</v>
      </c>
      <c r="AR9" s="48">
        <f t="shared" si="12"/>
        <v>2.493063067300003E-5</v>
      </c>
      <c r="AS9" s="48">
        <f t="shared" si="12"/>
        <v>2.493063067300003E-5</v>
      </c>
      <c r="AT9" s="48">
        <f t="shared" si="12"/>
        <v>2.493063067300003E-5</v>
      </c>
      <c r="AU9" s="48">
        <f t="shared" si="12"/>
        <v>2.493063067300003E-5</v>
      </c>
      <c r="AV9" s="48">
        <f t="shared" si="12"/>
        <v>2.493063067300003E-5</v>
      </c>
      <c r="AW9" s="48">
        <f t="shared" si="12"/>
        <v>2.493063067300003E-5</v>
      </c>
      <c r="AX9" s="48">
        <f t="shared" si="12"/>
        <v>2.493063067300003E-5</v>
      </c>
      <c r="AY9" s="48">
        <f t="shared" si="12"/>
        <v>2.493063067300003E-5</v>
      </c>
      <c r="AZ9" s="48">
        <f t="shared" si="12"/>
        <v>2.493063067300003E-5</v>
      </c>
      <c r="BA9" s="48">
        <f t="shared" si="12"/>
        <v>2.493063067300003E-5</v>
      </c>
      <c r="BB9" s="48">
        <f t="shared" si="12"/>
        <v>2.493063067300003E-5</v>
      </c>
      <c r="BC9" s="48">
        <f t="shared" si="12"/>
        <v>2.493063067300003E-5</v>
      </c>
      <c r="BD9" s="48">
        <f t="shared" si="12"/>
        <v>2.493063067300003E-5</v>
      </c>
      <c r="BE9" s="48">
        <f t="shared" si="12"/>
        <v>2.493063067300003E-5</v>
      </c>
      <c r="BF9" s="48">
        <f t="shared" si="12"/>
        <v>2.493063067300003E-5</v>
      </c>
      <c r="BG9" s="48">
        <f t="shared" si="12"/>
        <v>2.493063067300003E-5</v>
      </c>
      <c r="BH9" s="48">
        <f t="shared" si="12"/>
        <v>2.493063067300003E-5</v>
      </c>
      <c r="BI9" s="48">
        <f t="shared" si="12"/>
        <v>2.493063067300003E-5</v>
      </c>
      <c r="BJ9" s="48">
        <f t="shared" si="12"/>
        <v>2.493063067300003E-5</v>
      </c>
      <c r="BK9" s="48">
        <f t="shared" si="12"/>
        <v>2.493063067300003E-5</v>
      </c>
      <c r="BL9" s="48">
        <f t="shared" si="12"/>
        <v>2.493063067300003E-5</v>
      </c>
      <c r="BM9" s="48">
        <f t="shared" si="12"/>
        <v>2.493063067300003E-5</v>
      </c>
      <c r="BN9" s="48">
        <f t="shared" si="12"/>
        <v>2.493063067300003E-5</v>
      </c>
      <c r="BO9" s="48">
        <f t="shared" si="12"/>
        <v>2.493063067300003E-5</v>
      </c>
      <c r="BP9" s="48">
        <f t="shared" si="12"/>
        <v>2.493063067300003E-5</v>
      </c>
      <c r="BQ9" s="48">
        <f t="shared" si="12"/>
        <v>2.493063067300003E-5</v>
      </c>
      <c r="BR9" s="48">
        <f t="shared" si="12"/>
        <v>2.493063067300003E-5</v>
      </c>
      <c r="BS9" s="48">
        <f t="shared" si="12"/>
        <v>2.493063067300003E-5</v>
      </c>
      <c r="BT9" s="48">
        <f t="shared" si="12"/>
        <v>2.493063067300003E-5</v>
      </c>
      <c r="BU9" s="48">
        <f t="shared" si="12"/>
        <v>2.493063067300003E-5</v>
      </c>
      <c r="BV9" s="48">
        <f t="shared" si="12"/>
        <v>2.493063067300003E-5</v>
      </c>
      <c r="BW9" s="48">
        <f t="shared" si="12"/>
        <v>2.493063067300003E-5</v>
      </c>
      <c r="BX9" s="48">
        <f t="shared" si="12"/>
        <v>2.493063067300003E-5</v>
      </c>
      <c r="BY9" s="48">
        <f t="shared" si="12"/>
        <v>2.493063067300003E-5</v>
      </c>
      <c r="BZ9" s="48">
        <f t="shared" si="12"/>
        <v>2.493063067300003E-5</v>
      </c>
      <c r="CA9" s="48">
        <f t="shared" si="12"/>
        <v>2.493063067300003E-5</v>
      </c>
      <c r="CB9" s="48">
        <f t="shared" si="12"/>
        <v>2.493063067300003E-5</v>
      </c>
      <c r="CC9" s="48">
        <f t="shared" si="12"/>
        <v>2.493063067300003E-5</v>
      </c>
      <c r="CD9" s="48">
        <f t="shared" si="12"/>
        <v>2.493063067300003E-5</v>
      </c>
      <c r="CE9" s="48">
        <f t="shared" si="12"/>
        <v>2.493063067300003E-5</v>
      </c>
    </row>
    <row r="11" spans="1:83" ht="14.5" x14ac:dyDescent="0.35">
      <c r="B11" s="48"/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</sheetPr>
  <dimension ref="A1:CF1000"/>
  <sheetViews>
    <sheetView workbookViewId="0">
      <selection sqref="A1:XFD1048576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4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  <c r="CF1" s="46"/>
    </row>
    <row r="2" spans="1:84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7">
        <f>AG2</f>
        <v>0</v>
      </c>
      <c r="AI2" s="47">
        <f>AH2</f>
        <v>0</v>
      </c>
      <c r="AJ2" s="47">
        <f t="shared" ref="AJ2:CF2" si="0">AI2</f>
        <v>0</v>
      </c>
      <c r="AK2" s="47">
        <f t="shared" si="0"/>
        <v>0</v>
      </c>
      <c r="AL2" s="47">
        <f t="shared" si="0"/>
        <v>0</v>
      </c>
      <c r="AM2" s="47">
        <f t="shared" si="0"/>
        <v>0</v>
      </c>
      <c r="AN2" s="47">
        <f t="shared" si="0"/>
        <v>0</v>
      </c>
      <c r="AO2" s="47">
        <f t="shared" si="0"/>
        <v>0</v>
      </c>
      <c r="AP2" s="47">
        <f t="shared" si="0"/>
        <v>0</v>
      </c>
      <c r="AQ2" s="47">
        <f t="shared" si="0"/>
        <v>0</v>
      </c>
      <c r="AR2" s="47">
        <f t="shared" si="0"/>
        <v>0</v>
      </c>
      <c r="AS2" s="47">
        <f t="shared" si="0"/>
        <v>0</v>
      </c>
      <c r="AT2" s="47">
        <f t="shared" si="0"/>
        <v>0</v>
      </c>
      <c r="AU2" s="47">
        <f t="shared" si="0"/>
        <v>0</v>
      </c>
      <c r="AV2" s="47">
        <f t="shared" si="0"/>
        <v>0</v>
      </c>
      <c r="AW2" s="47">
        <f t="shared" si="0"/>
        <v>0</v>
      </c>
      <c r="AX2" s="47">
        <f t="shared" si="0"/>
        <v>0</v>
      </c>
      <c r="AY2" s="47">
        <f t="shared" si="0"/>
        <v>0</v>
      </c>
      <c r="AZ2" s="47">
        <f t="shared" si="0"/>
        <v>0</v>
      </c>
      <c r="BA2" s="47">
        <f t="shared" si="0"/>
        <v>0</v>
      </c>
      <c r="BB2" s="47">
        <f t="shared" si="0"/>
        <v>0</v>
      </c>
      <c r="BC2" s="47">
        <f t="shared" si="0"/>
        <v>0</v>
      </c>
      <c r="BD2" s="47">
        <f t="shared" si="0"/>
        <v>0</v>
      </c>
      <c r="BE2" s="47">
        <f t="shared" si="0"/>
        <v>0</v>
      </c>
      <c r="BF2" s="47">
        <f t="shared" si="0"/>
        <v>0</v>
      </c>
      <c r="BG2" s="47">
        <f t="shared" si="0"/>
        <v>0</v>
      </c>
      <c r="BH2" s="47">
        <f t="shared" si="0"/>
        <v>0</v>
      </c>
      <c r="BI2" s="47">
        <f t="shared" si="0"/>
        <v>0</v>
      </c>
      <c r="BJ2" s="47">
        <f t="shared" si="0"/>
        <v>0</v>
      </c>
      <c r="BK2" s="47">
        <f t="shared" si="0"/>
        <v>0</v>
      </c>
      <c r="BL2" s="47">
        <f t="shared" si="0"/>
        <v>0</v>
      </c>
      <c r="BM2" s="47">
        <f t="shared" si="0"/>
        <v>0</v>
      </c>
      <c r="BN2" s="47">
        <f t="shared" si="0"/>
        <v>0</v>
      </c>
      <c r="BO2" s="47">
        <f t="shared" si="0"/>
        <v>0</v>
      </c>
      <c r="BP2" s="47">
        <f t="shared" si="0"/>
        <v>0</v>
      </c>
      <c r="BQ2" s="47">
        <f t="shared" si="0"/>
        <v>0</v>
      </c>
      <c r="BR2" s="47">
        <f t="shared" si="0"/>
        <v>0</v>
      </c>
      <c r="BS2" s="47">
        <f t="shared" si="0"/>
        <v>0</v>
      </c>
      <c r="BT2" s="47">
        <f t="shared" si="0"/>
        <v>0</v>
      </c>
      <c r="BU2" s="47">
        <f t="shared" si="0"/>
        <v>0</v>
      </c>
      <c r="BV2" s="47">
        <f t="shared" si="0"/>
        <v>0</v>
      </c>
      <c r="BW2" s="47">
        <f t="shared" si="0"/>
        <v>0</v>
      </c>
      <c r="BX2" s="47">
        <f t="shared" si="0"/>
        <v>0</v>
      </c>
      <c r="BY2" s="47">
        <f t="shared" si="0"/>
        <v>0</v>
      </c>
      <c r="BZ2" s="47">
        <f t="shared" si="0"/>
        <v>0</v>
      </c>
      <c r="CA2" s="47">
        <f t="shared" si="0"/>
        <v>0</v>
      </c>
      <c r="CB2" s="47">
        <f t="shared" si="0"/>
        <v>0</v>
      </c>
      <c r="CC2" s="47">
        <f t="shared" si="0"/>
        <v>0</v>
      </c>
      <c r="CD2" s="47">
        <f t="shared" si="0"/>
        <v>0</v>
      </c>
      <c r="CE2" s="47">
        <f t="shared" si="0"/>
        <v>0</v>
      </c>
    </row>
    <row r="3" spans="1:84" ht="14.5" x14ac:dyDescent="0.35">
      <c r="A3" s="46" t="s">
        <v>117</v>
      </c>
      <c r="B3" s="48">
        <f>('Fuel Prices - ID'!L6/'Fuel Prices - ID'!$L$20)*(1-'Tax Percentages'!B6)</f>
        <v>2.0175892395240559E-6</v>
      </c>
      <c r="C3" s="48">
        <f>('Fuel Prices - ID'!M6/'Fuel Prices - ID'!$L$20)*(1-'Tax Percentages'!C6)</f>
        <v>2.3279875840662183E-6</v>
      </c>
      <c r="D3" s="48">
        <f>('Fuel Prices - ID'!N6/'Fuel Prices - ID'!$L$20)*(1-'Tax Percentages'!D6)</f>
        <v>2.27819109983809E-6</v>
      </c>
      <c r="E3" s="48">
        <f>('Fuel Prices - ID'!O6/'Fuel Prices - ID'!$L$20)*(1-'Tax Percentages'!E6)</f>
        <v>2.3607303943504815E-6</v>
      </c>
      <c r="F3" s="48">
        <f>('Fuel Prices - ID'!P6/'Fuel Prices - ID'!$L$20)*(1-'Tax Percentages'!F6)</f>
        <v>2.3995724152974893E-6</v>
      </c>
      <c r="G3" s="48">
        <f>('Fuel Prices - ID'!Q6/'Fuel Prices - ID'!$L$20)*(1-'Tax Percentages'!G6)</f>
        <v>2.3995724152974893E-6</v>
      </c>
      <c r="H3" s="48">
        <f>('Fuel Prices - ID'!R6/'Fuel Prices - ID'!$L$20)*(1-'Tax Percentages'!H6)</f>
        <v>2.3995724152974893E-6</v>
      </c>
      <c r="I3" s="48">
        <f>('Fuel Prices - ID'!S6/'Fuel Prices - ID'!$L$20)*(1-'Tax Percentages'!I6)</f>
        <v>2.3947171626791137E-6</v>
      </c>
      <c r="J3" s="48">
        <f>('Fuel Prices - ID'!T6/'Fuel Prices - ID'!$L$20)*(1-'Tax Percentages'!J6)</f>
        <v>2.3801514048239856E-6</v>
      </c>
      <c r="K3" s="48">
        <f>('Fuel Prices - ID'!U6/'Fuel Prices - ID'!$L$20)*(1-'Tax Percentages'!K6)</f>
        <v>2.3704408995872336E-6</v>
      </c>
      <c r="L3" s="48">
        <f>('Fuel Prices - ID'!V6/'Fuel Prices - ID'!$L$20)*(1-'Tax Percentages'!L6)</f>
        <v>2.3510198891137299E-6</v>
      </c>
      <c r="M3" s="48">
        <f>('Fuel Prices - ID'!W6/'Fuel Prices - ID'!$L$20)*(1-'Tax Percentages'!M6)</f>
        <v>2.3315988786402258E-6</v>
      </c>
      <c r="N3" s="48">
        <f>('Fuel Prices - ID'!X6/'Fuel Prices - ID'!$L$20)*(1-'Tax Percentages'!N6)</f>
        <v>2.3121778681667213E-6</v>
      </c>
      <c r="O3" s="48">
        <f>('Fuel Prices - ID'!Y6/'Fuel Prices - ID'!$L$20)*(1-'Tax Percentages'!O6)</f>
        <v>2.2976121103115937E-6</v>
      </c>
      <c r="P3" s="48">
        <f>('Fuel Prices - ID'!Z6/'Fuel Prices - ID'!$L$20)*(1-'Tax Percentages'!P6)</f>
        <v>2.27819109983809E-6</v>
      </c>
      <c r="Q3" s="48">
        <f>('Fuel Prices - ID'!AA6/'Fuel Prices - ID'!$L$20)*(1-'Tax Percentages'!Q6)</f>
        <v>2.263625341982962E-6</v>
      </c>
      <c r="R3" s="48">
        <f>('Fuel Prices - ID'!AB6/'Fuel Prices - ID'!$L$20)*(1-'Tax Percentages'!R6)</f>
        <v>2.2442043315094579E-6</v>
      </c>
      <c r="S3" s="48">
        <f>('Fuel Prices - ID'!AC6/'Fuel Prices - ID'!$L$20)*(1-'Tax Percentages'!S6)</f>
        <v>2.2296385736543294E-6</v>
      </c>
      <c r="T3" s="48">
        <f>('Fuel Prices - ID'!AD6/'Fuel Prices - ID'!$L$20)*(1-'Tax Percentages'!T6)</f>
        <v>2.2150728157992018E-6</v>
      </c>
      <c r="U3" s="48">
        <f>('Fuel Prices - ID'!AE6/'Fuel Prices - ID'!$L$20)*(1-'Tax Percentages'!U6)</f>
        <v>2.2005070579440733E-6</v>
      </c>
      <c r="V3" s="48">
        <f>('Fuel Prices - ID'!AF6/'Fuel Prices - ID'!$L$20)*(1-'Tax Percentages'!V6)</f>
        <v>2.1810860474705696E-6</v>
      </c>
      <c r="W3" s="48">
        <f>('Fuel Prices - ID'!AG6/'Fuel Prices - ID'!$L$20)*(1-'Tax Percentages'!W6)</f>
        <v>2.1665202896154416E-6</v>
      </c>
      <c r="X3" s="48">
        <f>('Fuel Prices - ID'!AH6/'Fuel Prices - ID'!$L$20)*(1-'Tax Percentages'!X6)</f>
        <v>2.1470992791419375E-6</v>
      </c>
      <c r="Y3" s="48">
        <f>('Fuel Prices - ID'!AI6/'Fuel Prices - ID'!$L$20)*(1-'Tax Percentages'!Y6)</f>
        <v>2.1325335212868094E-6</v>
      </c>
      <c r="Z3" s="48">
        <f>('Fuel Prices - ID'!AJ6/'Fuel Prices - ID'!$L$20)*(1-'Tax Percentages'!Z6)</f>
        <v>2.1131125108133058E-6</v>
      </c>
      <c r="AA3" s="48">
        <f>('Fuel Prices - ID'!AK6/'Fuel Prices - ID'!$L$20)*(1-'Tax Percentages'!AA6)</f>
        <v>2.0936915003398017E-6</v>
      </c>
      <c r="AB3" s="48">
        <f>('Fuel Prices - ID'!AL6/'Fuel Prices - ID'!$L$20)*(1-'Tax Percentages'!AB6)</f>
        <v>2.0742704898662972E-6</v>
      </c>
      <c r="AC3" s="48">
        <f>('Fuel Prices - ID'!AM6/'Fuel Prices - ID'!$L$20)*(1-'Tax Percentages'!AC6)</f>
        <v>2.0597047320111691E-6</v>
      </c>
      <c r="AD3" s="48">
        <f>('Fuel Prices - ID'!AN6/'Fuel Prices - ID'!$L$20)*(1-'Tax Percentages'!AD6)</f>
        <v>2.0402837215376655E-6</v>
      </c>
      <c r="AE3" s="48">
        <f>('Fuel Prices - ID'!AO6/'Fuel Prices - ID'!$L$20)*(1-'Tax Percentages'!AE6)</f>
        <v>2.0208627110641614E-6</v>
      </c>
      <c r="AF3" s="48">
        <f>('Fuel Prices - ID'!AP6/'Fuel Prices - ID'!$L$20)*(1-'Tax Percentages'!AF6)</f>
        <v>2.0014417005906573E-6</v>
      </c>
      <c r="AG3" s="48">
        <f>('Fuel Prices - ID'!AQ6/'Fuel Prices - ID'!$L$20)*(1-'Tax Percentages'!AG6)</f>
        <v>1.9820206901171537E-6</v>
      </c>
      <c r="AH3" s="47">
        <f t="shared" ref="AH3:AI9" si="1">AG3</f>
        <v>1.9820206901171537E-6</v>
      </c>
      <c r="AI3" s="47">
        <f t="shared" si="1"/>
        <v>1.9820206901171537E-6</v>
      </c>
      <c r="AJ3" s="47">
        <f t="shared" ref="AJ3:CF3" si="2">AI3</f>
        <v>1.9820206901171537E-6</v>
      </c>
      <c r="AK3" s="47">
        <f t="shared" si="2"/>
        <v>1.9820206901171537E-6</v>
      </c>
      <c r="AL3" s="47">
        <f t="shared" si="2"/>
        <v>1.9820206901171537E-6</v>
      </c>
      <c r="AM3" s="47">
        <f t="shared" si="2"/>
        <v>1.9820206901171537E-6</v>
      </c>
      <c r="AN3" s="47">
        <f t="shared" si="2"/>
        <v>1.9820206901171537E-6</v>
      </c>
      <c r="AO3" s="47">
        <f t="shared" si="2"/>
        <v>1.9820206901171537E-6</v>
      </c>
      <c r="AP3" s="47">
        <f t="shared" si="2"/>
        <v>1.9820206901171537E-6</v>
      </c>
      <c r="AQ3" s="47">
        <f t="shared" si="2"/>
        <v>1.9820206901171537E-6</v>
      </c>
      <c r="AR3" s="47">
        <f t="shared" si="2"/>
        <v>1.9820206901171537E-6</v>
      </c>
      <c r="AS3" s="47">
        <f t="shared" si="2"/>
        <v>1.9820206901171537E-6</v>
      </c>
      <c r="AT3" s="47">
        <f t="shared" si="2"/>
        <v>1.9820206901171537E-6</v>
      </c>
      <c r="AU3" s="47">
        <f t="shared" si="2"/>
        <v>1.9820206901171537E-6</v>
      </c>
      <c r="AV3" s="47">
        <f t="shared" si="2"/>
        <v>1.9820206901171537E-6</v>
      </c>
      <c r="AW3" s="47">
        <f t="shared" si="2"/>
        <v>1.9820206901171537E-6</v>
      </c>
      <c r="AX3" s="47">
        <f t="shared" si="2"/>
        <v>1.9820206901171537E-6</v>
      </c>
      <c r="AY3" s="47">
        <f t="shared" si="2"/>
        <v>1.9820206901171537E-6</v>
      </c>
      <c r="AZ3" s="47">
        <f t="shared" si="2"/>
        <v>1.9820206901171537E-6</v>
      </c>
      <c r="BA3" s="47">
        <f t="shared" si="2"/>
        <v>1.9820206901171537E-6</v>
      </c>
      <c r="BB3" s="47">
        <f t="shared" si="2"/>
        <v>1.9820206901171537E-6</v>
      </c>
      <c r="BC3" s="47">
        <f t="shared" si="2"/>
        <v>1.9820206901171537E-6</v>
      </c>
      <c r="BD3" s="47">
        <f t="shared" si="2"/>
        <v>1.9820206901171537E-6</v>
      </c>
      <c r="BE3" s="47">
        <f t="shared" si="2"/>
        <v>1.9820206901171537E-6</v>
      </c>
      <c r="BF3" s="47">
        <f t="shared" si="2"/>
        <v>1.9820206901171537E-6</v>
      </c>
      <c r="BG3" s="47">
        <f t="shared" si="2"/>
        <v>1.9820206901171537E-6</v>
      </c>
      <c r="BH3" s="47">
        <f t="shared" si="2"/>
        <v>1.9820206901171537E-6</v>
      </c>
      <c r="BI3" s="47">
        <f t="shared" si="2"/>
        <v>1.9820206901171537E-6</v>
      </c>
      <c r="BJ3" s="47">
        <f t="shared" si="2"/>
        <v>1.9820206901171537E-6</v>
      </c>
      <c r="BK3" s="47">
        <f t="shared" si="2"/>
        <v>1.9820206901171537E-6</v>
      </c>
      <c r="BL3" s="47">
        <f t="shared" si="2"/>
        <v>1.9820206901171537E-6</v>
      </c>
      <c r="BM3" s="47">
        <f t="shared" si="2"/>
        <v>1.9820206901171537E-6</v>
      </c>
      <c r="BN3" s="47">
        <f t="shared" si="2"/>
        <v>1.9820206901171537E-6</v>
      </c>
      <c r="BO3" s="47">
        <f t="shared" si="2"/>
        <v>1.9820206901171537E-6</v>
      </c>
      <c r="BP3" s="47">
        <f t="shared" si="2"/>
        <v>1.9820206901171537E-6</v>
      </c>
      <c r="BQ3" s="47">
        <f t="shared" si="2"/>
        <v>1.9820206901171537E-6</v>
      </c>
      <c r="BR3" s="47">
        <f t="shared" si="2"/>
        <v>1.9820206901171537E-6</v>
      </c>
      <c r="BS3" s="47">
        <f t="shared" si="2"/>
        <v>1.9820206901171537E-6</v>
      </c>
      <c r="BT3" s="47">
        <f t="shared" si="2"/>
        <v>1.9820206901171537E-6</v>
      </c>
      <c r="BU3" s="47">
        <f t="shared" si="2"/>
        <v>1.9820206901171537E-6</v>
      </c>
      <c r="BV3" s="47">
        <f t="shared" si="2"/>
        <v>1.9820206901171537E-6</v>
      </c>
      <c r="BW3" s="47">
        <f t="shared" si="2"/>
        <v>1.9820206901171537E-6</v>
      </c>
      <c r="BX3" s="47">
        <f t="shared" si="2"/>
        <v>1.9820206901171537E-6</v>
      </c>
      <c r="BY3" s="47">
        <f t="shared" si="2"/>
        <v>1.9820206901171537E-6</v>
      </c>
      <c r="BZ3" s="47">
        <f t="shared" si="2"/>
        <v>1.9820206901171537E-6</v>
      </c>
      <c r="CA3" s="47">
        <f t="shared" si="2"/>
        <v>1.9820206901171537E-6</v>
      </c>
      <c r="CB3" s="47">
        <f t="shared" si="2"/>
        <v>1.9820206901171537E-6</v>
      </c>
      <c r="CC3" s="47">
        <f t="shared" si="2"/>
        <v>1.9820206901171537E-6</v>
      </c>
      <c r="CD3" s="47">
        <f t="shared" si="2"/>
        <v>1.9820206901171537E-6</v>
      </c>
      <c r="CE3" s="47">
        <f t="shared" si="2"/>
        <v>1.9820206901171537E-6</v>
      </c>
    </row>
    <row r="4" spans="1:84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7">
        <f t="shared" si="1"/>
        <v>0</v>
      </c>
      <c r="AI4" s="47">
        <f t="shared" si="1"/>
        <v>0</v>
      </c>
      <c r="AJ4" s="47">
        <f t="shared" ref="AJ4:CF4" si="3">AI4</f>
        <v>0</v>
      </c>
      <c r="AK4" s="47">
        <f t="shared" si="3"/>
        <v>0</v>
      </c>
      <c r="AL4" s="47">
        <f t="shared" si="3"/>
        <v>0</v>
      </c>
      <c r="AM4" s="47">
        <f t="shared" si="3"/>
        <v>0</v>
      </c>
      <c r="AN4" s="47">
        <f t="shared" si="3"/>
        <v>0</v>
      </c>
      <c r="AO4" s="47">
        <f t="shared" si="3"/>
        <v>0</v>
      </c>
      <c r="AP4" s="47">
        <f t="shared" si="3"/>
        <v>0</v>
      </c>
      <c r="AQ4" s="47">
        <f t="shared" si="3"/>
        <v>0</v>
      </c>
      <c r="AR4" s="47">
        <f t="shared" si="3"/>
        <v>0</v>
      </c>
      <c r="AS4" s="47">
        <f t="shared" si="3"/>
        <v>0</v>
      </c>
      <c r="AT4" s="47">
        <f t="shared" si="3"/>
        <v>0</v>
      </c>
      <c r="AU4" s="47">
        <f t="shared" si="3"/>
        <v>0</v>
      </c>
      <c r="AV4" s="47">
        <f t="shared" si="3"/>
        <v>0</v>
      </c>
      <c r="AW4" s="47">
        <f t="shared" si="3"/>
        <v>0</v>
      </c>
      <c r="AX4" s="47">
        <f t="shared" si="3"/>
        <v>0</v>
      </c>
      <c r="AY4" s="47">
        <f t="shared" si="3"/>
        <v>0</v>
      </c>
      <c r="AZ4" s="47">
        <f t="shared" si="3"/>
        <v>0</v>
      </c>
      <c r="BA4" s="47">
        <f t="shared" si="3"/>
        <v>0</v>
      </c>
      <c r="BB4" s="47">
        <f t="shared" si="3"/>
        <v>0</v>
      </c>
      <c r="BC4" s="47">
        <f t="shared" si="3"/>
        <v>0</v>
      </c>
      <c r="BD4" s="47">
        <f t="shared" si="3"/>
        <v>0</v>
      </c>
      <c r="BE4" s="47">
        <f t="shared" si="3"/>
        <v>0</v>
      </c>
      <c r="BF4" s="47">
        <f t="shared" si="3"/>
        <v>0</v>
      </c>
      <c r="BG4" s="47">
        <f t="shared" si="3"/>
        <v>0</v>
      </c>
      <c r="BH4" s="47">
        <f t="shared" si="3"/>
        <v>0</v>
      </c>
      <c r="BI4" s="47">
        <f t="shared" si="3"/>
        <v>0</v>
      </c>
      <c r="BJ4" s="47">
        <f t="shared" si="3"/>
        <v>0</v>
      </c>
      <c r="BK4" s="47">
        <f t="shared" si="3"/>
        <v>0</v>
      </c>
      <c r="BL4" s="47">
        <f t="shared" si="3"/>
        <v>0</v>
      </c>
      <c r="BM4" s="47">
        <f t="shared" si="3"/>
        <v>0</v>
      </c>
      <c r="BN4" s="47">
        <f t="shared" si="3"/>
        <v>0</v>
      </c>
      <c r="BO4" s="47">
        <f t="shared" si="3"/>
        <v>0</v>
      </c>
      <c r="BP4" s="47">
        <f t="shared" si="3"/>
        <v>0</v>
      </c>
      <c r="BQ4" s="47">
        <f t="shared" si="3"/>
        <v>0</v>
      </c>
      <c r="BR4" s="47">
        <f t="shared" si="3"/>
        <v>0</v>
      </c>
      <c r="BS4" s="47">
        <f t="shared" si="3"/>
        <v>0</v>
      </c>
      <c r="BT4" s="47">
        <f t="shared" si="3"/>
        <v>0</v>
      </c>
      <c r="BU4" s="47">
        <f t="shared" si="3"/>
        <v>0</v>
      </c>
      <c r="BV4" s="47">
        <f t="shared" si="3"/>
        <v>0</v>
      </c>
      <c r="BW4" s="47">
        <f t="shared" si="3"/>
        <v>0</v>
      </c>
      <c r="BX4" s="47">
        <f t="shared" si="3"/>
        <v>0</v>
      </c>
      <c r="BY4" s="47">
        <f t="shared" si="3"/>
        <v>0</v>
      </c>
      <c r="BZ4" s="47">
        <f t="shared" si="3"/>
        <v>0</v>
      </c>
      <c r="CA4" s="47">
        <f t="shared" si="3"/>
        <v>0</v>
      </c>
      <c r="CB4" s="47">
        <f t="shared" si="3"/>
        <v>0</v>
      </c>
      <c r="CC4" s="47">
        <f t="shared" si="3"/>
        <v>0</v>
      </c>
      <c r="CD4" s="47">
        <f t="shared" si="3"/>
        <v>0</v>
      </c>
      <c r="CE4" s="47">
        <f t="shared" si="3"/>
        <v>0</v>
      </c>
    </row>
    <row r="5" spans="1:84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7">
        <f t="shared" si="1"/>
        <v>0</v>
      </c>
      <c r="AI5" s="47">
        <f t="shared" si="1"/>
        <v>0</v>
      </c>
      <c r="AJ5" s="47">
        <f t="shared" ref="AJ5:CF5" si="4">AI5</f>
        <v>0</v>
      </c>
      <c r="AK5" s="47">
        <f t="shared" si="4"/>
        <v>0</v>
      </c>
      <c r="AL5" s="47">
        <f t="shared" si="4"/>
        <v>0</v>
      </c>
      <c r="AM5" s="47">
        <f t="shared" si="4"/>
        <v>0</v>
      </c>
      <c r="AN5" s="47">
        <f t="shared" si="4"/>
        <v>0</v>
      </c>
      <c r="AO5" s="47">
        <f t="shared" si="4"/>
        <v>0</v>
      </c>
      <c r="AP5" s="47">
        <f t="shared" si="4"/>
        <v>0</v>
      </c>
      <c r="AQ5" s="47">
        <f t="shared" si="4"/>
        <v>0</v>
      </c>
      <c r="AR5" s="47">
        <f t="shared" si="4"/>
        <v>0</v>
      </c>
      <c r="AS5" s="47">
        <f t="shared" si="4"/>
        <v>0</v>
      </c>
      <c r="AT5" s="47">
        <f t="shared" si="4"/>
        <v>0</v>
      </c>
      <c r="AU5" s="47">
        <f t="shared" si="4"/>
        <v>0</v>
      </c>
      <c r="AV5" s="47">
        <f t="shared" si="4"/>
        <v>0</v>
      </c>
      <c r="AW5" s="47">
        <f t="shared" si="4"/>
        <v>0</v>
      </c>
      <c r="AX5" s="47">
        <f t="shared" si="4"/>
        <v>0</v>
      </c>
      <c r="AY5" s="47">
        <f t="shared" si="4"/>
        <v>0</v>
      </c>
      <c r="AZ5" s="47">
        <f t="shared" si="4"/>
        <v>0</v>
      </c>
      <c r="BA5" s="47">
        <f t="shared" si="4"/>
        <v>0</v>
      </c>
      <c r="BB5" s="47">
        <f t="shared" si="4"/>
        <v>0</v>
      </c>
      <c r="BC5" s="47">
        <f t="shared" si="4"/>
        <v>0</v>
      </c>
      <c r="BD5" s="47">
        <f t="shared" si="4"/>
        <v>0</v>
      </c>
      <c r="BE5" s="47">
        <f t="shared" si="4"/>
        <v>0</v>
      </c>
      <c r="BF5" s="47">
        <f t="shared" si="4"/>
        <v>0</v>
      </c>
      <c r="BG5" s="47">
        <f t="shared" si="4"/>
        <v>0</v>
      </c>
      <c r="BH5" s="47">
        <f t="shared" si="4"/>
        <v>0</v>
      </c>
      <c r="BI5" s="47">
        <f t="shared" si="4"/>
        <v>0</v>
      </c>
      <c r="BJ5" s="47">
        <f t="shared" si="4"/>
        <v>0</v>
      </c>
      <c r="BK5" s="47">
        <f t="shared" si="4"/>
        <v>0</v>
      </c>
      <c r="BL5" s="47">
        <f t="shared" si="4"/>
        <v>0</v>
      </c>
      <c r="BM5" s="47">
        <f t="shared" si="4"/>
        <v>0</v>
      </c>
      <c r="BN5" s="47">
        <f t="shared" si="4"/>
        <v>0</v>
      </c>
      <c r="BO5" s="47">
        <f t="shared" si="4"/>
        <v>0</v>
      </c>
      <c r="BP5" s="47">
        <f t="shared" si="4"/>
        <v>0</v>
      </c>
      <c r="BQ5" s="47">
        <f t="shared" si="4"/>
        <v>0</v>
      </c>
      <c r="BR5" s="47">
        <f t="shared" si="4"/>
        <v>0</v>
      </c>
      <c r="BS5" s="47">
        <f t="shared" si="4"/>
        <v>0</v>
      </c>
      <c r="BT5" s="47">
        <f t="shared" si="4"/>
        <v>0</v>
      </c>
      <c r="BU5" s="47">
        <f t="shared" si="4"/>
        <v>0</v>
      </c>
      <c r="BV5" s="47">
        <f t="shared" si="4"/>
        <v>0</v>
      </c>
      <c r="BW5" s="47">
        <f t="shared" si="4"/>
        <v>0</v>
      </c>
      <c r="BX5" s="47">
        <f t="shared" si="4"/>
        <v>0</v>
      </c>
      <c r="BY5" s="47">
        <f t="shared" si="4"/>
        <v>0</v>
      </c>
      <c r="BZ5" s="47">
        <f t="shared" si="4"/>
        <v>0</v>
      </c>
      <c r="CA5" s="47">
        <f t="shared" si="4"/>
        <v>0</v>
      </c>
      <c r="CB5" s="47">
        <f t="shared" si="4"/>
        <v>0</v>
      </c>
      <c r="CC5" s="47">
        <f t="shared" si="4"/>
        <v>0</v>
      </c>
      <c r="CD5" s="47">
        <f t="shared" si="4"/>
        <v>0</v>
      </c>
      <c r="CE5" s="47">
        <f t="shared" si="4"/>
        <v>0</v>
      </c>
    </row>
    <row r="6" spans="1:84" ht="14.5" x14ac:dyDescent="0.35">
      <c r="A6" s="46" t="s">
        <v>120</v>
      </c>
      <c r="B6" s="48">
        <f t="shared" ref="B6:AG6" si="5">B3</f>
        <v>2.0175892395240559E-6</v>
      </c>
      <c r="C6" s="48">
        <f t="shared" si="5"/>
        <v>2.3279875840662183E-6</v>
      </c>
      <c r="D6" s="48">
        <f t="shared" si="5"/>
        <v>2.27819109983809E-6</v>
      </c>
      <c r="E6" s="48">
        <f t="shared" si="5"/>
        <v>2.3607303943504815E-6</v>
      </c>
      <c r="F6" s="48">
        <f t="shared" si="5"/>
        <v>2.3995724152974893E-6</v>
      </c>
      <c r="G6" s="48">
        <f t="shared" si="5"/>
        <v>2.3995724152974893E-6</v>
      </c>
      <c r="H6" s="48">
        <f t="shared" si="5"/>
        <v>2.3995724152974893E-6</v>
      </c>
      <c r="I6" s="48">
        <f t="shared" si="5"/>
        <v>2.3947171626791137E-6</v>
      </c>
      <c r="J6" s="48">
        <f t="shared" si="5"/>
        <v>2.3801514048239856E-6</v>
      </c>
      <c r="K6" s="48">
        <f t="shared" si="5"/>
        <v>2.3704408995872336E-6</v>
      </c>
      <c r="L6" s="48">
        <f t="shared" si="5"/>
        <v>2.3510198891137299E-6</v>
      </c>
      <c r="M6" s="48">
        <f t="shared" si="5"/>
        <v>2.3315988786402258E-6</v>
      </c>
      <c r="N6" s="48">
        <f t="shared" si="5"/>
        <v>2.3121778681667213E-6</v>
      </c>
      <c r="O6" s="48">
        <f t="shared" si="5"/>
        <v>2.2976121103115937E-6</v>
      </c>
      <c r="P6" s="48">
        <f t="shared" si="5"/>
        <v>2.27819109983809E-6</v>
      </c>
      <c r="Q6" s="48">
        <f t="shared" si="5"/>
        <v>2.263625341982962E-6</v>
      </c>
      <c r="R6" s="48">
        <f t="shared" si="5"/>
        <v>2.2442043315094579E-6</v>
      </c>
      <c r="S6" s="48">
        <f t="shared" si="5"/>
        <v>2.2296385736543294E-6</v>
      </c>
      <c r="T6" s="48">
        <f t="shared" si="5"/>
        <v>2.2150728157992018E-6</v>
      </c>
      <c r="U6" s="48">
        <f t="shared" si="5"/>
        <v>2.2005070579440733E-6</v>
      </c>
      <c r="V6" s="48">
        <f t="shared" si="5"/>
        <v>2.1810860474705696E-6</v>
      </c>
      <c r="W6" s="48">
        <f t="shared" si="5"/>
        <v>2.1665202896154416E-6</v>
      </c>
      <c r="X6" s="48">
        <f t="shared" si="5"/>
        <v>2.1470992791419375E-6</v>
      </c>
      <c r="Y6" s="48">
        <f t="shared" si="5"/>
        <v>2.1325335212868094E-6</v>
      </c>
      <c r="Z6" s="48">
        <f t="shared" si="5"/>
        <v>2.1131125108133058E-6</v>
      </c>
      <c r="AA6" s="48">
        <f t="shared" si="5"/>
        <v>2.0936915003398017E-6</v>
      </c>
      <c r="AB6" s="48">
        <f t="shared" si="5"/>
        <v>2.0742704898662972E-6</v>
      </c>
      <c r="AC6" s="48">
        <f t="shared" si="5"/>
        <v>2.0597047320111691E-6</v>
      </c>
      <c r="AD6" s="48">
        <f t="shared" si="5"/>
        <v>2.0402837215376655E-6</v>
      </c>
      <c r="AE6" s="48">
        <f t="shared" si="5"/>
        <v>2.0208627110641614E-6</v>
      </c>
      <c r="AF6" s="48">
        <f t="shared" si="5"/>
        <v>2.0014417005906573E-6</v>
      </c>
      <c r="AG6" s="48">
        <f t="shared" si="5"/>
        <v>1.9820206901171537E-6</v>
      </c>
      <c r="AH6" s="47">
        <f t="shared" si="1"/>
        <v>1.9820206901171537E-6</v>
      </c>
      <c r="AI6" s="47">
        <f t="shared" si="1"/>
        <v>1.9820206901171537E-6</v>
      </c>
      <c r="AJ6" s="47">
        <f t="shared" ref="AJ6:CF6" si="6">AI6</f>
        <v>1.9820206901171537E-6</v>
      </c>
      <c r="AK6" s="47">
        <f t="shared" si="6"/>
        <v>1.9820206901171537E-6</v>
      </c>
      <c r="AL6" s="47">
        <f t="shared" si="6"/>
        <v>1.9820206901171537E-6</v>
      </c>
      <c r="AM6" s="47">
        <f t="shared" si="6"/>
        <v>1.9820206901171537E-6</v>
      </c>
      <c r="AN6" s="47">
        <f t="shared" si="6"/>
        <v>1.9820206901171537E-6</v>
      </c>
      <c r="AO6" s="47">
        <f t="shared" si="6"/>
        <v>1.9820206901171537E-6</v>
      </c>
      <c r="AP6" s="47">
        <f t="shared" si="6"/>
        <v>1.9820206901171537E-6</v>
      </c>
      <c r="AQ6" s="47">
        <f t="shared" si="6"/>
        <v>1.9820206901171537E-6</v>
      </c>
      <c r="AR6" s="47">
        <f t="shared" si="6"/>
        <v>1.9820206901171537E-6</v>
      </c>
      <c r="AS6" s="47">
        <f t="shared" si="6"/>
        <v>1.9820206901171537E-6</v>
      </c>
      <c r="AT6" s="47">
        <f t="shared" si="6"/>
        <v>1.9820206901171537E-6</v>
      </c>
      <c r="AU6" s="47">
        <f t="shared" si="6"/>
        <v>1.9820206901171537E-6</v>
      </c>
      <c r="AV6" s="47">
        <f t="shared" si="6"/>
        <v>1.9820206901171537E-6</v>
      </c>
      <c r="AW6" s="47">
        <f t="shared" si="6"/>
        <v>1.9820206901171537E-6</v>
      </c>
      <c r="AX6" s="47">
        <f t="shared" si="6"/>
        <v>1.9820206901171537E-6</v>
      </c>
      <c r="AY6" s="47">
        <f t="shared" si="6"/>
        <v>1.9820206901171537E-6</v>
      </c>
      <c r="AZ6" s="47">
        <f t="shared" si="6"/>
        <v>1.9820206901171537E-6</v>
      </c>
      <c r="BA6" s="47">
        <f t="shared" si="6"/>
        <v>1.9820206901171537E-6</v>
      </c>
      <c r="BB6" s="47">
        <f t="shared" si="6"/>
        <v>1.9820206901171537E-6</v>
      </c>
      <c r="BC6" s="47">
        <f t="shared" si="6"/>
        <v>1.9820206901171537E-6</v>
      </c>
      <c r="BD6" s="47">
        <f t="shared" si="6"/>
        <v>1.9820206901171537E-6</v>
      </c>
      <c r="BE6" s="47">
        <f t="shared" si="6"/>
        <v>1.9820206901171537E-6</v>
      </c>
      <c r="BF6" s="47">
        <f t="shared" si="6"/>
        <v>1.9820206901171537E-6</v>
      </c>
      <c r="BG6" s="47">
        <f t="shared" si="6"/>
        <v>1.9820206901171537E-6</v>
      </c>
      <c r="BH6" s="47">
        <f t="shared" si="6"/>
        <v>1.9820206901171537E-6</v>
      </c>
      <c r="BI6" s="47">
        <f t="shared" si="6"/>
        <v>1.9820206901171537E-6</v>
      </c>
      <c r="BJ6" s="47">
        <f t="shared" si="6"/>
        <v>1.9820206901171537E-6</v>
      </c>
      <c r="BK6" s="47">
        <f t="shared" si="6"/>
        <v>1.9820206901171537E-6</v>
      </c>
      <c r="BL6" s="47">
        <f t="shared" si="6"/>
        <v>1.9820206901171537E-6</v>
      </c>
      <c r="BM6" s="47">
        <f t="shared" si="6"/>
        <v>1.9820206901171537E-6</v>
      </c>
      <c r="BN6" s="47">
        <f t="shared" si="6"/>
        <v>1.9820206901171537E-6</v>
      </c>
      <c r="BO6" s="47">
        <f t="shared" si="6"/>
        <v>1.9820206901171537E-6</v>
      </c>
      <c r="BP6" s="47">
        <f t="shared" si="6"/>
        <v>1.9820206901171537E-6</v>
      </c>
      <c r="BQ6" s="47">
        <f t="shared" si="6"/>
        <v>1.9820206901171537E-6</v>
      </c>
      <c r="BR6" s="47">
        <f t="shared" si="6"/>
        <v>1.9820206901171537E-6</v>
      </c>
      <c r="BS6" s="47">
        <f t="shared" si="6"/>
        <v>1.9820206901171537E-6</v>
      </c>
      <c r="BT6" s="47">
        <f t="shared" si="6"/>
        <v>1.9820206901171537E-6</v>
      </c>
      <c r="BU6" s="47">
        <f t="shared" si="6"/>
        <v>1.9820206901171537E-6</v>
      </c>
      <c r="BV6" s="47">
        <f t="shared" si="6"/>
        <v>1.9820206901171537E-6</v>
      </c>
      <c r="BW6" s="47">
        <f t="shared" si="6"/>
        <v>1.9820206901171537E-6</v>
      </c>
      <c r="BX6" s="47">
        <f t="shared" si="6"/>
        <v>1.9820206901171537E-6</v>
      </c>
      <c r="BY6" s="47">
        <f t="shared" si="6"/>
        <v>1.9820206901171537E-6</v>
      </c>
      <c r="BZ6" s="47">
        <f t="shared" si="6"/>
        <v>1.9820206901171537E-6</v>
      </c>
      <c r="CA6" s="47">
        <f t="shared" si="6"/>
        <v>1.9820206901171537E-6</v>
      </c>
      <c r="CB6" s="47">
        <f t="shared" si="6"/>
        <v>1.9820206901171537E-6</v>
      </c>
      <c r="CC6" s="47">
        <f t="shared" si="6"/>
        <v>1.9820206901171537E-6</v>
      </c>
      <c r="CD6" s="47">
        <f t="shared" si="6"/>
        <v>1.9820206901171537E-6</v>
      </c>
      <c r="CE6" s="47">
        <f t="shared" si="6"/>
        <v>1.9820206901171537E-6</v>
      </c>
    </row>
    <row r="7" spans="1:84" ht="14.5" x14ac:dyDescent="0.35">
      <c r="A7" s="46" t="s">
        <v>121</v>
      </c>
      <c r="B7" s="48">
        <f t="shared" ref="B7:AG7" si="7">B3</f>
        <v>2.0175892395240559E-6</v>
      </c>
      <c r="C7" s="48">
        <f t="shared" si="7"/>
        <v>2.3279875840662183E-6</v>
      </c>
      <c r="D7" s="48">
        <f t="shared" si="7"/>
        <v>2.27819109983809E-6</v>
      </c>
      <c r="E7" s="48">
        <f t="shared" si="7"/>
        <v>2.3607303943504815E-6</v>
      </c>
      <c r="F7" s="48">
        <f t="shared" si="7"/>
        <v>2.3995724152974893E-6</v>
      </c>
      <c r="G7" s="48">
        <f t="shared" si="7"/>
        <v>2.3995724152974893E-6</v>
      </c>
      <c r="H7" s="48">
        <f t="shared" si="7"/>
        <v>2.3995724152974893E-6</v>
      </c>
      <c r="I7" s="48">
        <f t="shared" si="7"/>
        <v>2.3947171626791137E-6</v>
      </c>
      <c r="J7" s="48">
        <f t="shared" si="7"/>
        <v>2.3801514048239856E-6</v>
      </c>
      <c r="K7" s="48">
        <f t="shared" si="7"/>
        <v>2.3704408995872336E-6</v>
      </c>
      <c r="L7" s="48">
        <f t="shared" si="7"/>
        <v>2.3510198891137299E-6</v>
      </c>
      <c r="M7" s="48">
        <f t="shared" si="7"/>
        <v>2.3315988786402258E-6</v>
      </c>
      <c r="N7" s="48">
        <f t="shared" si="7"/>
        <v>2.3121778681667213E-6</v>
      </c>
      <c r="O7" s="48">
        <f t="shared" si="7"/>
        <v>2.2976121103115937E-6</v>
      </c>
      <c r="P7" s="48">
        <f t="shared" si="7"/>
        <v>2.27819109983809E-6</v>
      </c>
      <c r="Q7" s="48">
        <f t="shared" si="7"/>
        <v>2.263625341982962E-6</v>
      </c>
      <c r="R7" s="48">
        <f t="shared" si="7"/>
        <v>2.2442043315094579E-6</v>
      </c>
      <c r="S7" s="48">
        <f t="shared" si="7"/>
        <v>2.2296385736543294E-6</v>
      </c>
      <c r="T7" s="48">
        <f t="shared" si="7"/>
        <v>2.2150728157992018E-6</v>
      </c>
      <c r="U7" s="48">
        <f t="shared" si="7"/>
        <v>2.2005070579440733E-6</v>
      </c>
      <c r="V7" s="48">
        <f t="shared" si="7"/>
        <v>2.1810860474705696E-6</v>
      </c>
      <c r="W7" s="48">
        <f t="shared" si="7"/>
        <v>2.1665202896154416E-6</v>
      </c>
      <c r="X7" s="48">
        <f t="shared" si="7"/>
        <v>2.1470992791419375E-6</v>
      </c>
      <c r="Y7" s="48">
        <f t="shared" si="7"/>
        <v>2.1325335212868094E-6</v>
      </c>
      <c r="Z7" s="48">
        <f t="shared" si="7"/>
        <v>2.1131125108133058E-6</v>
      </c>
      <c r="AA7" s="48">
        <f t="shared" si="7"/>
        <v>2.0936915003398017E-6</v>
      </c>
      <c r="AB7" s="48">
        <f t="shared" si="7"/>
        <v>2.0742704898662972E-6</v>
      </c>
      <c r="AC7" s="48">
        <f t="shared" si="7"/>
        <v>2.0597047320111691E-6</v>
      </c>
      <c r="AD7" s="48">
        <f t="shared" si="7"/>
        <v>2.0402837215376655E-6</v>
      </c>
      <c r="AE7" s="48">
        <f t="shared" si="7"/>
        <v>2.0208627110641614E-6</v>
      </c>
      <c r="AF7" s="48">
        <f t="shared" si="7"/>
        <v>2.0014417005906573E-6</v>
      </c>
      <c r="AG7" s="48">
        <f t="shared" si="7"/>
        <v>1.9820206901171537E-6</v>
      </c>
      <c r="AH7" s="47">
        <f t="shared" si="1"/>
        <v>1.9820206901171537E-6</v>
      </c>
      <c r="AI7" s="47">
        <f t="shared" si="1"/>
        <v>1.9820206901171537E-6</v>
      </c>
      <c r="AJ7" s="47">
        <f t="shared" ref="AJ7:CF7" si="8">AI7</f>
        <v>1.9820206901171537E-6</v>
      </c>
      <c r="AK7" s="47">
        <f t="shared" si="8"/>
        <v>1.9820206901171537E-6</v>
      </c>
      <c r="AL7" s="47">
        <f t="shared" si="8"/>
        <v>1.9820206901171537E-6</v>
      </c>
      <c r="AM7" s="47">
        <f t="shared" si="8"/>
        <v>1.9820206901171537E-6</v>
      </c>
      <c r="AN7" s="47">
        <f t="shared" si="8"/>
        <v>1.9820206901171537E-6</v>
      </c>
      <c r="AO7" s="47">
        <f t="shared" si="8"/>
        <v>1.9820206901171537E-6</v>
      </c>
      <c r="AP7" s="47">
        <f t="shared" si="8"/>
        <v>1.9820206901171537E-6</v>
      </c>
      <c r="AQ7" s="47">
        <f t="shared" si="8"/>
        <v>1.9820206901171537E-6</v>
      </c>
      <c r="AR7" s="47">
        <f t="shared" si="8"/>
        <v>1.9820206901171537E-6</v>
      </c>
      <c r="AS7" s="47">
        <f t="shared" si="8"/>
        <v>1.9820206901171537E-6</v>
      </c>
      <c r="AT7" s="47">
        <f t="shared" si="8"/>
        <v>1.9820206901171537E-6</v>
      </c>
      <c r="AU7" s="47">
        <f t="shared" si="8"/>
        <v>1.9820206901171537E-6</v>
      </c>
      <c r="AV7" s="47">
        <f t="shared" si="8"/>
        <v>1.9820206901171537E-6</v>
      </c>
      <c r="AW7" s="47">
        <f t="shared" si="8"/>
        <v>1.9820206901171537E-6</v>
      </c>
      <c r="AX7" s="47">
        <f t="shared" si="8"/>
        <v>1.9820206901171537E-6</v>
      </c>
      <c r="AY7" s="47">
        <f t="shared" si="8"/>
        <v>1.9820206901171537E-6</v>
      </c>
      <c r="AZ7" s="47">
        <f t="shared" si="8"/>
        <v>1.9820206901171537E-6</v>
      </c>
      <c r="BA7" s="47">
        <f t="shared" si="8"/>
        <v>1.9820206901171537E-6</v>
      </c>
      <c r="BB7" s="47">
        <f t="shared" si="8"/>
        <v>1.9820206901171537E-6</v>
      </c>
      <c r="BC7" s="47">
        <f t="shared" si="8"/>
        <v>1.9820206901171537E-6</v>
      </c>
      <c r="BD7" s="47">
        <f t="shared" si="8"/>
        <v>1.9820206901171537E-6</v>
      </c>
      <c r="BE7" s="47">
        <f t="shared" si="8"/>
        <v>1.9820206901171537E-6</v>
      </c>
      <c r="BF7" s="47">
        <f t="shared" si="8"/>
        <v>1.9820206901171537E-6</v>
      </c>
      <c r="BG7" s="47">
        <f t="shared" si="8"/>
        <v>1.9820206901171537E-6</v>
      </c>
      <c r="BH7" s="47">
        <f t="shared" si="8"/>
        <v>1.9820206901171537E-6</v>
      </c>
      <c r="BI7" s="47">
        <f t="shared" si="8"/>
        <v>1.9820206901171537E-6</v>
      </c>
      <c r="BJ7" s="47">
        <f t="shared" si="8"/>
        <v>1.9820206901171537E-6</v>
      </c>
      <c r="BK7" s="47">
        <f t="shared" si="8"/>
        <v>1.9820206901171537E-6</v>
      </c>
      <c r="BL7" s="47">
        <f t="shared" si="8"/>
        <v>1.9820206901171537E-6</v>
      </c>
      <c r="BM7" s="47">
        <f t="shared" si="8"/>
        <v>1.9820206901171537E-6</v>
      </c>
      <c r="BN7" s="47">
        <f t="shared" si="8"/>
        <v>1.9820206901171537E-6</v>
      </c>
      <c r="BO7" s="47">
        <f t="shared" si="8"/>
        <v>1.9820206901171537E-6</v>
      </c>
      <c r="BP7" s="47">
        <f t="shared" si="8"/>
        <v>1.9820206901171537E-6</v>
      </c>
      <c r="BQ7" s="47">
        <f t="shared" si="8"/>
        <v>1.9820206901171537E-6</v>
      </c>
      <c r="BR7" s="47">
        <f t="shared" si="8"/>
        <v>1.9820206901171537E-6</v>
      </c>
      <c r="BS7" s="47">
        <f t="shared" si="8"/>
        <v>1.9820206901171537E-6</v>
      </c>
      <c r="BT7" s="47">
        <f t="shared" si="8"/>
        <v>1.9820206901171537E-6</v>
      </c>
      <c r="BU7" s="47">
        <f t="shared" si="8"/>
        <v>1.9820206901171537E-6</v>
      </c>
      <c r="BV7" s="47">
        <f t="shared" si="8"/>
        <v>1.9820206901171537E-6</v>
      </c>
      <c r="BW7" s="47">
        <f t="shared" si="8"/>
        <v>1.9820206901171537E-6</v>
      </c>
      <c r="BX7" s="47">
        <f t="shared" si="8"/>
        <v>1.9820206901171537E-6</v>
      </c>
      <c r="BY7" s="47">
        <f t="shared" si="8"/>
        <v>1.9820206901171537E-6</v>
      </c>
      <c r="BZ7" s="47">
        <f t="shared" si="8"/>
        <v>1.9820206901171537E-6</v>
      </c>
      <c r="CA7" s="47">
        <f t="shared" si="8"/>
        <v>1.9820206901171537E-6</v>
      </c>
      <c r="CB7" s="47">
        <f t="shared" si="8"/>
        <v>1.9820206901171537E-6</v>
      </c>
      <c r="CC7" s="47">
        <f t="shared" si="8"/>
        <v>1.9820206901171537E-6</v>
      </c>
      <c r="CD7" s="47">
        <f t="shared" si="8"/>
        <v>1.9820206901171537E-6</v>
      </c>
      <c r="CE7" s="47">
        <f t="shared" si="8"/>
        <v>1.9820206901171537E-6</v>
      </c>
    </row>
    <row r="8" spans="1:84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7">
        <f t="shared" si="1"/>
        <v>0</v>
      </c>
      <c r="AI8" s="47">
        <f t="shared" si="1"/>
        <v>0</v>
      </c>
      <c r="AJ8" s="47">
        <f t="shared" ref="AJ8:CF8" si="9">AI8</f>
        <v>0</v>
      </c>
      <c r="AK8" s="47">
        <f t="shared" si="9"/>
        <v>0</v>
      </c>
      <c r="AL8" s="47">
        <f t="shared" si="9"/>
        <v>0</v>
      </c>
      <c r="AM8" s="47">
        <f t="shared" si="9"/>
        <v>0</v>
      </c>
      <c r="AN8" s="47">
        <f t="shared" si="9"/>
        <v>0</v>
      </c>
      <c r="AO8" s="47">
        <f t="shared" si="9"/>
        <v>0</v>
      </c>
      <c r="AP8" s="47">
        <f t="shared" si="9"/>
        <v>0</v>
      </c>
      <c r="AQ8" s="47">
        <f t="shared" si="9"/>
        <v>0</v>
      </c>
      <c r="AR8" s="47">
        <f t="shared" si="9"/>
        <v>0</v>
      </c>
      <c r="AS8" s="47">
        <f t="shared" si="9"/>
        <v>0</v>
      </c>
      <c r="AT8" s="47">
        <f t="shared" si="9"/>
        <v>0</v>
      </c>
      <c r="AU8" s="47">
        <f t="shared" si="9"/>
        <v>0</v>
      </c>
      <c r="AV8" s="47">
        <f t="shared" si="9"/>
        <v>0</v>
      </c>
      <c r="AW8" s="47">
        <f t="shared" si="9"/>
        <v>0</v>
      </c>
      <c r="AX8" s="47">
        <f t="shared" si="9"/>
        <v>0</v>
      </c>
      <c r="AY8" s="47">
        <f t="shared" si="9"/>
        <v>0</v>
      </c>
      <c r="AZ8" s="47">
        <f t="shared" si="9"/>
        <v>0</v>
      </c>
      <c r="BA8" s="47">
        <f t="shared" si="9"/>
        <v>0</v>
      </c>
      <c r="BB8" s="47">
        <f t="shared" si="9"/>
        <v>0</v>
      </c>
      <c r="BC8" s="47">
        <f t="shared" si="9"/>
        <v>0</v>
      </c>
      <c r="BD8" s="47">
        <f t="shared" si="9"/>
        <v>0</v>
      </c>
      <c r="BE8" s="47">
        <f t="shared" si="9"/>
        <v>0</v>
      </c>
      <c r="BF8" s="47">
        <f t="shared" si="9"/>
        <v>0</v>
      </c>
      <c r="BG8" s="47">
        <f t="shared" si="9"/>
        <v>0</v>
      </c>
      <c r="BH8" s="47">
        <f t="shared" si="9"/>
        <v>0</v>
      </c>
      <c r="BI8" s="47">
        <f t="shared" si="9"/>
        <v>0</v>
      </c>
      <c r="BJ8" s="47">
        <f t="shared" si="9"/>
        <v>0</v>
      </c>
      <c r="BK8" s="47">
        <f t="shared" si="9"/>
        <v>0</v>
      </c>
      <c r="BL8" s="47">
        <f t="shared" si="9"/>
        <v>0</v>
      </c>
      <c r="BM8" s="47">
        <f t="shared" si="9"/>
        <v>0</v>
      </c>
      <c r="BN8" s="47">
        <f t="shared" si="9"/>
        <v>0</v>
      </c>
      <c r="BO8" s="47">
        <f t="shared" si="9"/>
        <v>0</v>
      </c>
      <c r="BP8" s="47">
        <f t="shared" si="9"/>
        <v>0</v>
      </c>
      <c r="BQ8" s="47">
        <f t="shared" si="9"/>
        <v>0</v>
      </c>
      <c r="BR8" s="47">
        <f t="shared" si="9"/>
        <v>0</v>
      </c>
      <c r="BS8" s="47">
        <f t="shared" si="9"/>
        <v>0</v>
      </c>
      <c r="BT8" s="47">
        <f t="shared" si="9"/>
        <v>0</v>
      </c>
      <c r="BU8" s="47">
        <f t="shared" si="9"/>
        <v>0</v>
      </c>
      <c r="BV8" s="47">
        <f t="shared" si="9"/>
        <v>0</v>
      </c>
      <c r="BW8" s="47">
        <f t="shared" si="9"/>
        <v>0</v>
      </c>
      <c r="BX8" s="47">
        <f t="shared" si="9"/>
        <v>0</v>
      </c>
      <c r="BY8" s="47">
        <f t="shared" si="9"/>
        <v>0</v>
      </c>
      <c r="BZ8" s="47">
        <f t="shared" si="9"/>
        <v>0</v>
      </c>
      <c r="CA8" s="47">
        <f t="shared" si="9"/>
        <v>0</v>
      </c>
      <c r="CB8" s="47">
        <f t="shared" si="9"/>
        <v>0</v>
      </c>
      <c r="CC8" s="47">
        <f t="shared" si="9"/>
        <v>0</v>
      </c>
      <c r="CD8" s="47">
        <f t="shared" si="9"/>
        <v>0</v>
      </c>
      <c r="CE8" s="47">
        <f t="shared" si="9"/>
        <v>0</v>
      </c>
    </row>
    <row r="9" spans="1:84" ht="14.5" x14ac:dyDescent="0.35">
      <c r="A9" s="46" t="s">
        <v>123</v>
      </c>
      <c r="B9" s="48">
        <f t="shared" ref="B9:AG9" si="10">B6</f>
        <v>2.0175892395240559E-6</v>
      </c>
      <c r="C9" s="48">
        <f t="shared" si="10"/>
        <v>2.3279875840662183E-6</v>
      </c>
      <c r="D9" s="48">
        <f t="shared" si="10"/>
        <v>2.27819109983809E-6</v>
      </c>
      <c r="E9" s="48">
        <f t="shared" si="10"/>
        <v>2.3607303943504815E-6</v>
      </c>
      <c r="F9" s="48">
        <f t="shared" si="10"/>
        <v>2.3995724152974893E-6</v>
      </c>
      <c r="G9" s="48">
        <f t="shared" si="10"/>
        <v>2.3995724152974893E-6</v>
      </c>
      <c r="H9" s="48">
        <f t="shared" si="10"/>
        <v>2.3995724152974893E-6</v>
      </c>
      <c r="I9" s="48">
        <f t="shared" si="10"/>
        <v>2.3947171626791137E-6</v>
      </c>
      <c r="J9" s="48">
        <f t="shared" si="10"/>
        <v>2.3801514048239856E-6</v>
      </c>
      <c r="K9" s="48">
        <f t="shared" si="10"/>
        <v>2.3704408995872336E-6</v>
      </c>
      <c r="L9" s="48">
        <f t="shared" si="10"/>
        <v>2.3510198891137299E-6</v>
      </c>
      <c r="M9" s="48">
        <f t="shared" si="10"/>
        <v>2.3315988786402258E-6</v>
      </c>
      <c r="N9" s="48">
        <f t="shared" si="10"/>
        <v>2.3121778681667213E-6</v>
      </c>
      <c r="O9" s="48">
        <f t="shared" si="10"/>
        <v>2.2976121103115937E-6</v>
      </c>
      <c r="P9" s="48">
        <f t="shared" si="10"/>
        <v>2.27819109983809E-6</v>
      </c>
      <c r="Q9" s="48">
        <f t="shared" si="10"/>
        <v>2.263625341982962E-6</v>
      </c>
      <c r="R9" s="48">
        <f t="shared" si="10"/>
        <v>2.2442043315094579E-6</v>
      </c>
      <c r="S9" s="48">
        <f t="shared" si="10"/>
        <v>2.2296385736543294E-6</v>
      </c>
      <c r="T9" s="48">
        <f t="shared" si="10"/>
        <v>2.2150728157992018E-6</v>
      </c>
      <c r="U9" s="48">
        <f t="shared" si="10"/>
        <v>2.2005070579440733E-6</v>
      </c>
      <c r="V9" s="48">
        <f t="shared" si="10"/>
        <v>2.1810860474705696E-6</v>
      </c>
      <c r="W9" s="48">
        <f t="shared" si="10"/>
        <v>2.1665202896154416E-6</v>
      </c>
      <c r="X9" s="48">
        <f t="shared" si="10"/>
        <v>2.1470992791419375E-6</v>
      </c>
      <c r="Y9" s="48">
        <f t="shared" si="10"/>
        <v>2.1325335212868094E-6</v>
      </c>
      <c r="Z9" s="48">
        <f t="shared" si="10"/>
        <v>2.1131125108133058E-6</v>
      </c>
      <c r="AA9" s="48">
        <f t="shared" si="10"/>
        <v>2.0936915003398017E-6</v>
      </c>
      <c r="AB9" s="48">
        <f t="shared" si="10"/>
        <v>2.0742704898662972E-6</v>
      </c>
      <c r="AC9" s="48">
        <f t="shared" si="10"/>
        <v>2.0597047320111691E-6</v>
      </c>
      <c r="AD9" s="48">
        <f t="shared" si="10"/>
        <v>2.0402837215376655E-6</v>
      </c>
      <c r="AE9" s="48">
        <f t="shared" si="10"/>
        <v>2.0208627110641614E-6</v>
      </c>
      <c r="AF9" s="48">
        <f t="shared" si="10"/>
        <v>2.0014417005906573E-6</v>
      </c>
      <c r="AG9" s="48">
        <f t="shared" si="10"/>
        <v>1.9820206901171537E-6</v>
      </c>
      <c r="AH9" s="47">
        <f t="shared" si="1"/>
        <v>1.9820206901171537E-6</v>
      </c>
      <c r="AI9" s="47">
        <f t="shared" si="1"/>
        <v>1.9820206901171537E-6</v>
      </c>
      <c r="AJ9" s="47">
        <f t="shared" ref="AJ9:CF9" si="11">AI9</f>
        <v>1.9820206901171537E-6</v>
      </c>
      <c r="AK9" s="47">
        <f t="shared" si="11"/>
        <v>1.9820206901171537E-6</v>
      </c>
      <c r="AL9" s="47">
        <f t="shared" si="11"/>
        <v>1.9820206901171537E-6</v>
      </c>
      <c r="AM9" s="47">
        <f t="shared" si="11"/>
        <v>1.9820206901171537E-6</v>
      </c>
      <c r="AN9" s="47">
        <f t="shared" si="11"/>
        <v>1.9820206901171537E-6</v>
      </c>
      <c r="AO9" s="47">
        <f t="shared" si="11"/>
        <v>1.9820206901171537E-6</v>
      </c>
      <c r="AP9" s="47">
        <f t="shared" si="11"/>
        <v>1.9820206901171537E-6</v>
      </c>
      <c r="AQ9" s="47">
        <f t="shared" si="11"/>
        <v>1.9820206901171537E-6</v>
      </c>
      <c r="AR9" s="47">
        <f t="shared" si="11"/>
        <v>1.9820206901171537E-6</v>
      </c>
      <c r="AS9" s="47">
        <f t="shared" si="11"/>
        <v>1.9820206901171537E-6</v>
      </c>
      <c r="AT9" s="47">
        <f t="shared" si="11"/>
        <v>1.9820206901171537E-6</v>
      </c>
      <c r="AU9" s="47">
        <f t="shared" si="11"/>
        <v>1.9820206901171537E-6</v>
      </c>
      <c r="AV9" s="47">
        <f t="shared" si="11"/>
        <v>1.9820206901171537E-6</v>
      </c>
      <c r="AW9" s="47">
        <f t="shared" si="11"/>
        <v>1.9820206901171537E-6</v>
      </c>
      <c r="AX9" s="47">
        <f t="shared" si="11"/>
        <v>1.9820206901171537E-6</v>
      </c>
      <c r="AY9" s="47">
        <f t="shared" si="11"/>
        <v>1.9820206901171537E-6</v>
      </c>
      <c r="AZ9" s="47">
        <f t="shared" si="11"/>
        <v>1.9820206901171537E-6</v>
      </c>
      <c r="BA9" s="47">
        <f t="shared" si="11"/>
        <v>1.9820206901171537E-6</v>
      </c>
      <c r="BB9" s="47">
        <f t="shared" si="11"/>
        <v>1.9820206901171537E-6</v>
      </c>
      <c r="BC9" s="47">
        <f t="shared" si="11"/>
        <v>1.9820206901171537E-6</v>
      </c>
      <c r="BD9" s="47">
        <f t="shared" si="11"/>
        <v>1.9820206901171537E-6</v>
      </c>
      <c r="BE9" s="47">
        <f t="shared" si="11"/>
        <v>1.9820206901171537E-6</v>
      </c>
      <c r="BF9" s="47">
        <f t="shared" si="11"/>
        <v>1.9820206901171537E-6</v>
      </c>
      <c r="BG9" s="47">
        <f t="shared" si="11"/>
        <v>1.9820206901171537E-6</v>
      </c>
      <c r="BH9" s="47">
        <f t="shared" si="11"/>
        <v>1.9820206901171537E-6</v>
      </c>
      <c r="BI9" s="47">
        <f t="shared" si="11"/>
        <v>1.9820206901171537E-6</v>
      </c>
      <c r="BJ9" s="47">
        <f t="shared" si="11"/>
        <v>1.9820206901171537E-6</v>
      </c>
      <c r="BK9" s="47">
        <f t="shared" si="11"/>
        <v>1.9820206901171537E-6</v>
      </c>
      <c r="BL9" s="47">
        <f t="shared" si="11"/>
        <v>1.9820206901171537E-6</v>
      </c>
      <c r="BM9" s="47">
        <f t="shared" si="11"/>
        <v>1.9820206901171537E-6</v>
      </c>
      <c r="BN9" s="47">
        <f t="shared" si="11"/>
        <v>1.9820206901171537E-6</v>
      </c>
      <c r="BO9" s="47">
        <f t="shared" si="11"/>
        <v>1.9820206901171537E-6</v>
      </c>
      <c r="BP9" s="47">
        <f t="shared" si="11"/>
        <v>1.9820206901171537E-6</v>
      </c>
      <c r="BQ9" s="47">
        <f t="shared" si="11"/>
        <v>1.9820206901171537E-6</v>
      </c>
      <c r="BR9" s="47">
        <f t="shared" si="11"/>
        <v>1.9820206901171537E-6</v>
      </c>
      <c r="BS9" s="47">
        <f t="shared" si="11"/>
        <v>1.9820206901171537E-6</v>
      </c>
      <c r="BT9" s="47">
        <f t="shared" si="11"/>
        <v>1.9820206901171537E-6</v>
      </c>
      <c r="BU9" s="47">
        <f t="shared" si="11"/>
        <v>1.9820206901171537E-6</v>
      </c>
      <c r="BV9" s="47">
        <f t="shared" si="11"/>
        <v>1.9820206901171537E-6</v>
      </c>
      <c r="BW9" s="47">
        <f t="shared" si="11"/>
        <v>1.9820206901171537E-6</v>
      </c>
      <c r="BX9" s="47">
        <f t="shared" si="11"/>
        <v>1.9820206901171537E-6</v>
      </c>
      <c r="BY9" s="47">
        <f t="shared" si="11"/>
        <v>1.9820206901171537E-6</v>
      </c>
      <c r="BZ9" s="47">
        <f t="shared" si="11"/>
        <v>1.9820206901171537E-6</v>
      </c>
      <c r="CA9" s="47">
        <f t="shared" si="11"/>
        <v>1.9820206901171537E-6</v>
      </c>
      <c r="CB9" s="47">
        <f t="shared" si="11"/>
        <v>1.9820206901171537E-6</v>
      </c>
      <c r="CC9" s="47">
        <f t="shared" si="11"/>
        <v>1.9820206901171537E-6</v>
      </c>
      <c r="CD9" s="47">
        <f t="shared" si="11"/>
        <v>1.9820206901171537E-6</v>
      </c>
      <c r="CE9" s="47">
        <f t="shared" si="11"/>
        <v>1.9820206901171537E-6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CE1000"/>
  <sheetViews>
    <sheetView topLeftCell="BV1" workbookViewId="0">
      <selection activeCell="BZ12" sqref="BZ12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3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f>('Fuel Prices - ID'!L8/'Fuel Prices - ID'!$L$20)*(1-'Tax Percentages'!B7)</f>
        <v>3.9265390584583544E-7</v>
      </c>
      <c r="C2" s="48">
        <f>('Fuel Prices - ID'!M8/10^6)*(1-'Tax Percentages'!C7)</f>
        <v>2.6910000000000002E-6</v>
      </c>
      <c r="D2" s="48">
        <f>('Fuel Prices - ID'!N8/10^6)*(1-'Tax Percentages'!D7)</f>
        <v>3.0681818181818182E-6</v>
      </c>
      <c r="E2" s="48">
        <f>('Fuel Prices - ID'!O8/10^6)*(1-'Tax Percentages'!E7)</f>
        <v>2.8561983471074376E-6</v>
      </c>
      <c r="F2" s="48">
        <f>('Fuel Prices - ID'!P8/10^6)*(1-'Tax Percentages'!F7)</f>
        <v>2.7877618332081145E-6</v>
      </c>
      <c r="G2" s="48">
        <f>('Fuel Prices - ID'!Q8/10^6)*(1-'Tax Percentages'!G7)</f>
        <v>2.8153765453179428E-6</v>
      </c>
      <c r="H2" s="48">
        <f>('Fuel Prices - ID'!R8/10^6)*(1-'Tax Percentages'!H7)</f>
        <v>2.7677744130741194E-6</v>
      </c>
      <c r="I2" s="48">
        <f>('Fuel Prices - ID'!S8/10^6)*(1-'Tax Percentages'!I7)</f>
        <v>2.6634811778990397E-6</v>
      </c>
      <c r="J2" s="48">
        <f>('Fuel Prices - ID'!T8/10^6)*(1-'Tax Percentages'!J7)</f>
        <v>2.6928885577080429E-6</v>
      </c>
      <c r="K2" s="48">
        <f>('Fuel Prices - ID'!U8/10^6)*(1-'Tax Percentages'!K7)</f>
        <v>2.7364238811360465E-6</v>
      </c>
      <c r="L2" s="48">
        <f>('Fuel Prices - ID'!V8/10^6)*(1-'Tax Percentages'!L7)</f>
        <v>2.7430078703302325E-6</v>
      </c>
      <c r="M2" s="48">
        <f>('Fuel Prices - ID'!W8/10^6)*(1-'Tax Percentages'!M7)</f>
        <v>2.7362813130875271E-6</v>
      </c>
      <c r="N2" s="48">
        <f>('Fuel Prices - ID'!X8/10^6)*(1-'Tax Percentages'!N7)</f>
        <v>2.7780341597318473E-6</v>
      </c>
      <c r="O2" s="48">
        <f>('Fuel Prices - ID'!Y8/10^6)*(1-'Tax Percentages'!O7)</f>
        <v>2.7859463560711062E-6</v>
      </c>
      <c r="P2" s="48">
        <f>('Fuel Prices - ID'!Z8/10^6)*(1-'Tax Percentages'!P7)</f>
        <v>2.760288586788314E-6</v>
      </c>
      <c r="Q2" s="48">
        <f>('Fuel Prices - ID'!AA8/10^6)*(1-'Tax Percentages'!Q7)</f>
        <v>2.7515695176683936E-6</v>
      </c>
      <c r="R2" s="48">
        <f>('Fuel Prices - ID'!AB8/10^6)*(1-'Tax Percentages'!R7)</f>
        <v>2.7482793071647831E-6</v>
      </c>
      <c r="S2" s="48">
        <f>('Fuel Prices - ID'!AC8/10^6)*(1-'Tax Percentages'!S7)</f>
        <v>2.7421795582417681E-6</v>
      </c>
      <c r="T2" s="48">
        <f>('Fuel Prices - ID'!AD8/10^6)*(1-'Tax Percentages'!T7)</f>
        <v>2.7398527532570091E-6</v>
      </c>
      <c r="U2" s="48">
        <f>('Fuel Prices - ID'!AE8/10^6)*(1-'Tax Percentages'!U7)</f>
        <v>2.7467956237440977E-6</v>
      </c>
      <c r="V2" s="48">
        <f>('Fuel Prices - ID'!AF8/10^6)*(1-'Tax Percentages'!V7)</f>
        <v>2.7516962661110109E-6</v>
      </c>
      <c r="W2" s="48">
        <f>('Fuel Prices - ID'!AG8/10^6)*(1-'Tax Percentages'!W7)</f>
        <v>2.7530846647450991E-6</v>
      </c>
      <c r="X2" s="48">
        <f>('Fuel Prices - ID'!AH8/10^6)*(1-'Tax Percentages'!X7)</f>
        <v>2.7540007369646324E-6</v>
      </c>
      <c r="Y2" s="48">
        <f>('Fuel Prices - ID'!AI8/10^6)*(1-'Tax Percentages'!Y7)</f>
        <v>2.7556115936807332E-6</v>
      </c>
      <c r="Z2" s="48">
        <f>('Fuel Prices - ID'!AJ8/10^6)*(1-'Tax Percentages'!Z7)</f>
        <v>2.753573178585177E-6</v>
      </c>
      <c r="AA2" s="48">
        <f>('Fuel Prices - ID'!AK8/10^6)*(1-'Tax Percentages'!AA7)</f>
        <v>2.7506301624500925E-6</v>
      </c>
      <c r="AB2" s="48">
        <f>('Fuel Prices - ID'!AL8/10^6)*(1-'Tax Percentages'!AB7)</f>
        <v>2.7497521238738907E-6</v>
      </c>
      <c r="AC2" s="48">
        <f>('Fuel Prices - ID'!AM8/10^6)*(1-'Tax Percentages'!AC7)</f>
        <v>2.7495869062562085E-6</v>
      </c>
      <c r="AD2" s="48">
        <f>('Fuel Prices - ID'!AN8/10^6)*(1-'Tax Percentages'!AD7)</f>
        <v>2.7497057789008832E-6</v>
      </c>
      <c r="AE2" s="48">
        <f>('Fuel Prices - ID'!AO8/10^6)*(1-'Tax Percentages'!AE7)</f>
        <v>2.7503899807789849E-6</v>
      </c>
      <c r="AF2" s="48">
        <f>('Fuel Prices - ID'!AP8/10^6)*(1-'Tax Percentages'!AF7)</f>
        <v>2.751347910553709E-6</v>
      </c>
      <c r="AG2" s="48">
        <f>('Fuel Prices - ID'!AQ8/10^6)*(1-'Tax Percentages'!AG7)</f>
        <v>2.7517617548091291E-6</v>
      </c>
      <c r="AH2" s="47">
        <f>AG2</f>
        <v>2.7517617548091291E-6</v>
      </c>
      <c r="AI2" s="47">
        <f>AH2</f>
        <v>2.7517617548091291E-6</v>
      </c>
      <c r="AJ2" s="47">
        <f t="shared" ref="AJ2:CE2" si="0">AI2</f>
        <v>2.7517617548091291E-6</v>
      </c>
      <c r="AK2" s="47">
        <f t="shared" si="0"/>
        <v>2.7517617548091291E-6</v>
      </c>
      <c r="AL2" s="47">
        <f t="shared" si="0"/>
        <v>2.7517617548091291E-6</v>
      </c>
      <c r="AM2" s="47">
        <f t="shared" si="0"/>
        <v>2.7517617548091291E-6</v>
      </c>
      <c r="AN2" s="47">
        <f t="shared" si="0"/>
        <v>2.7517617548091291E-6</v>
      </c>
      <c r="AO2" s="47">
        <f t="shared" si="0"/>
        <v>2.7517617548091291E-6</v>
      </c>
      <c r="AP2" s="47">
        <f t="shared" si="0"/>
        <v>2.7517617548091291E-6</v>
      </c>
      <c r="AQ2" s="47">
        <f t="shared" si="0"/>
        <v>2.7517617548091291E-6</v>
      </c>
      <c r="AR2" s="47">
        <f t="shared" si="0"/>
        <v>2.7517617548091291E-6</v>
      </c>
      <c r="AS2" s="47">
        <f t="shared" si="0"/>
        <v>2.7517617548091291E-6</v>
      </c>
      <c r="AT2" s="47">
        <f t="shared" si="0"/>
        <v>2.7517617548091291E-6</v>
      </c>
      <c r="AU2" s="47">
        <f t="shared" si="0"/>
        <v>2.7517617548091291E-6</v>
      </c>
      <c r="AV2" s="47">
        <f t="shared" si="0"/>
        <v>2.7517617548091291E-6</v>
      </c>
      <c r="AW2" s="47">
        <f t="shared" si="0"/>
        <v>2.7517617548091291E-6</v>
      </c>
      <c r="AX2" s="47">
        <f t="shared" si="0"/>
        <v>2.7517617548091291E-6</v>
      </c>
      <c r="AY2" s="47">
        <f t="shared" si="0"/>
        <v>2.7517617548091291E-6</v>
      </c>
      <c r="AZ2" s="47">
        <f t="shared" si="0"/>
        <v>2.7517617548091291E-6</v>
      </c>
      <c r="BA2" s="47">
        <f t="shared" si="0"/>
        <v>2.7517617548091291E-6</v>
      </c>
      <c r="BB2" s="47">
        <f t="shared" si="0"/>
        <v>2.7517617548091291E-6</v>
      </c>
      <c r="BC2" s="47">
        <f t="shared" si="0"/>
        <v>2.7517617548091291E-6</v>
      </c>
      <c r="BD2" s="47">
        <f t="shared" si="0"/>
        <v>2.7517617548091291E-6</v>
      </c>
      <c r="BE2" s="47">
        <f t="shared" si="0"/>
        <v>2.7517617548091291E-6</v>
      </c>
      <c r="BF2" s="47">
        <f t="shared" si="0"/>
        <v>2.7517617548091291E-6</v>
      </c>
      <c r="BG2" s="47">
        <f t="shared" si="0"/>
        <v>2.7517617548091291E-6</v>
      </c>
      <c r="BH2" s="47">
        <f t="shared" si="0"/>
        <v>2.7517617548091291E-6</v>
      </c>
      <c r="BI2" s="47">
        <f t="shared" si="0"/>
        <v>2.7517617548091291E-6</v>
      </c>
      <c r="BJ2" s="47">
        <f t="shared" si="0"/>
        <v>2.7517617548091291E-6</v>
      </c>
      <c r="BK2" s="47">
        <f t="shared" si="0"/>
        <v>2.7517617548091291E-6</v>
      </c>
      <c r="BL2" s="47">
        <f t="shared" si="0"/>
        <v>2.7517617548091291E-6</v>
      </c>
      <c r="BM2" s="47">
        <f t="shared" si="0"/>
        <v>2.7517617548091291E-6</v>
      </c>
      <c r="BN2" s="47">
        <f t="shared" si="0"/>
        <v>2.7517617548091291E-6</v>
      </c>
      <c r="BO2" s="47">
        <f t="shared" si="0"/>
        <v>2.7517617548091291E-6</v>
      </c>
      <c r="BP2" s="47">
        <f t="shared" si="0"/>
        <v>2.7517617548091291E-6</v>
      </c>
      <c r="BQ2" s="47">
        <f t="shared" si="0"/>
        <v>2.7517617548091291E-6</v>
      </c>
      <c r="BR2" s="47">
        <f t="shared" si="0"/>
        <v>2.7517617548091291E-6</v>
      </c>
      <c r="BS2" s="47">
        <f t="shared" si="0"/>
        <v>2.7517617548091291E-6</v>
      </c>
      <c r="BT2" s="47">
        <f t="shared" si="0"/>
        <v>2.7517617548091291E-6</v>
      </c>
      <c r="BU2" s="47">
        <f t="shared" si="0"/>
        <v>2.7517617548091291E-6</v>
      </c>
      <c r="BV2" s="47">
        <f t="shared" si="0"/>
        <v>2.7517617548091291E-6</v>
      </c>
      <c r="BW2" s="47">
        <f t="shared" si="0"/>
        <v>2.7517617548091291E-6</v>
      </c>
      <c r="BX2" s="47">
        <f t="shared" si="0"/>
        <v>2.7517617548091291E-6</v>
      </c>
      <c r="BY2" s="47">
        <f t="shared" si="0"/>
        <v>2.7517617548091291E-6</v>
      </c>
      <c r="BZ2" s="47">
        <f t="shared" si="0"/>
        <v>2.7517617548091291E-6</v>
      </c>
      <c r="CA2" s="47">
        <f t="shared" si="0"/>
        <v>2.7517617548091291E-6</v>
      </c>
      <c r="CB2" s="47">
        <f t="shared" si="0"/>
        <v>2.7517617548091291E-6</v>
      </c>
      <c r="CC2" s="47">
        <f t="shared" si="0"/>
        <v>2.7517617548091291E-6</v>
      </c>
      <c r="CD2" s="47">
        <f t="shared" si="0"/>
        <v>2.7517617548091291E-6</v>
      </c>
      <c r="CE2" s="47">
        <f t="shared" si="0"/>
        <v>2.7517617548091291E-6</v>
      </c>
    </row>
    <row r="3" spans="1:83" ht="14.5" x14ac:dyDescent="0.35">
      <c r="A3" s="46" t="s">
        <v>117</v>
      </c>
      <c r="B3" s="48">
        <f t="shared" ref="B3:AG3" si="1">B2</f>
        <v>3.9265390584583544E-7</v>
      </c>
      <c r="C3" s="48">
        <f t="shared" si="1"/>
        <v>2.6910000000000002E-6</v>
      </c>
      <c r="D3" s="48">
        <f t="shared" si="1"/>
        <v>3.0681818181818182E-6</v>
      </c>
      <c r="E3" s="48">
        <f t="shared" si="1"/>
        <v>2.8561983471074376E-6</v>
      </c>
      <c r="F3" s="48">
        <f t="shared" si="1"/>
        <v>2.7877618332081145E-6</v>
      </c>
      <c r="G3" s="48">
        <f t="shared" si="1"/>
        <v>2.8153765453179428E-6</v>
      </c>
      <c r="H3" s="48">
        <f t="shared" si="1"/>
        <v>2.7677744130741194E-6</v>
      </c>
      <c r="I3" s="48">
        <f t="shared" si="1"/>
        <v>2.6634811778990397E-6</v>
      </c>
      <c r="J3" s="48">
        <f t="shared" si="1"/>
        <v>2.6928885577080429E-6</v>
      </c>
      <c r="K3" s="48">
        <f t="shared" si="1"/>
        <v>2.7364238811360465E-6</v>
      </c>
      <c r="L3" s="48">
        <f t="shared" si="1"/>
        <v>2.7430078703302325E-6</v>
      </c>
      <c r="M3" s="48">
        <f t="shared" si="1"/>
        <v>2.7362813130875271E-6</v>
      </c>
      <c r="N3" s="48">
        <f t="shared" si="1"/>
        <v>2.7780341597318473E-6</v>
      </c>
      <c r="O3" s="48">
        <f t="shared" si="1"/>
        <v>2.7859463560711062E-6</v>
      </c>
      <c r="P3" s="48">
        <f t="shared" si="1"/>
        <v>2.760288586788314E-6</v>
      </c>
      <c r="Q3" s="48">
        <f t="shared" si="1"/>
        <v>2.7515695176683936E-6</v>
      </c>
      <c r="R3" s="48">
        <f t="shared" si="1"/>
        <v>2.7482793071647831E-6</v>
      </c>
      <c r="S3" s="48">
        <f t="shared" si="1"/>
        <v>2.7421795582417681E-6</v>
      </c>
      <c r="T3" s="48">
        <f t="shared" si="1"/>
        <v>2.7398527532570091E-6</v>
      </c>
      <c r="U3" s="48">
        <f t="shared" si="1"/>
        <v>2.7467956237440977E-6</v>
      </c>
      <c r="V3" s="48">
        <f t="shared" si="1"/>
        <v>2.7516962661110109E-6</v>
      </c>
      <c r="W3" s="48">
        <f t="shared" si="1"/>
        <v>2.7530846647450991E-6</v>
      </c>
      <c r="X3" s="48">
        <f t="shared" si="1"/>
        <v>2.7540007369646324E-6</v>
      </c>
      <c r="Y3" s="48">
        <f t="shared" si="1"/>
        <v>2.7556115936807332E-6</v>
      </c>
      <c r="Z3" s="48">
        <f t="shared" si="1"/>
        <v>2.753573178585177E-6</v>
      </c>
      <c r="AA3" s="48">
        <f t="shared" si="1"/>
        <v>2.7506301624500925E-6</v>
      </c>
      <c r="AB3" s="48">
        <f t="shared" si="1"/>
        <v>2.7497521238738907E-6</v>
      </c>
      <c r="AC3" s="48">
        <f t="shared" si="1"/>
        <v>2.7495869062562085E-6</v>
      </c>
      <c r="AD3" s="48">
        <f t="shared" si="1"/>
        <v>2.7497057789008832E-6</v>
      </c>
      <c r="AE3" s="48">
        <f t="shared" si="1"/>
        <v>2.7503899807789849E-6</v>
      </c>
      <c r="AF3" s="48">
        <f t="shared" si="1"/>
        <v>2.751347910553709E-6</v>
      </c>
      <c r="AG3" s="48">
        <f t="shared" si="1"/>
        <v>2.7517617548091291E-6</v>
      </c>
      <c r="AH3" s="47">
        <f t="shared" ref="AH3:AI3" si="2">AG3</f>
        <v>2.7517617548091291E-6</v>
      </c>
      <c r="AI3" s="47">
        <f t="shared" si="2"/>
        <v>2.7517617548091291E-6</v>
      </c>
      <c r="AJ3" s="47">
        <f t="shared" ref="AJ3:CE3" si="3">AI3</f>
        <v>2.7517617548091291E-6</v>
      </c>
      <c r="AK3" s="47">
        <f t="shared" si="3"/>
        <v>2.7517617548091291E-6</v>
      </c>
      <c r="AL3" s="47">
        <f t="shared" si="3"/>
        <v>2.7517617548091291E-6</v>
      </c>
      <c r="AM3" s="47">
        <f t="shared" si="3"/>
        <v>2.7517617548091291E-6</v>
      </c>
      <c r="AN3" s="47">
        <f t="shared" si="3"/>
        <v>2.7517617548091291E-6</v>
      </c>
      <c r="AO3" s="47">
        <f t="shared" si="3"/>
        <v>2.7517617548091291E-6</v>
      </c>
      <c r="AP3" s="47">
        <f t="shared" si="3"/>
        <v>2.7517617548091291E-6</v>
      </c>
      <c r="AQ3" s="47">
        <f t="shared" si="3"/>
        <v>2.7517617548091291E-6</v>
      </c>
      <c r="AR3" s="47">
        <f t="shared" si="3"/>
        <v>2.7517617548091291E-6</v>
      </c>
      <c r="AS3" s="47">
        <f t="shared" si="3"/>
        <v>2.7517617548091291E-6</v>
      </c>
      <c r="AT3" s="47">
        <f t="shared" si="3"/>
        <v>2.7517617548091291E-6</v>
      </c>
      <c r="AU3" s="47">
        <f t="shared" si="3"/>
        <v>2.7517617548091291E-6</v>
      </c>
      <c r="AV3" s="47">
        <f t="shared" si="3"/>
        <v>2.7517617548091291E-6</v>
      </c>
      <c r="AW3" s="47">
        <f t="shared" si="3"/>
        <v>2.7517617548091291E-6</v>
      </c>
      <c r="AX3" s="47">
        <f t="shared" si="3"/>
        <v>2.7517617548091291E-6</v>
      </c>
      <c r="AY3" s="47">
        <f t="shared" si="3"/>
        <v>2.7517617548091291E-6</v>
      </c>
      <c r="AZ3" s="47">
        <f t="shared" si="3"/>
        <v>2.7517617548091291E-6</v>
      </c>
      <c r="BA3" s="47">
        <f t="shared" si="3"/>
        <v>2.7517617548091291E-6</v>
      </c>
      <c r="BB3" s="47">
        <f t="shared" si="3"/>
        <v>2.7517617548091291E-6</v>
      </c>
      <c r="BC3" s="47">
        <f t="shared" si="3"/>
        <v>2.7517617548091291E-6</v>
      </c>
      <c r="BD3" s="47">
        <f t="shared" si="3"/>
        <v>2.7517617548091291E-6</v>
      </c>
      <c r="BE3" s="47">
        <f t="shared" si="3"/>
        <v>2.7517617548091291E-6</v>
      </c>
      <c r="BF3" s="47">
        <f t="shared" si="3"/>
        <v>2.7517617548091291E-6</v>
      </c>
      <c r="BG3" s="47">
        <f t="shared" si="3"/>
        <v>2.7517617548091291E-6</v>
      </c>
      <c r="BH3" s="47">
        <f t="shared" si="3"/>
        <v>2.7517617548091291E-6</v>
      </c>
      <c r="BI3" s="47">
        <f t="shared" si="3"/>
        <v>2.7517617548091291E-6</v>
      </c>
      <c r="BJ3" s="47">
        <f t="shared" si="3"/>
        <v>2.7517617548091291E-6</v>
      </c>
      <c r="BK3" s="47">
        <f t="shared" si="3"/>
        <v>2.7517617548091291E-6</v>
      </c>
      <c r="BL3" s="47">
        <f t="shared" si="3"/>
        <v>2.7517617548091291E-6</v>
      </c>
      <c r="BM3" s="47">
        <f t="shared" si="3"/>
        <v>2.7517617548091291E-6</v>
      </c>
      <c r="BN3" s="47">
        <f t="shared" si="3"/>
        <v>2.7517617548091291E-6</v>
      </c>
      <c r="BO3" s="47">
        <f t="shared" si="3"/>
        <v>2.7517617548091291E-6</v>
      </c>
      <c r="BP3" s="47">
        <f t="shared" si="3"/>
        <v>2.7517617548091291E-6</v>
      </c>
      <c r="BQ3" s="47">
        <f t="shared" si="3"/>
        <v>2.7517617548091291E-6</v>
      </c>
      <c r="BR3" s="47">
        <f t="shared" si="3"/>
        <v>2.7517617548091291E-6</v>
      </c>
      <c r="BS3" s="47">
        <f t="shared" si="3"/>
        <v>2.7517617548091291E-6</v>
      </c>
      <c r="BT3" s="47">
        <f t="shared" si="3"/>
        <v>2.7517617548091291E-6</v>
      </c>
      <c r="BU3" s="47">
        <f t="shared" si="3"/>
        <v>2.7517617548091291E-6</v>
      </c>
      <c r="BV3" s="47">
        <f t="shared" si="3"/>
        <v>2.7517617548091291E-6</v>
      </c>
      <c r="BW3" s="47">
        <f t="shared" si="3"/>
        <v>2.7517617548091291E-6</v>
      </c>
      <c r="BX3" s="47">
        <f t="shared" si="3"/>
        <v>2.7517617548091291E-6</v>
      </c>
      <c r="BY3" s="47">
        <f t="shared" si="3"/>
        <v>2.7517617548091291E-6</v>
      </c>
      <c r="BZ3" s="47">
        <f t="shared" si="3"/>
        <v>2.7517617548091291E-6</v>
      </c>
      <c r="CA3" s="47">
        <f t="shared" si="3"/>
        <v>2.7517617548091291E-6</v>
      </c>
      <c r="CB3" s="47">
        <f t="shared" si="3"/>
        <v>2.7517617548091291E-6</v>
      </c>
      <c r="CC3" s="47">
        <f t="shared" si="3"/>
        <v>2.7517617548091291E-6</v>
      </c>
      <c r="CD3" s="47">
        <f t="shared" si="3"/>
        <v>2.7517617548091291E-6</v>
      </c>
      <c r="CE3" s="47">
        <f t="shared" si="3"/>
        <v>2.7517617548091291E-6</v>
      </c>
    </row>
    <row r="4" spans="1:83" ht="14.5" x14ac:dyDescent="0.35">
      <c r="A4" s="46" t="s">
        <v>118</v>
      </c>
      <c r="B4" s="48">
        <f t="shared" ref="B4:AG4" si="4">B2</f>
        <v>3.9265390584583544E-7</v>
      </c>
      <c r="C4" s="48">
        <f t="shared" si="4"/>
        <v>2.6910000000000002E-6</v>
      </c>
      <c r="D4" s="48">
        <f t="shared" si="4"/>
        <v>3.0681818181818182E-6</v>
      </c>
      <c r="E4" s="48">
        <f t="shared" si="4"/>
        <v>2.8561983471074376E-6</v>
      </c>
      <c r="F4" s="48">
        <f t="shared" si="4"/>
        <v>2.7877618332081145E-6</v>
      </c>
      <c r="G4" s="48">
        <f t="shared" si="4"/>
        <v>2.8153765453179428E-6</v>
      </c>
      <c r="H4" s="48">
        <f t="shared" si="4"/>
        <v>2.7677744130741194E-6</v>
      </c>
      <c r="I4" s="48">
        <f t="shared" si="4"/>
        <v>2.6634811778990397E-6</v>
      </c>
      <c r="J4" s="48">
        <f t="shared" si="4"/>
        <v>2.6928885577080429E-6</v>
      </c>
      <c r="K4" s="48">
        <f t="shared" si="4"/>
        <v>2.7364238811360465E-6</v>
      </c>
      <c r="L4" s="48">
        <f t="shared" si="4"/>
        <v>2.7430078703302325E-6</v>
      </c>
      <c r="M4" s="48">
        <f t="shared" si="4"/>
        <v>2.7362813130875271E-6</v>
      </c>
      <c r="N4" s="48">
        <f t="shared" si="4"/>
        <v>2.7780341597318473E-6</v>
      </c>
      <c r="O4" s="48">
        <f t="shared" si="4"/>
        <v>2.7859463560711062E-6</v>
      </c>
      <c r="P4" s="48">
        <f t="shared" si="4"/>
        <v>2.760288586788314E-6</v>
      </c>
      <c r="Q4" s="48">
        <f t="shared" si="4"/>
        <v>2.7515695176683936E-6</v>
      </c>
      <c r="R4" s="48">
        <f t="shared" si="4"/>
        <v>2.7482793071647831E-6</v>
      </c>
      <c r="S4" s="48">
        <f t="shared" si="4"/>
        <v>2.7421795582417681E-6</v>
      </c>
      <c r="T4" s="48">
        <f t="shared" si="4"/>
        <v>2.7398527532570091E-6</v>
      </c>
      <c r="U4" s="48">
        <f t="shared" si="4"/>
        <v>2.7467956237440977E-6</v>
      </c>
      <c r="V4" s="48">
        <f t="shared" si="4"/>
        <v>2.7516962661110109E-6</v>
      </c>
      <c r="W4" s="48">
        <f t="shared" si="4"/>
        <v>2.7530846647450991E-6</v>
      </c>
      <c r="X4" s="48">
        <f t="shared" si="4"/>
        <v>2.7540007369646324E-6</v>
      </c>
      <c r="Y4" s="48">
        <f t="shared" si="4"/>
        <v>2.7556115936807332E-6</v>
      </c>
      <c r="Z4" s="48">
        <f t="shared" si="4"/>
        <v>2.753573178585177E-6</v>
      </c>
      <c r="AA4" s="48">
        <f t="shared" si="4"/>
        <v>2.7506301624500925E-6</v>
      </c>
      <c r="AB4" s="48">
        <f t="shared" si="4"/>
        <v>2.7497521238738907E-6</v>
      </c>
      <c r="AC4" s="48">
        <f t="shared" si="4"/>
        <v>2.7495869062562085E-6</v>
      </c>
      <c r="AD4" s="48">
        <f t="shared" si="4"/>
        <v>2.7497057789008832E-6</v>
      </c>
      <c r="AE4" s="48">
        <f t="shared" si="4"/>
        <v>2.7503899807789849E-6</v>
      </c>
      <c r="AF4" s="48">
        <f t="shared" si="4"/>
        <v>2.751347910553709E-6</v>
      </c>
      <c r="AG4" s="48">
        <f t="shared" si="4"/>
        <v>2.7517617548091291E-6</v>
      </c>
      <c r="AH4" s="47">
        <f t="shared" ref="AH4:AI4" si="5">AG4</f>
        <v>2.7517617548091291E-6</v>
      </c>
      <c r="AI4" s="47">
        <f t="shared" si="5"/>
        <v>2.7517617548091291E-6</v>
      </c>
      <c r="AJ4" s="47">
        <f t="shared" ref="AJ4:CE4" si="6">AI4</f>
        <v>2.7517617548091291E-6</v>
      </c>
      <c r="AK4" s="47">
        <f t="shared" si="6"/>
        <v>2.7517617548091291E-6</v>
      </c>
      <c r="AL4" s="47">
        <f t="shared" si="6"/>
        <v>2.7517617548091291E-6</v>
      </c>
      <c r="AM4" s="47">
        <f t="shared" si="6"/>
        <v>2.7517617548091291E-6</v>
      </c>
      <c r="AN4" s="47">
        <f t="shared" si="6"/>
        <v>2.7517617548091291E-6</v>
      </c>
      <c r="AO4" s="47">
        <f t="shared" si="6"/>
        <v>2.7517617548091291E-6</v>
      </c>
      <c r="AP4" s="47">
        <f t="shared" si="6"/>
        <v>2.7517617548091291E-6</v>
      </c>
      <c r="AQ4" s="47">
        <f t="shared" si="6"/>
        <v>2.7517617548091291E-6</v>
      </c>
      <c r="AR4" s="47">
        <f t="shared" si="6"/>
        <v>2.7517617548091291E-6</v>
      </c>
      <c r="AS4" s="47">
        <f t="shared" si="6"/>
        <v>2.7517617548091291E-6</v>
      </c>
      <c r="AT4" s="47">
        <f t="shared" si="6"/>
        <v>2.7517617548091291E-6</v>
      </c>
      <c r="AU4" s="47">
        <f t="shared" si="6"/>
        <v>2.7517617548091291E-6</v>
      </c>
      <c r="AV4" s="47">
        <f t="shared" si="6"/>
        <v>2.7517617548091291E-6</v>
      </c>
      <c r="AW4" s="47">
        <f t="shared" si="6"/>
        <v>2.7517617548091291E-6</v>
      </c>
      <c r="AX4" s="47">
        <f t="shared" si="6"/>
        <v>2.7517617548091291E-6</v>
      </c>
      <c r="AY4" s="47">
        <f t="shared" si="6"/>
        <v>2.7517617548091291E-6</v>
      </c>
      <c r="AZ4" s="47">
        <f t="shared" si="6"/>
        <v>2.7517617548091291E-6</v>
      </c>
      <c r="BA4" s="47">
        <f t="shared" si="6"/>
        <v>2.7517617548091291E-6</v>
      </c>
      <c r="BB4" s="47">
        <f t="shared" si="6"/>
        <v>2.7517617548091291E-6</v>
      </c>
      <c r="BC4" s="47">
        <f t="shared" si="6"/>
        <v>2.7517617548091291E-6</v>
      </c>
      <c r="BD4" s="47">
        <f t="shared" si="6"/>
        <v>2.7517617548091291E-6</v>
      </c>
      <c r="BE4" s="47">
        <f t="shared" si="6"/>
        <v>2.7517617548091291E-6</v>
      </c>
      <c r="BF4" s="47">
        <f t="shared" si="6"/>
        <v>2.7517617548091291E-6</v>
      </c>
      <c r="BG4" s="47">
        <f t="shared" si="6"/>
        <v>2.7517617548091291E-6</v>
      </c>
      <c r="BH4" s="47">
        <f t="shared" si="6"/>
        <v>2.7517617548091291E-6</v>
      </c>
      <c r="BI4" s="47">
        <f t="shared" si="6"/>
        <v>2.7517617548091291E-6</v>
      </c>
      <c r="BJ4" s="47">
        <f t="shared" si="6"/>
        <v>2.7517617548091291E-6</v>
      </c>
      <c r="BK4" s="47">
        <f t="shared" si="6"/>
        <v>2.7517617548091291E-6</v>
      </c>
      <c r="BL4" s="47">
        <f t="shared" si="6"/>
        <v>2.7517617548091291E-6</v>
      </c>
      <c r="BM4" s="47">
        <f t="shared" si="6"/>
        <v>2.7517617548091291E-6</v>
      </c>
      <c r="BN4" s="47">
        <f t="shared" si="6"/>
        <v>2.7517617548091291E-6</v>
      </c>
      <c r="BO4" s="47">
        <f t="shared" si="6"/>
        <v>2.7517617548091291E-6</v>
      </c>
      <c r="BP4" s="47">
        <f t="shared" si="6"/>
        <v>2.7517617548091291E-6</v>
      </c>
      <c r="BQ4" s="47">
        <f t="shared" si="6"/>
        <v>2.7517617548091291E-6</v>
      </c>
      <c r="BR4" s="47">
        <f t="shared" si="6"/>
        <v>2.7517617548091291E-6</v>
      </c>
      <c r="BS4" s="47">
        <f t="shared" si="6"/>
        <v>2.7517617548091291E-6</v>
      </c>
      <c r="BT4" s="47">
        <f t="shared" si="6"/>
        <v>2.7517617548091291E-6</v>
      </c>
      <c r="BU4" s="47">
        <f t="shared" si="6"/>
        <v>2.7517617548091291E-6</v>
      </c>
      <c r="BV4" s="47">
        <f t="shared" si="6"/>
        <v>2.7517617548091291E-6</v>
      </c>
      <c r="BW4" s="47">
        <f t="shared" si="6"/>
        <v>2.7517617548091291E-6</v>
      </c>
      <c r="BX4" s="47">
        <f t="shared" si="6"/>
        <v>2.7517617548091291E-6</v>
      </c>
      <c r="BY4" s="47">
        <f t="shared" si="6"/>
        <v>2.7517617548091291E-6</v>
      </c>
      <c r="BZ4" s="47">
        <f t="shared" si="6"/>
        <v>2.7517617548091291E-6</v>
      </c>
      <c r="CA4" s="47">
        <f t="shared" si="6"/>
        <v>2.7517617548091291E-6</v>
      </c>
      <c r="CB4" s="47">
        <f t="shared" si="6"/>
        <v>2.7517617548091291E-6</v>
      </c>
      <c r="CC4" s="47">
        <f t="shared" si="6"/>
        <v>2.7517617548091291E-6</v>
      </c>
      <c r="CD4" s="47">
        <f t="shared" si="6"/>
        <v>2.7517617548091291E-6</v>
      </c>
      <c r="CE4" s="47">
        <f t="shared" si="6"/>
        <v>2.7517617548091291E-6</v>
      </c>
    </row>
    <row r="5" spans="1:83" ht="14.5" x14ac:dyDescent="0.35">
      <c r="A5" s="46" t="s">
        <v>119</v>
      </c>
      <c r="B5" s="48">
        <f t="shared" ref="B5:AG5" si="7">B2</f>
        <v>3.9265390584583544E-7</v>
      </c>
      <c r="C5" s="48">
        <f t="shared" si="7"/>
        <v>2.6910000000000002E-6</v>
      </c>
      <c r="D5" s="48">
        <f t="shared" si="7"/>
        <v>3.0681818181818182E-6</v>
      </c>
      <c r="E5" s="48">
        <f t="shared" si="7"/>
        <v>2.8561983471074376E-6</v>
      </c>
      <c r="F5" s="48">
        <f t="shared" si="7"/>
        <v>2.7877618332081145E-6</v>
      </c>
      <c r="G5" s="48">
        <f t="shared" si="7"/>
        <v>2.8153765453179428E-6</v>
      </c>
      <c r="H5" s="48">
        <f t="shared" si="7"/>
        <v>2.7677744130741194E-6</v>
      </c>
      <c r="I5" s="48">
        <f t="shared" si="7"/>
        <v>2.6634811778990397E-6</v>
      </c>
      <c r="J5" s="48">
        <f t="shared" si="7"/>
        <v>2.6928885577080429E-6</v>
      </c>
      <c r="K5" s="48">
        <f t="shared" si="7"/>
        <v>2.7364238811360465E-6</v>
      </c>
      <c r="L5" s="48">
        <f t="shared" si="7"/>
        <v>2.7430078703302325E-6</v>
      </c>
      <c r="M5" s="48">
        <f t="shared" si="7"/>
        <v>2.7362813130875271E-6</v>
      </c>
      <c r="N5" s="48">
        <f t="shared" si="7"/>
        <v>2.7780341597318473E-6</v>
      </c>
      <c r="O5" s="48">
        <f t="shared" si="7"/>
        <v>2.7859463560711062E-6</v>
      </c>
      <c r="P5" s="48">
        <f t="shared" si="7"/>
        <v>2.760288586788314E-6</v>
      </c>
      <c r="Q5" s="48">
        <f t="shared" si="7"/>
        <v>2.7515695176683936E-6</v>
      </c>
      <c r="R5" s="48">
        <f t="shared" si="7"/>
        <v>2.7482793071647831E-6</v>
      </c>
      <c r="S5" s="48">
        <f t="shared" si="7"/>
        <v>2.7421795582417681E-6</v>
      </c>
      <c r="T5" s="48">
        <f t="shared" si="7"/>
        <v>2.7398527532570091E-6</v>
      </c>
      <c r="U5" s="48">
        <f t="shared" si="7"/>
        <v>2.7467956237440977E-6</v>
      </c>
      <c r="V5" s="48">
        <f t="shared" si="7"/>
        <v>2.7516962661110109E-6</v>
      </c>
      <c r="W5" s="48">
        <f t="shared" si="7"/>
        <v>2.7530846647450991E-6</v>
      </c>
      <c r="X5" s="48">
        <f t="shared" si="7"/>
        <v>2.7540007369646324E-6</v>
      </c>
      <c r="Y5" s="48">
        <f t="shared" si="7"/>
        <v>2.7556115936807332E-6</v>
      </c>
      <c r="Z5" s="48">
        <f t="shared" si="7"/>
        <v>2.753573178585177E-6</v>
      </c>
      <c r="AA5" s="48">
        <f t="shared" si="7"/>
        <v>2.7506301624500925E-6</v>
      </c>
      <c r="AB5" s="48">
        <f t="shared" si="7"/>
        <v>2.7497521238738907E-6</v>
      </c>
      <c r="AC5" s="48">
        <f t="shared" si="7"/>
        <v>2.7495869062562085E-6</v>
      </c>
      <c r="AD5" s="48">
        <f t="shared" si="7"/>
        <v>2.7497057789008832E-6</v>
      </c>
      <c r="AE5" s="48">
        <f t="shared" si="7"/>
        <v>2.7503899807789849E-6</v>
      </c>
      <c r="AF5" s="48">
        <f t="shared" si="7"/>
        <v>2.751347910553709E-6</v>
      </c>
      <c r="AG5" s="48">
        <f t="shared" si="7"/>
        <v>2.7517617548091291E-6</v>
      </c>
      <c r="AH5" s="47">
        <f t="shared" ref="AH5:AI5" si="8">AG5</f>
        <v>2.7517617548091291E-6</v>
      </c>
      <c r="AI5" s="47">
        <f t="shared" si="8"/>
        <v>2.7517617548091291E-6</v>
      </c>
      <c r="AJ5" s="47">
        <f t="shared" ref="AJ5:CE5" si="9">AI5</f>
        <v>2.7517617548091291E-6</v>
      </c>
      <c r="AK5" s="47">
        <f t="shared" si="9"/>
        <v>2.7517617548091291E-6</v>
      </c>
      <c r="AL5" s="47">
        <f t="shared" si="9"/>
        <v>2.7517617548091291E-6</v>
      </c>
      <c r="AM5" s="47">
        <f t="shared" si="9"/>
        <v>2.7517617548091291E-6</v>
      </c>
      <c r="AN5" s="47">
        <f t="shared" si="9"/>
        <v>2.7517617548091291E-6</v>
      </c>
      <c r="AO5" s="47">
        <f t="shared" si="9"/>
        <v>2.7517617548091291E-6</v>
      </c>
      <c r="AP5" s="47">
        <f t="shared" si="9"/>
        <v>2.7517617548091291E-6</v>
      </c>
      <c r="AQ5" s="47">
        <f t="shared" si="9"/>
        <v>2.7517617548091291E-6</v>
      </c>
      <c r="AR5" s="47">
        <f t="shared" si="9"/>
        <v>2.7517617548091291E-6</v>
      </c>
      <c r="AS5" s="47">
        <f t="shared" si="9"/>
        <v>2.7517617548091291E-6</v>
      </c>
      <c r="AT5" s="47">
        <f t="shared" si="9"/>
        <v>2.7517617548091291E-6</v>
      </c>
      <c r="AU5" s="47">
        <f t="shared" si="9"/>
        <v>2.7517617548091291E-6</v>
      </c>
      <c r="AV5" s="47">
        <f t="shared" si="9"/>
        <v>2.7517617548091291E-6</v>
      </c>
      <c r="AW5" s="47">
        <f t="shared" si="9"/>
        <v>2.7517617548091291E-6</v>
      </c>
      <c r="AX5" s="47">
        <f t="shared" si="9"/>
        <v>2.7517617548091291E-6</v>
      </c>
      <c r="AY5" s="47">
        <f t="shared" si="9"/>
        <v>2.7517617548091291E-6</v>
      </c>
      <c r="AZ5" s="47">
        <f t="shared" si="9"/>
        <v>2.7517617548091291E-6</v>
      </c>
      <c r="BA5" s="47">
        <f t="shared" si="9"/>
        <v>2.7517617548091291E-6</v>
      </c>
      <c r="BB5" s="47">
        <f t="shared" si="9"/>
        <v>2.7517617548091291E-6</v>
      </c>
      <c r="BC5" s="47">
        <f t="shared" si="9"/>
        <v>2.7517617548091291E-6</v>
      </c>
      <c r="BD5" s="47">
        <f t="shared" si="9"/>
        <v>2.7517617548091291E-6</v>
      </c>
      <c r="BE5" s="47">
        <f t="shared" si="9"/>
        <v>2.7517617548091291E-6</v>
      </c>
      <c r="BF5" s="47">
        <f t="shared" si="9"/>
        <v>2.7517617548091291E-6</v>
      </c>
      <c r="BG5" s="47">
        <f t="shared" si="9"/>
        <v>2.7517617548091291E-6</v>
      </c>
      <c r="BH5" s="47">
        <f t="shared" si="9"/>
        <v>2.7517617548091291E-6</v>
      </c>
      <c r="BI5" s="47">
        <f t="shared" si="9"/>
        <v>2.7517617548091291E-6</v>
      </c>
      <c r="BJ5" s="47">
        <f t="shared" si="9"/>
        <v>2.7517617548091291E-6</v>
      </c>
      <c r="BK5" s="47">
        <f t="shared" si="9"/>
        <v>2.7517617548091291E-6</v>
      </c>
      <c r="BL5" s="47">
        <f t="shared" si="9"/>
        <v>2.7517617548091291E-6</v>
      </c>
      <c r="BM5" s="47">
        <f t="shared" si="9"/>
        <v>2.7517617548091291E-6</v>
      </c>
      <c r="BN5" s="47">
        <f t="shared" si="9"/>
        <v>2.7517617548091291E-6</v>
      </c>
      <c r="BO5" s="47">
        <f t="shared" si="9"/>
        <v>2.7517617548091291E-6</v>
      </c>
      <c r="BP5" s="47">
        <f t="shared" si="9"/>
        <v>2.7517617548091291E-6</v>
      </c>
      <c r="BQ5" s="47">
        <f t="shared" si="9"/>
        <v>2.7517617548091291E-6</v>
      </c>
      <c r="BR5" s="47">
        <f t="shared" si="9"/>
        <v>2.7517617548091291E-6</v>
      </c>
      <c r="BS5" s="47">
        <f t="shared" si="9"/>
        <v>2.7517617548091291E-6</v>
      </c>
      <c r="BT5" s="47">
        <f t="shared" si="9"/>
        <v>2.7517617548091291E-6</v>
      </c>
      <c r="BU5" s="47">
        <f t="shared" si="9"/>
        <v>2.7517617548091291E-6</v>
      </c>
      <c r="BV5" s="47">
        <f t="shared" si="9"/>
        <v>2.7517617548091291E-6</v>
      </c>
      <c r="BW5" s="47">
        <f t="shared" si="9"/>
        <v>2.7517617548091291E-6</v>
      </c>
      <c r="BX5" s="47">
        <f t="shared" si="9"/>
        <v>2.7517617548091291E-6</v>
      </c>
      <c r="BY5" s="47">
        <f t="shared" si="9"/>
        <v>2.7517617548091291E-6</v>
      </c>
      <c r="BZ5" s="47">
        <f t="shared" si="9"/>
        <v>2.7517617548091291E-6</v>
      </c>
      <c r="CA5" s="47">
        <f t="shared" si="9"/>
        <v>2.7517617548091291E-6</v>
      </c>
      <c r="CB5" s="47">
        <f t="shared" si="9"/>
        <v>2.7517617548091291E-6</v>
      </c>
      <c r="CC5" s="47">
        <f t="shared" si="9"/>
        <v>2.7517617548091291E-6</v>
      </c>
      <c r="CD5" s="47">
        <f t="shared" si="9"/>
        <v>2.7517617548091291E-6</v>
      </c>
      <c r="CE5" s="47">
        <f t="shared" si="9"/>
        <v>2.7517617548091291E-6</v>
      </c>
    </row>
    <row r="6" spans="1:83" ht="14.5" x14ac:dyDescent="0.35">
      <c r="A6" s="46" t="s">
        <v>120</v>
      </c>
      <c r="B6" s="48">
        <f t="shared" ref="B6:AG6" si="10">B2</f>
        <v>3.9265390584583544E-7</v>
      </c>
      <c r="C6" s="48">
        <f t="shared" si="10"/>
        <v>2.6910000000000002E-6</v>
      </c>
      <c r="D6" s="48">
        <f t="shared" si="10"/>
        <v>3.0681818181818182E-6</v>
      </c>
      <c r="E6" s="48">
        <f t="shared" si="10"/>
        <v>2.8561983471074376E-6</v>
      </c>
      <c r="F6" s="48">
        <f t="shared" si="10"/>
        <v>2.7877618332081145E-6</v>
      </c>
      <c r="G6" s="48">
        <f t="shared" si="10"/>
        <v>2.8153765453179428E-6</v>
      </c>
      <c r="H6" s="48">
        <f t="shared" si="10"/>
        <v>2.7677744130741194E-6</v>
      </c>
      <c r="I6" s="48">
        <f t="shared" si="10"/>
        <v>2.6634811778990397E-6</v>
      </c>
      <c r="J6" s="48">
        <f t="shared" si="10"/>
        <v>2.6928885577080429E-6</v>
      </c>
      <c r="K6" s="48">
        <f t="shared" si="10"/>
        <v>2.7364238811360465E-6</v>
      </c>
      <c r="L6" s="48">
        <f t="shared" si="10"/>
        <v>2.7430078703302325E-6</v>
      </c>
      <c r="M6" s="48">
        <f t="shared" si="10"/>
        <v>2.7362813130875271E-6</v>
      </c>
      <c r="N6" s="48">
        <f t="shared" si="10"/>
        <v>2.7780341597318473E-6</v>
      </c>
      <c r="O6" s="48">
        <f t="shared" si="10"/>
        <v>2.7859463560711062E-6</v>
      </c>
      <c r="P6" s="48">
        <f t="shared" si="10"/>
        <v>2.760288586788314E-6</v>
      </c>
      <c r="Q6" s="48">
        <f t="shared" si="10"/>
        <v>2.7515695176683936E-6</v>
      </c>
      <c r="R6" s="48">
        <f t="shared" si="10"/>
        <v>2.7482793071647831E-6</v>
      </c>
      <c r="S6" s="48">
        <f t="shared" si="10"/>
        <v>2.7421795582417681E-6</v>
      </c>
      <c r="T6" s="48">
        <f t="shared" si="10"/>
        <v>2.7398527532570091E-6</v>
      </c>
      <c r="U6" s="48">
        <f t="shared" si="10"/>
        <v>2.7467956237440977E-6</v>
      </c>
      <c r="V6" s="48">
        <f t="shared" si="10"/>
        <v>2.7516962661110109E-6</v>
      </c>
      <c r="W6" s="48">
        <f t="shared" si="10"/>
        <v>2.7530846647450991E-6</v>
      </c>
      <c r="X6" s="48">
        <f t="shared" si="10"/>
        <v>2.7540007369646324E-6</v>
      </c>
      <c r="Y6" s="48">
        <f t="shared" si="10"/>
        <v>2.7556115936807332E-6</v>
      </c>
      <c r="Z6" s="48">
        <f t="shared" si="10"/>
        <v>2.753573178585177E-6</v>
      </c>
      <c r="AA6" s="48">
        <f t="shared" si="10"/>
        <v>2.7506301624500925E-6</v>
      </c>
      <c r="AB6" s="48">
        <f t="shared" si="10"/>
        <v>2.7497521238738907E-6</v>
      </c>
      <c r="AC6" s="48">
        <f t="shared" si="10"/>
        <v>2.7495869062562085E-6</v>
      </c>
      <c r="AD6" s="48">
        <f t="shared" si="10"/>
        <v>2.7497057789008832E-6</v>
      </c>
      <c r="AE6" s="48">
        <f t="shared" si="10"/>
        <v>2.7503899807789849E-6</v>
      </c>
      <c r="AF6" s="48">
        <f t="shared" si="10"/>
        <v>2.751347910553709E-6</v>
      </c>
      <c r="AG6" s="48">
        <f t="shared" si="10"/>
        <v>2.7517617548091291E-6</v>
      </c>
      <c r="AH6" s="47">
        <f t="shared" ref="AH6:AI6" si="11">AG6</f>
        <v>2.7517617548091291E-6</v>
      </c>
      <c r="AI6" s="47">
        <f t="shared" si="11"/>
        <v>2.7517617548091291E-6</v>
      </c>
      <c r="AJ6" s="47">
        <f t="shared" ref="AJ6:CE6" si="12">AI6</f>
        <v>2.7517617548091291E-6</v>
      </c>
      <c r="AK6" s="47">
        <f t="shared" si="12"/>
        <v>2.7517617548091291E-6</v>
      </c>
      <c r="AL6" s="47">
        <f t="shared" si="12"/>
        <v>2.7517617548091291E-6</v>
      </c>
      <c r="AM6" s="47">
        <f t="shared" si="12"/>
        <v>2.7517617548091291E-6</v>
      </c>
      <c r="AN6" s="47">
        <f t="shared" si="12"/>
        <v>2.7517617548091291E-6</v>
      </c>
      <c r="AO6" s="47">
        <f t="shared" si="12"/>
        <v>2.7517617548091291E-6</v>
      </c>
      <c r="AP6" s="47">
        <f t="shared" si="12"/>
        <v>2.7517617548091291E-6</v>
      </c>
      <c r="AQ6" s="47">
        <f t="shared" si="12"/>
        <v>2.7517617548091291E-6</v>
      </c>
      <c r="AR6" s="47">
        <f t="shared" si="12"/>
        <v>2.7517617548091291E-6</v>
      </c>
      <c r="AS6" s="47">
        <f t="shared" si="12"/>
        <v>2.7517617548091291E-6</v>
      </c>
      <c r="AT6" s="47">
        <f t="shared" si="12"/>
        <v>2.7517617548091291E-6</v>
      </c>
      <c r="AU6" s="47">
        <f t="shared" si="12"/>
        <v>2.7517617548091291E-6</v>
      </c>
      <c r="AV6" s="47">
        <f t="shared" si="12"/>
        <v>2.7517617548091291E-6</v>
      </c>
      <c r="AW6" s="47">
        <f t="shared" si="12"/>
        <v>2.7517617548091291E-6</v>
      </c>
      <c r="AX6" s="47">
        <f t="shared" si="12"/>
        <v>2.7517617548091291E-6</v>
      </c>
      <c r="AY6" s="47">
        <f t="shared" si="12"/>
        <v>2.7517617548091291E-6</v>
      </c>
      <c r="AZ6" s="47">
        <f t="shared" si="12"/>
        <v>2.7517617548091291E-6</v>
      </c>
      <c r="BA6" s="47">
        <f t="shared" si="12"/>
        <v>2.7517617548091291E-6</v>
      </c>
      <c r="BB6" s="47">
        <f t="shared" si="12"/>
        <v>2.7517617548091291E-6</v>
      </c>
      <c r="BC6" s="47">
        <f t="shared" si="12"/>
        <v>2.7517617548091291E-6</v>
      </c>
      <c r="BD6" s="47">
        <f t="shared" si="12"/>
        <v>2.7517617548091291E-6</v>
      </c>
      <c r="BE6" s="47">
        <f t="shared" si="12"/>
        <v>2.7517617548091291E-6</v>
      </c>
      <c r="BF6" s="47">
        <f t="shared" si="12"/>
        <v>2.7517617548091291E-6</v>
      </c>
      <c r="BG6" s="47">
        <f t="shared" si="12"/>
        <v>2.7517617548091291E-6</v>
      </c>
      <c r="BH6" s="47">
        <f t="shared" si="12"/>
        <v>2.7517617548091291E-6</v>
      </c>
      <c r="BI6" s="47">
        <f t="shared" si="12"/>
        <v>2.7517617548091291E-6</v>
      </c>
      <c r="BJ6" s="47">
        <f t="shared" si="12"/>
        <v>2.7517617548091291E-6</v>
      </c>
      <c r="BK6" s="47">
        <f t="shared" si="12"/>
        <v>2.7517617548091291E-6</v>
      </c>
      <c r="BL6" s="47">
        <f t="shared" si="12"/>
        <v>2.7517617548091291E-6</v>
      </c>
      <c r="BM6" s="47">
        <f t="shared" si="12"/>
        <v>2.7517617548091291E-6</v>
      </c>
      <c r="BN6" s="47">
        <f t="shared" si="12"/>
        <v>2.7517617548091291E-6</v>
      </c>
      <c r="BO6" s="47">
        <f t="shared" si="12"/>
        <v>2.7517617548091291E-6</v>
      </c>
      <c r="BP6" s="47">
        <f t="shared" si="12"/>
        <v>2.7517617548091291E-6</v>
      </c>
      <c r="BQ6" s="47">
        <f t="shared" si="12"/>
        <v>2.7517617548091291E-6</v>
      </c>
      <c r="BR6" s="47">
        <f t="shared" si="12"/>
        <v>2.7517617548091291E-6</v>
      </c>
      <c r="BS6" s="47">
        <f t="shared" si="12"/>
        <v>2.7517617548091291E-6</v>
      </c>
      <c r="BT6" s="47">
        <f t="shared" si="12"/>
        <v>2.7517617548091291E-6</v>
      </c>
      <c r="BU6" s="47">
        <f t="shared" si="12"/>
        <v>2.7517617548091291E-6</v>
      </c>
      <c r="BV6" s="47">
        <f t="shared" si="12"/>
        <v>2.7517617548091291E-6</v>
      </c>
      <c r="BW6" s="47">
        <f t="shared" si="12"/>
        <v>2.7517617548091291E-6</v>
      </c>
      <c r="BX6" s="47">
        <f t="shared" si="12"/>
        <v>2.7517617548091291E-6</v>
      </c>
      <c r="BY6" s="47">
        <f t="shared" si="12"/>
        <v>2.7517617548091291E-6</v>
      </c>
      <c r="BZ6" s="47">
        <f t="shared" si="12"/>
        <v>2.7517617548091291E-6</v>
      </c>
      <c r="CA6" s="47">
        <f t="shared" si="12"/>
        <v>2.7517617548091291E-6</v>
      </c>
      <c r="CB6" s="47">
        <f t="shared" si="12"/>
        <v>2.7517617548091291E-6</v>
      </c>
      <c r="CC6" s="47">
        <f t="shared" si="12"/>
        <v>2.7517617548091291E-6</v>
      </c>
      <c r="CD6" s="47">
        <f t="shared" si="12"/>
        <v>2.7517617548091291E-6</v>
      </c>
      <c r="CE6" s="47">
        <f t="shared" si="12"/>
        <v>2.7517617548091291E-6</v>
      </c>
    </row>
    <row r="7" spans="1:83" ht="14.5" x14ac:dyDescent="0.35">
      <c r="A7" s="46" t="s">
        <v>121</v>
      </c>
      <c r="B7" s="48">
        <f t="shared" ref="B7:AG7" si="13">B3</f>
        <v>3.9265390584583544E-7</v>
      </c>
      <c r="C7" s="48">
        <f t="shared" si="13"/>
        <v>2.6910000000000002E-6</v>
      </c>
      <c r="D7" s="48">
        <f t="shared" si="13"/>
        <v>3.0681818181818182E-6</v>
      </c>
      <c r="E7" s="48">
        <f t="shared" si="13"/>
        <v>2.8561983471074376E-6</v>
      </c>
      <c r="F7" s="48">
        <f t="shared" si="13"/>
        <v>2.7877618332081145E-6</v>
      </c>
      <c r="G7" s="48">
        <f t="shared" si="13"/>
        <v>2.8153765453179428E-6</v>
      </c>
      <c r="H7" s="48">
        <f t="shared" si="13"/>
        <v>2.7677744130741194E-6</v>
      </c>
      <c r="I7" s="48">
        <f t="shared" si="13"/>
        <v>2.6634811778990397E-6</v>
      </c>
      <c r="J7" s="48">
        <f t="shared" si="13"/>
        <v>2.6928885577080429E-6</v>
      </c>
      <c r="K7" s="48">
        <f t="shared" si="13"/>
        <v>2.7364238811360465E-6</v>
      </c>
      <c r="L7" s="48">
        <f t="shared" si="13"/>
        <v>2.7430078703302325E-6</v>
      </c>
      <c r="M7" s="48">
        <f t="shared" si="13"/>
        <v>2.7362813130875271E-6</v>
      </c>
      <c r="N7" s="48">
        <f t="shared" si="13"/>
        <v>2.7780341597318473E-6</v>
      </c>
      <c r="O7" s="48">
        <f t="shared" si="13"/>
        <v>2.7859463560711062E-6</v>
      </c>
      <c r="P7" s="48">
        <f t="shared" si="13"/>
        <v>2.760288586788314E-6</v>
      </c>
      <c r="Q7" s="48">
        <f t="shared" si="13"/>
        <v>2.7515695176683936E-6</v>
      </c>
      <c r="R7" s="48">
        <f t="shared" si="13"/>
        <v>2.7482793071647831E-6</v>
      </c>
      <c r="S7" s="48">
        <f t="shared" si="13"/>
        <v>2.7421795582417681E-6</v>
      </c>
      <c r="T7" s="48">
        <f t="shared" si="13"/>
        <v>2.7398527532570091E-6</v>
      </c>
      <c r="U7" s="48">
        <f t="shared" si="13"/>
        <v>2.7467956237440977E-6</v>
      </c>
      <c r="V7" s="48">
        <f t="shared" si="13"/>
        <v>2.7516962661110109E-6</v>
      </c>
      <c r="W7" s="48">
        <f t="shared" si="13"/>
        <v>2.7530846647450991E-6</v>
      </c>
      <c r="X7" s="48">
        <f t="shared" si="13"/>
        <v>2.7540007369646324E-6</v>
      </c>
      <c r="Y7" s="48">
        <f t="shared" si="13"/>
        <v>2.7556115936807332E-6</v>
      </c>
      <c r="Z7" s="48">
        <f t="shared" si="13"/>
        <v>2.753573178585177E-6</v>
      </c>
      <c r="AA7" s="48">
        <f t="shared" si="13"/>
        <v>2.7506301624500925E-6</v>
      </c>
      <c r="AB7" s="48">
        <f t="shared" si="13"/>
        <v>2.7497521238738907E-6</v>
      </c>
      <c r="AC7" s="48">
        <f t="shared" si="13"/>
        <v>2.7495869062562085E-6</v>
      </c>
      <c r="AD7" s="48">
        <f t="shared" si="13"/>
        <v>2.7497057789008832E-6</v>
      </c>
      <c r="AE7" s="48">
        <f t="shared" si="13"/>
        <v>2.7503899807789849E-6</v>
      </c>
      <c r="AF7" s="48">
        <f t="shared" si="13"/>
        <v>2.751347910553709E-6</v>
      </c>
      <c r="AG7" s="48">
        <f t="shared" si="13"/>
        <v>2.7517617548091291E-6</v>
      </c>
      <c r="AH7" s="47">
        <f t="shared" ref="AH7:AI7" si="14">AG7</f>
        <v>2.7517617548091291E-6</v>
      </c>
      <c r="AI7" s="47">
        <f t="shared" si="14"/>
        <v>2.7517617548091291E-6</v>
      </c>
      <c r="AJ7" s="47">
        <f t="shared" ref="AJ7:CE7" si="15">AI7</f>
        <v>2.7517617548091291E-6</v>
      </c>
      <c r="AK7" s="47">
        <f t="shared" si="15"/>
        <v>2.7517617548091291E-6</v>
      </c>
      <c r="AL7" s="47">
        <f t="shared" si="15"/>
        <v>2.7517617548091291E-6</v>
      </c>
      <c r="AM7" s="47">
        <f t="shared" si="15"/>
        <v>2.7517617548091291E-6</v>
      </c>
      <c r="AN7" s="47">
        <f t="shared" si="15"/>
        <v>2.7517617548091291E-6</v>
      </c>
      <c r="AO7" s="47">
        <f t="shared" si="15"/>
        <v>2.7517617548091291E-6</v>
      </c>
      <c r="AP7" s="47">
        <f t="shared" si="15"/>
        <v>2.7517617548091291E-6</v>
      </c>
      <c r="AQ7" s="47">
        <f t="shared" si="15"/>
        <v>2.7517617548091291E-6</v>
      </c>
      <c r="AR7" s="47">
        <f t="shared" si="15"/>
        <v>2.7517617548091291E-6</v>
      </c>
      <c r="AS7" s="47">
        <f t="shared" si="15"/>
        <v>2.7517617548091291E-6</v>
      </c>
      <c r="AT7" s="47">
        <f t="shared" si="15"/>
        <v>2.7517617548091291E-6</v>
      </c>
      <c r="AU7" s="47">
        <f t="shared" si="15"/>
        <v>2.7517617548091291E-6</v>
      </c>
      <c r="AV7" s="47">
        <f t="shared" si="15"/>
        <v>2.7517617548091291E-6</v>
      </c>
      <c r="AW7" s="47">
        <f t="shared" si="15"/>
        <v>2.7517617548091291E-6</v>
      </c>
      <c r="AX7" s="47">
        <f t="shared" si="15"/>
        <v>2.7517617548091291E-6</v>
      </c>
      <c r="AY7" s="47">
        <f t="shared" si="15"/>
        <v>2.7517617548091291E-6</v>
      </c>
      <c r="AZ7" s="47">
        <f t="shared" si="15"/>
        <v>2.7517617548091291E-6</v>
      </c>
      <c r="BA7" s="47">
        <f t="shared" si="15"/>
        <v>2.7517617548091291E-6</v>
      </c>
      <c r="BB7" s="47">
        <f t="shared" si="15"/>
        <v>2.7517617548091291E-6</v>
      </c>
      <c r="BC7" s="47">
        <f t="shared" si="15"/>
        <v>2.7517617548091291E-6</v>
      </c>
      <c r="BD7" s="47">
        <f t="shared" si="15"/>
        <v>2.7517617548091291E-6</v>
      </c>
      <c r="BE7" s="47">
        <f t="shared" si="15"/>
        <v>2.7517617548091291E-6</v>
      </c>
      <c r="BF7" s="47">
        <f t="shared" si="15"/>
        <v>2.7517617548091291E-6</v>
      </c>
      <c r="BG7" s="47">
        <f t="shared" si="15"/>
        <v>2.7517617548091291E-6</v>
      </c>
      <c r="BH7" s="47">
        <f t="shared" si="15"/>
        <v>2.7517617548091291E-6</v>
      </c>
      <c r="BI7" s="47">
        <f t="shared" si="15"/>
        <v>2.7517617548091291E-6</v>
      </c>
      <c r="BJ7" s="47">
        <f t="shared" si="15"/>
        <v>2.7517617548091291E-6</v>
      </c>
      <c r="BK7" s="47">
        <f t="shared" si="15"/>
        <v>2.7517617548091291E-6</v>
      </c>
      <c r="BL7" s="47">
        <f t="shared" si="15"/>
        <v>2.7517617548091291E-6</v>
      </c>
      <c r="BM7" s="47">
        <f t="shared" si="15"/>
        <v>2.7517617548091291E-6</v>
      </c>
      <c r="BN7" s="47">
        <f t="shared" si="15"/>
        <v>2.7517617548091291E-6</v>
      </c>
      <c r="BO7" s="47">
        <f t="shared" si="15"/>
        <v>2.7517617548091291E-6</v>
      </c>
      <c r="BP7" s="47">
        <f t="shared" si="15"/>
        <v>2.7517617548091291E-6</v>
      </c>
      <c r="BQ7" s="47">
        <f t="shared" si="15"/>
        <v>2.7517617548091291E-6</v>
      </c>
      <c r="BR7" s="47">
        <f t="shared" si="15"/>
        <v>2.7517617548091291E-6</v>
      </c>
      <c r="BS7" s="47">
        <f t="shared" si="15"/>
        <v>2.7517617548091291E-6</v>
      </c>
      <c r="BT7" s="47">
        <f t="shared" si="15"/>
        <v>2.7517617548091291E-6</v>
      </c>
      <c r="BU7" s="47">
        <f t="shared" si="15"/>
        <v>2.7517617548091291E-6</v>
      </c>
      <c r="BV7" s="47">
        <f t="shared" si="15"/>
        <v>2.7517617548091291E-6</v>
      </c>
      <c r="BW7" s="47">
        <f t="shared" si="15"/>
        <v>2.7517617548091291E-6</v>
      </c>
      <c r="BX7" s="47">
        <f t="shared" si="15"/>
        <v>2.7517617548091291E-6</v>
      </c>
      <c r="BY7" s="47">
        <f t="shared" si="15"/>
        <v>2.7517617548091291E-6</v>
      </c>
      <c r="BZ7" s="47">
        <f t="shared" si="15"/>
        <v>2.7517617548091291E-6</v>
      </c>
      <c r="CA7" s="47">
        <f t="shared" si="15"/>
        <v>2.7517617548091291E-6</v>
      </c>
      <c r="CB7" s="47">
        <f t="shared" si="15"/>
        <v>2.7517617548091291E-6</v>
      </c>
      <c r="CC7" s="47">
        <f t="shared" si="15"/>
        <v>2.7517617548091291E-6</v>
      </c>
      <c r="CD7" s="47">
        <f t="shared" si="15"/>
        <v>2.7517617548091291E-6</v>
      </c>
      <c r="CE7" s="47">
        <f t="shared" si="15"/>
        <v>2.7517617548091291E-6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7">
        <f t="shared" ref="AH8:AI8" si="16">AG8</f>
        <v>0</v>
      </c>
      <c r="AI8" s="47">
        <f t="shared" si="16"/>
        <v>0</v>
      </c>
      <c r="AJ8" s="47">
        <f t="shared" ref="AJ8:CE8" si="17">AI8</f>
        <v>0</v>
      </c>
      <c r="AK8" s="47">
        <f t="shared" si="17"/>
        <v>0</v>
      </c>
      <c r="AL8" s="47">
        <f t="shared" si="17"/>
        <v>0</v>
      </c>
      <c r="AM8" s="47">
        <f t="shared" si="17"/>
        <v>0</v>
      </c>
      <c r="AN8" s="47">
        <f t="shared" si="17"/>
        <v>0</v>
      </c>
      <c r="AO8" s="47">
        <f t="shared" si="17"/>
        <v>0</v>
      </c>
      <c r="AP8" s="47">
        <f t="shared" si="17"/>
        <v>0</v>
      </c>
      <c r="AQ8" s="47">
        <f t="shared" si="17"/>
        <v>0</v>
      </c>
      <c r="AR8" s="47">
        <f t="shared" si="17"/>
        <v>0</v>
      </c>
      <c r="AS8" s="47">
        <f t="shared" si="17"/>
        <v>0</v>
      </c>
      <c r="AT8" s="47">
        <f t="shared" si="17"/>
        <v>0</v>
      </c>
      <c r="AU8" s="47">
        <f t="shared" si="17"/>
        <v>0</v>
      </c>
      <c r="AV8" s="47">
        <f t="shared" si="17"/>
        <v>0</v>
      </c>
      <c r="AW8" s="47">
        <f t="shared" si="17"/>
        <v>0</v>
      </c>
      <c r="AX8" s="47">
        <f t="shared" si="17"/>
        <v>0</v>
      </c>
      <c r="AY8" s="47">
        <f t="shared" si="17"/>
        <v>0</v>
      </c>
      <c r="AZ8" s="47">
        <f t="shared" si="17"/>
        <v>0</v>
      </c>
      <c r="BA8" s="47">
        <f t="shared" si="17"/>
        <v>0</v>
      </c>
      <c r="BB8" s="47">
        <f t="shared" si="17"/>
        <v>0</v>
      </c>
      <c r="BC8" s="47">
        <f t="shared" si="17"/>
        <v>0</v>
      </c>
      <c r="BD8" s="47">
        <f t="shared" si="17"/>
        <v>0</v>
      </c>
      <c r="BE8" s="47">
        <f t="shared" si="17"/>
        <v>0</v>
      </c>
      <c r="BF8" s="47">
        <f t="shared" si="17"/>
        <v>0</v>
      </c>
      <c r="BG8" s="47">
        <f t="shared" si="17"/>
        <v>0</v>
      </c>
      <c r="BH8" s="47">
        <f t="shared" si="17"/>
        <v>0</v>
      </c>
      <c r="BI8" s="47">
        <f t="shared" si="17"/>
        <v>0</v>
      </c>
      <c r="BJ8" s="47">
        <f t="shared" si="17"/>
        <v>0</v>
      </c>
      <c r="BK8" s="47">
        <f t="shared" si="17"/>
        <v>0</v>
      </c>
      <c r="BL8" s="47">
        <f t="shared" si="17"/>
        <v>0</v>
      </c>
      <c r="BM8" s="47">
        <f t="shared" si="17"/>
        <v>0</v>
      </c>
      <c r="BN8" s="47">
        <f t="shared" si="17"/>
        <v>0</v>
      </c>
      <c r="BO8" s="47">
        <f t="shared" si="17"/>
        <v>0</v>
      </c>
      <c r="BP8" s="47">
        <f t="shared" si="17"/>
        <v>0</v>
      </c>
      <c r="BQ8" s="47">
        <f t="shared" si="17"/>
        <v>0</v>
      </c>
      <c r="BR8" s="47">
        <f t="shared" si="17"/>
        <v>0</v>
      </c>
      <c r="BS8" s="47">
        <f t="shared" si="17"/>
        <v>0</v>
      </c>
      <c r="BT8" s="47">
        <f t="shared" si="17"/>
        <v>0</v>
      </c>
      <c r="BU8" s="47">
        <f t="shared" si="17"/>
        <v>0</v>
      </c>
      <c r="BV8" s="47">
        <f t="shared" si="17"/>
        <v>0</v>
      </c>
      <c r="BW8" s="47">
        <f t="shared" si="17"/>
        <v>0</v>
      </c>
      <c r="BX8" s="47">
        <f t="shared" si="17"/>
        <v>0</v>
      </c>
      <c r="BY8" s="47">
        <f t="shared" si="17"/>
        <v>0</v>
      </c>
      <c r="BZ8" s="47">
        <f t="shared" si="17"/>
        <v>0</v>
      </c>
      <c r="CA8" s="47">
        <f t="shared" si="17"/>
        <v>0</v>
      </c>
      <c r="CB8" s="47">
        <f t="shared" si="17"/>
        <v>0</v>
      </c>
      <c r="CC8" s="47">
        <f t="shared" si="17"/>
        <v>0</v>
      </c>
      <c r="CD8" s="47">
        <f t="shared" si="17"/>
        <v>0</v>
      </c>
      <c r="CE8" s="47">
        <f t="shared" si="17"/>
        <v>0</v>
      </c>
    </row>
    <row r="9" spans="1:83" ht="14.5" x14ac:dyDescent="0.35">
      <c r="A9" s="46" t="s">
        <v>123</v>
      </c>
      <c r="B9" s="48">
        <f t="shared" ref="B9:AG9" si="18">B6</f>
        <v>3.9265390584583544E-7</v>
      </c>
      <c r="C9" s="48">
        <f t="shared" si="18"/>
        <v>2.6910000000000002E-6</v>
      </c>
      <c r="D9" s="48">
        <f t="shared" si="18"/>
        <v>3.0681818181818182E-6</v>
      </c>
      <c r="E9" s="48">
        <f t="shared" si="18"/>
        <v>2.8561983471074376E-6</v>
      </c>
      <c r="F9" s="48">
        <f t="shared" si="18"/>
        <v>2.7877618332081145E-6</v>
      </c>
      <c r="G9" s="48">
        <f t="shared" si="18"/>
        <v>2.8153765453179428E-6</v>
      </c>
      <c r="H9" s="48">
        <f t="shared" si="18"/>
        <v>2.7677744130741194E-6</v>
      </c>
      <c r="I9" s="48">
        <f t="shared" si="18"/>
        <v>2.6634811778990397E-6</v>
      </c>
      <c r="J9" s="48">
        <f t="shared" si="18"/>
        <v>2.6928885577080429E-6</v>
      </c>
      <c r="K9" s="48">
        <f t="shared" si="18"/>
        <v>2.7364238811360465E-6</v>
      </c>
      <c r="L9" s="48">
        <f t="shared" si="18"/>
        <v>2.7430078703302325E-6</v>
      </c>
      <c r="M9" s="48">
        <f t="shared" si="18"/>
        <v>2.7362813130875271E-6</v>
      </c>
      <c r="N9" s="48">
        <f t="shared" si="18"/>
        <v>2.7780341597318473E-6</v>
      </c>
      <c r="O9" s="48">
        <f t="shared" si="18"/>
        <v>2.7859463560711062E-6</v>
      </c>
      <c r="P9" s="48">
        <f t="shared" si="18"/>
        <v>2.760288586788314E-6</v>
      </c>
      <c r="Q9" s="48">
        <f t="shared" si="18"/>
        <v>2.7515695176683936E-6</v>
      </c>
      <c r="R9" s="48">
        <f t="shared" si="18"/>
        <v>2.7482793071647831E-6</v>
      </c>
      <c r="S9" s="48">
        <f t="shared" si="18"/>
        <v>2.7421795582417681E-6</v>
      </c>
      <c r="T9" s="48">
        <f t="shared" si="18"/>
        <v>2.7398527532570091E-6</v>
      </c>
      <c r="U9" s="48">
        <f t="shared" si="18"/>
        <v>2.7467956237440977E-6</v>
      </c>
      <c r="V9" s="48">
        <f t="shared" si="18"/>
        <v>2.7516962661110109E-6</v>
      </c>
      <c r="W9" s="48">
        <f t="shared" si="18"/>
        <v>2.7530846647450991E-6</v>
      </c>
      <c r="X9" s="48">
        <f t="shared" si="18"/>
        <v>2.7540007369646324E-6</v>
      </c>
      <c r="Y9" s="48">
        <f t="shared" si="18"/>
        <v>2.7556115936807332E-6</v>
      </c>
      <c r="Z9" s="48">
        <f t="shared" si="18"/>
        <v>2.753573178585177E-6</v>
      </c>
      <c r="AA9" s="48">
        <f t="shared" si="18"/>
        <v>2.7506301624500925E-6</v>
      </c>
      <c r="AB9" s="48">
        <f t="shared" si="18"/>
        <v>2.7497521238738907E-6</v>
      </c>
      <c r="AC9" s="48">
        <f t="shared" si="18"/>
        <v>2.7495869062562085E-6</v>
      </c>
      <c r="AD9" s="48">
        <f t="shared" si="18"/>
        <v>2.7497057789008832E-6</v>
      </c>
      <c r="AE9" s="48">
        <f t="shared" si="18"/>
        <v>2.7503899807789849E-6</v>
      </c>
      <c r="AF9" s="48">
        <f t="shared" si="18"/>
        <v>2.751347910553709E-6</v>
      </c>
      <c r="AG9" s="48">
        <f t="shared" si="18"/>
        <v>2.7517617548091291E-6</v>
      </c>
      <c r="AH9" s="47">
        <f t="shared" ref="AH9:AI9" si="19">AG9</f>
        <v>2.7517617548091291E-6</v>
      </c>
      <c r="AI9" s="47">
        <f t="shared" si="19"/>
        <v>2.7517617548091291E-6</v>
      </c>
      <c r="AJ9" s="47">
        <f t="shared" ref="AJ9:CE9" si="20">AI9</f>
        <v>2.7517617548091291E-6</v>
      </c>
      <c r="AK9" s="47">
        <f t="shared" si="20"/>
        <v>2.7517617548091291E-6</v>
      </c>
      <c r="AL9" s="47">
        <f t="shared" si="20"/>
        <v>2.7517617548091291E-6</v>
      </c>
      <c r="AM9" s="47">
        <f t="shared" si="20"/>
        <v>2.7517617548091291E-6</v>
      </c>
      <c r="AN9" s="47">
        <f t="shared" si="20"/>
        <v>2.7517617548091291E-6</v>
      </c>
      <c r="AO9" s="47">
        <f t="shared" si="20"/>
        <v>2.7517617548091291E-6</v>
      </c>
      <c r="AP9" s="47">
        <f t="shared" si="20"/>
        <v>2.7517617548091291E-6</v>
      </c>
      <c r="AQ9" s="47">
        <f t="shared" si="20"/>
        <v>2.7517617548091291E-6</v>
      </c>
      <c r="AR9" s="47">
        <f t="shared" si="20"/>
        <v>2.7517617548091291E-6</v>
      </c>
      <c r="AS9" s="47">
        <f t="shared" si="20"/>
        <v>2.7517617548091291E-6</v>
      </c>
      <c r="AT9" s="47">
        <f t="shared" si="20"/>
        <v>2.7517617548091291E-6</v>
      </c>
      <c r="AU9" s="47">
        <f t="shared" si="20"/>
        <v>2.7517617548091291E-6</v>
      </c>
      <c r="AV9" s="47">
        <f t="shared" si="20"/>
        <v>2.7517617548091291E-6</v>
      </c>
      <c r="AW9" s="47">
        <f t="shared" si="20"/>
        <v>2.7517617548091291E-6</v>
      </c>
      <c r="AX9" s="47">
        <f t="shared" si="20"/>
        <v>2.7517617548091291E-6</v>
      </c>
      <c r="AY9" s="47">
        <f t="shared" si="20"/>
        <v>2.7517617548091291E-6</v>
      </c>
      <c r="AZ9" s="47">
        <f t="shared" si="20"/>
        <v>2.7517617548091291E-6</v>
      </c>
      <c r="BA9" s="47">
        <f t="shared" si="20"/>
        <v>2.7517617548091291E-6</v>
      </c>
      <c r="BB9" s="47">
        <f t="shared" si="20"/>
        <v>2.7517617548091291E-6</v>
      </c>
      <c r="BC9" s="47">
        <f t="shared" si="20"/>
        <v>2.7517617548091291E-6</v>
      </c>
      <c r="BD9" s="47">
        <f t="shared" si="20"/>
        <v>2.7517617548091291E-6</v>
      </c>
      <c r="BE9" s="47">
        <f t="shared" si="20"/>
        <v>2.7517617548091291E-6</v>
      </c>
      <c r="BF9" s="47">
        <f t="shared" si="20"/>
        <v>2.7517617548091291E-6</v>
      </c>
      <c r="BG9" s="47">
        <f t="shared" si="20"/>
        <v>2.7517617548091291E-6</v>
      </c>
      <c r="BH9" s="47">
        <f t="shared" si="20"/>
        <v>2.7517617548091291E-6</v>
      </c>
      <c r="BI9" s="47">
        <f t="shared" si="20"/>
        <v>2.7517617548091291E-6</v>
      </c>
      <c r="BJ9" s="47">
        <f t="shared" si="20"/>
        <v>2.7517617548091291E-6</v>
      </c>
      <c r="BK9" s="47">
        <f t="shared" si="20"/>
        <v>2.7517617548091291E-6</v>
      </c>
      <c r="BL9" s="47">
        <f t="shared" si="20"/>
        <v>2.7517617548091291E-6</v>
      </c>
      <c r="BM9" s="47">
        <f t="shared" si="20"/>
        <v>2.7517617548091291E-6</v>
      </c>
      <c r="BN9" s="47">
        <f t="shared" si="20"/>
        <v>2.7517617548091291E-6</v>
      </c>
      <c r="BO9" s="47">
        <f t="shared" si="20"/>
        <v>2.7517617548091291E-6</v>
      </c>
      <c r="BP9" s="47">
        <f t="shared" si="20"/>
        <v>2.7517617548091291E-6</v>
      </c>
      <c r="BQ9" s="47">
        <f t="shared" si="20"/>
        <v>2.7517617548091291E-6</v>
      </c>
      <c r="BR9" s="47">
        <f t="shared" si="20"/>
        <v>2.7517617548091291E-6</v>
      </c>
      <c r="BS9" s="47">
        <f t="shared" si="20"/>
        <v>2.7517617548091291E-6</v>
      </c>
      <c r="BT9" s="47">
        <f t="shared" si="20"/>
        <v>2.7517617548091291E-6</v>
      </c>
      <c r="BU9" s="47">
        <f t="shared" si="20"/>
        <v>2.7517617548091291E-6</v>
      </c>
      <c r="BV9" s="47">
        <f t="shared" si="20"/>
        <v>2.7517617548091291E-6</v>
      </c>
      <c r="BW9" s="47">
        <f t="shared" si="20"/>
        <v>2.7517617548091291E-6</v>
      </c>
      <c r="BX9" s="47">
        <f t="shared" si="20"/>
        <v>2.7517617548091291E-6</v>
      </c>
      <c r="BY9" s="47">
        <f t="shared" si="20"/>
        <v>2.7517617548091291E-6</v>
      </c>
      <c r="BZ9" s="47">
        <f t="shared" si="20"/>
        <v>2.7517617548091291E-6</v>
      </c>
      <c r="CA9" s="47">
        <f t="shared" si="20"/>
        <v>2.7517617548091291E-6</v>
      </c>
      <c r="CB9" s="47">
        <f t="shared" si="20"/>
        <v>2.7517617548091291E-6</v>
      </c>
      <c r="CC9" s="47">
        <f t="shared" si="20"/>
        <v>2.7517617548091291E-6</v>
      </c>
      <c r="CD9" s="47">
        <f t="shared" si="20"/>
        <v>2.7517617548091291E-6</v>
      </c>
      <c r="CE9" s="47">
        <f t="shared" si="20"/>
        <v>2.7517617548091291E-6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A1:CF1000"/>
  <sheetViews>
    <sheetView topLeftCell="CC1" workbookViewId="0">
      <selection activeCell="CH11" sqref="CH11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4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  <c r="CF1" s="46"/>
    </row>
    <row r="2" spans="1:84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7">
        <f>AG2</f>
        <v>0</v>
      </c>
      <c r="AI2" s="47">
        <f>AH2</f>
        <v>0</v>
      </c>
      <c r="AJ2" s="47">
        <f t="shared" ref="AJ2:CF2" si="0">AI2</f>
        <v>0</v>
      </c>
      <c r="AK2" s="47">
        <f t="shared" si="0"/>
        <v>0</v>
      </c>
      <c r="AL2" s="47">
        <f t="shared" si="0"/>
        <v>0</v>
      </c>
      <c r="AM2" s="47">
        <f t="shared" si="0"/>
        <v>0</v>
      </c>
      <c r="AN2" s="47">
        <f t="shared" si="0"/>
        <v>0</v>
      </c>
      <c r="AO2" s="47">
        <f t="shared" si="0"/>
        <v>0</v>
      </c>
      <c r="AP2" s="47">
        <f t="shared" si="0"/>
        <v>0</v>
      </c>
      <c r="AQ2" s="47">
        <f t="shared" si="0"/>
        <v>0</v>
      </c>
      <c r="AR2" s="47">
        <f t="shared" si="0"/>
        <v>0</v>
      </c>
      <c r="AS2" s="47">
        <f t="shared" si="0"/>
        <v>0</v>
      </c>
      <c r="AT2" s="47">
        <f t="shared" si="0"/>
        <v>0</v>
      </c>
      <c r="AU2" s="47">
        <f t="shared" si="0"/>
        <v>0</v>
      </c>
      <c r="AV2" s="47">
        <f t="shared" si="0"/>
        <v>0</v>
      </c>
      <c r="AW2" s="47">
        <f t="shared" si="0"/>
        <v>0</v>
      </c>
      <c r="AX2" s="47">
        <f t="shared" si="0"/>
        <v>0</v>
      </c>
      <c r="AY2" s="47">
        <f t="shared" si="0"/>
        <v>0</v>
      </c>
      <c r="AZ2" s="47">
        <f t="shared" si="0"/>
        <v>0</v>
      </c>
      <c r="BA2" s="47">
        <f t="shared" si="0"/>
        <v>0</v>
      </c>
      <c r="BB2" s="47">
        <f t="shared" si="0"/>
        <v>0</v>
      </c>
      <c r="BC2" s="47">
        <f t="shared" si="0"/>
        <v>0</v>
      </c>
      <c r="BD2" s="47">
        <f t="shared" si="0"/>
        <v>0</v>
      </c>
      <c r="BE2" s="47">
        <f t="shared" si="0"/>
        <v>0</v>
      </c>
      <c r="BF2" s="47">
        <f t="shared" si="0"/>
        <v>0</v>
      </c>
      <c r="BG2" s="47">
        <f t="shared" si="0"/>
        <v>0</v>
      </c>
      <c r="BH2" s="47">
        <f t="shared" si="0"/>
        <v>0</v>
      </c>
      <c r="BI2" s="47">
        <f t="shared" si="0"/>
        <v>0</v>
      </c>
      <c r="BJ2" s="47">
        <f t="shared" si="0"/>
        <v>0</v>
      </c>
      <c r="BK2" s="47">
        <f t="shared" si="0"/>
        <v>0</v>
      </c>
      <c r="BL2" s="47">
        <f t="shared" si="0"/>
        <v>0</v>
      </c>
      <c r="BM2" s="47">
        <f t="shared" si="0"/>
        <v>0</v>
      </c>
      <c r="BN2" s="47">
        <f t="shared" si="0"/>
        <v>0</v>
      </c>
      <c r="BO2" s="47">
        <f t="shared" si="0"/>
        <v>0</v>
      </c>
      <c r="BP2" s="47">
        <f t="shared" si="0"/>
        <v>0</v>
      </c>
      <c r="BQ2" s="47">
        <f t="shared" si="0"/>
        <v>0</v>
      </c>
      <c r="BR2" s="47">
        <f t="shared" si="0"/>
        <v>0</v>
      </c>
      <c r="BS2" s="47">
        <f t="shared" si="0"/>
        <v>0</v>
      </c>
      <c r="BT2" s="47">
        <f t="shared" si="0"/>
        <v>0</v>
      </c>
      <c r="BU2" s="47">
        <f t="shared" si="0"/>
        <v>0</v>
      </c>
      <c r="BV2" s="47">
        <f t="shared" si="0"/>
        <v>0</v>
      </c>
      <c r="BW2" s="47">
        <f t="shared" si="0"/>
        <v>0</v>
      </c>
      <c r="BX2" s="47">
        <f t="shared" si="0"/>
        <v>0</v>
      </c>
      <c r="BY2" s="47">
        <f t="shared" si="0"/>
        <v>0</v>
      </c>
      <c r="BZ2" s="47">
        <f t="shared" si="0"/>
        <v>0</v>
      </c>
      <c r="CA2" s="47">
        <f t="shared" si="0"/>
        <v>0</v>
      </c>
      <c r="CB2" s="47">
        <f t="shared" si="0"/>
        <v>0</v>
      </c>
      <c r="CC2" s="47">
        <f t="shared" si="0"/>
        <v>0</v>
      </c>
      <c r="CD2" s="47">
        <f t="shared" si="0"/>
        <v>0</v>
      </c>
      <c r="CE2" s="47">
        <f t="shared" si="0"/>
        <v>0</v>
      </c>
    </row>
    <row r="3" spans="1:84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7">
        <f t="shared" ref="AH3:AI3" si="1">AG3</f>
        <v>0</v>
      </c>
      <c r="AI3" s="47">
        <f t="shared" si="1"/>
        <v>0</v>
      </c>
      <c r="AJ3" s="47">
        <f t="shared" ref="AJ3:CF3" si="2">AI3</f>
        <v>0</v>
      </c>
      <c r="AK3" s="47">
        <f t="shared" si="2"/>
        <v>0</v>
      </c>
      <c r="AL3" s="47">
        <f t="shared" si="2"/>
        <v>0</v>
      </c>
      <c r="AM3" s="47">
        <f t="shared" si="2"/>
        <v>0</v>
      </c>
      <c r="AN3" s="47">
        <f t="shared" si="2"/>
        <v>0</v>
      </c>
      <c r="AO3" s="47">
        <f t="shared" si="2"/>
        <v>0</v>
      </c>
      <c r="AP3" s="47">
        <f t="shared" si="2"/>
        <v>0</v>
      </c>
      <c r="AQ3" s="47">
        <f t="shared" si="2"/>
        <v>0</v>
      </c>
      <c r="AR3" s="47">
        <f t="shared" si="2"/>
        <v>0</v>
      </c>
      <c r="AS3" s="47">
        <f t="shared" si="2"/>
        <v>0</v>
      </c>
      <c r="AT3" s="47">
        <f t="shared" si="2"/>
        <v>0</v>
      </c>
      <c r="AU3" s="47">
        <f t="shared" si="2"/>
        <v>0</v>
      </c>
      <c r="AV3" s="47">
        <f t="shared" si="2"/>
        <v>0</v>
      </c>
      <c r="AW3" s="47">
        <f t="shared" si="2"/>
        <v>0</v>
      </c>
      <c r="AX3" s="47">
        <f t="shared" si="2"/>
        <v>0</v>
      </c>
      <c r="AY3" s="47">
        <f t="shared" si="2"/>
        <v>0</v>
      </c>
      <c r="AZ3" s="47">
        <f t="shared" si="2"/>
        <v>0</v>
      </c>
      <c r="BA3" s="47">
        <f t="shared" si="2"/>
        <v>0</v>
      </c>
      <c r="BB3" s="47">
        <f t="shared" si="2"/>
        <v>0</v>
      </c>
      <c r="BC3" s="47">
        <f t="shared" si="2"/>
        <v>0</v>
      </c>
      <c r="BD3" s="47">
        <f t="shared" si="2"/>
        <v>0</v>
      </c>
      <c r="BE3" s="47">
        <f t="shared" si="2"/>
        <v>0</v>
      </c>
      <c r="BF3" s="47">
        <f t="shared" si="2"/>
        <v>0</v>
      </c>
      <c r="BG3" s="47">
        <f t="shared" si="2"/>
        <v>0</v>
      </c>
      <c r="BH3" s="47">
        <f t="shared" si="2"/>
        <v>0</v>
      </c>
      <c r="BI3" s="47">
        <f t="shared" si="2"/>
        <v>0</v>
      </c>
      <c r="BJ3" s="47">
        <f t="shared" si="2"/>
        <v>0</v>
      </c>
      <c r="BK3" s="47">
        <f t="shared" si="2"/>
        <v>0</v>
      </c>
      <c r="BL3" s="47">
        <f t="shared" si="2"/>
        <v>0</v>
      </c>
      <c r="BM3" s="47">
        <f t="shared" si="2"/>
        <v>0</v>
      </c>
      <c r="BN3" s="47">
        <f t="shared" si="2"/>
        <v>0</v>
      </c>
      <c r="BO3" s="47">
        <f t="shared" si="2"/>
        <v>0</v>
      </c>
      <c r="BP3" s="47">
        <f t="shared" si="2"/>
        <v>0</v>
      </c>
      <c r="BQ3" s="47">
        <f t="shared" si="2"/>
        <v>0</v>
      </c>
      <c r="BR3" s="47">
        <f t="shared" si="2"/>
        <v>0</v>
      </c>
      <c r="BS3" s="47">
        <f t="shared" si="2"/>
        <v>0</v>
      </c>
      <c r="BT3" s="47">
        <f t="shared" si="2"/>
        <v>0</v>
      </c>
      <c r="BU3" s="47">
        <f t="shared" si="2"/>
        <v>0</v>
      </c>
      <c r="BV3" s="47">
        <f t="shared" si="2"/>
        <v>0</v>
      </c>
      <c r="BW3" s="47">
        <f t="shared" si="2"/>
        <v>0</v>
      </c>
      <c r="BX3" s="47">
        <f t="shared" si="2"/>
        <v>0</v>
      </c>
      <c r="BY3" s="47">
        <f t="shared" si="2"/>
        <v>0</v>
      </c>
      <c r="BZ3" s="47">
        <f t="shared" si="2"/>
        <v>0</v>
      </c>
      <c r="CA3" s="47">
        <f t="shared" si="2"/>
        <v>0</v>
      </c>
      <c r="CB3" s="47">
        <f t="shared" si="2"/>
        <v>0</v>
      </c>
      <c r="CC3" s="47">
        <f t="shared" si="2"/>
        <v>0</v>
      </c>
      <c r="CD3" s="47">
        <f t="shared" si="2"/>
        <v>0</v>
      </c>
      <c r="CE3" s="47">
        <f t="shared" si="2"/>
        <v>0</v>
      </c>
    </row>
    <row r="4" spans="1:84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7">
        <f t="shared" ref="AH4:AI4" si="3">AG4</f>
        <v>0</v>
      </c>
      <c r="AI4" s="47">
        <f t="shared" si="3"/>
        <v>0</v>
      </c>
      <c r="AJ4" s="47">
        <f t="shared" ref="AJ4:CF4" si="4">AI4</f>
        <v>0</v>
      </c>
      <c r="AK4" s="47">
        <f t="shared" si="4"/>
        <v>0</v>
      </c>
      <c r="AL4" s="47">
        <f t="shared" si="4"/>
        <v>0</v>
      </c>
      <c r="AM4" s="47">
        <f t="shared" si="4"/>
        <v>0</v>
      </c>
      <c r="AN4" s="47">
        <f t="shared" si="4"/>
        <v>0</v>
      </c>
      <c r="AO4" s="47">
        <f t="shared" si="4"/>
        <v>0</v>
      </c>
      <c r="AP4" s="47">
        <f t="shared" si="4"/>
        <v>0</v>
      </c>
      <c r="AQ4" s="47">
        <f t="shared" si="4"/>
        <v>0</v>
      </c>
      <c r="AR4" s="47">
        <f t="shared" si="4"/>
        <v>0</v>
      </c>
      <c r="AS4" s="47">
        <f t="shared" si="4"/>
        <v>0</v>
      </c>
      <c r="AT4" s="47">
        <f t="shared" si="4"/>
        <v>0</v>
      </c>
      <c r="AU4" s="47">
        <f t="shared" si="4"/>
        <v>0</v>
      </c>
      <c r="AV4" s="47">
        <f t="shared" si="4"/>
        <v>0</v>
      </c>
      <c r="AW4" s="47">
        <f t="shared" si="4"/>
        <v>0</v>
      </c>
      <c r="AX4" s="47">
        <f t="shared" si="4"/>
        <v>0</v>
      </c>
      <c r="AY4" s="47">
        <f t="shared" si="4"/>
        <v>0</v>
      </c>
      <c r="AZ4" s="47">
        <f t="shared" si="4"/>
        <v>0</v>
      </c>
      <c r="BA4" s="47">
        <f t="shared" si="4"/>
        <v>0</v>
      </c>
      <c r="BB4" s="47">
        <f t="shared" si="4"/>
        <v>0</v>
      </c>
      <c r="BC4" s="47">
        <f t="shared" si="4"/>
        <v>0</v>
      </c>
      <c r="BD4" s="47">
        <f t="shared" si="4"/>
        <v>0</v>
      </c>
      <c r="BE4" s="47">
        <f t="shared" si="4"/>
        <v>0</v>
      </c>
      <c r="BF4" s="47">
        <f t="shared" si="4"/>
        <v>0</v>
      </c>
      <c r="BG4" s="47">
        <f t="shared" si="4"/>
        <v>0</v>
      </c>
      <c r="BH4" s="47">
        <f t="shared" si="4"/>
        <v>0</v>
      </c>
      <c r="BI4" s="47">
        <f t="shared" si="4"/>
        <v>0</v>
      </c>
      <c r="BJ4" s="47">
        <f t="shared" si="4"/>
        <v>0</v>
      </c>
      <c r="BK4" s="47">
        <f t="shared" si="4"/>
        <v>0</v>
      </c>
      <c r="BL4" s="47">
        <f t="shared" si="4"/>
        <v>0</v>
      </c>
      <c r="BM4" s="47">
        <f t="shared" si="4"/>
        <v>0</v>
      </c>
      <c r="BN4" s="47">
        <f t="shared" si="4"/>
        <v>0</v>
      </c>
      <c r="BO4" s="47">
        <f t="shared" si="4"/>
        <v>0</v>
      </c>
      <c r="BP4" s="47">
        <f t="shared" si="4"/>
        <v>0</v>
      </c>
      <c r="BQ4" s="47">
        <f t="shared" si="4"/>
        <v>0</v>
      </c>
      <c r="BR4" s="47">
        <f t="shared" si="4"/>
        <v>0</v>
      </c>
      <c r="BS4" s="47">
        <f t="shared" si="4"/>
        <v>0</v>
      </c>
      <c r="BT4" s="47">
        <f t="shared" si="4"/>
        <v>0</v>
      </c>
      <c r="BU4" s="47">
        <f t="shared" si="4"/>
        <v>0</v>
      </c>
      <c r="BV4" s="47">
        <f t="shared" si="4"/>
        <v>0</v>
      </c>
      <c r="BW4" s="47">
        <f t="shared" si="4"/>
        <v>0</v>
      </c>
      <c r="BX4" s="47">
        <f t="shared" si="4"/>
        <v>0</v>
      </c>
      <c r="BY4" s="47">
        <f t="shared" si="4"/>
        <v>0</v>
      </c>
      <c r="BZ4" s="47">
        <f t="shared" si="4"/>
        <v>0</v>
      </c>
      <c r="CA4" s="47">
        <f t="shared" si="4"/>
        <v>0</v>
      </c>
      <c r="CB4" s="47">
        <f t="shared" si="4"/>
        <v>0</v>
      </c>
      <c r="CC4" s="47">
        <f t="shared" si="4"/>
        <v>0</v>
      </c>
      <c r="CD4" s="47">
        <f t="shared" si="4"/>
        <v>0</v>
      </c>
      <c r="CE4" s="47">
        <f t="shared" si="4"/>
        <v>0</v>
      </c>
    </row>
    <row r="5" spans="1:84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7">
        <f t="shared" ref="AH5:AI5" si="5">AG5</f>
        <v>0</v>
      </c>
      <c r="AI5" s="47">
        <f t="shared" si="5"/>
        <v>0</v>
      </c>
      <c r="AJ5" s="47">
        <f t="shared" ref="AJ5:CF5" si="6">AI5</f>
        <v>0</v>
      </c>
      <c r="AK5" s="47">
        <f t="shared" si="6"/>
        <v>0</v>
      </c>
      <c r="AL5" s="47">
        <f t="shared" si="6"/>
        <v>0</v>
      </c>
      <c r="AM5" s="47">
        <f t="shared" si="6"/>
        <v>0</v>
      </c>
      <c r="AN5" s="47">
        <f t="shared" si="6"/>
        <v>0</v>
      </c>
      <c r="AO5" s="47">
        <f t="shared" si="6"/>
        <v>0</v>
      </c>
      <c r="AP5" s="47">
        <f t="shared" si="6"/>
        <v>0</v>
      </c>
      <c r="AQ5" s="47">
        <f t="shared" si="6"/>
        <v>0</v>
      </c>
      <c r="AR5" s="47">
        <f t="shared" si="6"/>
        <v>0</v>
      </c>
      <c r="AS5" s="47">
        <f t="shared" si="6"/>
        <v>0</v>
      </c>
      <c r="AT5" s="47">
        <f t="shared" si="6"/>
        <v>0</v>
      </c>
      <c r="AU5" s="47">
        <f t="shared" si="6"/>
        <v>0</v>
      </c>
      <c r="AV5" s="47">
        <f t="shared" si="6"/>
        <v>0</v>
      </c>
      <c r="AW5" s="47">
        <f t="shared" si="6"/>
        <v>0</v>
      </c>
      <c r="AX5" s="47">
        <f t="shared" si="6"/>
        <v>0</v>
      </c>
      <c r="AY5" s="47">
        <f t="shared" si="6"/>
        <v>0</v>
      </c>
      <c r="AZ5" s="47">
        <f t="shared" si="6"/>
        <v>0</v>
      </c>
      <c r="BA5" s="47">
        <f t="shared" si="6"/>
        <v>0</v>
      </c>
      <c r="BB5" s="47">
        <f t="shared" si="6"/>
        <v>0</v>
      </c>
      <c r="BC5" s="47">
        <f t="shared" si="6"/>
        <v>0</v>
      </c>
      <c r="BD5" s="47">
        <f t="shared" si="6"/>
        <v>0</v>
      </c>
      <c r="BE5" s="47">
        <f t="shared" si="6"/>
        <v>0</v>
      </c>
      <c r="BF5" s="47">
        <f t="shared" si="6"/>
        <v>0</v>
      </c>
      <c r="BG5" s="47">
        <f t="shared" si="6"/>
        <v>0</v>
      </c>
      <c r="BH5" s="47">
        <f t="shared" si="6"/>
        <v>0</v>
      </c>
      <c r="BI5" s="47">
        <f t="shared" si="6"/>
        <v>0</v>
      </c>
      <c r="BJ5" s="47">
        <f t="shared" si="6"/>
        <v>0</v>
      </c>
      <c r="BK5" s="47">
        <f t="shared" si="6"/>
        <v>0</v>
      </c>
      <c r="BL5" s="47">
        <f t="shared" si="6"/>
        <v>0</v>
      </c>
      <c r="BM5" s="47">
        <f t="shared" si="6"/>
        <v>0</v>
      </c>
      <c r="BN5" s="47">
        <f t="shared" si="6"/>
        <v>0</v>
      </c>
      <c r="BO5" s="47">
        <f t="shared" si="6"/>
        <v>0</v>
      </c>
      <c r="BP5" s="47">
        <f t="shared" si="6"/>
        <v>0</v>
      </c>
      <c r="BQ5" s="47">
        <f t="shared" si="6"/>
        <v>0</v>
      </c>
      <c r="BR5" s="47">
        <f t="shared" si="6"/>
        <v>0</v>
      </c>
      <c r="BS5" s="47">
        <f t="shared" si="6"/>
        <v>0</v>
      </c>
      <c r="BT5" s="47">
        <f t="shared" si="6"/>
        <v>0</v>
      </c>
      <c r="BU5" s="47">
        <f t="shared" si="6"/>
        <v>0</v>
      </c>
      <c r="BV5" s="47">
        <f t="shared" si="6"/>
        <v>0</v>
      </c>
      <c r="BW5" s="47">
        <f t="shared" si="6"/>
        <v>0</v>
      </c>
      <c r="BX5" s="47">
        <f t="shared" si="6"/>
        <v>0</v>
      </c>
      <c r="BY5" s="47">
        <f t="shared" si="6"/>
        <v>0</v>
      </c>
      <c r="BZ5" s="47">
        <f t="shared" si="6"/>
        <v>0</v>
      </c>
      <c r="CA5" s="47">
        <f t="shared" si="6"/>
        <v>0</v>
      </c>
      <c r="CB5" s="47">
        <f t="shared" si="6"/>
        <v>0</v>
      </c>
      <c r="CC5" s="47">
        <f t="shared" si="6"/>
        <v>0</v>
      </c>
      <c r="CD5" s="47">
        <f t="shared" si="6"/>
        <v>0</v>
      </c>
      <c r="CE5" s="47">
        <f t="shared" si="6"/>
        <v>0</v>
      </c>
    </row>
    <row r="6" spans="1:84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7">
        <f t="shared" ref="AH6:AI6" si="7">AG6</f>
        <v>0</v>
      </c>
      <c r="AI6" s="47">
        <f t="shared" si="7"/>
        <v>0</v>
      </c>
      <c r="AJ6" s="47">
        <f t="shared" ref="AJ6:CF6" si="8">AI6</f>
        <v>0</v>
      </c>
      <c r="AK6" s="47">
        <f t="shared" si="8"/>
        <v>0</v>
      </c>
      <c r="AL6" s="47">
        <f t="shared" si="8"/>
        <v>0</v>
      </c>
      <c r="AM6" s="47">
        <f t="shared" si="8"/>
        <v>0</v>
      </c>
      <c r="AN6" s="47">
        <f t="shared" si="8"/>
        <v>0</v>
      </c>
      <c r="AO6" s="47">
        <f t="shared" si="8"/>
        <v>0</v>
      </c>
      <c r="AP6" s="47">
        <f t="shared" si="8"/>
        <v>0</v>
      </c>
      <c r="AQ6" s="47">
        <f t="shared" si="8"/>
        <v>0</v>
      </c>
      <c r="AR6" s="47">
        <f t="shared" si="8"/>
        <v>0</v>
      </c>
      <c r="AS6" s="47">
        <f t="shared" si="8"/>
        <v>0</v>
      </c>
      <c r="AT6" s="47">
        <f t="shared" si="8"/>
        <v>0</v>
      </c>
      <c r="AU6" s="47">
        <f t="shared" si="8"/>
        <v>0</v>
      </c>
      <c r="AV6" s="47">
        <f t="shared" si="8"/>
        <v>0</v>
      </c>
      <c r="AW6" s="47">
        <f t="shared" si="8"/>
        <v>0</v>
      </c>
      <c r="AX6" s="47">
        <f t="shared" si="8"/>
        <v>0</v>
      </c>
      <c r="AY6" s="47">
        <f t="shared" si="8"/>
        <v>0</v>
      </c>
      <c r="AZ6" s="47">
        <f t="shared" si="8"/>
        <v>0</v>
      </c>
      <c r="BA6" s="47">
        <f t="shared" si="8"/>
        <v>0</v>
      </c>
      <c r="BB6" s="47">
        <f t="shared" si="8"/>
        <v>0</v>
      </c>
      <c r="BC6" s="47">
        <f t="shared" si="8"/>
        <v>0</v>
      </c>
      <c r="BD6" s="47">
        <f t="shared" si="8"/>
        <v>0</v>
      </c>
      <c r="BE6" s="47">
        <f t="shared" si="8"/>
        <v>0</v>
      </c>
      <c r="BF6" s="47">
        <f t="shared" si="8"/>
        <v>0</v>
      </c>
      <c r="BG6" s="47">
        <f t="shared" si="8"/>
        <v>0</v>
      </c>
      <c r="BH6" s="47">
        <f t="shared" si="8"/>
        <v>0</v>
      </c>
      <c r="BI6" s="47">
        <f t="shared" si="8"/>
        <v>0</v>
      </c>
      <c r="BJ6" s="47">
        <f t="shared" si="8"/>
        <v>0</v>
      </c>
      <c r="BK6" s="47">
        <f t="shared" si="8"/>
        <v>0</v>
      </c>
      <c r="BL6" s="47">
        <f t="shared" si="8"/>
        <v>0</v>
      </c>
      <c r="BM6" s="47">
        <f t="shared" si="8"/>
        <v>0</v>
      </c>
      <c r="BN6" s="47">
        <f t="shared" si="8"/>
        <v>0</v>
      </c>
      <c r="BO6" s="47">
        <f t="shared" si="8"/>
        <v>0</v>
      </c>
      <c r="BP6" s="47">
        <f t="shared" si="8"/>
        <v>0</v>
      </c>
      <c r="BQ6" s="47">
        <f t="shared" si="8"/>
        <v>0</v>
      </c>
      <c r="BR6" s="47">
        <f t="shared" si="8"/>
        <v>0</v>
      </c>
      <c r="BS6" s="47">
        <f t="shared" si="8"/>
        <v>0</v>
      </c>
      <c r="BT6" s="47">
        <f t="shared" si="8"/>
        <v>0</v>
      </c>
      <c r="BU6" s="47">
        <f t="shared" si="8"/>
        <v>0</v>
      </c>
      <c r="BV6" s="47">
        <f t="shared" si="8"/>
        <v>0</v>
      </c>
      <c r="BW6" s="47">
        <f t="shared" si="8"/>
        <v>0</v>
      </c>
      <c r="BX6" s="47">
        <f t="shared" si="8"/>
        <v>0</v>
      </c>
      <c r="BY6" s="47">
        <f t="shared" si="8"/>
        <v>0</v>
      </c>
      <c r="BZ6" s="47">
        <f t="shared" si="8"/>
        <v>0</v>
      </c>
      <c r="CA6" s="47">
        <f t="shared" si="8"/>
        <v>0</v>
      </c>
      <c r="CB6" s="47">
        <f t="shared" si="8"/>
        <v>0</v>
      </c>
      <c r="CC6" s="47">
        <f t="shared" si="8"/>
        <v>0</v>
      </c>
      <c r="CD6" s="47">
        <f t="shared" si="8"/>
        <v>0</v>
      </c>
      <c r="CE6" s="47">
        <f t="shared" si="8"/>
        <v>0</v>
      </c>
    </row>
    <row r="7" spans="1:84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7">
        <f t="shared" ref="AH7:AI7" si="9">AG7</f>
        <v>0</v>
      </c>
      <c r="AI7" s="47">
        <f t="shared" si="9"/>
        <v>0</v>
      </c>
      <c r="AJ7" s="47">
        <f t="shared" ref="AJ7:CF7" si="10">AI7</f>
        <v>0</v>
      </c>
      <c r="AK7" s="47">
        <f t="shared" si="10"/>
        <v>0</v>
      </c>
      <c r="AL7" s="47">
        <f t="shared" si="10"/>
        <v>0</v>
      </c>
      <c r="AM7" s="47">
        <f t="shared" si="10"/>
        <v>0</v>
      </c>
      <c r="AN7" s="47">
        <f t="shared" si="10"/>
        <v>0</v>
      </c>
      <c r="AO7" s="47">
        <f t="shared" si="10"/>
        <v>0</v>
      </c>
      <c r="AP7" s="47">
        <f t="shared" si="10"/>
        <v>0</v>
      </c>
      <c r="AQ7" s="47">
        <f t="shared" si="10"/>
        <v>0</v>
      </c>
      <c r="AR7" s="47">
        <f t="shared" si="10"/>
        <v>0</v>
      </c>
      <c r="AS7" s="47">
        <f t="shared" si="10"/>
        <v>0</v>
      </c>
      <c r="AT7" s="47">
        <f t="shared" si="10"/>
        <v>0</v>
      </c>
      <c r="AU7" s="47">
        <f t="shared" si="10"/>
        <v>0</v>
      </c>
      <c r="AV7" s="47">
        <f t="shared" si="10"/>
        <v>0</v>
      </c>
      <c r="AW7" s="47">
        <f t="shared" si="10"/>
        <v>0</v>
      </c>
      <c r="AX7" s="47">
        <f t="shared" si="10"/>
        <v>0</v>
      </c>
      <c r="AY7" s="47">
        <f t="shared" si="10"/>
        <v>0</v>
      </c>
      <c r="AZ7" s="47">
        <f t="shared" si="10"/>
        <v>0</v>
      </c>
      <c r="BA7" s="47">
        <f t="shared" si="10"/>
        <v>0</v>
      </c>
      <c r="BB7" s="47">
        <f t="shared" si="10"/>
        <v>0</v>
      </c>
      <c r="BC7" s="47">
        <f t="shared" si="10"/>
        <v>0</v>
      </c>
      <c r="BD7" s="47">
        <f t="shared" si="10"/>
        <v>0</v>
      </c>
      <c r="BE7" s="47">
        <f t="shared" si="10"/>
        <v>0</v>
      </c>
      <c r="BF7" s="47">
        <f t="shared" si="10"/>
        <v>0</v>
      </c>
      <c r="BG7" s="47">
        <f t="shared" si="10"/>
        <v>0</v>
      </c>
      <c r="BH7" s="47">
        <f t="shared" si="10"/>
        <v>0</v>
      </c>
      <c r="BI7" s="47">
        <f t="shared" si="10"/>
        <v>0</v>
      </c>
      <c r="BJ7" s="47">
        <f t="shared" si="10"/>
        <v>0</v>
      </c>
      <c r="BK7" s="47">
        <f t="shared" si="10"/>
        <v>0</v>
      </c>
      <c r="BL7" s="47">
        <f t="shared" si="10"/>
        <v>0</v>
      </c>
      <c r="BM7" s="47">
        <f t="shared" si="10"/>
        <v>0</v>
      </c>
      <c r="BN7" s="47">
        <f t="shared" si="10"/>
        <v>0</v>
      </c>
      <c r="BO7" s="47">
        <f t="shared" si="10"/>
        <v>0</v>
      </c>
      <c r="BP7" s="47">
        <f t="shared" si="10"/>
        <v>0</v>
      </c>
      <c r="BQ7" s="47">
        <f t="shared" si="10"/>
        <v>0</v>
      </c>
      <c r="BR7" s="47">
        <f t="shared" si="10"/>
        <v>0</v>
      </c>
      <c r="BS7" s="47">
        <f t="shared" si="10"/>
        <v>0</v>
      </c>
      <c r="BT7" s="47">
        <f t="shared" si="10"/>
        <v>0</v>
      </c>
      <c r="BU7" s="47">
        <f t="shared" si="10"/>
        <v>0</v>
      </c>
      <c r="BV7" s="47">
        <f t="shared" si="10"/>
        <v>0</v>
      </c>
      <c r="BW7" s="47">
        <f t="shared" si="10"/>
        <v>0</v>
      </c>
      <c r="BX7" s="47">
        <f t="shared" si="10"/>
        <v>0</v>
      </c>
      <c r="BY7" s="47">
        <f t="shared" si="10"/>
        <v>0</v>
      </c>
      <c r="BZ7" s="47">
        <f t="shared" si="10"/>
        <v>0</v>
      </c>
      <c r="CA7" s="47">
        <f t="shared" si="10"/>
        <v>0</v>
      </c>
      <c r="CB7" s="47">
        <f t="shared" si="10"/>
        <v>0</v>
      </c>
      <c r="CC7" s="47">
        <f t="shared" si="10"/>
        <v>0</v>
      </c>
      <c r="CD7" s="47">
        <f t="shared" si="10"/>
        <v>0</v>
      </c>
      <c r="CE7" s="47">
        <f t="shared" si="10"/>
        <v>0</v>
      </c>
    </row>
    <row r="8" spans="1:84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7">
        <f t="shared" ref="AH8:AI8" si="11">AG8</f>
        <v>0</v>
      </c>
      <c r="AI8" s="47">
        <f t="shared" si="11"/>
        <v>0</v>
      </c>
      <c r="AJ8" s="47">
        <f t="shared" ref="AJ8:CF8" si="12">AI8</f>
        <v>0</v>
      </c>
      <c r="AK8" s="47">
        <f t="shared" si="12"/>
        <v>0</v>
      </c>
      <c r="AL8" s="47">
        <f t="shared" si="12"/>
        <v>0</v>
      </c>
      <c r="AM8" s="47">
        <f t="shared" si="12"/>
        <v>0</v>
      </c>
      <c r="AN8" s="47">
        <f t="shared" si="12"/>
        <v>0</v>
      </c>
      <c r="AO8" s="47">
        <f t="shared" si="12"/>
        <v>0</v>
      </c>
      <c r="AP8" s="47">
        <f t="shared" si="12"/>
        <v>0</v>
      </c>
      <c r="AQ8" s="47">
        <f t="shared" si="12"/>
        <v>0</v>
      </c>
      <c r="AR8" s="47">
        <f t="shared" si="12"/>
        <v>0</v>
      </c>
      <c r="AS8" s="47">
        <f t="shared" si="12"/>
        <v>0</v>
      </c>
      <c r="AT8" s="47">
        <f t="shared" si="12"/>
        <v>0</v>
      </c>
      <c r="AU8" s="47">
        <f t="shared" si="12"/>
        <v>0</v>
      </c>
      <c r="AV8" s="47">
        <f t="shared" si="12"/>
        <v>0</v>
      </c>
      <c r="AW8" s="47">
        <f t="shared" si="12"/>
        <v>0</v>
      </c>
      <c r="AX8" s="47">
        <f t="shared" si="12"/>
        <v>0</v>
      </c>
      <c r="AY8" s="47">
        <f t="shared" si="12"/>
        <v>0</v>
      </c>
      <c r="AZ8" s="47">
        <f t="shared" si="12"/>
        <v>0</v>
      </c>
      <c r="BA8" s="47">
        <f t="shared" si="12"/>
        <v>0</v>
      </c>
      <c r="BB8" s="47">
        <f t="shared" si="12"/>
        <v>0</v>
      </c>
      <c r="BC8" s="47">
        <f t="shared" si="12"/>
        <v>0</v>
      </c>
      <c r="BD8" s="47">
        <f t="shared" si="12"/>
        <v>0</v>
      </c>
      <c r="BE8" s="47">
        <f t="shared" si="12"/>
        <v>0</v>
      </c>
      <c r="BF8" s="47">
        <f t="shared" si="12"/>
        <v>0</v>
      </c>
      <c r="BG8" s="47">
        <f t="shared" si="12"/>
        <v>0</v>
      </c>
      <c r="BH8" s="47">
        <f t="shared" si="12"/>
        <v>0</v>
      </c>
      <c r="BI8" s="47">
        <f t="shared" si="12"/>
        <v>0</v>
      </c>
      <c r="BJ8" s="47">
        <f t="shared" si="12"/>
        <v>0</v>
      </c>
      <c r="BK8" s="47">
        <f t="shared" si="12"/>
        <v>0</v>
      </c>
      <c r="BL8" s="47">
        <f t="shared" si="12"/>
        <v>0</v>
      </c>
      <c r="BM8" s="47">
        <f t="shared" si="12"/>
        <v>0</v>
      </c>
      <c r="BN8" s="47">
        <f t="shared" si="12"/>
        <v>0</v>
      </c>
      <c r="BO8" s="47">
        <f t="shared" si="12"/>
        <v>0</v>
      </c>
      <c r="BP8" s="47">
        <f t="shared" si="12"/>
        <v>0</v>
      </c>
      <c r="BQ8" s="47">
        <f t="shared" si="12"/>
        <v>0</v>
      </c>
      <c r="BR8" s="47">
        <f t="shared" si="12"/>
        <v>0</v>
      </c>
      <c r="BS8" s="47">
        <f t="shared" si="12"/>
        <v>0</v>
      </c>
      <c r="BT8" s="47">
        <f t="shared" si="12"/>
        <v>0</v>
      </c>
      <c r="BU8" s="47">
        <f t="shared" si="12"/>
        <v>0</v>
      </c>
      <c r="BV8" s="47">
        <f t="shared" si="12"/>
        <v>0</v>
      </c>
      <c r="BW8" s="47">
        <f t="shared" si="12"/>
        <v>0</v>
      </c>
      <c r="BX8" s="47">
        <f t="shared" si="12"/>
        <v>0</v>
      </c>
      <c r="BY8" s="47">
        <f t="shared" si="12"/>
        <v>0</v>
      </c>
      <c r="BZ8" s="47">
        <f t="shared" si="12"/>
        <v>0</v>
      </c>
      <c r="CA8" s="47">
        <f t="shared" si="12"/>
        <v>0</v>
      </c>
      <c r="CB8" s="47">
        <f t="shared" si="12"/>
        <v>0</v>
      </c>
      <c r="CC8" s="47">
        <f t="shared" si="12"/>
        <v>0</v>
      </c>
      <c r="CD8" s="47">
        <f t="shared" si="12"/>
        <v>0</v>
      </c>
      <c r="CE8" s="47">
        <f t="shared" si="12"/>
        <v>0</v>
      </c>
    </row>
    <row r="9" spans="1:84" ht="14.5" x14ac:dyDescent="0.35">
      <c r="A9" s="46" t="s">
        <v>123</v>
      </c>
      <c r="B9" s="48">
        <f t="shared" ref="B9:AG9" si="13">B6</f>
        <v>0</v>
      </c>
      <c r="C9" s="48">
        <f t="shared" si="13"/>
        <v>0</v>
      </c>
      <c r="D9" s="48">
        <f t="shared" si="13"/>
        <v>0</v>
      </c>
      <c r="E9" s="48">
        <f t="shared" si="13"/>
        <v>0</v>
      </c>
      <c r="F9" s="48">
        <f t="shared" si="13"/>
        <v>0</v>
      </c>
      <c r="G9" s="48">
        <f t="shared" si="13"/>
        <v>0</v>
      </c>
      <c r="H9" s="48">
        <f t="shared" si="13"/>
        <v>0</v>
      </c>
      <c r="I9" s="48">
        <f t="shared" si="13"/>
        <v>0</v>
      </c>
      <c r="J9" s="48">
        <f t="shared" si="13"/>
        <v>0</v>
      </c>
      <c r="K9" s="48">
        <f t="shared" si="13"/>
        <v>0</v>
      </c>
      <c r="L9" s="48">
        <f t="shared" si="13"/>
        <v>0</v>
      </c>
      <c r="M9" s="48">
        <f t="shared" si="13"/>
        <v>0</v>
      </c>
      <c r="N9" s="48">
        <f t="shared" si="13"/>
        <v>0</v>
      </c>
      <c r="O9" s="48">
        <f t="shared" si="13"/>
        <v>0</v>
      </c>
      <c r="P9" s="48">
        <f t="shared" si="13"/>
        <v>0</v>
      </c>
      <c r="Q9" s="48">
        <f t="shared" si="13"/>
        <v>0</v>
      </c>
      <c r="R9" s="48">
        <f t="shared" si="13"/>
        <v>0</v>
      </c>
      <c r="S9" s="48">
        <f t="shared" si="13"/>
        <v>0</v>
      </c>
      <c r="T9" s="48">
        <f t="shared" si="13"/>
        <v>0</v>
      </c>
      <c r="U9" s="48">
        <f t="shared" si="13"/>
        <v>0</v>
      </c>
      <c r="V9" s="48">
        <f t="shared" si="13"/>
        <v>0</v>
      </c>
      <c r="W9" s="48">
        <f t="shared" si="13"/>
        <v>0</v>
      </c>
      <c r="X9" s="48">
        <f t="shared" si="13"/>
        <v>0</v>
      </c>
      <c r="Y9" s="48">
        <f t="shared" si="13"/>
        <v>0</v>
      </c>
      <c r="Z9" s="48">
        <f t="shared" si="13"/>
        <v>0</v>
      </c>
      <c r="AA9" s="48">
        <f t="shared" si="13"/>
        <v>0</v>
      </c>
      <c r="AB9" s="48">
        <f t="shared" si="13"/>
        <v>0</v>
      </c>
      <c r="AC9" s="48">
        <f t="shared" si="13"/>
        <v>0</v>
      </c>
      <c r="AD9" s="48">
        <f t="shared" si="13"/>
        <v>0</v>
      </c>
      <c r="AE9" s="48">
        <f t="shared" si="13"/>
        <v>0</v>
      </c>
      <c r="AF9" s="48">
        <f t="shared" si="13"/>
        <v>0</v>
      </c>
      <c r="AG9" s="48">
        <f t="shared" si="13"/>
        <v>0</v>
      </c>
      <c r="AH9" s="47">
        <f t="shared" ref="AH9:AI9" si="14">AG9</f>
        <v>0</v>
      </c>
      <c r="AI9" s="47">
        <f t="shared" si="14"/>
        <v>0</v>
      </c>
      <c r="AJ9" s="47">
        <f t="shared" ref="AJ9:CF9" si="15">AI9</f>
        <v>0</v>
      </c>
      <c r="AK9" s="47">
        <f t="shared" si="15"/>
        <v>0</v>
      </c>
      <c r="AL9" s="47">
        <f t="shared" si="15"/>
        <v>0</v>
      </c>
      <c r="AM9" s="47">
        <f t="shared" si="15"/>
        <v>0</v>
      </c>
      <c r="AN9" s="47">
        <f t="shared" si="15"/>
        <v>0</v>
      </c>
      <c r="AO9" s="47">
        <f t="shared" si="15"/>
        <v>0</v>
      </c>
      <c r="AP9" s="47">
        <f t="shared" si="15"/>
        <v>0</v>
      </c>
      <c r="AQ9" s="47">
        <f t="shared" si="15"/>
        <v>0</v>
      </c>
      <c r="AR9" s="47">
        <f t="shared" si="15"/>
        <v>0</v>
      </c>
      <c r="AS9" s="47">
        <f t="shared" si="15"/>
        <v>0</v>
      </c>
      <c r="AT9" s="47">
        <f t="shared" si="15"/>
        <v>0</v>
      </c>
      <c r="AU9" s="47">
        <f t="shared" si="15"/>
        <v>0</v>
      </c>
      <c r="AV9" s="47">
        <f t="shared" si="15"/>
        <v>0</v>
      </c>
      <c r="AW9" s="47">
        <f t="shared" si="15"/>
        <v>0</v>
      </c>
      <c r="AX9" s="47">
        <f t="shared" si="15"/>
        <v>0</v>
      </c>
      <c r="AY9" s="47">
        <f t="shared" si="15"/>
        <v>0</v>
      </c>
      <c r="AZ9" s="47">
        <f t="shared" si="15"/>
        <v>0</v>
      </c>
      <c r="BA9" s="47">
        <f t="shared" si="15"/>
        <v>0</v>
      </c>
      <c r="BB9" s="47">
        <f t="shared" si="15"/>
        <v>0</v>
      </c>
      <c r="BC9" s="47">
        <f t="shared" si="15"/>
        <v>0</v>
      </c>
      <c r="BD9" s="47">
        <f t="shared" si="15"/>
        <v>0</v>
      </c>
      <c r="BE9" s="47">
        <f t="shared" si="15"/>
        <v>0</v>
      </c>
      <c r="BF9" s="47">
        <f t="shared" si="15"/>
        <v>0</v>
      </c>
      <c r="BG9" s="47">
        <f t="shared" si="15"/>
        <v>0</v>
      </c>
      <c r="BH9" s="47">
        <f t="shared" si="15"/>
        <v>0</v>
      </c>
      <c r="BI9" s="47">
        <f t="shared" si="15"/>
        <v>0</v>
      </c>
      <c r="BJ9" s="47">
        <f t="shared" si="15"/>
        <v>0</v>
      </c>
      <c r="BK9" s="47">
        <f t="shared" si="15"/>
        <v>0</v>
      </c>
      <c r="BL9" s="47">
        <f t="shared" si="15"/>
        <v>0</v>
      </c>
      <c r="BM9" s="47">
        <f t="shared" si="15"/>
        <v>0</v>
      </c>
      <c r="BN9" s="47">
        <f t="shared" si="15"/>
        <v>0</v>
      </c>
      <c r="BO9" s="47">
        <f t="shared" si="15"/>
        <v>0</v>
      </c>
      <c r="BP9" s="47">
        <f t="shared" si="15"/>
        <v>0</v>
      </c>
      <c r="BQ9" s="47">
        <f t="shared" si="15"/>
        <v>0</v>
      </c>
      <c r="BR9" s="47">
        <f t="shared" si="15"/>
        <v>0</v>
      </c>
      <c r="BS9" s="47">
        <f t="shared" si="15"/>
        <v>0</v>
      </c>
      <c r="BT9" s="47">
        <f t="shared" si="15"/>
        <v>0</v>
      </c>
      <c r="BU9" s="47">
        <f t="shared" si="15"/>
        <v>0</v>
      </c>
      <c r="BV9" s="47">
        <f t="shared" si="15"/>
        <v>0</v>
      </c>
      <c r="BW9" s="47">
        <f t="shared" si="15"/>
        <v>0</v>
      </c>
      <c r="BX9" s="47">
        <f t="shared" si="15"/>
        <v>0</v>
      </c>
      <c r="BY9" s="47">
        <f t="shared" si="15"/>
        <v>0</v>
      </c>
      <c r="BZ9" s="47">
        <f t="shared" si="15"/>
        <v>0</v>
      </c>
      <c r="CA9" s="47">
        <f t="shared" si="15"/>
        <v>0</v>
      </c>
      <c r="CB9" s="47">
        <f t="shared" si="15"/>
        <v>0</v>
      </c>
      <c r="CC9" s="47">
        <f t="shared" si="15"/>
        <v>0</v>
      </c>
      <c r="CD9" s="47">
        <f t="shared" si="15"/>
        <v>0</v>
      </c>
      <c r="CE9" s="47">
        <f t="shared" si="15"/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CE1000"/>
  <sheetViews>
    <sheetView topLeftCell="CA1" workbookViewId="0">
      <selection activeCell="CA1" sqref="A1:XFD1048576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3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7">
        <f>AG2</f>
        <v>0</v>
      </c>
      <c r="AI2" s="47">
        <f>AH2</f>
        <v>0</v>
      </c>
      <c r="AJ2" s="47">
        <f t="shared" ref="AJ2:CE2" si="0">AI2</f>
        <v>0</v>
      </c>
      <c r="AK2" s="47">
        <f t="shared" si="0"/>
        <v>0</v>
      </c>
      <c r="AL2" s="47">
        <f t="shared" si="0"/>
        <v>0</v>
      </c>
      <c r="AM2" s="47">
        <f t="shared" si="0"/>
        <v>0</v>
      </c>
      <c r="AN2" s="47">
        <f t="shared" si="0"/>
        <v>0</v>
      </c>
      <c r="AO2" s="47">
        <f t="shared" si="0"/>
        <v>0</v>
      </c>
      <c r="AP2" s="47">
        <f t="shared" si="0"/>
        <v>0</v>
      </c>
      <c r="AQ2" s="47">
        <f t="shared" si="0"/>
        <v>0</v>
      </c>
      <c r="AR2" s="47">
        <f t="shared" si="0"/>
        <v>0</v>
      </c>
      <c r="AS2" s="47">
        <f t="shared" si="0"/>
        <v>0</v>
      </c>
      <c r="AT2" s="47">
        <f t="shared" si="0"/>
        <v>0</v>
      </c>
      <c r="AU2" s="47">
        <f t="shared" si="0"/>
        <v>0</v>
      </c>
      <c r="AV2" s="47">
        <f t="shared" si="0"/>
        <v>0</v>
      </c>
      <c r="AW2" s="47">
        <f t="shared" si="0"/>
        <v>0</v>
      </c>
      <c r="AX2" s="47">
        <f t="shared" si="0"/>
        <v>0</v>
      </c>
      <c r="AY2" s="47">
        <f t="shared" si="0"/>
        <v>0</v>
      </c>
      <c r="AZ2" s="47">
        <f t="shared" si="0"/>
        <v>0</v>
      </c>
      <c r="BA2" s="47">
        <f t="shared" si="0"/>
        <v>0</v>
      </c>
      <c r="BB2" s="47">
        <f t="shared" si="0"/>
        <v>0</v>
      </c>
      <c r="BC2" s="47">
        <f t="shared" si="0"/>
        <v>0</v>
      </c>
      <c r="BD2" s="47">
        <f t="shared" si="0"/>
        <v>0</v>
      </c>
      <c r="BE2" s="47">
        <f t="shared" si="0"/>
        <v>0</v>
      </c>
      <c r="BF2" s="47">
        <f t="shared" si="0"/>
        <v>0</v>
      </c>
      <c r="BG2" s="47">
        <f t="shared" si="0"/>
        <v>0</v>
      </c>
      <c r="BH2" s="47">
        <f t="shared" si="0"/>
        <v>0</v>
      </c>
      <c r="BI2" s="47">
        <f t="shared" si="0"/>
        <v>0</v>
      </c>
      <c r="BJ2" s="47">
        <f t="shared" si="0"/>
        <v>0</v>
      </c>
      <c r="BK2" s="47">
        <f t="shared" si="0"/>
        <v>0</v>
      </c>
      <c r="BL2" s="47">
        <f t="shared" si="0"/>
        <v>0</v>
      </c>
      <c r="BM2" s="47">
        <f t="shared" si="0"/>
        <v>0</v>
      </c>
      <c r="BN2" s="47">
        <f t="shared" si="0"/>
        <v>0</v>
      </c>
      <c r="BO2" s="47">
        <f t="shared" si="0"/>
        <v>0</v>
      </c>
      <c r="BP2" s="47">
        <f t="shared" si="0"/>
        <v>0</v>
      </c>
      <c r="BQ2" s="47">
        <f t="shared" si="0"/>
        <v>0</v>
      </c>
      <c r="BR2" s="47">
        <f t="shared" si="0"/>
        <v>0</v>
      </c>
      <c r="BS2" s="47">
        <f t="shared" si="0"/>
        <v>0</v>
      </c>
      <c r="BT2" s="47">
        <f t="shared" si="0"/>
        <v>0</v>
      </c>
      <c r="BU2" s="47">
        <f t="shared" si="0"/>
        <v>0</v>
      </c>
      <c r="BV2" s="47">
        <f t="shared" si="0"/>
        <v>0</v>
      </c>
      <c r="BW2" s="47">
        <f t="shared" si="0"/>
        <v>0</v>
      </c>
      <c r="BX2" s="47">
        <f t="shared" si="0"/>
        <v>0</v>
      </c>
      <c r="BY2" s="47">
        <f t="shared" si="0"/>
        <v>0</v>
      </c>
      <c r="BZ2" s="47">
        <f t="shared" si="0"/>
        <v>0</v>
      </c>
      <c r="CA2" s="47">
        <f t="shared" si="0"/>
        <v>0</v>
      </c>
      <c r="CB2" s="47">
        <f t="shared" si="0"/>
        <v>0</v>
      </c>
      <c r="CC2" s="47">
        <f t="shared" si="0"/>
        <v>0</v>
      </c>
      <c r="CD2" s="47">
        <f t="shared" si="0"/>
        <v>0</v>
      </c>
      <c r="CE2" s="47">
        <f t="shared" si="0"/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7">
        <f t="shared" ref="AH3:AI3" si="1">AG3</f>
        <v>0</v>
      </c>
      <c r="AI3" s="47">
        <f t="shared" si="1"/>
        <v>0</v>
      </c>
      <c r="AJ3" s="47">
        <f t="shared" ref="AJ3:CE3" si="2">AI3</f>
        <v>0</v>
      </c>
      <c r="AK3" s="47">
        <f t="shared" si="2"/>
        <v>0</v>
      </c>
      <c r="AL3" s="47">
        <f t="shared" si="2"/>
        <v>0</v>
      </c>
      <c r="AM3" s="47">
        <f t="shared" si="2"/>
        <v>0</v>
      </c>
      <c r="AN3" s="47">
        <f t="shared" si="2"/>
        <v>0</v>
      </c>
      <c r="AO3" s="47">
        <f t="shared" si="2"/>
        <v>0</v>
      </c>
      <c r="AP3" s="47">
        <f t="shared" si="2"/>
        <v>0</v>
      </c>
      <c r="AQ3" s="47">
        <f t="shared" si="2"/>
        <v>0</v>
      </c>
      <c r="AR3" s="47">
        <f t="shared" si="2"/>
        <v>0</v>
      </c>
      <c r="AS3" s="47">
        <f t="shared" si="2"/>
        <v>0</v>
      </c>
      <c r="AT3" s="47">
        <f t="shared" si="2"/>
        <v>0</v>
      </c>
      <c r="AU3" s="47">
        <f t="shared" si="2"/>
        <v>0</v>
      </c>
      <c r="AV3" s="47">
        <f t="shared" si="2"/>
        <v>0</v>
      </c>
      <c r="AW3" s="47">
        <f t="shared" si="2"/>
        <v>0</v>
      </c>
      <c r="AX3" s="47">
        <f t="shared" si="2"/>
        <v>0</v>
      </c>
      <c r="AY3" s="47">
        <f t="shared" si="2"/>
        <v>0</v>
      </c>
      <c r="AZ3" s="47">
        <f t="shared" si="2"/>
        <v>0</v>
      </c>
      <c r="BA3" s="47">
        <f t="shared" si="2"/>
        <v>0</v>
      </c>
      <c r="BB3" s="47">
        <f t="shared" si="2"/>
        <v>0</v>
      </c>
      <c r="BC3" s="47">
        <f t="shared" si="2"/>
        <v>0</v>
      </c>
      <c r="BD3" s="47">
        <f t="shared" si="2"/>
        <v>0</v>
      </c>
      <c r="BE3" s="47">
        <f t="shared" si="2"/>
        <v>0</v>
      </c>
      <c r="BF3" s="47">
        <f t="shared" si="2"/>
        <v>0</v>
      </c>
      <c r="BG3" s="47">
        <f t="shared" si="2"/>
        <v>0</v>
      </c>
      <c r="BH3" s="47">
        <f t="shared" si="2"/>
        <v>0</v>
      </c>
      <c r="BI3" s="47">
        <f t="shared" si="2"/>
        <v>0</v>
      </c>
      <c r="BJ3" s="47">
        <f t="shared" si="2"/>
        <v>0</v>
      </c>
      <c r="BK3" s="47">
        <f t="shared" si="2"/>
        <v>0</v>
      </c>
      <c r="BL3" s="47">
        <f t="shared" si="2"/>
        <v>0</v>
      </c>
      <c r="BM3" s="47">
        <f t="shared" si="2"/>
        <v>0</v>
      </c>
      <c r="BN3" s="47">
        <f t="shared" si="2"/>
        <v>0</v>
      </c>
      <c r="BO3" s="47">
        <f t="shared" si="2"/>
        <v>0</v>
      </c>
      <c r="BP3" s="47">
        <f t="shared" si="2"/>
        <v>0</v>
      </c>
      <c r="BQ3" s="47">
        <f t="shared" si="2"/>
        <v>0</v>
      </c>
      <c r="BR3" s="47">
        <f t="shared" si="2"/>
        <v>0</v>
      </c>
      <c r="BS3" s="47">
        <f t="shared" si="2"/>
        <v>0</v>
      </c>
      <c r="BT3" s="47">
        <f t="shared" si="2"/>
        <v>0</v>
      </c>
      <c r="BU3" s="47">
        <f t="shared" si="2"/>
        <v>0</v>
      </c>
      <c r="BV3" s="47">
        <f t="shared" si="2"/>
        <v>0</v>
      </c>
      <c r="BW3" s="47">
        <f t="shared" si="2"/>
        <v>0</v>
      </c>
      <c r="BX3" s="47">
        <f t="shared" si="2"/>
        <v>0</v>
      </c>
      <c r="BY3" s="47">
        <f t="shared" si="2"/>
        <v>0</v>
      </c>
      <c r="BZ3" s="47">
        <f t="shared" si="2"/>
        <v>0</v>
      </c>
      <c r="CA3" s="47">
        <f t="shared" si="2"/>
        <v>0</v>
      </c>
      <c r="CB3" s="47">
        <f t="shared" si="2"/>
        <v>0</v>
      </c>
      <c r="CC3" s="47">
        <f t="shared" si="2"/>
        <v>0</v>
      </c>
      <c r="CD3" s="47">
        <f t="shared" si="2"/>
        <v>0</v>
      </c>
      <c r="CE3" s="47">
        <f t="shared" si="2"/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7">
        <f t="shared" ref="AH4:AI4" si="3">AG4</f>
        <v>0</v>
      </c>
      <c r="AI4" s="47">
        <f t="shared" si="3"/>
        <v>0</v>
      </c>
      <c r="AJ4" s="47">
        <f t="shared" ref="AJ4:CE4" si="4">AI4</f>
        <v>0</v>
      </c>
      <c r="AK4" s="47">
        <f t="shared" si="4"/>
        <v>0</v>
      </c>
      <c r="AL4" s="47">
        <f t="shared" si="4"/>
        <v>0</v>
      </c>
      <c r="AM4" s="47">
        <f t="shared" si="4"/>
        <v>0</v>
      </c>
      <c r="AN4" s="47">
        <f t="shared" si="4"/>
        <v>0</v>
      </c>
      <c r="AO4" s="47">
        <f t="shared" si="4"/>
        <v>0</v>
      </c>
      <c r="AP4" s="47">
        <f t="shared" si="4"/>
        <v>0</v>
      </c>
      <c r="AQ4" s="47">
        <f t="shared" si="4"/>
        <v>0</v>
      </c>
      <c r="AR4" s="47">
        <f t="shared" si="4"/>
        <v>0</v>
      </c>
      <c r="AS4" s="47">
        <f t="shared" si="4"/>
        <v>0</v>
      </c>
      <c r="AT4" s="47">
        <f t="shared" si="4"/>
        <v>0</v>
      </c>
      <c r="AU4" s="47">
        <f t="shared" si="4"/>
        <v>0</v>
      </c>
      <c r="AV4" s="47">
        <f t="shared" si="4"/>
        <v>0</v>
      </c>
      <c r="AW4" s="47">
        <f t="shared" si="4"/>
        <v>0</v>
      </c>
      <c r="AX4" s="47">
        <f t="shared" si="4"/>
        <v>0</v>
      </c>
      <c r="AY4" s="47">
        <f t="shared" si="4"/>
        <v>0</v>
      </c>
      <c r="AZ4" s="47">
        <f t="shared" si="4"/>
        <v>0</v>
      </c>
      <c r="BA4" s="47">
        <f t="shared" si="4"/>
        <v>0</v>
      </c>
      <c r="BB4" s="47">
        <f t="shared" si="4"/>
        <v>0</v>
      </c>
      <c r="BC4" s="47">
        <f t="shared" si="4"/>
        <v>0</v>
      </c>
      <c r="BD4" s="47">
        <f t="shared" si="4"/>
        <v>0</v>
      </c>
      <c r="BE4" s="47">
        <f t="shared" si="4"/>
        <v>0</v>
      </c>
      <c r="BF4" s="47">
        <f t="shared" si="4"/>
        <v>0</v>
      </c>
      <c r="BG4" s="47">
        <f t="shared" si="4"/>
        <v>0</v>
      </c>
      <c r="BH4" s="47">
        <f t="shared" si="4"/>
        <v>0</v>
      </c>
      <c r="BI4" s="47">
        <f t="shared" si="4"/>
        <v>0</v>
      </c>
      <c r="BJ4" s="47">
        <f t="shared" si="4"/>
        <v>0</v>
      </c>
      <c r="BK4" s="47">
        <f t="shared" si="4"/>
        <v>0</v>
      </c>
      <c r="BL4" s="47">
        <f t="shared" si="4"/>
        <v>0</v>
      </c>
      <c r="BM4" s="47">
        <f t="shared" si="4"/>
        <v>0</v>
      </c>
      <c r="BN4" s="47">
        <f t="shared" si="4"/>
        <v>0</v>
      </c>
      <c r="BO4" s="47">
        <f t="shared" si="4"/>
        <v>0</v>
      </c>
      <c r="BP4" s="47">
        <f t="shared" si="4"/>
        <v>0</v>
      </c>
      <c r="BQ4" s="47">
        <f t="shared" si="4"/>
        <v>0</v>
      </c>
      <c r="BR4" s="47">
        <f t="shared" si="4"/>
        <v>0</v>
      </c>
      <c r="BS4" s="47">
        <f t="shared" si="4"/>
        <v>0</v>
      </c>
      <c r="BT4" s="47">
        <f t="shared" si="4"/>
        <v>0</v>
      </c>
      <c r="BU4" s="47">
        <f t="shared" si="4"/>
        <v>0</v>
      </c>
      <c r="BV4" s="47">
        <f t="shared" si="4"/>
        <v>0</v>
      </c>
      <c r="BW4" s="47">
        <f t="shared" si="4"/>
        <v>0</v>
      </c>
      <c r="BX4" s="47">
        <f t="shared" si="4"/>
        <v>0</v>
      </c>
      <c r="BY4" s="47">
        <f t="shared" si="4"/>
        <v>0</v>
      </c>
      <c r="BZ4" s="47">
        <f t="shared" si="4"/>
        <v>0</v>
      </c>
      <c r="CA4" s="47">
        <f t="shared" si="4"/>
        <v>0</v>
      </c>
      <c r="CB4" s="47">
        <f t="shared" si="4"/>
        <v>0</v>
      </c>
      <c r="CC4" s="47">
        <f t="shared" si="4"/>
        <v>0</v>
      </c>
      <c r="CD4" s="47">
        <f t="shared" si="4"/>
        <v>0</v>
      </c>
      <c r="CE4" s="47">
        <f t="shared" si="4"/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7">
        <f t="shared" ref="AH5:AI5" si="5">AG5</f>
        <v>0</v>
      </c>
      <c r="AI5" s="47">
        <f t="shared" si="5"/>
        <v>0</v>
      </c>
      <c r="AJ5" s="47">
        <f t="shared" ref="AJ5:CE5" si="6">AI5</f>
        <v>0</v>
      </c>
      <c r="AK5" s="47">
        <f t="shared" si="6"/>
        <v>0</v>
      </c>
      <c r="AL5" s="47">
        <f t="shared" si="6"/>
        <v>0</v>
      </c>
      <c r="AM5" s="47">
        <f t="shared" si="6"/>
        <v>0</v>
      </c>
      <c r="AN5" s="47">
        <f t="shared" si="6"/>
        <v>0</v>
      </c>
      <c r="AO5" s="47">
        <f t="shared" si="6"/>
        <v>0</v>
      </c>
      <c r="AP5" s="47">
        <f t="shared" si="6"/>
        <v>0</v>
      </c>
      <c r="AQ5" s="47">
        <f t="shared" si="6"/>
        <v>0</v>
      </c>
      <c r="AR5" s="47">
        <f t="shared" si="6"/>
        <v>0</v>
      </c>
      <c r="AS5" s="47">
        <f t="shared" si="6"/>
        <v>0</v>
      </c>
      <c r="AT5" s="47">
        <f t="shared" si="6"/>
        <v>0</v>
      </c>
      <c r="AU5" s="47">
        <f t="shared" si="6"/>
        <v>0</v>
      </c>
      <c r="AV5" s="47">
        <f t="shared" si="6"/>
        <v>0</v>
      </c>
      <c r="AW5" s="47">
        <f t="shared" si="6"/>
        <v>0</v>
      </c>
      <c r="AX5" s="47">
        <f t="shared" si="6"/>
        <v>0</v>
      </c>
      <c r="AY5" s="47">
        <f t="shared" si="6"/>
        <v>0</v>
      </c>
      <c r="AZ5" s="47">
        <f t="shared" si="6"/>
        <v>0</v>
      </c>
      <c r="BA5" s="47">
        <f t="shared" si="6"/>
        <v>0</v>
      </c>
      <c r="BB5" s="47">
        <f t="shared" si="6"/>
        <v>0</v>
      </c>
      <c r="BC5" s="47">
        <f t="shared" si="6"/>
        <v>0</v>
      </c>
      <c r="BD5" s="47">
        <f t="shared" si="6"/>
        <v>0</v>
      </c>
      <c r="BE5" s="47">
        <f t="shared" si="6"/>
        <v>0</v>
      </c>
      <c r="BF5" s="47">
        <f t="shared" si="6"/>
        <v>0</v>
      </c>
      <c r="BG5" s="47">
        <f t="shared" si="6"/>
        <v>0</v>
      </c>
      <c r="BH5" s="47">
        <f t="shared" si="6"/>
        <v>0</v>
      </c>
      <c r="BI5" s="47">
        <f t="shared" si="6"/>
        <v>0</v>
      </c>
      <c r="BJ5" s="47">
        <f t="shared" si="6"/>
        <v>0</v>
      </c>
      <c r="BK5" s="47">
        <f t="shared" si="6"/>
        <v>0</v>
      </c>
      <c r="BL5" s="47">
        <f t="shared" si="6"/>
        <v>0</v>
      </c>
      <c r="BM5" s="47">
        <f t="shared" si="6"/>
        <v>0</v>
      </c>
      <c r="BN5" s="47">
        <f t="shared" si="6"/>
        <v>0</v>
      </c>
      <c r="BO5" s="47">
        <f t="shared" si="6"/>
        <v>0</v>
      </c>
      <c r="BP5" s="47">
        <f t="shared" si="6"/>
        <v>0</v>
      </c>
      <c r="BQ5" s="47">
        <f t="shared" si="6"/>
        <v>0</v>
      </c>
      <c r="BR5" s="47">
        <f t="shared" si="6"/>
        <v>0</v>
      </c>
      <c r="BS5" s="47">
        <f t="shared" si="6"/>
        <v>0</v>
      </c>
      <c r="BT5" s="47">
        <f t="shared" si="6"/>
        <v>0</v>
      </c>
      <c r="BU5" s="47">
        <f t="shared" si="6"/>
        <v>0</v>
      </c>
      <c r="BV5" s="47">
        <f t="shared" si="6"/>
        <v>0</v>
      </c>
      <c r="BW5" s="47">
        <f t="shared" si="6"/>
        <v>0</v>
      </c>
      <c r="BX5" s="47">
        <f t="shared" si="6"/>
        <v>0</v>
      </c>
      <c r="BY5" s="47">
        <f t="shared" si="6"/>
        <v>0</v>
      </c>
      <c r="BZ5" s="47">
        <f t="shared" si="6"/>
        <v>0</v>
      </c>
      <c r="CA5" s="47">
        <f t="shared" si="6"/>
        <v>0</v>
      </c>
      <c r="CB5" s="47">
        <f t="shared" si="6"/>
        <v>0</v>
      </c>
      <c r="CC5" s="47">
        <f t="shared" si="6"/>
        <v>0</v>
      </c>
      <c r="CD5" s="47">
        <f t="shared" si="6"/>
        <v>0</v>
      </c>
      <c r="CE5" s="47">
        <f t="shared" si="6"/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7">
        <f t="shared" ref="AH6:AI6" si="7">AG6</f>
        <v>0</v>
      </c>
      <c r="AI6" s="47">
        <f t="shared" si="7"/>
        <v>0</v>
      </c>
      <c r="AJ6" s="47">
        <f t="shared" ref="AJ6:CE6" si="8">AI6</f>
        <v>0</v>
      </c>
      <c r="AK6" s="47">
        <f t="shared" si="8"/>
        <v>0</v>
      </c>
      <c r="AL6" s="47">
        <f t="shared" si="8"/>
        <v>0</v>
      </c>
      <c r="AM6" s="47">
        <f t="shared" si="8"/>
        <v>0</v>
      </c>
      <c r="AN6" s="47">
        <f t="shared" si="8"/>
        <v>0</v>
      </c>
      <c r="AO6" s="47">
        <f t="shared" si="8"/>
        <v>0</v>
      </c>
      <c r="AP6" s="47">
        <f t="shared" si="8"/>
        <v>0</v>
      </c>
      <c r="AQ6" s="47">
        <f t="shared" si="8"/>
        <v>0</v>
      </c>
      <c r="AR6" s="47">
        <f t="shared" si="8"/>
        <v>0</v>
      </c>
      <c r="AS6" s="47">
        <f t="shared" si="8"/>
        <v>0</v>
      </c>
      <c r="AT6" s="47">
        <f t="shared" si="8"/>
        <v>0</v>
      </c>
      <c r="AU6" s="47">
        <f t="shared" si="8"/>
        <v>0</v>
      </c>
      <c r="AV6" s="47">
        <f t="shared" si="8"/>
        <v>0</v>
      </c>
      <c r="AW6" s="47">
        <f t="shared" si="8"/>
        <v>0</v>
      </c>
      <c r="AX6" s="47">
        <f t="shared" si="8"/>
        <v>0</v>
      </c>
      <c r="AY6" s="47">
        <f t="shared" si="8"/>
        <v>0</v>
      </c>
      <c r="AZ6" s="47">
        <f t="shared" si="8"/>
        <v>0</v>
      </c>
      <c r="BA6" s="47">
        <f t="shared" si="8"/>
        <v>0</v>
      </c>
      <c r="BB6" s="47">
        <f t="shared" si="8"/>
        <v>0</v>
      </c>
      <c r="BC6" s="47">
        <f t="shared" si="8"/>
        <v>0</v>
      </c>
      <c r="BD6" s="47">
        <f t="shared" si="8"/>
        <v>0</v>
      </c>
      <c r="BE6" s="47">
        <f t="shared" si="8"/>
        <v>0</v>
      </c>
      <c r="BF6" s="47">
        <f t="shared" si="8"/>
        <v>0</v>
      </c>
      <c r="BG6" s="47">
        <f t="shared" si="8"/>
        <v>0</v>
      </c>
      <c r="BH6" s="47">
        <f t="shared" si="8"/>
        <v>0</v>
      </c>
      <c r="BI6" s="47">
        <f t="shared" si="8"/>
        <v>0</v>
      </c>
      <c r="BJ6" s="47">
        <f t="shared" si="8"/>
        <v>0</v>
      </c>
      <c r="BK6" s="47">
        <f t="shared" si="8"/>
        <v>0</v>
      </c>
      <c r="BL6" s="47">
        <f t="shared" si="8"/>
        <v>0</v>
      </c>
      <c r="BM6" s="47">
        <f t="shared" si="8"/>
        <v>0</v>
      </c>
      <c r="BN6" s="47">
        <f t="shared" si="8"/>
        <v>0</v>
      </c>
      <c r="BO6" s="47">
        <f t="shared" si="8"/>
        <v>0</v>
      </c>
      <c r="BP6" s="47">
        <f t="shared" si="8"/>
        <v>0</v>
      </c>
      <c r="BQ6" s="47">
        <f t="shared" si="8"/>
        <v>0</v>
      </c>
      <c r="BR6" s="47">
        <f t="shared" si="8"/>
        <v>0</v>
      </c>
      <c r="BS6" s="47">
        <f t="shared" si="8"/>
        <v>0</v>
      </c>
      <c r="BT6" s="47">
        <f t="shared" si="8"/>
        <v>0</v>
      </c>
      <c r="BU6" s="47">
        <f t="shared" si="8"/>
        <v>0</v>
      </c>
      <c r="BV6" s="47">
        <f t="shared" si="8"/>
        <v>0</v>
      </c>
      <c r="BW6" s="47">
        <f t="shared" si="8"/>
        <v>0</v>
      </c>
      <c r="BX6" s="47">
        <f t="shared" si="8"/>
        <v>0</v>
      </c>
      <c r="BY6" s="47">
        <f t="shared" si="8"/>
        <v>0</v>
      </c>
      <c r="BZ6" s="47">
        <f t="shared" si="8"/>
        <v>0</v>
      </c>
      <c r="CA6" s="47">
        <f t="shared" si="8"/>
        <v>0</v>
      </c>
      <c r="CB6" s="47">
        <f t="shared" si="8"/>
        <v>0</v>
      </c>
      <c r="CC6" s="47">
        <f t="shared" si="8"/>
        <v>0</v>
      </c>
      <c r="CD6" s="47">
        <f t="shared" si="8"/>
        <v>0</v>
      </c>
      <c r="CE6" s="47">
        <f t="shared" si="8"/>
        <v>0</v>
      </c>
    </row>
    <row r="7" spans="1:83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7">
        <f t="shared" ref="AH7:AI7" si="9">AG7</f>
        <v>0</v>
      </c>
      <c r="AI7" s="47">
        <f t="shared" si="9"/>
        <v>0</v>
      </c>
      <c r="AJ7" s="47">
        <f t="shared" ref="AJ7:CE7" si="10">AI7</f>
        <v>0</v>
      </c>
      <c r="AK7" s="47">
        <f t="shared" si="10"/>
        <v>0</v>
      </c>
      <c r="AL7" s="47">
        <f t="shared" si="10"/>
        <v>0</v>
      </c>
      <c r="AM7" s="47">
        <f t="shared" si="10"/>
        <v>0</v>
      </c>
      <c r="AN7" s="47">
        <f t="shared" si="10"/>
        <v>0</v>
      </c>
      <c r="AO7" s="47">
        <f t="shared" si="10"/>
        <v>0</v>
      </c>
      <c r="AP7" s="47">
        <f t="shared" si="10"/>
        <v>0</v>
      </c>
      <c r="AQ7" s="47">
        <f t="shared" si="10"/>
        <v>0</v>
      </c>
      <c r="AR7" s="47">
        <f t="shared" si="10"/>
        <v>0</v>
      </c>
      <c r="AS7" s="47">
        <f t="shared" si="10"/>
        <v>0</v>
      </c>
      <c r="AT7" s="47">
        <f t="shared" si="10"/>
        <v>0</v>
      </c>
      <c r="AU7" s="47">
        <f t="shared" si="10"/>
        <v>0</v>
      </c>
      <c r="AV7" s="47">
        <f t="shared" si="10"/>
        <v>0</v>
      </c>
      <c r="AW7" s="47">
        <f t="shared" si="10"/>
        <v>0</v>
      </c>
      <c r="AX7" s="47">
        <f t="shared" si="10"/>
        <v>0</v>
      </c>
      <c r="AY7" s="47">
        <f t="shared" si="10"/>
        <v>0</v>
      </c>
      <c r="AZ7" s="47">
        <f t="shared" si="10"/>
        <v>0</v>
      </c>
      <c r="BA7" s="47">
        <f t="shared" si="10"/>
        <v>0</v>
      </c>
      <c r="BB7" s="47">
        <f t="shared" si="10"/>
        <v>0</v>
      </c>
      <c r="BC7" s="47">
        <f t="shared" si="10"/>
        <v>0</v>
      </c>
      <c r="BD7" s="47">
        <f t="shared" si="10"/>
        <v>0</v>
      </c>
      <c r="BE7" s="47">
        <f t="shared" si="10"/>
        <v>0</v>
      </c>
      <c r="BF7" s="47">
        <f t="shared" si="10"/>
        <v>0</v>
      </c>
      <c r="BG7" s="47">
        <f t="shared" si="10"/>
        <v>0</v>
      </c>
      <c r="BH7" s="47">
        <f t="shared" si="10"/>
        <v>0</v>
      </c>
      <c r="BI7" s="47">
        <f t="shared" si="10"/>
        <v>0</v>
      </c>
      <c r="BJ7" s="47">
        <f t="shared" si="10"/>
        <v>0</v>
      </c>
      <c r="BK7" s="47">
        <f t="shared" si="10"/>
        <v>0</v>
      </c>
      <c r="BL7" s="47">
        <f t="shared" si="10"/>
        <v>0</v>
      </c>
      <c r="BM7" s="47">
        <f t="shared" si="10"/>
        <v>0</v>
      </c>
      <c r="BN7" s="47">
        <f t="shared" si="10"/>
        <v>0</v>
      </c>
      <c r="BO7" s="47">
        <f t="shared" si="10"/>
        <v>0</v>
      </c>
      <c r="BP7" s="47">
        <f t="shared" si="10"/>
        <v>0</v>
      </c>
      <c r="BQ7" s="47">
        <f t="shared" si="10"/>
        <v>0</v>
      </c>
      <c r="BR7" s="47">
        <f t="shared" si="10"/>
        <v>0</v>
      </c>
      <c r="BS7" s="47">
        <f t="shared" si="10"/>
        <v>0</v>
      </c>
      <c r="BT7" s="47">
        <f t="shared" si="10"/>
        <v>0</v>
      </c>
      <c r="BU7" s="47">
        <f t="shared" si="10"/>
        <v>0</v>
      </c>
      <c r="BV7" s="47">
        <f t="shared" si="10"/>
        <v>0</v>
      </c>
      <c r="BW7" s="47">
        <f t="shared" si="10"/>
        <v>0</v>
      </c>
      <c r="BX7" s="47">
        <f t="shared" si="10"/>
        <v>0</v>
      </c>
      <c r="BY7" s="47">
        <f t="shared" si="10"/>
        <v>0</v>
      </c>
      <c r="BZ7" s="47">
        <f t="shared" si="10"/>
        <v>0</v>
      </c>
      <c r="CA7" s="47">
        <f t="shared" si="10"/>
        <v>0</v>
      </c>
      <c r="CB7" s="47">
        <f t="shared" si="10"/>
        <v>0</v>
      </c>
      <c r="CC7" s="47">
        <f t="shared" si="10"/>
        <v>0</v>
      </c>
      <c r="CD7" s="47">
        <f t="shared" si="10"/>
        <v>0</v>
      </c>
      <c r="CE7" s="47">
        <f t="shared" si="10"/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7">
        <f t="shared" ref="AH8:AI8" si="11">AG8</f>
        <v>0</v>
      </c>
      <c r="AI8" s="47">
        <f t="shared" si="11"/>
        <v>0</v>
      </c>
      <c r="AJ8" s="47">
        <f t="shared" ref="AJ8:CE8" si="12">AI8</f>
        <v>0</v>
      </c>
      <c r="AK8" s="47">
        <f t="shared" si="12"/>
        <v>0</v>
      </c>
      <c r="AL8" s="47">
        <f t="shared" si="12"/>
        <v>0</v>
      </c>
      <c r="AM8" s="47">
        <f t="shared" si="12"/>
        <v>0</v>
      </c>
      <c r="AN8" s="47">
        <f t="shared" si="12"/>
        <v>0</v>
      </c>
      <c r="AO8" s="47">
        <f t="shared" si="12"/>
        <v>0</v>
      </c>
      <c r="AP8" s="47">
        <f t="shared" si="12"/>
        <v>0</v>
      </c>
      <c r="AQ8" s="47">
        <f t="shared" si="12"/>
        <v>0</v>
      </c>
      <c r="AR8" s="47">
        <f t="shared" si="12"/>
        <v>0</v>
      </c>
      <c r="AS8" s="47">
        <f t="shared" si="12"/>
        <v>0</v>
      </c>
      <c r="AT8" s="47">
        <f t="shared" si="12"/>
        <v>0</v>
      </c>
      <c r="AU8" s="47">
        <f t="shared" si="12"/>
        <v>0</v>
      </c>
      <c r="AV8" s="47">
        <f t="shared" si="12"/>
        <v>0</v>
      </c>
      <c r="AW8" s="47">
        <f t="shared" si="12"/>
        <v>0</v>
      </c>
      <c r="AX8" s="47">
        <f t="shared" si="12"/>
        <v>0</v>
      </c>
      <c r="AY8" s="47">
        <f t="shared" si="12"/>
        <v>0</v>
      </c>
      <c r="AZ8" s="47">
        <f t="shared" si="12"/>
        <v>0</v>
      </c>
      <c r="BA8" s="47">
        <f t="shared" si="12"/>
        <v>0</v>
      </c>
      <c r="BB8" s="47">
        <f t="shared" si="12"/>
        <v>0</v>
      </c>
      <c r="BC8" s="47">
        <f t="shared" si="12"/>
        <v>0</v>
      </c>
      <c r="BD8" s="47">
        <f t="shared" si="12"/>
        <v>0</v>
      </c>
      <c r="BE8" s="47">
        <f t="shared" si="12"/>
        <v>0</v>
      </c>
      <c r="BF8" s="47">
        <f t="shared" si="12"/>
        <v>0</v>
      </c>
      <c r="BG8" s="47">
        <f t="shared" si="12"/>
        <v>0</v>
      </c>
      <c r="BH8" s="47">
        <f t="shared" si="12"/>
        <v>0</v>
      </c>
      <c r="BI8" s="47">
        <f t="shared" si="12"/>
        <v>0</v>
      </c>
      <c r="BJ8" s="47">
        <f t="shared" si="12"/>
        <v>0</v>
      </c>
      <c r="BK8" s="47">
        <f t="shared" si="12"/>
        <v>0</v>
      </c>
      <c r="BL8" s="47">
        <f t="shared" si="12"/>
        <v>0</v>
      </c>
      <c r="BM8" s="47">
        <f t="shared" si="12"/>
        <v>0</v>
      </c>
      <c r="BN8" s="47">
        <f t="shared" si="12"/>
        <v>0</v>
      </c>
      <c r="BO8" s="47">
        <f t="shared" si="12"/>
        <v>0</v>
      </c>
      <c r="BP8" s="47">
        <f t="shared" si="12"/>
        <v>0</v>
      </c>
      <c r="BQ8" s="47">
        <f t="shared" si="12"/>
        <v>0</v>
      </c>
      <c r="BR8" s="47">
        <f t="shared" si="12"/>
        <v>0</v>
      </c>
      <c r="BS8" s="47">
        <f t="shared" si="12"/>
        <v>0</v>
      </c>
      <c r="BT8" s="47">
        <f t="shared" si="12"/>
        <v>0</v>
      </c>
      <c r="BU8" s="47">
        <f t="shared" si="12"/>
        <v>0</v>
      </c>
      <c r="BV8" s="47">
        <f t="shared" si="12"/>
        <v>0</v>
      </c>
      <c r="BW8" s="47">
        <f t="shared" si="12"/>
        <v>0</v>
      </c>
      <c r="BX8" s="47">
        <f t="shared" si="12"/>
        <v>0</v>
      </c>
      <c r="BY8" s="47">
        <f t="shared" si="12"/>
        <v>0</v>
      </c>
      <c r="BZ8" s="47">
        <f t="shared" si="12"/>
        <v>0</v>
      </c>
      <c r="CA8" s="47">
        <f t="shared" si="12"/>
        <v>0</v>
      </c>
      <c r="CB8" s="47">
        <f t="shared" si="12"/>
        <v>0</v>
      </c>
      <c r="CC8" s="47">
        <f t="shared" si="12"/>
        <v>0</v>
      </c>
      <c r="CD8" s="47">
        <f t="shared" si="12"/>
        <v>0</v>
      </c>
      <c r="CE8" s="47">
        <f t="shared" si="12"/>
        <v>0</v>
      </c>
    </row>
    <row r="9" spans="1:83" ht="14.5" x14ac:dyDescent="0.35">
      <c r="A9" s="46" t="s">
        <v>123</v>
      </c>
      <c r="B9" s="48">
        <f t="shared" ref="B9:Y9" si="13">B6</f>
        <v>0</v>
      </c>
      <c r="C9" s="48">
        <f t="shared" si="13"/>
        <v>0</v>
      </c>
      <c r="D9" s="48">
        <f t="shared" si="13"/>
        <v>0</v>
      </c>
      <c r="E9" s="48">
        <f t="shared" si="13"/>
        <v>0</v>
      </c>
      <c r="F9" s="48">
        <f t="shared" si="13"/>
        <v>0</v>
      </c>
      <c r="G9" s="48">
        <f t="shared" si="13"/>
        <v>0</v>
      </c>
      <c r="H9" s="48">
        <f t="shared" si="13"/>
        <v>0</v>
      </c>
      <c r="I9" s="48">
        <f t="shared" si="13"/>
        <v>0</v>
      </c>
      <c r="J9" s="48">
        <f t="shared" si="13"/>
        <v>0</v>
      </c>
      <c r="K9" s="48">
        <f t="shared" si="13"/>
        <v>0</v>
      </c>
      <c r="L9" s="48">
        <f t="shared" si="13"/>
        <v>0</v>
      </c>
      <c r="M9" s="48">
        <f t="shared" si="13"/>
        <v>0</v>
      </c>
      <c r="N9" s="48">
        <f t="shared" si="13"/>
        <v>0</v>
      </c>
      <c r="O9" s="48">
        <f t="shared" si="13"/>
        <v>0</v>
      </c>
      <c r="P9" s="48">
        <f t="shared" si="13"/>
        <v>0</v>
      </c>
      <c r="Q9" s="48">
        <f t="shared" si="13"/>
        <v>0</v>
      </c>
      <c r="R9" s="48">
        <f t="shared" si="13"/>
        <v>0</v>
      </c>
      <c r="S9" s="48">
        <f t="shared" si="13"/>
        <v>0</v>
      </c>
      <c r="T9" s="48">
        <f t="shared" si="13"/>
        <v>0</v>
      </c>
      <c r="U9" s="48">
        <f t="shared" si="13"/>
        <v>0</v>
      </c>
      <c r="V9" s="48">
        <f t="shared" si="13"/>
        <v>0</v>
      </c>
      <c r="W9" s="48">
        <f t="shared" si="13"/>
        <v>0</v>
      </c>
      <c r="X9" s="48">
        <f t="shared" si="13"/>
        <v>0</v>
      </c>
      <c r="Y9" s="48">
        <f t="shared" si="13"/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7">
        <f t="shared" ref="AH9:AI9" si="14">AG9</f>
        <v>0</v>
      </c>
      <c r="AI9" s="47">
        <f t="shared" si="14"/>
        <v>0</v>
      </c>
      <c r="AJ9" s="47">
        <f t="shared" ref="AJ9:CE9" si="15">AI9</f>
        <v>0</v>
      </c>
      <c r="AK9" s="47">
        <f t="shared" si="15"/>
        <v>0</v>
      </c>
      <c r="AL9" s="47">
        <f t="shared" si="15"/>
        <v>0</v>
      </c>
      <c r="AM9" s="47">
        <f t="shared" si="15"/>
        <v>0</v>
      </c>
      <c r="AN9" s="47">
        <f t="shared" si="15"/>
        <v>0</v>
      </c>
      <c r="AO9" s="47">
        <f t="shared" si="15"/>
        <v>0</v>
      </c>
      <c r="AP9" s="47">
        <f t="shared" si="15"/>
        <v>0</v>
      </c>
      <c r="AQ9" s="47">
        <f t="shared" si="15"/>
        <v>0</v>
      </c>
      <c r="AR9" s="47">
        <f t="shared" si="15"/>
        <v>0</v>
      </c>
      <c r="AS9" s="47">
        <f t="shared" si="15"/>
        <v>0</v>
      </c>
      <c r="AT9" s="47">
        <f t="shared" si="15"/>
        <v>0</v>
      </c>
      <c r="AU9" s="47">
        <f t="shared" si="15"/>
        <v>0</v>
      </c>
      <c r="AV9" s="47">
        <f t="shared" si="15"/>
        <v>0</v>
      </c>
      <c r="AW9" s="47">
        <f t="shared" si="15"/>
        <v>0</v>
      </c>
      <c r="AX9" s="47">
        <f t="shared" si="15"/>
        <v>0</v>
      </c>
      <c r="AY9" s="47">
        <f t="shared" si="15"/>
        <v>0</v>
      </c>
      <c r="AZ9" s="47">
        <f t="shared" si="15"/>
        <v>0</v>
      </c>
      <c r="BA9" s="47">
        <f t="shared" si="15"/>
        <v>0</v>
      </c>
      <c r="BB9" s="47">
        <f t="shared" si="15"/>
        <v>0</v>
      </c>
      <c r="BC9" s="47">
        <f t="shared" si="15"/>
        <v>0</v>
      </c>
      <c r="BD9" s="47">
        <f t="shared" si="15"/>
        <v>0</v>
      </c>
      <c r="BE9" s="47">
        <f t="shared" si="15"/>
        <v>0</v>
      </c>
      <c r="BF9" s="47">
        <f t="shared" si="15"/>
        <v>0</v>
      </c>
      <c r="BG9" s="47">
        <f t="shared" si="15"/>
        <v>0</v>
      </c>
      <c r="BH9" s="47">
        <f t="shared" si="15"/>
        <v>0</v>
      </c>
      <c r="BI9" s="47">
        <f t="shared" si="15"/>
        <v>0</v>
      </c>
      <c r="BJ9" s="47">
        <f t="shared" si="15"/>
        <v>0</v>
      </c>
      <c r="BK9" s="47">
        <f t="shared" si="15"/>
        <v>0</v>
      </c>
      <c r="BL9" s="47">
        <f t="shared" si="15"/>
        <v>0</v>
      </c>
      <c r="BM9" s="47">
        <f t="shared" si="15"/>
        <v>0</v>
      </c>
      <c r="BN9" s="47">
        <f t="shared" si="15"/>
        <v>0</v>
      </c>
      <c r="BO9" s="47">
        <f t="shared" si="15"/>
        <v>0</v>
      </c>
      <c r="BP9" s="47">
        <f t="shared" si="15"/>
        <v>0</v>
      </c>
      <c r="BQ9" s="47">
        <f t="shared" si="15"/>
        <v>0</v>
      </c>
      <c r="BR9" s="47">
        <f t="shared" si="15"/>
        <v>0</v>
      </c>
      <c r="BS9" s="47">
        <f t="shared" si="15"/>
        <v>0</v>
      </c>
      <c r="BT9" s="47">
        <f t="shared" si="15"/>
        <v>0</v>
      </c>
      <c r="BU9" s="47">
        <f t="shared" si="15"/>
        <v>0</v>
      </c>
      <c r="BV9" s="47">
        <f t="shared" si="15"/>
        <v>0</v>
      </c>
      <c r="BW9" s="47">
        <f t="shared" si="15"/>
        <v>0</v>
      </c>
      <c r="BX9" s="47">
        <f t="shared" si="15"/>
        <v>0</v>
      </c>
      <c r="BY9" s="47">
        <f t="shared" si="15"/>
        <v>0</v>
      </c>
      <c r="BZ9" s="47">
        <f t="shared" si="15"/>
        <v>0</v>
      </c>
      <c r="CA9" s="47">
        <f t="shared" si="15"/>
        <v>0</v>
      </c>
      <c r="CB9" s="47">
        <f t="shared" si="15"/>
        <v>0</v>
      </c>
      <c r="CC9" s="47">
        <f t="shared" si="15"/>
        <v>0</v>
      </c>
      <c r="CD9" s="47">
        <f t="shared" si="15"/>
        <v>0</v>
      </c>
      <c r="CE9" s="47">
        <f t="shared" si="15"/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E1000"/>
  <sheetViews>
    <sheetView topLeftCell="CC1" workbookViewId="0">
      <selection activeCell="CH14" sqref="CH14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3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7">
        <f>AG2</f>
        <v>0</v>
      </c>
      <c r="AI2" s="47">
        <f>AH2</f>
        <v>0</v>
      </c>
      <c r="AJ2" s="47">
        <f t="shared" ref="AJ2:CE2" si="0">AI2</f>
        <v>0</v>
      </c>
      <c r="AK2" s="47">
        <f t="shared" si="0"/>
        <v>0</v>
      </c>
      <c r="AL2" s="47">
        <f t="shared" si="0"/>
        <v>0</v>
      </c>
      <c r="AM2" s="47">
        <f t="shared" si="0"/>
        <v>0</v>
      </c>
      <c r="AN2" s="47">
        <f t="shared" si="0"/>
        <v>0</v>
      </c>
      <c r="AO2" s="47">
        <f t="shared" si="0"/>
        <v>0</v>
      </c>
      <c r="AP2" s="47">
        <f t="shared" si="0"/>
        <v>0</v>
      </c>
      <c r="AQ2" s="47">
        <f t="shared" si="0"/>
        <v>0</v>
      </c>
      <c r="AR2" s="47">
        <f t="shared" si="0"/>
        <v>0</v>
      </c>
      <c r="AS2" s="47">
        <f t="shared" si="0"/>
        <v>0</v>
      </c>
      <c r="AT2" s="47">
        <f t="shared" si="0"/>
        <v>0</v>
      </c>
      <c r="AU2" s="47">
        <f t="shared" si="0"/>
        <v>0</v>
      </c>
      <c r="AV2" s="47">
        <f t="shared" si="0"/>
        <v>0</v>
      </c>
      <c r="AW2" s="47">
        <f t="shared" si="0"/>
        <v>0</v>
      </c>
      <c r="AX2" s="47">
        <f t="shared" si="0"/>
        <v>0</v>
      </c>
      <c r="AY2" s="47">
        <f t="shared" si="0"/>
        <v>0</v>
      </c>
      <c r="AZ2" s="47">
        <f t="shared" si="0"/>
        <v>0</v>
      </c>
      <c r="BA2" s="47">
        <f t="shared" si="0"/>
        <v>0</v>
      </c>
      <c r="BB2" s="47">
        <f t="shared" si="0"/>
        <v>0</v>
      </c>
      <c r="BC2" s="47">
        <f t="shared" si="0"/>
        <v>0</v>
      </c>
      <c r="BD2" s="47">
        <f t="shared" si="0"/>
        <v>0</v>
      </c>
      <c r="BE2" s="47">
        <f t="shared" si="0"/>
        <v>0</v>
      </c>
      <c r="BF2" s="47">
        <f t="shared" si="0"/>
        <v>0</v>
      </c>
      <c r="BG2" s="47">
        <f t="shared" si="0"/>
        <v>0</v>
      </c>
      <c r="BH2" s="47">
        <f t="shared" si="0"/>
        <v>0</v>
      </c>
      <c r="BI2" s="47">
        <f t="shared" si="0"/>
        <v>0</v>
      </c>
      <c r="BJ2" s="47">
        <f t="shared" si="0"/>
        <v>0</v>
      </c>
      <c r="BK2" s="47">
        <f t="shared" si="0"/>
        <v>0</v>
      </c>
      <c r="BL2" s="47">
        <f t="shared" si="0"/>
        <v>0</v>
      </c>
      <c r="BM2" s="47">
        <f t="shared" si="0"/>
        <v>0</v>
      </c>
      <c r="BN2" s="47">
        <f t="shared" si="0"/>
        <v>0</v>
      </c>
      <c r="BO2" s="47">
        <f t="shared" si="0"/>
        <v>0</v>
      </c>
      <c r="BP2" s="47">
        <f t="shared" si="0"/>
        <v>0</v>
      </c>
      <c r="BQ2" s="47">
        <f t="shared" si="0"/>
        <v>0</v>
      </c>
      <c r="BR2" s="47">
        <f t="shared" si="0"/>
        <v>0</v>
      </c>
      <c r="BS2" s="47">
        <f t="shared" si="0"/>
        <v>0</v>
      </c>
      <c r="BT2" s="47">
        <f t="shared" si="0"/>
        <v>0</v>
      </c>
      <c r="BU2" s="47">
        <f t="shared" si="0"/>
        <v>0</v>
      </c>
      <c r="BV2" s="47">
        <f t="shared" si="0"/>
        <v>0</v>
      </c>
      <c r="BW2" s="47">
        <f t="shared" si="0"/>
        <v>0</v>
      </c>
      <c r="BX2" s="47">
        <f t="shared" si="0"/>
        <v>0</v>
      </c>
      <c r="BY2" s="47">
        <f t="shared" si="0"/>
        <v>0</v>
      </c>
      <c r="BZ2" s="47">
        <f t="shared" si="0"/>
        <v>0</v>
      </c>
      <c r="CA2" s="47">
        <f t="shared" si="0"/>
        <v>0</v>
      </c>
      <c r="CB2" s="47">
        <f t="shared" si="0"/>
        <v>0</v>
      </c>
      <c r="CC2" s="47">
        <f t="shared" si="0"/>
        <v>0</v>
      </c>
      <c r="CD2" s="47">
        <f t="shared" si="0"/>
        <v>0</v>
      </c>
      <c r="CE2" s="47">
        <f t="shared" si="0"/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7">
        <f t="shared" ref="AH3:AI3" si="1">AG3</f>
        <v>0</v>
      </c>
      <c r="AI3" s="47">
        <f t="shared" si="1"/>
        <v>0</v>
      </c>
      <c r="AJ3" s="47">
        <f t="shared" ref="AJ3:CE3" si="2">AI3</f>
        <v>0</v>
      </c>
      <c r="AK3" s="47">
        <f t="shared" si="2"/>
        <v>0</v>
      </c>
      <c r="AL3" s="47">
        <f t="shared" si="2"/>
        <v>0</v>
      </c>
      <c r="AM3" s="47">
        <f t="shared" si="2"/>
        <v>0</v>
      </c>
      <c r="AN3" s="47">
        <f t="shared" si="2"/>
        <v>0</v>
      </c>
      <c r="AO3" s="47">
        <f t="shared" si="2"/>
        <v>0</v>
      </c>
      <c r="AP3" s="47">
        <f t="shared" si="2"/>
        <v>0</v>
      </c>
      <c r="AQ3" s="47">
        <f t="shared" si="2"/>
        <v>0</v>
      </c>
      <c r="AR3" s="47">
        <f t="shared" si="2"/>
        <v>0</v>
      </c>
      <c r="AS3" s="47">
        <f t="shared" si="2"/>
        <v>0</v>
      </c>
      <c r="AT3" s="47">
        <f t="shared" si="2"/>
        <v>0</v>
      </c>
      <c r="AU3" s="47">
        <f t="shared" si="2"/>
        <v>0</v>
      </c>
      <c r="AV3" s="47">
        <f t="shared" si="2"/>
        <v>0</v>
      </c>
      <c r="AW3" s="47">
        <f t="shared" si="2"/>
        <v>0</v>
      </c>
      <c r="AX3" s="47">
        <f t="shared" si="2"/>
        <v>0</v>
      </c>
      <c r="AY3" s="47">
        <f t="shared" si="2"/>
        <v>0</v>
      </c>
      <c r="AZ3" s="47">
        <f t="shared" si="2"/>
        <v>0</v>
      </c>
      <c r="BA3" s="47">
        <f t="shared" si="2"/>
        <v>0</v>
      </c>
      <c r="BB3" s="47">
        <f t="shared" si="2"/>
        <v>0</v>
      </c>
      <c r="BC3" s="47">
        <f t="shared" si="2"/>
        <v>0</v>
      </c>
      <c r="BD3" s="47">
        <f t="shared" si="2"/>
        <v>0</v>
      </c>
      <c r="BE3" s="47">
        <f t="shared" si="2"/>
        <v>0</v>
      </c>
      <c r="BF3" s="47">
        <f t="shared" si="2"/>
        <v>0</v>
      </c>
      <c r="BG3" s="47">
        <f t="shared" si="2"/>
        <v>0</v>
      </c>
      <c r="BH3" s="47">
        <f t="shared" si="2"/>
        <v>0</v>
      </c>
      <c r="BI3" s="47">
        <f t="shared" si="2"/>
        <v>0</v>
      </c>
      <c r="BJ3" s="47">
        <f t="shared" si="2"/>
        <v>0</v>
      </c>
      <c r="BK3" s="47">
        <f t="shared" si="2"/>
        <v>0</v>
      </c>
      <c r="BL3" s="47">
        <f t="shared" si="2"/>
        <v>0</v>
      </c>
      <c r="BM3" s="47">
        <f t="shared" si="2"/>
        <v>0</v>
      </c>
      <c r="BN3" s="47">
        <f t="shared" si="2"/>
        <v>0</v>
      </c>
      <c r="BO3" s="47">
        <f t="shared" si="2"/>
        <v>0</v>
      </c>
      <c r="BP3" s="47">
        <f t="shared" si="2"/>
        <v>0</v>
      </c>
      <c r="BQ3" s="47">
        <f t="shared" si="2"/>
        <v>0</v>
      </c>
      <c r="BR3" s="47">
        <f t="shared" si="2"/>
        <v>0</v>
      </c>
      <c r="BS3" s="47">
        <f t="shared" si="2"/>
        <v>0</v>
      </c>
      <c r="BT3" s="47">
        <f t="shared" si="2"/>
        <v>0</v>
      </c>
      <c r="BU3" s="47">
        <f t="shared" si="2"/>
        <v>0</v>
      </c>
      <c r="BV3" s="47">
        <f t="shared" si="2"/>
        <v>0</v>
      </c>
      <c r="BW3" s="47">
        <f t="shared" si="2"/>
        <v>0</v>
      </c>
      <c r="BX3" s="47">
        <f t="shared" si="2"/>
        <v>0</v>
      </c>
      <c r="BY3" s="47">
        <f t="shared" si="2"/>
        <v>0</v>
      </c>
      <c r="BZ3" s="47">
        <f t="shared" si="2"/>
        <v>0</v>
      </c>
      <c r="CA3" s="47">
        <f t="shared" si="2"/>
        <v>0</v>
      </c>
      <c r="CB3" s="47">
        <f t="shared" si="2"/>
        <v>0</v>
      </c>
      <c r="CC3" s="47">
        <f t="shared" si="2"/>
        <v>0</v>
      </c>
      <c r="CD3" s="47">
        <f t="shared" si="2"/>
        <v>0</v>
      </c>
      <c r="CE3" s="47">
        <f t="shared" si="2"/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7">
        <f t="shared" ref="AH4:AI4" si="3">AG4</f>
        <v>0</v>
      </c>
      <c r="AI4" s="47">
        <f t="shared" si="3"/>
        <v>0</v>
      </c>
      <c r="AJ4" s="47">
        <f t="shared" ref="AJ4:CE4" si="4">AI4</f>
        <v>0</v>
      </c>
      <c r="AK4" s="47">
        <f t="shared" si="4"/>
        <v>0</v>
      </c>
      <c r="AL4" s="47">
        <f t="shared" si="4"/>
        <v>0</v>
      </c>
      <c r="AM4" s="47">
        <f t="shared" si="4"/>
        <v>0</v>
      </c>
      <c r="AN4" s="47">
        <f t="shared" si="4"/>
        <v>0</v>
      </c>
      <c r="AO4" s="47">
        <f t="shared" si="4"/>
        <v>0</v>
      </c>
      <c r="AP4" s="47">
        <f t="shared" si="4"/>
        <v>0</v>
      </c>
      <c r="AQ4" s="47">
        <f t="shared" si="4"/>
        <v>0</v>
      </c>
      <c r="AR4" s="47">
        <f t="shared" si="4"/>
        <v>0</v>
      </c>
      <c r="AS4" s="47">
        <f t="shared" si="4"/>
        <v>0</v>
      </c>
      <c r="AT4" s="47">
        <f t="shared" si="4"/>
        <v>0</v>
      </c>
      <c r="AU4" s="47">
        <f t="shared" si="4"/>
        <v>0</v>
      </c>
      <c r="AV4" s="47">
        <f t="shared" si="4"/>
        <v>0</v>
      </c>
      <c r="AW4" s="47">
        <f t="shared" si="4"/>
        <v>0</v>
      </c>
      <c r="AX4" s="47">
        <f t="shared" si="4"/>
        <v>0</v>
      </c>
      <c r="AY4" s="47">
        <f t="shared" si="4"/>
        <v>0</v>
      </c>
      <c r="AZ4" s="47">
        <f t="shared" si="4"/>
        <v>0</v>
      </c>
      <c r="BA4" s="47">
        <f t="shared" si="4"/>
        <v>0</v>
      </c>
      <c r="BB4" s="47">
        <f t="shared" si="4"/>
        <v>0</v>
      </c>
      <c r="BC4" s="47">
        <f t="shared" si="4"/>
        <v>0</v>
      </c>
      <c r="BD4" s="47">
        <f t="shared" si="4"/>
        <v>0</v>
      </c>
      <c r="BE4" s="47">
        <f t="shared" si="4"/>
        <v>0</v>
      </c>
      <c r="BF4" s="47">
        <f t="shared" si="4"/>
        <v>0</v>
      </c>
      <c r="BG4" s="47">
        <f t="shared" si="4"/>
        <v>0</v>
      </c>
      <c r="BH4" s="47">
        <f t="shared" si="4"/>
        <v>0</v>
      </c>
      <c r="BI4" s="47">
        <f t="shared" si="4"/>
        <v>0</v>
      </c>
      <c r="BJ4" s="47">
        <f t="shared" si="4"/>
        <v>0</v>
      </c>
      <c r="BK4" s="47">
        <f t="shared" si="4"/>
        <v>0</v>
      </c>
      <c r="BL4" s="47">
        <f t="shared" si="4"/>
        <v>0</v>
      </c>
      <c r="BM4" s="47">
        <f t="shared" si="4"/>
        <v>0</v>
      </c>
      <c r="BN4" s="47">
        <f t="shared" si="4"/>
        <v>0</v>
      </c>
      <c r="BO4" s="47">
        <f t="shared" si="4"/>
        <v>0</v>
      </c>
      <c r="BP4" s="47">
        <f t="shared" si="4"/>
        <v>0</v>
      </c>
      <c r="BQ4" s="47">
        <f t="shared" si="4"/>
        <v>0</v>
      </c>
      <c r="BR4" s="47">
        <f t="shared" si="4"/>
        <v>0</v>
      </c>
      <c r="BS4" s="47">
        <f t="shared" si="4"/>
        <v>0</v>
      </c>
      <c r="BT4" s="47">
        <f t="shared" si="4"/>
        <v>0</v>
      </c>
      <c r="BU4" s="47">
        <f t="shared" si="4"/>
        <v>0</v>
      </c>
      <c r="BV4" s="47">
        <f t="shared" si="4"/>
        <v>0</v>
      </c>
      <c r="BW4" s="47">
        <f t="shared" si="4"/>
        <v>0</v>
      </c>
      <c r="BX4" s="47">
        <f t="shared" si="4"/>
        <v>0</v>
      </c>
      <c r="BY4" s="47">
        <f t="shared" si="4"/>
        <v>0</v>
      </c>
      <c r="BZ4" s="47">
        <f t="shared" si="4"/>
        <v>0</v>
      </c>
      <c r="CA4" s="47">
        <f t="shared" si="4"/>
        <v>0</v>
      </c>
      <c r="CB4" s="47">
        <f t="shared" si="4"/>
        <v>0</v>
      </c>
      <c r="CC4" s="47">
        <f t="shared" si="4"/>
        <v>0</v>
      </c>
      <c r="CD4" s="47">
        <f t="shared" si="4"/>
        <v>0</v>
      </c>
      <c r="CE4" s="47">
        <f t="shared" si="4"/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7">
        <f t="shared" ref="AH5:AI5" si="5">AG5</f>
        <v>0</v>
      </c>
      <c r="AI5" s="47">
        <f t="shared" si="5"/>
        <v>0</v>
      </c>
      <c r="AJ5" s="47">
        <f t="shared" ref="AJ5:CE5" si="6">AI5</f>
        <v>0</v>
      </c>
      <c r="AK5" s="47">
        <f t="shared" si="6"/>
        <v>0</v>
      </c>
      <c r="AL5" s="47">
        <f t="shared" si="6"/>
        <v>0</v>
      </c>
      <c r="AM5" s="47">
        <f t="shared" si="6"/>
        <v>0</v>
      </c>
      <c r="AN5" s="47">
        <f t="shared" si="6"/>
        <v>0</v>
      </c>
      <c r="AO5" s="47">
        <f t="shared" si="6"/>
        <v>0</v>
      </c>
      <c r="AP5" s="47">
        <f t="shared" si="6"/>
        <v>0</v>
      </c>
      <c r="AQ5" s="47">
        <f t="shared" si="6"/>
        <v>0</v>
      </c>
      <c r="AR5" s="47">
        <f t="shared" si="6"/>
        <v>0</v>
      </c>
      <c r="AS5" s="47">
        <f t="shared" si="6"/>
        <v>0</v>
      </c>
      <c r="AT5" s="47">
        <f t="shared" si="6"/>
        <v>0</v>
      </c>
      <c r="AU5" s="47">
        <f t="shared" si="6"/>
        <v>0</v>
      </c>
      <c r="AV5" s="47">
        <f t="shared" si="6"/>
        <v>0</v>
      </c>
      <c r="AW5" s="47">
        <f t="shared" si="6"/>
        <v>0</v>
      </c>
      <c r="AX5" s="47">
        <f t="shared" si="6"/>
        <v>0</v>
      </c>
      <c r="AY5" s="47">
        <f t="shared" si="6"/>
        <v>0</v>
      </c>
      <c r="AZ5" s="47">
        <f t="shared" si="6"/>
        <v>0</v>
      </c>
      <c r="BA5" s="47">
        <f t="shared" si="6"/>
        <v>0</v>
      </c>
      <c r="BB5" s="47">
        <f t="shared" si="6"/>
        <v>0</v>
      </c>
      <c r="BC5" s="47">
        <f t="shared" si="6"/>
        <v>0</v>
      </c>
      <c r="BD5" s="47">
        <f t="shared" si="6"/>
        <v>0</v>
      </c>
      <c r="BE5" s="47">
        <f t="shared" si="6"/>
        <v>0</v>
      </c>
      <c r="BF5" s="47">
        <f t="shared" si="6"/>
        <v>0</v>
      </c>
      <c r="BG5" s="47">
        <f t="shared" si="6"/>
        <v>0</v>
      </c>
      <c r="BH5" s="47">
        <f t="shared" si="6"/>
        <v>0</v>
      </c>
      <c r="BI5" s="47">
        <f t="shared" si="6"/>
        <v>0</v>
      </c>
      <c r="BJ5" s="47">
        <f t="shared" si="6"/>
        <v>0</v>
      </c>
      <c r="BK5" s="47">
        <f t="shared" si="6"/>
        <v>0</v>
      </c>
      <c r="BL5" s="47">
        <f t="shared" si="6"/>
        <v>0</v>
      </c>
      <c r="BM5" s="47">
        <f t="shared" si="6"/>
        <v>0</v>
      </c>
      <c r="BN5" s="47">
        <f t="shared" si="6"/>
        <v>0</v>
      </c>
      <c r="BO5" s="47">
        <f t="shared" si="6"/>
        <v>0</v>
      </c>
      <c r="BP5" s="47">
        <f t="shared" si="6"/>
        <v>0</v>
      </c>
      <c r="BQ5" s="47">
        <f t="shared" si="6"/>
        <v>0</v>
      </c>
      <c r="BR5" s="47">
        <f t="shared" si="6"/>
        <v>0</v>
      </c>
      <c r="BS5" s="47">
        <f t="shared" si="6"/>
        <v>0</v>
      </c>
      <c r="BT5" s="47">
        <f t="shared" si="6"/>
        <v>0</v>
      </c>
      <c r="BU5" s="47">
        <f t="shared" si="6"/>
        <v>0</v>
      </c>
      <c r="BV5" s="47">
        <f t="shared" si="6"/>
        <v>0</v>
      </c>
      <c r="BW5" s="47">
        <f t="shared" si="6"/>
        <v>0</v>
      </c>
      <c r="BX5" s="47">
        <f t="shared" si="6"/>
        <v>0</v>
      </c>
      <c r="BY5" s="47">
        <f t="shared" si="6"/>
        <v>0</v>
      </c>
      <c r="BZ5" s="47">
        <f t="shared" si="6"/>
        <v>0</v>
      </c>
      <c r="CA5" s="47">
        <f t="shared" si="6"/>
        <v>0</v>
      </c>
      <c r="CB5" s="47">
        <f t="shared" si="6"/>
        <v>0</v>
      </c>
      <c r="CC5" s="47">
        <f t="shared" si="6"/>
        <v>0</v>
      </c>
      <c r="CD5" s="47">
        <f t="shared" si="6"/>
        <v>0</v>
      </c>
      <c r="CE5" s="47">
        <f t="shared" si="6"/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7">
        <f t="shared" ref="AH6:AI6" si="7">AG6</f>
        <v>0</v>
      </c>
      <c r="AI6" s="47">
        <f t="shared" si="7"/>
        <v>0</v>
      </c>
      <c r="AJ6" s="47">
        <f t="shared" ref="AJ6:CE6" si="8">AI6</f>
        <v>0</v>
      </c>
      <c r="AK6" s="47">
        <f t="shared" si="8"/>
        <v>0</v>
      </c>
      <c r="AL6" s="47">
        <f t="shared" si="8"/>
        <v>0</v>
      </c>
      <c r="AM6" s="47">
        <f t="shared" si="8"/>
        <v>0</v>
      </c>
      <c r="AN6" s="47">
        <f t="shared" si="8"/>
        <v>0</v>
      </c>
      <c r="AO6" s="47">
        <f t="shared" si="8"/>
        <v>0</v>
      </c>
      <c r="AP6" s="47">
        <f t="shared" si="8"/>
        <v>0</v>
      </c>
      <c r="AQ6" s="47">
        <f t="shared" si="8"/>
        <v>0</v>
      </c>
      <c r="AR6" s="47">
        <f t="shared" si="8"/>
        <v>0</v>
      </c>
      <c r="AS6" s="47">
        <f t="shared" si="8"/>
        <v>0</v>
      </c>
      <c r="AT6" s="47">
        <f t="shared" si="8"/>
        <v>0</v>
      </c>
      <c r="AU6" s="47">
        <f t="shared" si="8"/>
        <v>0</v>
      </c>
      <c r="AV6" s="47">
        <f t="shared" si="8"/>
        <v>0</v>
      </c>
      <c r="AW6" s="47">
        <f t="shared" si="8"/>
        <v>0</v>
      </c>
      <c r="AX6" s="47">
        <f t="shared" si="8"/>
        <v>0</v>
      </c>
      <c r="AY6" s="47">
        <f t="shared" si="8"/>
        <v>0</v>
      </c>
      <c r="AZ6" s="47">
        <f t="shared" si="8"/>
        <v>0</v>
      </c>
      <c r="BA6" s="47">
        <f t="shared" si="8"/>
        <v>0</v>
      </c>
      <c r="BB6" s="47">
        <f t="shared" si="8"/>
        <v>0</v>
      </c>
      <c r="BC6" s="47">
        <f t="shared" si="8"/>
        <v>0</v>
      </c>
      <c r="BD6" s="47">
        <f t="shared" si="8"/>
        <v>0</v>
      </c>
      <c r="BE6" s="47">
        <f t="shared" si="8"/>
        <v>0</v>
      </c>
      <c r="BF6" s="47">
        <f t="shared" si="8"/>
        <v>0</v>
      </c>
      <c r="BG6" s="47">
        <f t="shared" si="8"/>
        <v>0</v>
      </c>
      <c r="BH6" s="47">
        <f t="shared" si="8"/>
        <v>0</v>
      </c>
      <c r="BI6" s="47">
        <f t="shared" si="8"/>
        <v>0</v>
      </c>
      <c r="BJ6" s="47">
        <f t="shared" si="8"/>
        <v>0</v>
      </c>
      <c r="BK6" s="47">
        <f t="shared" si="8"/>
        <v>0</v>
      </c>
      <c r="BL6" s="47">
        <f t="shared" si="8"/>
        <v>0</v>
      </c>
      <c r="BM6" s="47">
        <f t="shared" si="8"/>
        <v>0</v>
      </c>
      <c r="BN6" s="47">
        <f t="shared" si="8"/>
        <v>0</v>
      </c>
      <c r="BO6" s="47">
        <f t="shared" si="8"/>
        <v>0</v>
      </c>
      <c r="BP6" s="47">
        <f t="shared" si="8"/>
        <v>0</v>
      </c>
      <c r="BQ6" s="47">
        <f t="shared" si="8"/>
        <v>0</v>
      </c>
      <c r="BR6" s="47">
        <f t="shared" si="8"/>
        <v>0</v>
      </c>
      <c r="BS6" s="47">
        <f t="shared" si="8"/>
        <v>0</v>
      </c>
      <c r="BT6" s="47">
        <f t="shared" si="8"/>
        <v>0</v>
      </c>
      <c r="BU6" s="47">
        <f t="shared" si="8"/>
        <v>0</v>
      </c>
      <c r="BV6" s="47">
        <f t="shared" si="8"/>
        <v>0</v>
      </c>
      <c r="BW6" s="47">
        <f t="shared" si="8"/>
        <v>0</v>
      </c>
      <c r="BX6" s="47">
        <f t="shared" si="8"/>
        <v>0</v>
      </c>
      <c r="BY6" s="47">
        <f t="shared" si="8"/>
        <v>0</v>
      </c>
      <c r="BZ6" s="47">
        <f t="shared" si="8"/>
        <v>0</v>
      </c>
      <c r="CA6" s="47">
        <f t="shared" si="8"/>
        <v>0</v>
      </c>
      <c r="CB6" s="47">
        <f t="shared" si="8"/>
        <v>0</v>
      </c>
      <c r="CC6" s="47">
        <f t="shared" si="8"/>
        <v>0</v>
      </c>
      <c r="CD6" s="47">
        <f t="shared" si="8"/>
        <v>0</v>
      </c>
      <c r="CE6" s="47">
        <f t="shared" si="8"/>
        <v>0</v>
      </c>
    </row>
    <row r="7" spans="1:83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7">
        <f t="shared" ref="AH7:AI7" si="9">AG7</f>
        <v>0</v>
      </c>
      <c r="AI7" s="47">
        <f t="shared" si="9"/>
        <v>0</v>
      </c>
      <c r="AJ7" s="47">
        <f t="shared" ref="AJ7:CE7" si="10">AI7</f>
        <v>0</v>
      </c>
      <c r="AK7" s="47">
        <f t="shared" si="10"/>
        <v>0</v>
      </c>
      <c r="AL7" s="47">
        <f t="shared" si="10"/>
        <v>0</v>
      </c>
      <c r="AM7" s="47">
        <f t="shared" si="10"/>
        <v>0</v>
      </c>
      <c r="AN7" s="47">
        <f t="shared" si="10"/>
        <v>0</v>
      </c>
      <c r="AO7" s="47">
        <f t="shared" si="10"/>
        <v>0</v>
      </c>
      <c r="AP7" s="47">
        <f t="shared" si="10"/>
        <v>0</v>
      </c>
      <c r="AQ7" s="47">
        <f t="shared" si="10"/>
        <v>0</v>
      </c>
      <c r="AR7" s="47">
        <f t="shared" si="10"/>
        <v>0</v>
      </c>
      <c r="AS7" s="47">
        <f t="shared" si="10"/>
        <v>0</v>
      </c>
      <c r="AT7" s="47">
        <f t="shared" si="10"/>
        <v>0</v>
      </c>
      <c r="AU7" s="47">
        <f t="shared" si="10"/>
        <v>0</v>
      </c>
      <c r="AV7" s="47">
        <f t="shared" si="10"/>
        <v>0</v>
      </c>
      <c r="AW7" s="47">
        <f t="shared" si="10"/>
        <v>0</v>
      </c>
      <c r="AX7" s="47">
        <f t="shared" si="10"/>
        <v>0</v>
      </c>
      <c r="AY7" s="47">
        <f t="shared" si="10"/>
        <v>0</v>
      </c>
      <c r="AZ7" s="47">
        <f t="shared" si="10"/>
        <v>0</v>
      </c>
      <c r="BA7" s="47">
        <f t="shared" si="10"/>
        <v>0</v>
      </c>
      <c r="BB7" s="47">
        <f t="shared" si="10"/>
        <v>0</v>
      </c>
      <c r="BC7" s="47">
        <f t="shared" si="10"/>
        <v>0</v>
      </c>
      <c r="BD7" s="47">
        <f t="shared" si="10"/>
        <v>0</v>
      </c>
      <c r="BE7" s="47">
        <f t="shared" si="10"/>
        <v>0</v>
      </c>
      <c r="BF7" s="47">
        <f t="shared" si="10"/>
        <v>0</v>
      </c>
      <c r="BG7" s="47">
        <f t="shared" si="10"/>
        <v>0</v>
      </c>
      <c r="BH7" s="47">
        <f t="shared" si="10"/>
        <v>0</v>
      </c>
      <c r="BI7" s="47">
        <f t="shared" si="10"/>
        <v>0</v>
      </c>
      <c r="BJ7" s="47">
        <f t="shared" si="10"/>
        <v>0</v>
      </c>
      <c r="BK7" s="47">
        <f t="shared" si="10"/>
        <v>0</v>
      </c>
      <c r="BL7" s="47">
        <f t="shared" si="10"/>
        <v>0</v>
      </c>
      <c r="BM7" s="47">
        <f t="shared" si="10"/>
        <v>0</v>
      </c>
      <c r="BN7" s="47">
        <f t="shared" si="10"/>
        <v>0</v>
      </c>
      <c r="BO7" s="47">
        <f t="shared" si="10"/>
        <v>0</v>
      </c>
      <c r="BP7" s="47">
        <f t="shared" si="10"/>
        <v>0</v>
      </c>
      <c r="BQ7" s="47">
        <f t="shared" si="10"/>
        <v>0</v>
      </c>
      <c r="BR7" s="47">
        <f t="shared" si="10"/>
        <v>0</v>
      </c>
      <c r="BS7" s="47">
        <f t="shared" si="10"/>
        <v>0</v>
      </c>
      <c r="BT7" s="47">
        <f t="shared" si="10"/>
        <v>0</v>
      </c>
      <c r="BU7" s="47">
        <f t="shared" si="10"/>
        <v>0</v>
      </c>
      <c r="BV7" s="47">
        <f t="shared" si="10"/>
        <v>0</v>
      </c>
      <c r="BW7" s="47">
        <f t="shared" si="10"/>
        <v>0</v>
      </c>
      <c r="BX7" s="47">
        <f t="shared" si="10"/>
        <v>0</v>
      </c>
      <c r="BY7" s="47">
        <f t="shared" si="10"/>
        <v>0</v>
      </c>
      <c r="BZ7" s="47">
        <f t="shared" si="10"/>
        <v>0</v>
      </c>
      <c r="CA7" s="47">
        <f t="shared" si="10"/>
        <v>0</v>
      </c>
      <c r="CB7" s="47">
        <f t="shared" si="10"/>
        <v>0</v>
      </c>
      <c r="CC7" s="47">
        <f t="shared" si="10"/>
        <v>0</v>
      </c>
      <c r="CD7" s="47">
        <f t="shared" si="10"/>
        <v>0</v>
      </c>
      <c r="CE7" s="47">
        <f t="shared" si="10"/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7">
        <f t="shared" ref="AH8:AI8" si="11">AG8</f>
        <v>0</v>
      </c>
      <c r="AI8" s="47">
        <f t="shared" si="11"/>
        <v>0</v>
      </c>
      <c r="AJ8" s="47">
        <f t="shared" ref="AJ8:CE8" si="12">AI8</f>
        <v>0</v>
      </c>
      <c r="AK8" s="47">
        <f t="shared" si="12"/>
        <v>0</v>
      </c>
      <c r="AL8" s="47">
        <f t="shared" si="12"/>
        <v>0</v>
      </c>
      <c r="AM8" s="47">
        <f t="shared" si="12"/>
        <v>0</v>
      </c>
      <c r="AN8" s="47">
        <f t="shared" si="12"/>
        <v>0</v>
      </c>
      <c r="AO8" s="47">
        <f t="shared" si="12"/>
        <v>0</v>
      </c>
      <c r="AP8" s="47">
        <f t="shared" si="12"/>
        <v>0</v>
      </c>
      <c r="AQ8" s="47">
        <f t="shared" si="12"/>
        <v>0</v>
      </c>
      <c r="AR8" s="47">
        <f t="shared" si="12"/>
        <v>0</v>
      </c>
      <c r="AS8" s="47">
        <f t="shared" si="12"/>
        <v>0</v>
      </c>
      <c r="AT8" s="47">
        <f t="shared" si="12"/>
        <v>0</v>
      </c>
      <c r="AU8" s="47">
        <f t="shared" si="12"/>
        <v>0</v>
      </c>
      <c r="AV8" s="47">
        <f t="shared" si="12"/>
        <v>0</v>
      </c>
      <c r="AW8" s="47">
        <f t="shared" si="12"/>
        <v>0</v>
      </c>
      <c r="AX8" s="47">
        <f t="shared" si="12"/>
        <v>0</v>
      </c>
      <c r="AY8" s="47">
        <f t="shared" si="12"/>
        <v>0</v>
      </c>
      <c r="AZ8" s="47">
        <f t="shared" si="12"/>
        <v>0</v>
      </c>
      <c r="BA8" s="47">
        <f t="shared" si="12"/>
        <v>0</v>
      </c>
      <c r="BB8" s="47">
        <f t="shared" si="12"/>
        <v>0</v>
      </c>
      <c r="BC8" s="47">
        <f t="shared" si="12"/>
        <v>0</v>
      </c>
      <c r="BD8" s="47">
        <f t="shared" si="12"/>
        <v>0</v>
      </c>
      <c r="BE8" s="47">
        <f t="shared" si="12"/>
        <v>0</v>
      </c>
      <c r="BF8" s="47">
        <f t="shared" si="12"/>
        <v>0</v>
      </c>
      <c r="BG8" s="47">
        <f t="shared" si="12"/>
        <v>0</v>
      </c>
      <c r="BH8" s="47">
        <f t="shared" si="12"/>
        <v>0</v>
      </c>
      <c r="BI8" s="47">
        <f t="shared" si="12"/>
        <v>0</v>
      </c>
      <c r="BJ8" s="47">
        <f t="shared" si="12"/>
        <v>0</v>
      </c>
      <c r="BK8" s="47">
        <f t="shared" si="12"/>
        <v>0</v>
      </c>
      <c r="BL8" s="47">
        <f t="shared" si="12"/>
        <v>0</v>
      </c>
      <c r="BM8" s="47">
        <f t="shared" si="12"/>
        <v>0</v>
      </c>
      <c r="BN8" s="47">
        <f t="shared" si="12"/>
        <v>0</v>
      </c>
      <c r="BO8" s="47">
        <f t="shared" si="12"/>
        <v>0</v>
      </c>
      <c r="BP8" s="47">
        <f t="shared" si="12"/>
        <v>0</v>
      </c>
      <c r="BQ8" s="47">
        <f t="shared" si="12"/>
        <v>0</v>
      </c>
      <c r="BR8" s="47">
        <f t="shared" si="12"/>
        <v>0</v>
      </c>
      <c r="BS8" s="47">
        <f t="shared" si="12"/>
        <v>0</v>
      </c>
      <c r="BT8" s="47">
        <f t="shared" si="12"/>
        <v>0</v>
      </c>
      <c r="BU8" s="47">
        <f t="shared" si="12"/>
        <v>0</v>
      </c>
      <c r="BV8" s="47">
        <f t="shared" si="12"/>
        <v>0</v>
      </c>
      <c r="BW8" s="47">
        <f t="shared" si="12"/>
        <v>0</v>
      </c>
      <c r="BX8" s="47">
        <f t="shared" si="12"/>
        <v>0</v>
      </c>
      <c r="BY8" s="47">
        <f t="shared" si="12"/>
        <v>0</v>
      </c>
      <c r="BZ8" s="47">
        <f t="shared" si="12"/>
        <v>0</v>
      </c>
      <c r="CA8" s="47">
        <f t="shared" si="12"/>
        <v>0</v>
      </c>
      <c r="CB8" s="47">
        <f t="shared" si="12"/>
        <v>0</v>
      </c>
      <c r="CC8" s="47">
        <f t="shared" si="12"/>
        <v>0</v>
      </c>
      <c r="CD8" s="47">
        <f t="shared" si="12"/>
        <v>0</v>
      </c>
      <c r="CE8" s="47">
        <f t="shared" si="12"/>
        <v>0</v>
      </c>
    </row>
    <row r="9" spans="1:83" ht="14.5" x14ac:dyDescent="0.35">
      <c r="A9" s="46" t="s">
        <v>123</v>
      </c>
      <c r="B9" s="48">
        <f t="shared" ref="B9:Y9" si="13">B6</f>
        <v>0</v>
      </c>
      <c r="C9" s="48">
        <f t="shared" si="13"/>
        <v>0</v>
      </c>
      <c r="D9" s="48">
        <f t="shared" si="13"/>
        <v>0</v>
      </c>
      <c r="E9" s="48">
        <f t="shared" si="13"/>
        <v>0</v>
      </c>
      <c r="F9" s="48">
        <f t="shared" si="13"/>
        <v>0</v>
      </c>
      <c r="G9" s="48">
        <f t="shared" si="13"/>
        <v>0</v>
      </c>
      <c r="H9" s="48">
        <f t="shared" si="13"/>
        <v>0</v>
      </c>
      <c r="I9" s="48">
        <f t="shared" si="13"/>
        <v>0</v>
      </c>
      <c r="J9" s="48">
        <f t="shared" si="13"/>
        <v>0</v>
      </c>
      <c r="K9" s="48">
        <f t="shared" si="13"/>
        <v>0</v>
      </c>
      <c r="L9" s="48">
        <f t="shared" si="13"/>
        <v>0</v>
      </c>
      <c r="M9" s="48">
        <f t="shared" si="13"/>
        <v>0</v>
      </c>
      <c r="N9" s="48">
        <f t="shared" si="13"/>
        <v>0</v>
      </c>
      <c r="O9" s="48">
        <f t="shared" si="13"/>
        <v>0</v>
      </c>
      <c r="P9" s="48">
        <f t="shared" si="13"/>
        <v>0</v>
      </c>
      <c r="Q9" s="48">
        <f t="shared" si="13"/>
        <v>0</v>
      </c>
      <c r="R9" s="48">
        <f t="shared" si="13"/>
        <v>0</v>
      </c>
      <c r="S9" s="48">
        <f t="shared" si="13"/>
        <v>0</v>
      </c>
      <c r="T9" s="48">
        <f t="shared" si="13"/>
        <v>0</v>
      </c>
      <c r="U9" s="48">
        <f t="shared" si="13"/>
        <v>0</v>
      </c>
      <c r="V9" s="48">
        <f t="shared" si="13"/>
        <v>0</v>
      </c>
      <c r="W9" s="48">
        <f t="shared" si="13"/>
        <v>0</v>
      </c>
      <c r="X9" s="48">
        <f t="shared" si="13"/>
        <v>0</v>
      </c>
      <c r="Y9" s="48">
        <f t="shared" si="13"/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7">
        <f t="shared" ref="AH9:AI9" si="14">AG9</f>
        <v>0</v>
      </c>
      <c r="AI9" s="47">
        <f t="shared" si="14"/>
        <v>0</v>
      </c>
      <c r="AJ9" s="47">
        <f t="shared" ref="AJ9:CE9" si="15">AI9</f>
        <v>0</v>
      </c>
      <c r="AK9" s="47">
        <f t="shared" si="15"/>
        <v>0</v>
      </c>
      <c r="AL9" s="47">
        <f t="shared" si="15"/>
        <v>0</v>
      </c>
      <c r="AM9" s="47">
        <f t="shared" si="15"/>
        <v>0</v>
      </c>
      <c r="AN9" s="47">
        <f t="shared" si="15"/>
        <v>0</v>
      </c>
      <c r="AO9" s="47">
        <f t="shared" si="15"/>
        <v>0</v>
      </c>
      <c r="AP9" s="47">
        <f t="shared" si="15"/>
        <v>0</v>
      </c>
      <c r="AQ9" s="47">
        <f t="shared" si="15"/>
        <v>0</v>
      </c>
      <c r="AR9" s="47">
        <f t="shared" si="15"/>
        <v>0</v>
      </c>
      <c r="AS9" s="47">
        <f t="shared" si="15"/>
        <v>0</v>
      </c>
      <c r="AT9" s="47">
        <f t="shared" si="15"/>
        <v>0</v>
      </c>
      <c r="AU9" s="47">
        <f t="shared" si="15"/>
        <v>0</v>
      </c>
      <c r="AV9" s="47">
        <f t="shared" si="15"/>
        <v>0</v>
      </c>
      <c r="AW9" s="47">
        <f t="shared" si="15"/>
        <v>0</v>
      </c>
      <c r="AX9" s="47">
        <f t="shared" si="15"/>
        <v>0</v>
      </c>
      <c r="AY9" s="47">
        <f t="shared" si="15"/>
        <v>0</v>
      </c>
      <c r="AZ9" s="47">
        <f t="shared" si="15"/>
        <v>0</v>
      </c>
      <c r="BA9" s="47">
        <f t="shared" si="15"/>
        <v>0</v>
      </c>
      <c r="BB9" s="47">
        <f t="shared" si="15"/>
        <v>0</v>
      </c>
      <c r="BC9" s="47">
        <f t="shared" si="15"/>
        <v>0</v>
      </c>
      <c r="BD9" s="47">
        <f t="shared" si="15"/>
        <v>0</v>
      </c>
      <c r="BE9" s="47">
        <f t="shared" si="15"/>
        <v>0</v>
      </c>
      <c r="BF9" s="47">
        <f t="shared" si="15"/>
        <v>0</v>
      </c>
      <c r="BG9" s="47">
        <f t="shared" si="15"/>
        <v>0</v>
      </c>
      <c r="BH9" s="47">
        <f t="shared" si="15"/>
        <v>0</v>
      </c>
      <c r="BI9" s="47">
        <f t="shared" si="15"/>
        <v>0</v>
      </c>
      <c r="BJ9" s="47">
        <f t="shared" si="15"/>
        <v>0</v>
      </c>
      <c r="BK9" s="47">
        <f t="shared" si="15"/>
        <v>0</v>
      </c>
      <c r="BL9" s="47">
        <f t="shared" si="15"/>
        <v>0</v>
      </c>
      <c r="BM9" s="47">
        <f t="shared" si="15"/>
        <v>0</v>
      </c>
      <c r="BN9" s="47">
        <f t="shared" si="15"/>
        <v>0</v>
      </c>
      <c r="BO9" s="47">
        <f t="shared" si="15"/>
        <v>0</v>
      </c>
      <c r="BP9" s="47">
        <f t="shared" si="15"/>
        <v>0</v>
      </c>
      <c r="BQ9" s="47">
        <f t="shared" si="15"/>
        <v>0</v>
      </c>
      <c r="BR9" s="47">
        <f t="shared" si="15"/>
        <v>0</v>
      </c>
      <c r="BS9" s="47">
        <f t="shared" si="15"/>
        <v>0</v>
      </c>
      <c r="BT9" s="47">
        <f t="shared" si="15"/>
        <v>0</v>
      </c>
      <c r="BU9" s="47">
        <f t="shared" si="15"/>
        <v>0</v>
      </c>
      <c r="BV9" s="47">
        <f t="shared" si="15"/>
        <v>0</v>
      </c>
      <c r="BW9" s="47">
        <f t="shared" si="15"/>
        <v>0</v>
      </c>
      <c r="BX9" s="47">
        <f t="shared" si="15"/>
        <v>0</v>
      </c>
      <c r="BY9" s="47">
        <f t="shared" si="15"/>
        <v>0</v>
      </c>
      <c r="BZ9" s="47">
        <f t="shared" si="15"/>
        <v>0</v>
      </c>
      <c r="CA9" s="47">
        <f t="shared" si="15"/>
        <v>0</v>
      </c>
      <c r="CB9" s="47">
        <f t="shared" si="15"/>
        <v>0</v>
      </c>
      <c r="CC9" s="47">
        <f t="shared" si="15"/>
        <v>0</v>
      </c>
      <c r="CD9" s="47">
        <f t="shared" si="15"/>
        <v>0</v>
      </c>
      <c r="CE9" s="47">
        <f t="shared" si="15"/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2060"/>
  </sheetPr>
  <dimension ref="A1:CE1000"/>
  <sheetViews>
    <sheetView topLeftCell="CC1" workbookViewId="0">
      <selection activeCell="CH12" sqref="CH12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3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7">
        <f>AG2</f>
        <v>0</v>
      </c>
      <c r="AI2" s="47">
        <f>AH2</f>
        <v>0</v>
      </c>
      <c r="AJ2" s="47">
        <f t="shared" ref="AJ2:CE2" si="0">AI2</f>
        <v>0</v>
      </c>
      <c r="AK2" s="47">
        <f t="shared" si="0"/>
        <v>0</v>
      </c>
      <c r="AL2" s="47">
        <f t="shared" si="0"/>
        <v>0</v>
      </c>
      <c r="AM2" s="47">
        <f t="shared" si="0"/>
        <v>0</v>
      </c>
      <c r="AN2" s="47">
        <f t="shared" si="0"/>
        <v>0</v>
      </c>
      <c r="AO2" s="47">
        <f t="shared" si="0"/>
        <v>0</v>
      </c>
      <c r="AP2" s="47">
        <f t="shared" si="0"/>
        <v>0</v>
      </c>
      <c r="AQ2" s="47">
        <f t="shared" si="0"/>
        <v>0</v>
      </c>
      <c r="AR2" s="47">
        <f t="shared" si="0"/>
        <v>0</v>
      </c>
      <c r="AS2" s="47">
        <f t="shared" si="0"/>
        <v>0</v>
      </c>
      <c r="AT2" s="47">
        <f t="shared" si="0"/>
        <v>0</v>
      </c>
      <c r="AU2" s="47">
        <f t="shared" si="0"/>
        <v>0</v>
      </c>
      <c r="AV2" s="47">
        <f t="shared" si="0"/>
        <v>0</v>
      </c>
      <c r="AW2" s="47">
        <f t="shared" si="0"/>
        <v>0</v>
      </c>
      <c r="AX2" s="47">
        <f t="shared" si="0"/>
        <v>0</v>
      </c>
      <c r="AY2" s="47">
        <f t="shared" si="0"/>
        <v>0</v>
      </c>
      <c r="AZ2" s="47">
        <f t="shared" si="0"/>
        <v>0</v>
      </c>
      <c r="BA2" s="47">
        <f t="shared" si="0"/>
        <v>0</v>
      </c>
      <c r="BB2" s="47">
        <f t="shared" si="0"/>
        <v>0</v>
      </c>
      <c r="BC2" s="47">
        <f t="shared" si="0"/>
        <v>0</v>
      </c>
      <c r="BD2" s="47">
        <f t="shared" si="0"/>
        <v>0</v>
      </c>
      <c r="BE2" s="47">
        <f t="shared" si="0"/>
        <v>0</v>
      </c>
      <c r="BF2" s="47">
        <f t="shared" si="0"/>
        <v>0</v>
      </c>
      <c r="BG2" s="47">
        <f t="shared" si="0"/>
        <v>0</v>
      </c>
      <c r="BH2" s="47">
        <f t="shared" si="0"/>
        <v>0</v>
      </c>
      <c r="BI2" s="47">
        <f t="shared" si="0"/>
        <v>0</v>
      </c>
      <c r="BJ2" s="47">
        <f t="shared" si="0"/>
        <v>0</v>
      </c>
      <c r="BK2" s="47">
        <f t="shared" si="0"/>
        <v>0</v>
      </c>
      <c r="BL2" s="47">
        <f t="shared" si="0"/>
        <v>0</v>
      </c>
      <c r="BM2" s="47">
        <f t="shared" si="0"/>
        <v>0</v>
      </c>
      <c r="BN2" s="47">
        <f t="shared" si="0"/>
        <v>0</v>
      </c>
      <c r="BO2" s="47">
        <f t="shared" si="0"/>
        <v>0</v>
      </c>
      <c r="BP2" s="47">
        <f t="shared" si="0"/>
        <v>0</v>
      </c>
      <c r="BQ2" s="47">
        <f t="shared" si="0"/>
        <v>0</v>
      </c>
      <c r="BR2" s="47">
        <f t="shared" si="0"/>
        <v>0</v>
      </c>
      <c r="BS2" s="47">
        <f t="shared" si="0"/>
        <v>0</v>
      </c>
      <c r="BT2" s="47">
        <f t="shared" si="0"/>
        <v>0</v>
      </c>
      <c r="BU2" s="47">
        <f t="shared" si="0"/>
        <v>0</v>
      </c>
      <c r="BV2" s="47">
        <f t="shared" si="0"/>
        <v>0</v>
      </c>
      <c r="BW2" s="47">
        <f t="shared" si="0"/>
        <v>0</v>
      </c>
      <c r="BX2" s="47">
        <f t="shared" si="0"/>
        <v>0</v>
      </c>
      <c r="BY2" s="47">
        <f t="shared" si="0"/>
        <v>0</v>
      </c>
      <c r="BZ2" s="47">
        <f t="shared" si="0"/>
        <v>0</v>
      </c>
      <c r="CA2" s="47">
        <f t="shared" si="0"/>
        <v>0</v>
      </c>
      <c r="CB2" s="47">
        <f t="shared" si="0"/>
        <v>0</v>
      </c>
      <c r="CC2" s="47">
        <f t="shared" si="0"/>
        <v>0</v>
      </c>
      <c r="CD2" s="47">
        <f t="shared" si="0"/>
        <v>0</v>
      </c>
      <c r="CE2" s="47">
        <f t="shared" si="0"/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7">
        <f t="shared" ref="AH3:AI3" si="1">AG3</f>
        <v>0</v>
      </c>
      <c r="AI3" s="47">
        <f t="shared" si="1"/>
        <v>0</v>
      </c>
      <c r="AJ3" s="47">
        <f t="shared" ref="AJ3:CE3" si="2">AI3</f>
        <v>0</v>
      </c>
      <c r="AK3" s="47">
        <f t="shared" si="2"/>
        <v>0</v>
      </c>
      <c r="AL3" s="47">
        <f t="shared" si="2"/>
        <v>0</v>
      </c>
      <c r="AM3" s="47">
        <f t="shared" si="2"/>
        <v>0</v>
      </c>
      <c r="AN3" s="47">
        <f t="shared" si="2"/>
        <v>0</v>
      </c>
      <c r="AO3" s="47">
        <f t="shared" si="2"/>
        <v>0</v>
      </c>
      <c r="AP3" s="47">
        <f t="shared" si="2"/>
        <v>0</v>
      </c>
      <c r="AQ3" s="47">
        <f t="shared" si="2"/>
        <v>0</v>
      </c>
      <c r="AR3" s="47">
        <f t="shared" si="2"/>
        <v>0</v>
      </c>
      <c r="AS3" s="47">
        <f t="shared" si="2"/>
        <v>0</v>
      </c>
      <c r="AT3" s="47">
        <f t="shared" si="2"/>
        <v>0</v>
      </c>
      <c r="AU3" s="47">
        <f t="shared" si="2"/>
        <v>0</v>
      </c>
      <c r="AV3" s="47">
        <f t="shared" si="2"/>
        <v>0</v>
      </c>
      <c r="AW3" s="47">
        <f t="shared" si="2"/>
        <v>0</v>
      </c>
      <c r="AX3" s="47">
        <f t="shared" si="2"/>
        <v>0</v>
      </c>
      <c r="AY3" s="47">
        <f t="shared" si="2"/>
        <v>0</v>
      </c>
      <c r="AZ3" s="47">
        <f t="shared" si="2"/>
        <v>0</v>
      </c>
      <c r="BA3" s="47">
        <f t="shared" si="2"/>
        <v>0</v>
      </c>
      <c r="BB3" s="47">
        <f t="shared" si="2"/>
        <v>0</v>
      </c>
      <c r="BC3" s="47">
        <f t="shared" si="2"/>
        <v>0</v>
      </c>
      <c r="BD3" s="47">
        <f t="shared" si="2"/>
        <v>0</v>
      </c>
      <c r="BE3" s="47">
        <f t="shared" si="2"/>
        <v>0</v>
      </c>
      <c r="BF3" s="47">
        <f t="shared" si="2"/>
        <v>0</v>
      </c>
      <c r="BG3" s="47">
        <f t="shared" si="2"/>
        <v>0</v>
      </c>
      <c r="BH3" s="47">
        <f t="shared" si="2"/>
        <v>0</v>
      </c>
      <c r="BI3" s="47">
        <f t="shared" si="2"/>
        <v>0</v>
      </c>
      <c r="BJ3" s="47">
        <f t="shared" si="2"/>
        <v>0</v>
      </c>
      <c r="BK3" s="47">
        <f t="shared" si="2"/>
        <v>0</v>
      </c>
      <c r="BL3" s="47">
        <f t="shared" si="2"/>
        <v>0</v>
      </c>
      <c r="BM3" s="47">
        <f t="shared" si="2"/>
        <v>0</v>
      </c>
      <c r="BN3" s="47">
        <f t="shared" si="2"/>
        <v>0</v>
      </c>
      <c r="BO3" s="47">
        <f t="shared" si="2"/>
        <v>0</v>
      </c>
      <c r="BP3" s="47">
        <f t="shared" si="2"/>
        <v>0</v>
      </c>
      <c r="BQ3" s="47">
        <f t="shared" si="2"/>
        <v>0</v>
      </c>
      <c r="BR3" s="47">
        <f t="shared" si="2"/>
        <v>0</v>
      </c>
      <c r="BS3" s="47">
        <f t="shared" si="2"/>
        <v>0</v>
      </c>
      <c r="BT3" s="47">
        <f t="shared" si="2"/>
        <v>0</v>
      </c>
      <c r="BU3" s="47">
        <f t="shared" si="2"/>
        <v>0</v>
      </c>
      <c r="BV3" s="47">
        <f t="shared" si="2"/>
        <v>0</v>
      </c>
      <c r="BW3" s="47">
        <f t="shared" si="2"/>
        <v>0</v>
      </c>
      <c r="BX3" s="47">
        <f t="shared" si="2"/>
        <v>0</v>
      </c>
      <c r="BY3" s="47">
        <f t="shared" si="2"/>
        <v>0</v>
      </c>
      <c r="BZ3" s="47">
        <f t="shared" si="2"/>
        <v>0</v>
      </c>
      <c r="CA3" s="47">
        <f t="shared" si="2"/>
        <v>0</v>
      </c>
      <c r="CB3" s="47">
        <f t="shared" si="2"/>
        <v>0</v>
      </c>
      <c r="CC3" s="47">
        <f t="shared" si="2"/>
        <v>0</v>
      </c>
      <c r="CD3" s="47">
        <f t="shared" si="2"/>
        <v>0</v>
      </c>
      <c r="CE3" s="47">
        <f t="shared" si="2"/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7">
        <f t="shared" ref="AH4:AI4" si="3">AG4</f>
        <v>0</v>
      </c>
      <c r="AI4" s="47">
        <f t="shared" si="3"/>
        <v>0</v>
      </c>
      <c r="AJ4" s="47">
        <f t="shared" ref="AJ4:CE4" si="4">AI4</f>
        <v>0</v>
      </c>
      <c r="AK4" s="47">
        <f t="shared" si="4"/>
        <v>0</v>
      </c>
      <c r="AL4" s="47">
        <f t="shared" si="4"/>
        <v>0</v>
      </c>
      <c r="AM4" s="47">
        <f t="shared" si="4"/>
        <v>0</v>
      </c>
      <c r="AN4" s="47">
        <f t="shared" si="4"/>
        <v>0</v>
      </c>
      <c r="AO4" s="47">
        <f t="shared" si="4"/>
        <v>0</v>
      </c>
      <c r="AP4" s="47">
        <f t="shared" si="4"/>
        <v>0</v>
      </c>
      <c r="AQ4" s="47">
        <f t="shared" si="4"/>
        <v>0</v>
      </c>
      <c r="AR4" s="47">
        <f t="shared" si="4"/>
        <v>0</v>
      </c>
      <c r="AS4" s="47">
        <f t="shared" si="4"/>
        <v>0</v>
      </c>
      <c r="AT4" s="47">
        <f t="shared" si="4"/>
        <v>0</v>
      </c>
      <c r="AU4" s="47">
        <f t="shared" si="4"/>
        <v>0</v>
      </c>
      <c r="AV4" s="47">
        <f t="shared" si="4"/>
        <v>0</v>
      </c>
      <c r="AW4" s="47">
        <f t="shared" si="4"/>
        <v>0</v>
      </c>
      <c r="AX4" s="47">
        <f t="shared" si="4"/>
        <v>0</v>
      </c>
      <c r="AY4" s="47">
        <f t="shared" si="4"/>
        <v>0</v>
      </c>
      <c r="AZ4" s="47">
        <f t="shared" si="4"/>
        <v>0</v>
      </c>
      <c r="BA4" s="47">
        <f t="shared" si="4"/>
        <v>0</v>
      </c>
      <c r="BB4" s="47">
        <f t="shared" si="4"/>
        <v>0</v>
      </c>
      <c r="BC4" s="47">
        <f t="shared" si="4"/>
        <v>0</v>
      </c>
      <c r="BD4" s="47">
        <f t="shared" si="4"/>
        <v>0</v>
      </c>
      <c r="BE4" s="47">
        <f t="shared" si="4"/>
        <v>0</v>
      </c>
      <c r="BF4" s="47">
        <f t="shared" si="4"/>
        <v>0</v>
      </c>
      <c r="BG4" s="47">
        <f t="shared" si="4"/>
        <v>0</v>
      </c>
      <c r="BH4" s="47">
        <f t="shared" si="4"/>
        <v>0</v>
      </c>
      <c r="BI4" s="47">
        <f t="shared" si="4"/>
        <v>0</v>
      </c>
      <c r="BJ4" s="47">
        <f t="shared" si="4"/>
        <v>0</v>
      </c>
      <c r="BK4" s="47">
        <f t="shared" si="4"/>
        <v>0</v>
      </c>
      <c r="BL4" s="47">
        <f t="shared" si="4"/>
        <v>0</v>
      </c>
      <c r="BM4" s="47">
        <f t="shared" si="4"/>
        <v>0</v>
      </c>
      <c r="BN4" s="47">
        <f t="shared" si="4"/>
        <v>0</v>
      </c>
      <c r="BO4" s="47">
        <f t="shared" si="4"/>
        <v>0</v>
      </c>
      <c r="BP4" s="47">
        <f t="shared" si="4"/>
        <v>0</v>
      </c>
      <c r="BQ4" s="47">
        <f t="shared" si="4"/>
        <v>0</v>
      </c>
      <c r="BR4" s="47">
        <f t="shared" si="4"/>
        <v>0</v>
      </c>
      <c r="BS4" s="47">
        <f t="shared" si="4"/>
        <v>0</v>
      </c>
      <c r="BT4" s="47">
        <f t="shared" si="4"/>
        <v>0</v>
      </c>
      <c r="BU4" s="47">
        <f t="shared" si="4"/>
        <v>0</v>
      </c>
      <c r="BV4" s="47">
        <f t="shared" si="4"/>
        <v>0</v>
      </c>
      <c r="BW4" s="47">
        <f t="shared" si="4"/>
        <v>0</v>
      </c>
      <c r="BX4" s="47">
        <f t="shared" si="4"/>
        <v>0</v>
      </c>
      <c r="BY4" s="47">
        <f t="shared" si="4"/>
        <v>0</v>
      </c>
      <c r="BZ4" s="47">
        <f t="shared" si="4"/>
        <v>0</v>
      </c>
      <c r="CA4" s="47">
        <f t="shared" si="4"/>
        <v>0</v>
      </c>
      <c r="CB4" s="47">
        <f t="shared" si="4"/>
        <v>0</v>
      </c>
      <c r="CC4" s="47">
        <f t="shared" si="4"/>
        <v>0</v>
      </c>
      <c r="CD4" s="47">
        <f t="shared" si="4"/>
        <v>0</v>
      </c>
      <c r="CE4" s="47">
        <f t="shared" si="4"/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7">
        <f t="shared" ref="AH5:AI5" si="5">AG5</f>
        <v>0</v>
      </c>
      <c r="AI5" s="47">
        <f t="shared" si="5"/>
        <v>0</v>
      </c>
      <c r="AJ5" s="47">
        <f t="shared" ref="AJ5:CE5" si="6">AI5</f>
        <v>0</v>
      </c>
      <c r="AK5" s="47">
        <f t="shared" si="6"/>
        <v>0</v>
      </c>
      <c r="AL5" s="47">
        <f t="shared" si="6"/>
        <v>0</v>
      </c>
      <c r="AM5" s="47">
        <f t="shared" si="6"/>
        <v>0</v>
      </c>
      <c r="AN5" s="47">
        <f t="shared" si="6"/>
        <v>0</v>
      </c>
      <c r="AO5" s="47">
        <f t="shared" si="6"/>
        <v>0</v>
      </c>
      <c r="AP5" s="47">
        <f t="shared" si="6"/>
        <v>0</v>
      </c>
      <c r="AQ5" s="47">
        <f t="shared" si="6"/>
        <v>0</v>
      </c>
      <c r="AR5" s="47">
        <f t="shared" si="6"/>
        <v>0</v>
      </c>
      <c r="AS5" s="47">
        <f t="shared" si="6"/>
        <v>0</v>
      </c>
      <c r="AT5" s="47">
        <f t="shared" si="6"/>
        <v>0</v>
      </c>
      <c r="AU5" s="47">
        <f t="shared" si="6"/>
        <v>0</v>
      </c>
      <c r="AV5" s="47">
        <f t="shared" si="6"/>
        <v>0</v>
      </c>
      <c r="AW5" s="47">
        <f t="shared" si="6"/>
        <v>0</v>
      </c>
      <c r="AX5" s="47">
        <f t="shared" si="6"/>
        <v>0</v>
      </c>
      <c r="AY5" s="47">
        <f t="shared" si="6"/>
        <v>0</v>
      </c>
      <c r="AZ5" s="47">
        <f t="shared" si="6"/>
        <v>0</v>
      </c>
      <c r="BA5" s="47">
        <f t="shared" si="6"/>
        <v>0</v>
      </c>
      <c r="BB5" s="47">
        <f t="shared" si="6"/>
        <v>0</v>
      </c>
      <c r="BC5" s="47">
        <f t="shared" si="6"/>
        <v>0</v>
      </c>
      <c r="BD5" s="47">
        <f t="shared" si="6"/>
        <v>0</v>
      </c>
      <c r="BE5" s="47">
        <f t="shared" si="6"/>
        <v>0</v>
      </c>
      <c r="BF5" s="47">
        <f t="shared" si="6"/>
        <v>0</v>
      </c>
      <c r="BG5" s="47">
        <f t="shared" si="6"/>
        <v>0</v>
      </c>
      <c r="BH5" s="47">
        <f t="shared" si="6"/>
        <v>0</v>
      </c>
      <c r="BI5" s="47">
        <f t="shared" si="6"/>
        <v>0</v>
      </c>
      <c r="BJ5" s="47">
        <f t="shared" si="6"/>
        <v>0</v>
      </c>
      <c r="BK5" s="47">
        <f t="shared" si="6"/>
        <v>0</v>
      </c>
      <c r="BL5" s="47">
        <f t="shared" si="6"/>
        <v>0</v>
      </c>
      <c r="BM5" s="47">
        <f t="shared" si="6"/>
        <v>0</v>
      </c>
      <c r="BN5" s="47">
        <f t="shared" si="6"/>
        <v>0</v>
      </c>
      <c r="BO5" s="47">
        <f t="shared" si="6"/>
        <v>0</v>
      </c>
      <c r="BP5" s="47">
        <f t="shared" si="6"/>
        <v>0</v>
      </c>
      <c r="BQ5" s="47">
        <f t="shared" si="6"/>
        <v>0</v>
      </c>
      <c r="BR5" s="47">
        <f t="shared" si="6"/>
        <v>0</v>
      </c>
      <c r="BS5" s="47">
        <f t="shared" si="6"/>
        <v>0</v>
      </c>
      <c r="BT5" s="47">
        <f t="shared" si="6"/>
        <v>0</v>
      </c>
      <c r="BU5" s="47">
        <f t="shared" si="6"/>
        <v>0</v>
      </c>
      <c r="BV5" s="47">
        <f t="shared" si="6"/>
        <v>0</v>
      </c>
      <c r="BW5" s="47">
        <f t="shared" si="6"/>
        <v>0</v>
      </c>
      <c r="BX5" s="47">
        <f t="shared" si="6"/>
        <v>0</v>
      </c>
      <c r="BY5" s="47">
        <f t="shared" si="6"/>
        <v>0</v>
      </c>
      <c r="BZ5" s="47">
        <f t="shared" si="6"/>
        <v>0</v>
      </c>
      <c r="CA5" s="47">
        <f t="shared" si="6"/>
        <v>0</v>
      </c>
      <c r="CB5" s="47">
        <f t="shared" si="6"/>
        <v>0</v>
      </c>
      <c r="CC5" s="47">
        <f t="shared" si="6"/>
        <v>0</v>
      </c>
      <c r="CD5" s="47">
        <f t="shared" si="6"/>
        <v>0</v>
      </c>
      <c r="CE5" s="47">
        <f t="shared" si="6"/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7">
        <f t="shared" ref="AH6:AI6" si="7">AG6</f>
        <v>0</v>
      </c>
      <c r="AI6" s="47">
        <f t="shared" si="7"/>
        <v>0</v>
      </c>
      <c r="AJ6" s="47">
        <f t="shared" ref="AJ6:CE6" si="8">AI6</f>
        <v>0</v>
      </c>
      <c r="AK6" s="47">
        <f t="shared" si="8"/>
        <v>0</v>
      </c>
      <c r="AL6" s="47">
        <f t="shared" si="8"/>
        <v>0</v>
      </c>
      <c r="AM6" s="47">
        <f t="shared" si="8"/>
        <v>0</v>
      </c>
      <c r="AN6" s="47">
        <f t="shared" si="8"/>
        <v>0</v>
      </c>
      <c r="AO6" s="47">
        <f t="shared" si="8"/>
        <v>0</v>
      </c>
      <c r="AP6" s="47">
        <f t="shared" si="8"/>
        <v>0</v>
      </c>
      <c r="AQ6" s="47">
        <f t="shared" si="8"/>
        <v>0</v>
      </c>
      <c r="AR6" s="47">
        <f t="shared" si="8"/>
        <v>0</v>
      </c>
      <c r="AS6" s="47">
        <f t="shared" si="8"/>
        <v>0</v>
      </c>
      <c r="AT6" s="47">
        <f t="shared" si="8"/>
        <v>0</v>
      </c>
      <c r="AU6" s="47">
        <f t="shared" si="8"/>
        <v>0</v>
      </c>
      <c r="AV6" s="47">
        <f t="shared" si="8"/>
        <v>0</v>
      </c>
      <c r="AW6" s="47">
        <f t="shared" si="8"/>
        <v>0</v>
      </c>
      <c r="AX6" s="47">
        <f t="shared" si="8"/>
        <v>0</v>
      </c>
      <c r="AY6" s="47">
        <f t="shared" si="8"/>
        <v>0</v>
      </c>
      <c r="AZ6" s="47">
        <f t="shared" si="8"/>
        <v>0</v>
      </c>
      <c r="BA6" s="47">
        <f t="shared" si="8"/>
        <v>0</v>
      </c>
      <c r="BB6" s="47">
        <f t="shared" si="8"/>
        <v>0</v>
      </c>
      <c r="BC6" s="47">
        <f t="shared" si="8"/>
        <v>0</v>
      </c>
      <c r="BD6" s="47">
        <f t="shared" si="8"/>
        <v>0</v>
      </c>
      <c r="BE6" s="47">
        <f t="shared" si="8"/>
        <v>0</v>
      </c>
      <c r="BF6" s="47">
        <f t="shared" si="8"/>
        <v>0</v>
      </c>
      <c r="BG6" s="47">
        <f t="shared" si="8"/>
        <v>0</v>
      </c>
      <c r="BH6" s="47">
        <f t="shared" si="8"/>
        <v>0</v>
      </c>
      <c r="BI6" s="47">
        <f t="shared" si="8"/>
        <v>0</v>
      </c>
      <c r="BJ6" s="47">
        <f t="shared" si="8"/>
        <v>0</v>
      </c>
      <c r="BK6" s="47">
        <f t="shared" si="8"/>
        <v>0</v>
      </c>
      <c r="BL6" s="47">
        <f t="shared" si="8"/>
        <v>0</v>
      </c>
      <c r="BM6" s="47">
        <f t="shared" si="8"/>
        <v>0</v>
      </c>
      <c r="BN6" s="47">
        <f t="shared" si="8"/>
        <v>0</v>
      </c>
      <c r="BO6" s="47">
        <f t="shared" si="8"/>
        <v>0</v>
      </c>
      <c r="BP6" s="47">
        <f t="shared" si="8"/>
        <v>0</v>
      </c>
      <c r="BQ6" s="47">
        <f t="shared" si="8"/>
        <v>0</v>
      </c>
      <c r="BR6" s="47">
        <f t="shared" si="8"/>
        <v>0</v>
      </c>
      <c r="BS6" s="47">
        <f t="shared" si="8"/>
        <v>0</v>
      </c>
      <c r="BT6" s="47">
        <f t="shared" si="8"/>
        <v>0</v>
      </c>
      <c r="BU6" s="47">
        <f t="shared" si="8"/>
        <v>0</v>
      </c>
      <c r="BV6" s="47">
        <f t="shared" si="8"/>
        <v>0</v>
      </c>
      <c r="BW6" s="47">
        <f t="shared" si="8"/>
        <v>0</v>
      </c>
      <c r="BX6" s="47">
        <f t="shared" si="8"/>
        <v>0</v>
      </c>
      <c r="BY6" s="47">
        <f t="shared" si="8"/>
        <v>0</v>
      </c>
      <c r="BZ6" s="47">
        <f t="shared" si="8"/>
        <v>0</v>
      </c>
      <c r="CA6" s="47">
        <f t="shared" si="8"/>
        <v>0</v>
      </c>
      <c r="CB6" s="47">
        <f t="shared" si="8"/>
        <v>0</v>
      </c>
      <c r="CC6" s="47">
        <f t="shared" si="8"/>
        <v>0</v>
      </c>
      <c r="CD6" s="47">
        <f t="shared" si="8"/>
        <v>0</v>
      </c>
      <c r="CE6" s="47">
        <f t="shared" si="8"/>
        <v>0</v>
      </c>
    </row>
    <row r="7" spans="1:83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7">
        <f t="shared" ref="AH7:AI7" si="9">AG7</f>
        <v>0</v>
      </c>
      <c r="AI7" s="47">
        <f t="shared" si="9"/>
        <v>0</v>
      </c>
      <c r="AJ7" s="47">
        <f t="shared" ref="AJ7:CE7" si="10">AI7</f>
        <v>0</v>
      </c>
      <c r="AK7" s="47">
        <f t="shared" si="10"/>
        <v>0</v>
      </c>
      <c r="AL7" s="47">
        <f t="shared" si="10"/>
        <v>0</v>
      </c>
      <c r="AM7" s="47">
        <f t="shared" si="10"/>
        <v>0</v>
      </c>
      <c r="AN7" s="47">
        <f t="shared" si="10"/>
        <v>0</v>
      </c>
      <c r="AO7" s="47">
        <f t="shared" si="10"/>
        <v>0</v>
      </c>
      <c r="AP7" s="47">
        <f t="shared" si="10"/>
        <v>0</v>
      </c>
      <c r="AQ7" s="47">
        <f t="shared" si="10"/>
        <v>0</v>
      </c>
      <c r="AR7" s="47">
        <f t="shared" si="10"/>
        <v>0</v>
      </c>
      <c r="AS7" s="47">
        <f t="shared" si="10"/>
        <v>0</v>
      </c>
      <c r="AT7" s="47">
        <f t="shared" si="10"/>
        <v>0</v>
      </c>
      <c r="AU7" s="47">
        <f t="shared" si="10"/>
        <v>0</v>
      </c>
      <c r="AV7" s="47">
        <f t="shared" si="10"/>
        <v>0</v>
      </c>
      <c r="AW7" s="47">
        <f t="shared" si="10"/>
        <v>0</v>
      </c>
      <c r="AX7" s="47">
        <f t="shared" si="10"/>
        <v>0</v>
      </c>
      <c r="AY7" s="47">
        <f t="shared" si="10"/>
        <v>0</v>
      </c>
      <c r="AZ7" s="47">
        <f t="shared" si="10"/>
        <v>0</v>
      </c>
      <c r="BA7" s="47">
        <f t="shared" si="10"/>
        <v>0</v>
      </c>
      <c r="BB7" s="47">
        <f t="shared" si="10"/>
        <v>0</v>
      </c>
      <c r="BC7" s="47">
        <f t="shared" si="10"/>
        <v>0</v>
      </c>
      <c r="BD7" s="47">
        <f t="shared" si="10"/>
        <v>0</v>
      </c>
      <c r="BE7" s="47">
        <f t="shared" si="10"/>
        <v>0</v>
      </c>
      <c r="BF7" s="47">
        <f t="shared" si="10"/>
        <v>0</v>
      </c>
      <c r="BG7" s="47">
        <f t="shared" si="10"/>
        <v>0</v>
      </c>
      <c r="BH7" s="47">
        <f t="shared" si="10"/>
        <v>0</v>
      </c>
      <c r="BI7" s="47">
        <f t="shared" si="10"/>
        <v>0</v>
      </c>
      <c r="BJ7" s="47">
        <f t="shared" si="10"/>
        <v>0</v>
      </c>
      <c r="BK7" s="47">
        <f t="shared" si="10"/>
        <v>0</v>
      </c>
      <c r="BL7" s="47">
        <f t="shared" si="10"/>
        <v>0</v>
      </c>
      <c r="BM7" s="47">
        <f t="shared" si="10"/>
        <v>0</v>
      </c>
      <c r="BN7" s="47">
        <f t="shared" si="10"/>
        <v>0</v>
      </c>
      <c r="BO7" s="47">
        <f t="shared" si="10"/>
        <v>0</v>
      </c>
      <c r="BP7" s="47">
        <f t="shared" si="10"/>
        <v>0</v>
      </c>
      <c r="BQ7" s="47">
        <f t="shared" si="10"/>
        <v>0</v>
      </c>
      <c r="BR7" s="47">
        <f t="shared" si="10"/>
        <v>0</v>
      </c>
      <c r="BS7" s="47">
        <f t="shared" si="10"/>
        <v>0</v>
      </c>
      <c r="BT7" s="47">
        <f t="shared" si="10"/>
        <v>0</v>
      </c>
      <c r="BU7" s="47">
        <f t="shared" si="10"/>
        <v>0</v>
      </c>
      <c r="BV7" s="47">
        <f t="shared" si="10"/>
        <v>0</v>
      </c>
      <c r="BW7" s="47">
        <f t="shared" si="10"/>
        <v>0</v>
      </c>
      <c r="BX7" s="47">
        <f t="shared" si="10"/>
        <v>0</v>
      </c>
      <c r="BY7" s="47">
        <f t="shared" si="10"/>
        <v>0</v>
      </c>
      <c r="BZ7" s="47">
        <f t="shared" si="10"/>
        <v>0</v>
      </c>
      <c r="CA7" s="47">
        <f t="shared" si="10"/>
        <v>0</v>
      </c>
      <c r="CB7" s="47">
        <f t="shared" si="10"/>
        <v>0</v>
      </c>
      <c r="CC7" s="47">
        <f t="shared" si="10"/>
        <v>0</v>
      </c>
      <c r="CD7" s="47">
        <f t="shared" si="10"/>
        <v>0</v>
      </c>
      <c r="CE7" s="47">
        <f t="shared" si="10"/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7">
        <f t="shared" ref="AH8:AI8" si="11">AG8</f>
        <v>0</v>
      </c>
      <c r="AI8" s="47">
        <f t="shared" si="11"/>
        <v>0</v>
      </c>
      <c r="AJ8" s="47">
        <f t="shared" ref="AJ8:CE8" si="12">AI8</f>
        <v>0</v>
      </c>
      <c r="AK8" s="47">
        <f t="shared" si="12"/>
        <v>0</v>
      </c>
      <c r="AL8" s="47">
        <f t="shared" si="12"/>
        <v>0</v>
      </c>
      <c r="AM8" s="47">
        <f t="shared" si="12"/>
        <v>0</v>
      </c>
      <c r="AN8" s="47">
        <f t="shared" si="12"/>
        <v>0</v>
      </c>
      <c r="AO8" s="47">
        <f t="shared" si="12"/>
        <v>0</v>
      </c>
      <c r="AP8" s="47">
        <f t="shared" si="12"/>
        <v>0</v>
      </c>
      <c r="AQ8" s="47">
        <f t="shared" si="12"/>
        <v>0</v>
      </c>
      <c r="AR8" s="47">
        <f t="shared" si="12"/>
        <v>0</v>
      </c>
      <c r="AS8" s="47">
        <f t="shared" si="12"/>
        <v>0</v>
      </c>
      <c r="AT8" s="47">
        <f t="shared" si="12"/>
        <v>0</v>
      </c>
      <c r="AU8" s="47">
        <f t="shared" si="12"/>
        <v>0</v>
      </c>
      <c r="AV8" s="47">
        <f t="shared" si="12"/>
        <v>0</v>
      </c>
      <c r="AW8" s="47">
        <f t="shared" si="12"/>
        <v>0</v>
      </c>
      <c r="AX8" s="47">
        <f t="shared" si="12"/>
        <v>0</v>
      </c>
      <c r="AY8" s="47">
        <f t="shared" si="12"/>
        <v>0</v>
      </c>
      <c r="AZ8" s="47">
        <f t="shared" si="12"/>
        <v>0</v>
      </c>
      <c r="BA8" s="47">
        <f t="shared" si="12"/>
        <v>0</v>
      </c>
      <c r="BB8" s="47">
        <f t="shared" si="12"/>
        <v>0</v>
      </c>
      <c r="BC8" s="47">
        <f t="shared" si="12"/>
        <v>0</v>
      </c>
      <c r="BD8" s="47">
        <f t="shared" si="12"/>
        <v>0</v>
      </c>
      <c r="BE8" s="47">
        <f t="shared" si="12"/>
        <v>0</v>
      </c>
      <c r="BF8" s="47">
        <f t="shared" si="12"/>
        <v>0</v>
      </c>
      <c r="BG8" s="47">
        <f t="shared" si="12"/>
        <v>0</v>
      </c>
      <c r="BH8" s="47">
        <f t="shared" si="12"/>
        <v>0</v>
      </c>
      <c r="BI8" s="47">
        <f t="shared" si="12"/>
        <v>0</v>
      </c>
      <c r="BJ8" s="47">
        <f t="shared" si="12"/>
        <v>0</v>
      </c>
      <c r="BK8" s="47">
        <f t="shared" si="12"/>
        <v>0</v>
      </c>
      <c r="BL8" s="47">
        <f t="shared" si="12"/>
        <v>0</v>
      </c>
      <c r="BM8" s="47">
        <f t="shared" si="12"/>
        <v>0</v>
      </c>
      <c r="BN8" s="47">
        <f t="shared" si="12"/>
        <v>0</v>
      </c>
      <c r="BO8" s="47">
        <f t="shared" si="12"/>
        <v>0</v>
      </c>
      <c r="BP8" s="47">
        <f t="shared" si="12"/>
        <v>0</v>
      </c>
      <c r="BQ8" s="47">
        <f t="shared" si="12"/>
        <v>0</v>
      </c>
      <c r="BR8" s="47">
        <f t="shared" si="12"/>
        <v>0</v>
      </c>
      <c r="BS8" s="47">
        <f t="shared" si="12"/>
        <v>0</v>
      </c>
      <c r="BT8" s="47">
        <f t="shared" si="12"/>
        <v>0</v>
      </c>
      <c r="BU8" s="47">
        <f t="shared" si="12"/>
        <v>0</v>
      </c>
      <c r="BV8" s="47">
        <f t="shared" si="12"/>
        <v>0</v>
      </c>
      <c r="BW8" s="47">
        <f t="shared" si="12"/>
        <v>0</v>
      </c>
      <c r="BX8" s="47">
        <f t="shared" si="12"/>
        <v>0</v>
      </c>
      <c r="BY8" s="47">
        <f t="shared" si="12"/>
        <v>0</v>
      </c>
      <c r="BZ8" s="47">
        <f t="shared" si="12"/>
        <v>0</v>
      </c>
      <c r="CA8" s="47">
        <f t="shared" si="12"/>
        <v>0</v>
      </c>
      <c r="CB8" s="47">
        <f t="shared" si="12"/>
        <v>0</v>
      </c>
      <c r="CC8" s="47">
        <f t="shared" si="12"/>
        <v>0</v>
      </c>
      <c r="CD8" s="47">
        <f t="shared" si="12"/>
        <v>0</v>
      </c>
      <c r="CE8" s="47">
        <f t="shared" si="12"/>
        <v>0</v>
      </c>
    </row>
    <row r="9" spans="1:83" ht="14.5" x14ac:dyDescent="0.35">
      <c r="A9" s="46" t="s">
        <v>123</v>
      </c>
      <c r="B9" s="48">
        <f t="shared" ref="B9:Y9" si="13">B6</f>
        <v>0</v>
      </c>
      <c r="C9" s="48">
        <f t="shared" si="13"/>
        <v>0</v>
      </c>
      <c r="D9" s="48">
        <f t="shared" si="13"/>
        <v>0</v>
      </c>
      <c r="E9" s="48">
        <f t="shared" si="13"/>
        <v>0</v>
      </c>
      <c r="F9" s="48">
        <f t="shared" si="13"/>
        <v>0</v>
      </c>
      <c r="G9" s="48">
        <f t="shared" si="13"/>
        <v>0</v>
      </c>
      <c r="H9" s="48">
        <f t="shared" si="13"/>
        <v>0</v>
      </c>
      <c r="I9" s="48">
        <f t="shared" si="13"/>
        <v>0</v>
      </c>
      <c r="J9" s="48">
        <f t="shared" si="13"/>
        <v>0</v>
      </c>
      <c r="K9" s="48">
        <f t="shared" si="13"/>
        <v>0</v>
      </c>
      <c r="L9" s="48">
        <f t="shared" si="13"/>
        <v>0</v>
      </c>
      <c r="M9" s="48">
        <f t="shared" si="13"/>
        <v>0</v>
      </c>
      <c r="N9" s="48">
        <f t="shared" si="13"/>
        <v>0</v>
      </c>
      <c r="O9" s="48">
        <f t="shared" si="13"/>
        <v>0</v>
      </c>
      <c r="P9" s="48">
        <f t="shared" si="13"/>
        <v>0</v>
      </c>
      <c r="Q9" s="48">
        <f t="shared" si="13"/>
        <v>0</v>
      </c>
      <c r="R9" s="48">
        <f t="shared" si="13"/>
        <v>0</v>
      </c>
      <c r="S9" s="48">
        <f t="shared" si="13"/>
        <v>0</v>
      </c>
      <c r="T9" s="48">
        <f t="shared" si="13"/>
        <v>0</v>
      </c>
      <c r="U9" s="48">
        <f t="shared" si="13"/>
        <v>0</v>
      </c>
      <c r="V9" s="48">
        <f t="shared" si="13"/>
        <v>0</v>
      </c>
      <c r="W9" s="48">
        <f t="shared" si="13"/>
        <v>0</v>
      </c>
      <c r="X9" s="48">
        <f t="shared" si="13"/>
        <v>0</v>
      </c>
      <c r="Y9" s="48">
        <f t="shared" si="13"/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7">
        <f t="shared" ref="AH9:AI9" si="14">AG9</f>
        <v>0</v>
      </c>
      <c r="AI9" s="47">
        <f t="shared" si="14"/>
        <v>0</v>
      </c>
      <c r="AJ9" s="47">
        <f t="shared" ref="AJ9:CE9" si="15">AI9</f>
        <v>0</v>
      </c>
      <c r="AK9" s="47">
        <f t="shared" si="15"/>
        <v>0</v>
      </c>
      <c r="AL9" s="47">
        <f t="shared" si="15"/>
        <v>0</v>
      </c>
      <c r="AM9" s="47">
        <f t="shared" si="15"/>
        <v>0</v>
      </c>
      <c r="AN9" s="47">
        <f t="shared" si="15"/>
        <v>0</v>
      </c>
      <c r="AO9" s="47">
        <f t="shared" si="15"/>
        <v>0</v>
      </c>
      <c r="AP9" s="47">
        <f t="shared" si="15"/>
        <v>0</v>
      </c>
      <c r="AQ9" s="47">
        <f t="shared" si="15"/>
        <v>0</v>
      </c>
      <c r="AR9" s="47">
        <f t="shared" si="15"/>
        <v>0</v>
      </c>
      <c r="AS9" s="47">
        <f t="shared" si="15"/>
        <v>0</v>
      </c>
      <c r="AT9" s="47">
        <f t="shared" si="15"/>
        <v>0</v>
      </c>
      <c r="AU9" s="47">
        <f t="shared" si="15"/>
        <v>0</v>
      </c>
      <c r="AV9" s="47">
        <f t="shared" si="15"/>
        <v>0</v>
      </c>
      <c r="AW9" s="47">
        <f t="shared" si="15"/>
        <v>0</v>
      </c>
      <c r="AX9" s="47">
        <f t="shared" si="15"/>
        <v>0</v>
      </c>
      <c r="AY9" s="47">
        <f t="shared" si="15"/>
        <v>0</v>
      </c>
      <c r="AZ9" s="47">
        <f t="shared" si="15"/>
        <v>0</v>
      </c>
      <c r="BA9" s="47">
        <f t="shared" si="15"/>
        <v>0</v>
      </c>
      <c r="BB9" s="47">
        <f t="shared" si="15"/>
        <v>0</v>
      </c>
      <c r="BC9" s="47">
        <f t="shared" si="15"/>
        <v>0</v>
      </c>
      <c r="BD9" s="47">
        <f t="shared" si="15"/>
        <v>0</v>
      </c>
      <c r="BE9" s="47">
        <f t="shared" si="15"/>
        <v>0</v>
      </c>
      <c r="BF9" s="47">
        <f t="shared" si="15"/>
        <v>0</v>
      </c>
      <c r="BG9" s="47">
        <f t="shared" si="15"/>
        <v>0</v>
      </c>
      <c r="BH9" s="47">
        <f t="shared" si="15"/>
        <v>0</v>
      </c>
      <c r="BI9" s="47">
        <f t="shared" si="15"/>
        <v>0</v>
      </c>
      <c r="BJ9" s="47">
        <f t="shared" si="15"/>
        <v>0</v>
      </c>
      <c r="BK9" s="47">
        <f t="shared" si="15"/>
        <v>0</v>
      </c>
      <c r="BL9" s="47">
        <f t="shared" si="15"/>
        <v>0</v>
      </c>
      <c r="BM9" s="47">
        <f t="shared" si="15"/>
        <v>0</v>
      </c>
      <c r="BN9" s="47">
        <f t="shared" si="15"/>
        <v>0</v>
      </c>
      <c r="BO9" s="47">
        <f t="shared" si="15"/>
        <v>0</v>
      </c>
      <c r="BP9" s="47">
        <f t="shared" si="15"/>
        <v>0</v>
      </c>
      <c r="BQ9" s="47">
        <f t="shared" si="15"/>
        <v>0</v>
      </c>
      <c r="BR9" s="47">
        <f t="shared" si="15"/>
        <v>0</v>
      </c>
      <c r="BS9" s="47">
        <f t="shared" si="15"/>
        <v>0</v>
      </c>
      <c r="BT9" s="47">
        <f t="shared" si="15"/>
        <v>0</v>
      </c>
      <c r="BU9" s="47">
        <f t="shared" si="15"/>
        <v>0</v>
      </c>
      <c r="BV9" s="47">
        <f t="shared" si="15"/>
        <v>0</v>
      </c>
      <c r="BW9" s="47">
        <f t="shared" si="15"/>
        <v>0</v>
      </c>
      <c r="BX9" s="47">
        <f t="shared" si="15"/>
        <v>0</v>
      </c>
      <c r="BY9" s="47">
        <f t="shared" si="15"/>
        <v>0</v>
      </c>
      <c r="BZ9" s="47">
        <f t="shared" si="15"/>
        <v>0</v>
      </c>
      <c r="CA9" s="47">
        <f t="shared" si="15"/>
        <v>0</v>
      </c>
      <c r="CB9" s="47">
        <f t="shared" si="15"/>
        <v>0</v>
      </c>
      <c r="CC9" s="47">
        <f t="shared" si="15"/>
        <v>0</v>
      </c>
      <c r="CD9" s="47">
        <f t="shared" si="15"/>
        <v>0</v>
      </c>
      <c r="CE9" s="47">
        <f t="shared" si="15"/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2060"/>
  </sheetPr>
  <dimension ref="A1:CE1000"/>
  <sheetViews>
    <sheetView topLeftCell="BZ1" workbookViewId="0">
      <selection activeCell="CE16" sqref="CE16"/>
    </sheetView>
  </sheetViews>
  <sheetFormatPr defaultColWidth="14.453125" defaultRowHeight="15" customHeight="1" x14ac:dyDescent="0.35"/>
  <cols>
    <col min="1" max="1" width="41.453125" style="47" customWidth="1"/>
    <col min="2" max="27" width="10" style="47" customWidth="1"/>
    <col min="28" max="37" width="9.1796875" style="47" customWidth="1"/>
    <col min="38" max="16384" width="14.453125" style="47"/>
  </cols>
  <sheetData>
    <row r="1" spans="1:83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7">
        <f>AG2</f>
        <v>0</v>
      </c>
      <c r="AI2" s="47">
        <f>AH2</f>
        <v>0</v>
      </c>
      <c r="AJ2" s="47">
        <f t="shared" ref="AJ2:CE2" si="0">AI2</f>
        <v>0</v>
      </c>
      <c r="AK2" s="47">
        <f t="shared" si="0"/>
        <v>0</v>
      </c>
      <c r="AL2" s="47">
        <f t="shared" si="0"/>
        <v>0</v>
      </c>
      <c r="AM2" s="47">
        <f t="shared" si="0"/>
        <v>0</v>
      </c>
      <c r="AN2" s="47">
        <f t="shared" si="0"/>
        <v>0</v>
      </c>
      <c r="AO2" s="47">
        <f t="shared" si="0"/>
        <v>0</v>
      </c>
      <c r="AP2" s="47">
        <f t="shared" si="0"/>
        <v>0</v>
      </c>
      <c r="AQ2" s="47">
        <f t="shared" si="0"/>
        <v>0</v>
      </c>
      <c r="AR2" s="47">
        <f t="shared" si="0"/>
        <v>0</v>
      </c>
      <c r="AS2" s="47">
        <f t="shared" si="0"/>
        <v>0</v>
      </c>
      <c r="AT2" s="47">
        <f t="shared" si="0"/>
        <v>0</v>
      </c>
      <c r="AU2" s="47">
        <f t="shared" si="0"/>
        <v>0</v>
      </c>
      <c r="AV2" s="47">
        <f t="shared" si="0"/>
        <v>0</v>
      </c>
      <c r="AW2" s="47">
        <f t="shared" si="0"/>
        <v>0</v>
      </c>
      <c r="AX2" s="47">
        <f t="shared" si="0"/>
        <v>0</v>
      </c>
      <c r="AY2" s="47">
        <f t="shared" si="0"/>
        <v>0</v>
      </c>
      <c r="AZ2" s="47">
        <f t="shared" si="0"/>
        <v>0</v>
      </c>
      <c r="BA2" s="47">
        <f t="shared" si="0"/>
        <v>0</v>
      </c>
      <c r="BB2" s="47">
        <f t="shared" si="0"/>
        <v>0</v>
      </c>
      <c r="BC2" s="47">
        <f t="shared" si="0"/>
        <v>0</v>
      </c>
      <c r="BD2" s="47">
        <f t="shared" si="0"/>
        <v>0</v>
      </c>
      <c r="BE2" s="47">
        <f t="shared" si="0"/>
        <v>0</v>
      </c>
      <c r="BF2" s="47">
        <f t="shared" si="0"/>
        <v>0</v>
      </c>
      <c r="BG2" s="47">
        <f t="shared" si="0"/>
        <v>0</v>
      </c>
      <c r="BH2" s="47">
        <f t="shared" si="0"/>
        <v>0</v>
      </c>
      <c r="BI2" s="47">
        <f t="shared" si="0"/>
        <v>0</v>
      </c>
      <c r="BJ2" s="47">
        <f t="shared" si="0"/>
        <v>0</v>
      </c>
      <c r="BK2" s="47">
        <f t="shared" si="0"/>
        <v>0</v>
      </c>
      <c r="BL2" s="47">
        <f t="shared" si="0"/>
        <v>0</v>
      </c>
      <c r="BM2" s="47">
        <f t="shared" si="0"/>
        <v>0</v>
      </c>
      <c r="BN2" s="47">
        <f t="shared" si="0"/>
        <v>0</v>
      </c>
      <c r="BO2" s="47">
        <f t="shared" si="0"/>
        <v>0</v>
      </c>
      <c r="BP2" s="47">
        <f t="shared" si="0"/>
        <v>0</v>
      </c>
      <c r="BQ2" s="47">
        <f t="shared" si="0"/>
        <v>0</v>
      </c>
      <c r="BR2" s="47">
        <f t="shared" si="0"/>
        <v>0</v>
      </c>
      <c r="BS2" s="47">
        <f t="shared" si="0"/>
        <v>0</v>
      </c>
      <c r="BT2" s="47">
        <f t="shared" si="0"/>
        <v>0</v>
      </c>
      <c r="BU2" s="47">
        <f t="shared" si="0"/>
        <v>0</v>
      </c>
      <c r="BV2" s="47">
        <f t="shared" si="0"/>
        <v>0</v>
      </c>
      <c r="BW2" s="47">
        <f t="shared" si="0"/>
        <v>0</v>
      </c>
      <c r="BX2" s="47">
        <f t="shared" si="0"/>
        <v>0</v>
      </c>
      <c r="BY2" s="47">
        <f t="shared" si="0"/>
        <v>0</v>
      </c>
      <c r="BZ2" s="47">
        <f t="shared" si="0"/>
        <v>0</v>
      </c>
      <c r="CA2" s="47">
        <f t="shared" si="0"/>
        <v>0</v>
      </c>
      <c r="CB2" s="47">
        <f t="shared" si="0"/>
        <v>0</v>
      </c>
      <c r="CC2" s="47">
        <f t="shared" si="0"/>
        <v>0</v>
      </c>
      <c r="CD2" s="47">
        <f t="shared" si="0"/>
        <v>0</v>
      </c>
      <c r="CE2" s="47">
        <f t="shared" si="0"/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7">
        <f t="shared" ref="AH3:AI3" si="1">AG3</f>
        <v>0</v>
      </c>
      <c r="AI3" s="47">
        <f t="shared" si="1"/>
        <v>0</v>
      </c>
      <c r="AJ3" s="47">
        <f t="shared" ref="AJ3:CE3" si="2">AI3</f>
        <v>0</v>
      </c>
      <c r="AK3" s="47">
        <f t="shared" si="2"/>
        <v>0</v>
      </c>
      <c r="AL3" s="47">
        <f t="shared" si="2"/>
        <v>0</v>
      </c>
      <c r="AM3" s="47">
        <f t="shared" si="2"/>
        <v>0</v>
      </c>
      <c r="AN3" s="47">
        <f t="shared" si="2"/>
        <v>0</v>
      </c>
      <c r="AO3" s="47">
        <f t="shared" si="2"/>
        <v>0</v>
      </c>
      <c r="AP3" s="47">
        <f t="shared" si="2"/>
        <v>0</v>
      </c>
      <c r="AQ3" s="47">
        <f t="shared" si="2"/>
        <v>0</v>
      </c>
      <c r="AR3" s="47">
        <f t="shared" si="2"/>
        <v>0</v>
      </c>
      <c r="AS3" s="47">
        <f t="shared" si="2"/>
        <v>0</v>
      </c>
      <c r="AT3" s="47">
        <f t="shared" si="2"/>
        <v>0</v>
      </c>
      <c r="AU3" s="47">
        <f t="shared" si="2"/>
        <v>0</v>
      </c>
      <c r="AV3" s="47">
        <f t="shared" si="2"/>
        <v>0</v>
      </c>
      <c r="AW3" s="47">
        <f t="shared" si="2"/>
        <v>0</v>
      </c>
      <c r="AX3" s="47">
        <f t="shared" si="2"/>
        <v>0</v>
      </c>
      <c r="AY3" s="47">
        <f t="shared" si="2"/>
        <v>0</v>
      </c>
      <c r="AZ3" s="47">
        <f t="shared" si="2"/>
        <v>0</v>
      </c>
      <c r="BA3" s="47">
        <f t="shared" si="2"/>
        <v>0</v>
      </c>
      <c r="BB3" s="47">
        <f t="shared" si="2"/>
        <v>0</v>
      </c>
      <c r="BC3" s="47">
        <f t="shared" si="2"/>
        <v>0</v>
      </c>
      <c r="BD3" s="47">
        <f t="shared" si="2"/>
        <v>0</v>
      </c>
      <c r="BE3" s="47">
        <f t="shared" si="2"/>
        <v>0</v>
      </c>
      <c r="BF3" s="47">
        <f t="shared" si="2"/>
        <v>0</v>
      </c>
      <c r="BG3" s="47">
        <f t="shared" si="2"/>
        <v>0</v>
      </c>
      <c r="BH3" s="47">
        <f t="shared" si="2"/>
        <v>0</v>
      </c>
      <c r="BI3" s="47">
        <f t="shared" si="2"/>
        <v>0</v>
      </c>
      <c r="BJ3" s="47">
        <f t="shared" si="2"/>
        <v>0</v>
      </c>
      <c r="BK3" s="47">
        <f t="shared" si="2"/>
        <v>0</v>
      </c>
      <c r="BL3" s="47">
        <f t="shared" si="2"/>
        <v>0</v>
      </c>
      <c r="BM3" s="47">
        <f t="shared" si="2"/>
        <v>0</v>
      </c>
      <c r="BN3" s="47">
        <f t="shared" si="2"/>
        <v>0</v>
      </c>
      <c r="BO3" s="47">
        <f t="shared" si="2"/>
        <v>0</v>
      </c>
      <c r="BP3" s="47">
        <f t="shared" si="2"/>
        <v>0</v>
      </c>
      <c r="BQ3" s="47">
        <f t="shared" si="2"/>
        <v>0</v>
      </c>
      <c r="BR3" s="47">
        <f t="shared" si="2"/>
        <v>0</v>
      </c>
      <c r="BS3" s="47">
        <f t="shared" si="2"/>
        <v>0</v>
      </c>
      <c r="BT3" s="47">
        <f t="shared" si="2"/>
        <v>0</v>
      </c>
      <c r="BU3" s="47">
        <f t="shared" si="2"/>
        <v>0</v>
      </c>
      <c r="BV3" s="47">
        <f t="shared" si="2"/>
        <v>0</v>
      </c>
      <c r="BW3" s="47">
        <f t="shared" si="2"/>
        <v>0</v>
      </c>
      <c r="BX3" s="47">
        <f t="shared" si="2"/>
        <v>0</v>
      </c>
      <c r="BY3" s="47">
        <f t="shared" si="2"/>
        <v>0</v>
      </c>
      <c r="BZ3" s="47">
        <f t="shared" si="2"/>
        <v>0</v>
      </c>
      <c r="CA3" s="47">
        <f t="shared" si="2"/>
        <v>0</v>
      </c>
      <c r="CB3" s="47">
        <f t="shared" si="2"/>
        <v>0</v>
      </c>
      <c r="CC3" s="47">
        <f t="shared" si="2"/>
        <v>0</v>
      </c>
      <c r="CD3" s="47">
        <f t="shared" si="2"/>
        <v>0</v>
      </c>
      <c r="CE3" s="47">
        <f t="shared" si="2"/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7">
        <f t="shared" ref="AH4:AI4" si="3">AG4</f>
        <v>0</v>
      </c>
      <c r="AI4" s="47">
        <f t="shared" si="3"/>
        <v>0</v>
      </c>
      <c r="AJ4" s="47">
        <f t="shared" ref="AJ4:CE4" si="4">AI4</f>
        <v>0</v>
      </c>
      <c r="AK4" s="47">
        <f t="shared" si="4"/>
        <v>0</v>
      </c>
      <c r="AL4" s="47">
        <f t="shared" si="4"/>
        <v>0</v>
      </c>
      <c r="AM4" s="47">
        <f t="shared" si="4"/>
        <v>0</v>
      </c>
      <c r="AN4" s="47">
        <f t="shared" si="4"/>
        <v>0</v>
      </c>
      <c r="AO4" s="47">
        <f t="shared" si="4"/>
        <v>0</v>
      </c>
      <c r="AP4" s="47">
        <f t="shared" si="4"/>
        <v>0</v>
      </c>
      <c r="AQ4" s="47">
        <f t="shared" si="4"/>
        <v>0</v>
      </c>
      <c r="AR4" s="47">
        <f t="shared" si="4"/>
        <v>0</v>
      </c>
      <c r="AS4" s="47">
        <f t="shared" si="4"/>
        <v>0</v>
      </c>
      <c r="AT4" s="47">
        <f t="shared" si="4"/>
        <v>0</v>
      </c>
      <c r="AU4" s="47">
        <f t="shared" si="4"/>
        <v>0</v>
      </c>
      <c r="AV4" s="47">
        <f t="shared" si="4"/>
        <v>0</v>
      </c>
      <c r="AW4" s="47">
        <f t="shared" si="4"/>
        <v>0</v>
      </c>
      <c r="AX4" s="47">
        <f t="shared" si="4"/>
        <v>0</v>
      </c>
      <c r="AY4" s="47">
        <f t="shared" si="4"/>
        <v>0</v>
      </c>
      <c r="AZ4" s="47">
        <f t="shared" si="4"/>
        <v>0</v>
      </c>
      <c r="BA4" s="47">
        <f t="shared" si="4"/>
        <v>0</v>
      </c>
      <c r="BB4" s="47">
        <f t="shared" si="4"/>
        <v>0</v>
      </c>
      <c r="BC4" s="47">
        <f t="shared" si="4"/>
        <v>0</v>
      </c>
      <c r="BD4" s="47">
        <f t="shared" si="4"/>
        <v>0</v>
      </c>
      <c r="BE4" s="47">
        <f t="shared" si="4"/>
        <v>0</v>
      </c>
      <c r="BF4" s="47">
        <f t="shared" si="4"/>
        <v>0</v>
      </c>
      <c r="BG4" s="47">
        <f t="shared" si="4"/>
        <v>0</v>
      </c>
      <c r="BH4" s="47">
        <f t="shared" si="4"/>
        <v>0</v>
      </c>
      <c r="BI4" s="47">
        <f t="shared" si="4"/>
        <v>0</v>
      </c>
      <c r="BJ4" s="47">
        <f t="shared" si="4"/>
        <v>0</v>
      </c>
      <c r="BK4" s="47">
        <f t="shared" si="4"/>
        <v>0</v>
      </c>
      <c r="BL4" s="47">
        <f t="shared" si="4"/>
        <v>0</v>
      </c>
      <c r="BM4" s="47">
        <f t="shared" si="4"/>
        <v>0</v>
      </c>
      <c r="BN4" s="47">
        <f t="shared" si="4"/>
        <v>0</v>
      </c>
      <c r="BO4" s="47">
        <f t="shared" si="4"/>
        <v>0</v>
      </c>
      <c r="BP4" s="47">
        <f t="shared" si="4"/>
        <v>0</v>
      </c>
      <c r="BQ4" s="47">
        <f t="shared" si="4"/>
        <v>0</v>
      </c>
      <c r="BR4" s="47">
        <f t="shared" si="4"/>
        <v>0</v>
      </c>
      <c r="BS4" s="47">
        <f t="shared" si="4"/>
        <v>0</v>
      </c>
      <c r="BT4" s="47">
        <f t="shared" si="4"/>
        <v>0</v>
      </c>
      <c r="BU4" s="47">
        <f t="shared" si="4"/>
        <v>0</v>
      </c>
      <c r="BV4" s="47">
        <f t="shared" si="4"/>
        <v>0</v>
      </c>
      <c r="BW4" s="47">
        <f t="shared" si="4"/>
        <v>0</v>
      </c>
      <c r="BX4" s="47">
        <f t="shared" si="4"/>
        <v>0</v>
      </c>
      <c r="BY4" s="47">
        <f t="shared" si="4"/>
        <v>0</v>
      </c>
      <c r="BZ4" s="47">
        <f t="shared" si="4"/>
        <v>0</v>
      </c>
      <c r="CA4" s="47">
        <f t="shared" si="4"/>
        <v>0</v>
      </c>
      <c r="CB4" s="47">
        <f t="shared" si="4"/>
        <v>0</v>
      </c>
      <c r="CC4" s="47">
        <f t="shared" si="4"/>
        <v>0</v>
      </c>
      <c r="CD4" s="47">
        <f t="shared" si="4"/>
        <v>0</v>
      </c>
      <c r="CE4" s="47">
        <f t="shared" si="4"/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7">
        <f t="shared" ref="AH5:AI5" si="5">AG5</f>
        <v>0</v>
      </c>
      <c r="AI5" s="47">
        <f t="shared" si="5"/>
        <v>0</v>
      </c>
      <c r="AJ5" s="47">
        <f t="shared" ref="AJ5:CE5" si="6">AI5</f>
        <v>0</v>
      </c>
      <c r="AK5" s="47">
        <f t="shared" si="6"/>
        <v>0</v>
      </c>
      <c r="AL5" s="47">
        <f t="shared" si="6"/>
        <v>0</v>
      </c>
      <c r="AM5" s="47">
        <f t="shared" si="6"/>
        <v>0</v>
      </c>
      <c r="AN5" s="47">
        <f t="shared" si="6"/>
        <v>0</v>
      </c>
      <c r="AO5" s="47">
        <f t="shared" si="6"/>
        <v>0</v>
      </c>
      <c r="AP5" s="47">
        <f t="shared" si="6"/>
        <v>0</v>
      </c>
      <c r="AQ5" s="47">
        <f t="shared" si="6"/>
        <v>0</v>
      </c>
      <c r="AR5" s="47">
        <f t="shared" si="6"/>
        <v>0</v>
      </c>
      <c r="AS5" s="47">
        <f t="shared" si="6"/>
        <v>0</v>
      </c>
      <c r="AT5" s="47">
        <f t="shared" si="6"/>
        <v>0</v>
      </c>
      <c r="AU5" s="47">
        <f t="shared" si="6"/>
        <v>0</v>
      </c>
      <c r="AV5" s="47">
        <f t="shared" si="6"/>
        <v>0</v>
      </c>
      <c r="AW5" s="47">
        <f t="shared" si="6"/>
        <v>0</v>
      </c>
      <c r="AX5" s="47">
        <f t="shared" si="6"/>
        <v>0</v>
      </c>
      <c r="AY5" s="47">
        <f t="shared" si="6"/>
        <v>0</v>
      </c>
      <c r="AZ5" s="47">
        <f t="shared" si="6"/>
        <v>0</v>
      </c>
      <c r="BA5" s="47">
        <f t="shared" si="6"/>
        <v>0</v>
      </c>
      <c r="BB5" s="47">
        <f t="shared" si="6"/>
        <v>0</v>
      </c>
      <c r="BC5" s="47">
        <f t="shared" si="6"/>
        <v>0</v>
      </c>
      <c r="BD5" s="47">
        <f t="shared" si="6"/>
        <v>0</v>
      </c>
      <c r="BE5" s="47">
        <f t="shared" si="6"/>
        <v>0</v>
      </c>
      <c r="BF5" s="47">
        <f t="shared" si="6"/>
        <v>0</v>
      </c>
      <c r="BG5" s="47">
        <f t="shared" si="6"/>
        <v>0</v>
      </c>
      <c r="BH5" s="47">
        <f t="shared" si="6"/>
        <v>0</v>
      </c>
      <c r="BI5" s="47">
        <f t="shared" si="6"/>
        <v>0</v>
      </c>
      <c r="BJ5" s="47">
        <f t="shared" si="6"/>
        <v>0</v>
      </c>
      <c r="BK5" s="47">
        <f t="shared" si="6"/>
        <v>0</v>
      </c>
      <c r="BL5" s="47">
        <f t="shared" si="6"/>
        <v>0</v>
      </c>
      <c r="BM5" s="47">
        <f t="shared" si="6"/>
        <v>0</v>
      </c>
      <c r="BN5" s="47">
        <f t="shared" si="6"/>
        <v>0</v>
      </c>
      <c r="BO5" s="47">
        <f t="shared" si="6"/>
        <v>0</v>
      </c>
      <c r="BP5" s="47">
        <f t="shared" si="6"/>
        <v>0</v>
      </c>
      <c r="BQ5" s="47">
        <f t="shared" si="6"/>
        <v>0</v>
      </c>
      <c r="BR5" s="47">
        <f t="shared" si="6"/>
        <v>0</v>
      </c>
      <c r="BS5" s="47">
        <f t="shared" si="6"/>
        <v>0</v>
      </c>
      <c r="BT5" s="47">
        <f t="shared" si="6"/>
        <v>0</v>
      </c>
      <c r="BU5" s="47">
        <f t="shared" si="6"/>
        <v>0</v>
      </c>
      <c r="BV5" s="47">
        <f t="shared" si="6"/>
        <v>0</v>
      </c>
      <c r="BW5" s="47">
        <f t="shared" si="6"/>
        <v>0</v>
      </c>
      <c r="BX5" s="47">
        <f t="shared" si="6"/>
        <v>0</v>
      </c>
      <c r="BY5" s="47">
        <f t="shared" si="6"/>
        <v>0</v>
      </c>
      <c r="BZ5" s="47">
        <f t="shared" si="6"/>
        <v>0</v>
      </c>
      <c r="CA5" s="47">
        <f t="shared" si="6"/>
        <v>0</v>
      </c>
      <c r="CB5" s="47">
        <f t="shared" si="6"/>
        <v>0</v>
      </c>
      <c r="CC5" s="47">
        <f t="shared" si="6"/>
        <v>0</v>
      </c>
      <c r="CD5" s="47">
        <f t="shared" si="6"/>
        <v>0</v>
      </c>
      <c r="CE5" s="47">
        <f t="shared" si="6"/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7">
        <f t="shared" ref="AH6:AI6" si="7">AG6</f>
        <v>0</v>
      </c>
      <c r="AI6" s="47">
        <f t="shared" si="7"/>
        <v>0</v>
      </c>
      <c r="AJ6" s="47">
        <f t="shared" ref="AJ6:CE6" si="8">AI6</f>
        <v>0</v>
      </c>
      <c r="AK6" s="47">
        <f t="shared" si="8"/>
        <v>0</v>
      </c>
      <c r="AL6" s="47">
        <f t="shared" si="8"/>
        <v>0</v>
      </c>
      <c r="AM6" s="47">
        <f t="shared" si="8"/>
        <v>0</v>
      </c>
      <c r="AN6" s="47">
        <f t="shared" si="8"/>
        <v>0</v>
      </c>
      <c r="AO6" s="47">
        <f t="shared" si="8"/>
        <v>0</v>
      </c>
      <c r="AP6" s="47">
        <f t="shared" si="8"/>
        <v>0</v>
      </c>
      <c r="AQ6" s="47">
        <f t="shared" si="8"/>
        <v>0</v>
      </c>
      <c r="AR6" s="47">
        <f t="shared" si="8"/>
        <v>0</v>
      </c>
      <c r="AS6" s="47">
        <f t="shared" si="8"/>
        <v>0</v>
      </c>
      <c r="AT6" s="47">
        <f t="shared" si="8"/>
        <v>0</v>
      </c>
      <c r="AU6" s="47">
        <f t="shared" si="8"/>
        <v>0</v>
      </c>
      <c r="AV6" s="47">
        <f t="shared" si="8"/>
        <v>0</v>
      </c>
      <c r="AW6" s="47">
        <f t="shared" si="8"/>
        <v>0</v>
      </c>
      <c r="AX6" s="47">
        <f t="shared" si="8"/>
        <v>0</v>
      </c>
      <c r="AY6" s="47">
        <f t="shared" si="8"/>
        <v>0</v>
      </c>
      <c r="AZ6" s="47">
        <f t="shared" si="8"/>
        <v>0</v>
      </c>
      <c r="BA6" s="47">
        <f t="shared" si="8"/>
        <v>0</v>
      </c>
      <c r="BB6" s="47">
        <f t="shared" si="8"/>
        <v>0</v>
      </c>
      <c r="BC6" s="47">
        <f t="shared" si="8"/>
        <v>0</v>
      </c>
      <c r="BD6" s="47">
        <f t="shared" si="8"/>
        <v>0</v>
      </c>
      <c r="BE6" s="47">
        <f t="shared" si="8"/>
        <v>0</v>
      </c>
      <c r="BF6" s="47">
        <f t="shared" si="8"/>
        <v>0</v>
      </c>
      <c r="BG6" s="47">
        <f t="shared" si="8"/>
        <v>0</v>
      </c>
      <c r="BH6" s="47">
        <f t="shared" si="8"/>
        <v>0</v>
      </c>
      <c r="BI6" s="47">
        <f t="shared" si="8"/>
        <v>0</v>
      </c>
      <c r="BJ6" s="47">
        <f t="shared" si="8"/>
        <v>0</v>
      </c>
      <c r="BK6" s="47">
        <f t="shared" si="8"/>
        <v>0</v>
      </c>
      <c r="BL6" s="47">
        <f t="shared" si="8"/>
        <v>0</v>
      </c>
      <c r="BM6" s="47">
        <f t="shared" si="8"/>
        <v>0</v>
      </c>
      <c r="BN6" s="47">
        <f t="shared" si="8"/>
        <v>0</v>
      </c>
      <c r="BO6" s="47">
        <f t="shared" si="8"/>
        <v>0</v>
      </c>
      <c r="BP6" s="47">
        <f t="shared" si="8"/>
        <v>0</v>
      </c>
      <c r="BQ6" s="47">
        <f t="shared" si="8"/>
        <v>0</v>
      </c>
      <c r="BR6" s="47">
        <f t="shared" si="8"/>
        <v>0</v>
      </c>
      <c r="BS6" s="47">
        <f t="shared" si="8"/>
        <v>0</v>
      </c>
      <c r="BT6" s="47">
        <f t="shared" si="8"/>
        <v>0</v>
      </c>
      <c r="BU6" s="47">
        <f t="shared" si="8"/>
        <v>0</v>
      </c>
      <c r="BV6" s="47">
        <f t="shared" si="8"/>
        <v>0</v>
      </c>
      <c r="BW6" s="47">
        <f t="shared" si="8"/>
        <v>0</v>
      </c>
      <c r="BX6" s="47">
        <f t="shared" si="8"/>
        <v>0</v>
      </c>
      <c r="BY6" s="47">
        <f t="shared" si="8"/>
        <v>0</v>
      </c>
      <c r="BZ6" s="47">
        <f t="shared" si="8"/>
        <v>0</v>
      </c>
      <c r="CA6" s="47">
        <f t="shared" si="8"/>
        <v>0</v>
      </c>
      <c r="CB6" s="47">
        <f t="shared" si="8"/>
        <v>0</v>
      </c>
      <c r="CC6" s="47">
        <f t="shared" si="8"/>
        <v>0</v>
      </c>
      <c r="CD6" s="47">
        <f t="shared" si="8"/>
        <v>0</v>
      </c>
      <c r="CE6" s="47">
        <f t="shared" si="8"/>
        <v>0</v>
      </c>
    </row>
    <row r="7" spans="1:83" ht="14.5" x14ac:dyDescent="0.35">
      <c r="A7" s="46" t="s">
        <v>121</v>
      </c>
      <c r="B7" s="48">
        <f t="shared" ref="B7:AG7" si="9">B3</f>
        <v>0</v>
      </c>
      <c r="C7" s="48">
        <f t="shared" si="9"/>
        <v>0</v>
      </c>
      <c r="D7" s="48">
        <f t="shared" si="9"/>
        <v>0</v>
      </c>
      <c r="E7" s="48">
        <f t="shared" si="9"/>
        <v>0</v>
      </c>
      <c r="F7" s="48">
        <f t="shared" si="9"/>
        <v>0</v>
      </c>
      <c r="G7" s="48">
        <f t="shared" si="9"/>
        <v>0</v>
      </c>
      <c r="H7" s="48">
        <f t="shared" si="9"/>
        <v>0</v>
      </c>
      <c r="I7" s="48">
        <f t="shared" si="9"/>
        <v>0</v>
      </c>
      <c r="J7" s="48">
        <f t="shared" si="9"/>
        <v>0</v>
      </c>
      <c r="K7" s="48">
        <f t="shared" si="9"/>
        <v>0</v>
      </c>
      <c r="L7" s="48">
        <f t="shared" si="9"/>
        <v>0</v>
      </c>
      <c r="M7" s="48">
        <f t="shared" si="9"/>
        <v>0</v>
      </c>
      <c r="N7" s="48">
        <f t="shared" si="9"/>
        <v>0</v>
      </c>
      <c r="O7" s="48">
        <f t="shared" si="9"/>
        <v>0</v>
      </c>
      <c r="P7" s="48">
        <f t="shared" si="9"/>
        <v>0</v>
      </c>
      <c r="Q7" s="48">
        <f t="shared" si="9"/>
        <v>0</v>
      </c>
      <c r="R7" s="48">
        <f t="shared" si="9"/>
        <v>0</v>
      </c>
      <c r="S7" s="48">
        <f t="shared" si="9"/>
        <v>0</v>
      </c>
      <c r="T7" s="48">
        <f t="shared" si="9"/>
        <v>0</v>
      </c>
      <c r="U7" s="48">
        <f t="shared" si="9"/>
        <v>0</v>
      </c>
      <c r="V7" s="48">
        <f t="shared" si="9"/>
        <v>0</v>
      </c>
      <c r="W7" s="48">
        <f t="shared" si="9"/>
        <v>0</v>
      </c>
      <c r="X7" s="48">
        <f t="shared" si="9"/>
        <v>0</v>
      </c>
      <c r="Y7" s="48">
        <f t="shared" si="9"/>
        <v>0</v>
      </c>
      <c r="Z7" s="48">
        <f t="shared" si="9"/>
        <v>0</v>
      </c>
      <c r="AA7" s="48">
        <f t="shared" si="9"/>
        <v>0</v>
      </c>
      <c r="AB7" s="48">
        <f t="shared" si="9"/>
        <v>0</v>
      </c>
      <c r="AC7" s="48">
        <f t="shared" si="9"/>
        <v>0</v>
      </c>
      <c r="AD7" s="48">
        <f t="shared" si="9"/>
        <v>0</v>
      </c>
      <c r="AE7" s="48">
        <f t="shared" si="9"/>
        <v>0</v>
      </c>
      <c r="AF7" s="48">
        <f t="shared" si="9"/>
        <v>0</v>
      </c>
      <c r="AG7" s="48">
        <f t="shared" si="9"/>
        <v>0</v>
      </c>
      <c r="AH7" s="47">
        <f t="shared" ref="AH7:AI7" si="10">AG7</f>
        <v>0</v>
      </c>
      <c r="AI7" s="47">
        <f t="shared" si="10"/>
        <v>0</v>
      </c>
      <c r="AJ7" s="47">
        <f t="shared" ref="AJ7:CE7" si="11">AI7</f>
        <v>0</v>
      </c>
      <c r="AK7" s="47">
        <f t="shared" si="11"/>
        <v>0</v>
      </c>
      <c r="AL7" s="47">
        <f t="shared" si="11"/>
        <v>0</v>
      </c>
      <c r="AM7" s="47">
        <f t="shared" si="11"/>
        <v>0</v>
      </c>
      <c r="AN7" s="47">
        <f t="shared" si="11"/>
        <v>0</v>
      </c>
      <c r="AO7" s="47">
        <f t="shared" si="11"/>
        <v>0</v>
      </c>
      <c r="AP7" s="47">
        <f t="shared" si="11"/>
        <v>0</v>
      </c>
      <c r="AQ7" s="47">
        <f t="shared" si="11"/>
        <v>0</v>
      </c>
      <c r="AR7" s="47">
        <f t="shared" si="11"/>
        <v>0</v>
      </c>
      <c r="AS7" s="47">
        <f t="shared" si="11"/>
        <v>0</v>
      </c>
      <c r="AT7" s="47">
        <f t="shared" si="11"/>
        <v>0</v>
      </c>
      <c r="AU7" s="47">
        <f t="shared" si="11"/>
        <v>0</v>
      </c>
      <c r="AV7" s="47">
        <f t="shared" si="11"/>
        <v>0</v>
      </c>
      <c r="AW7" s="47">
        <f t="shared" si="11"/>
        <v>0</v>
      </c>
      <c r="AX7" s="47">
        <f t="shared" si="11"/>
        <v>0</v>
      </c>
      <c r="AY7" s="47">
        <f t="shared" si="11"/>
        <v>0</v>
      </c>
      <c r="AZ7" s="47">
        <f t="shared" si="11"/>
        <v>0</v>
      </c>
      <c r="BA7" s="47">
        <f t="shared" si="11"/>
        <v>0</v>
      </c>
      <c r="BB7" s="47">
        <f t="shared" si="11"/>
        <v>0</v>
      </c>
      <c r="BC7" s="47">
        <f t="shared" si="11"/>
        <v>0</v>
      </c>
      <c r="BD7" s="47">
        <f t="shared" si="11"/>
        <v>0</v>
      </c>
      <c r="BE7" s="47">
        <f t="shared" si="11"/>
        <v>0</v>
      </c>
      <c r="BF7" s="47">
        <f t="shared" si="11"/>
        <v>0</v>
      </c>
      <c r="BG7" s="47">
        <f t="shared" si="11"/>
        <v>0</v>
      </c>
      <c r="BH7" s="47">
        <f t="shared" si="11"/>
        <v>0</v>
      </c>
      <c r="BI7" s="47">
        <f t="shared" si="11"/>
        <v>0</v>
      </c>
      <c r="BJ7" s="47">
        <f t="shared" si="11"/>
        <v>0</v>
      </c>
      <c r="BK7" s="47">
        <f t="shared" si="11"/>
        <v>0</v>
      </c>
      <c r="BL7" s="47">
        <f t="shared" si="11"/>
        <v>0</v>
      </c>
      <c r="BM7" s="47">
        <f t="shared" si="11"/>
        <v>0</v>
      </c>
      <c r="BN7" s="47">
        <f t="shared" si="11"/>
        <v>0</v>
      </c>
      <c r="BO7" s="47">
        <f t="shared" si="11"/>
        <v>0</v>
      </c>
      <c r="BP7" s="47">
        <f t="shared" si="11"/>
        <v>0</v>
      </c>
      <c r="BQ7" s="47">
        <f t="shared" si="11"/>
        <v>0</v>
      </c>
      <c r="BR7" s="47">
        <f t="shared" si="11"/>
        <v>0</v>
      </c>
      <c r="BS7" s="47">
        <f t="shared" si="11"/>
        <v>0</v>
      </c>
      <c r="BT7" s="47">
        <f t="shared" si="11"/>
        <v>0</v>
      </c>
      <c r="BU7" s="47">
        <f t="shared" si="11"/>
        <v>0</v>
      </c>
      <c r="BV7" s="47">
        <f t="shared" si="11"/>
        <v>0</v>
      </c>
      <c r="BW7" s="47">
        <f t="shared" si="11"/>
        <v>0</v>
      </c>
      <c r="BX7" s="47">
        <f t="shared" si="11"/>
        <v>0</v>
      </c>
      <c r="BY7" s="47">
        <f t="shared" si="11"/>
        <v>0</v>
      </c>
      <c r="BZ7" s="47">
        <f t="shared" si="11"/>
        <v>0</v>
      </c>
      <c r="CA7" s="47">
        <f t="shared" si="11"/>
        <v>0</v>
      </c>
      <c r="CB7" s="47">
        <f t="shared" si="11"/>
        <v>0</v>
      </c>
      <c r="CC7" s="47">
        <f t="shared" si="11"/>
        <v>0</v>
      </c>
      <c r="CD7" s="47">
        <f t="shared" si="11"/>
        <v>0</v>
      </c>
      <c r="CE7" s="47">
        <f t="shared" si="11"/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7">
        <f t="shared" ref="AH8:AI8" si="12">AG8</f>
        <v>0</v>
      </c>
      <c r="AI8" s="47">
        <f t="shared" si="12"/>
        <v>0</v>
      </c>
      <c r="AJ8" s="47">
        <f t="shared" ref="AJ8:CE8" si="13">AI8</f>
        <v>0</v>
      </c>
      <c r="AK8" s="47">
        <f t="shared" si="13"/>
        <v>0</v>
      </c>
      <c r="AL8" s="47">
        <f t="shared" si="13"/>
        <v>0</v>
      </c>
      <c r="AM8" s="47">
        <f t="shared" si="13"/>
        <v>0</v>
      </c>
      <c r="AN8" s="47">
        <f t="shared" si="13"/>
        <v>0</v>
      </c>
      <c r="AO8" s="47">
        <f t="shared" si="13"/>
        <v>0</v>
      </c>
      <c r="AP8" s="47">
        <f t="shared" si="13"/>
        <v>0</v>
      </c>
      <c r="AQ8" s="47">
        <f t="shared" si="13"/>
        <v>0</v>
      </c>
      <c r="AR8" s="47">
        <f t="shared" si="13"/>
        <v>0</v>
      </c>
      <c r="AS8" s="47">
        <f t="shared" si="13"/>
        <v>0</v>
      </c>
      <c r="AT8" s="47">
        <f t="shared" si="13"/>
        <v>0</v>
      </c>
      <c r="AU8" s="47">
        <f t="shared" si="13"/>
        <v>0</v>
      </c>
      <c r="AV8" s="47">
        <f t="shared" si="13"/>
        <v>0</v>
      </c>
      <c r="AW8" s="47">
        <f t="shared" si="13"/>
        <v>0</v>
      </c>
      <c r="AX8" s="47">
        <f t="shared" si="13"/>
        <v>0</v>
      </c>
      <c r="AY8" s="47">
        <f t="shared" si="13"/>
        <v>0</v>
      </c>
      <c r="AZ8" s="47">
        <f t="shared" si="13"/>
        <v>0</v>
      </c>
      <c r="BA8" s="47">
        <f t="shared" si="13"/>
        <v>0</v>
      </c>
      <c r="BB8" s="47">
        <f t="shared" si="13"/>
        <v>0</v>
      </c>
      <c r="BC8" s="47">
        <f t="shared" si="13"/>
        <v>0</v>
      </c>
      <c r="BD8" s="47">
        <f t="shared" si="13"/>
        <v>0</v>
      </c>
      <c r="BE8" s="47">
        <f t="shared" si="13"/>
        <v>0</v>
      </c>
      <c r="BF8" s="47">
        <f t="shared" si="13"/>
        <v>0</v>
      </c>
      <c r="BG8" s="47">
        <f t="shared" si="13"/>
        <v>0</v>
      </c>
      <c r="BH8" s="47">
        <f t="shared" si="13"/>
        <v>0</v>
      </c>
      <c r="BI8" s="47">
        <f t="shared" si="13"/>
        <v>0</v>
      </c>
      <c r="BJ8" s="47">
        <f t="shared" si="13"/>
        <v>0</v>
      </c>
      <c r="BK8" s="47">
        <f t="shared" si="13"/>
        <v>0</v>
      </c>
      <c r="BL8" s="47">
        <f t="shared" si="13"/>
        <v>0</v>
      </c>
      <c r="BM8" s="47">
        <f t="shared" si="13"/>
        <v>0</v>
      </c>
      <c r="BN8" s="47">
        <f t="shared" si="13"/>
        <v>0</v>
      </c>
      <c r="BO8" s="47">
        <f t="shared" si="13"/>
        <v>0</v>
      </c>
      <c r="BP8" s="47">
        <f t="shared" si="13"/>
        <v>0</v>
      </c>
      <c r="BQ8" s="47">
        <f t="shared" si="13"/>
        <v>0</v>
      </c>
      <c r="BR8" s="47">
        <f t="shared" si="13"/>
        <v>0</v>
      </c>
      <c r="BS8" s="47">
        <f t="shared" si="13"/>
        <v>0</v>
      </c>
      <c r="BT8" s="47">
        <f t="shared" si="13"/>
        <v>0</v>
      </c>
      <c r="BU8" s="47">
        <f t="shared" si="13"/>
        <v>0</v>
      </c>
      <c r="BV8" s="47">
        <f t="shared" si="13"/>
        <v>0</v>
      </c>
      <c r="BW8" s="47">
        <f t="shared" si="13"/>
        <v>0</v>
      </c>
      <c r="BX8" s="47">
        <f t="shared" si="13"/>
        <v>0</v>
      </c>
      <c r="BY8" s="47">
        <f t="shared" si="13"/>
        <v>0</v>
      </c>
      <c r="BZ8" s="47">
        <f t="shared" si="13"/>
        <v>0</v>
      </c>
      <c r="CA8" s="47">
        <f t="shared" si="13"/>
        <v>0</v>
      </c>
      <c r="CB8" s="47">
        <f t="shared" si="13"/>
        <v>0</v>
      </c>
      <c r="CC8" s="47">
        <f t="shared" si="13"/>
        <v>0</v>
      </c>
      <c r="CD8" s="47">
        <f t="shared" si="13"/>
        <v>0</v>
      </c>
      <c r="CE8" s="47">
        <f t="shared" si="13"/>
        <v>0</v>
      </c>
    </row>
    <row r="9" spans="1:83" ht="14.5" x14ac:dyDescent="0.35">
      <c r="A9" s="46" t="s">
        <v>123</v>
      </c>
      <c r="B9" s="48">
        <f t="shared" ref="B9:AG9" si="14">B6</f>
        <v>0</v>
      </c>
      <c r="C9" s="48">
        <f t="shared" si="14"/>
        <v>0</v>
      </c>
      <c r="D9" s="48">
        <f t="shared" si="14"/>
        <v>0</v>
      </c>
      <c r="E9" s="48">
        <f t="shared" si="14"/>
        <v>0</v>
      </c>
      <c r="F9" s="48">
        <f t="shared" si="14"/>
        <v>0</v>
      </c>
      <c r="G9" s="48">
        <f t="shared" si="14"/>
        <v>0</v>
      </c>
      <c r="H9" s="48">
        <f t="shared" si="14"/>
        <v>0</v>
      </c>
      <c r="I9" s="48">
        <f t="shared" si="14"/>
        <v>0</v>
      </c>
      <c r="J9" s="48">
        <f t="shared" si="14"/>
        <v>0</v>
      </c>
      <c r="K9" s="48">
        <f t="shared" si="14"/>
        <v>0</v>
      </c>
      <c r="L9" s="48">
        <f t="shared" si="14"/>
        <v>0</v>
      </c>
      <c r="M9" s="48">
        <f t="shared" si="14"/>
        <v>0</v>
      </c>
      <c r="N9" s="48">
        <f t="shared" si="14"/>
        <v>0</v>
      </c>
      <c r="O9" s="48">
        <f t="shared" si="14"/>
        <v>0</v>
      </c>
      <c r="P9" s="48">
        <f t="shared" si="14"/>
        <v>0</v>
      </c>
      <c r="Q9" s="48">
        <f t="shared" si="14"/>
        <v>0</v>
      </c>
      <c r="R9" s="48">
        <f t="shared" si="14"/>
        <v>0</v>
      </c>
      <c r="S9" s="48">
        <f t="shared" si="14"/>
        <v>0</v>
      </c>
      <c r="T9" s="48">
        <f t="shared" si="14"/>
        <v>0</v>
      </c>
      <c r="U9" s="48">
        <f t="shared" si="14"/>
        <v>0</v>
      </c>
      <c r="V9" s="48">
        <f t="shared" si="14"/>
        <v>0</v>
      </c>
      <c r="W9" s="48">
        <f t="shared" si="14"/>
        <v>0</v>
      </c>
      <c r="X9" s="48">
        <f t="shared" si="14"/>
        <v>0</v>
      </c>
      <c r="Y9" s="48">
        <f t="shared" si="14"/>
        <v>0</v>
      </c>
      <c r="Z9" s="48">
        <f t="shared" si="14"/>
        <v>0</v>
      </c>
      <c r="AA9" s="48">
        <f t="shared" si="14"/>
        <v>0</v>
      </c>
      <c r="AB9" s="48">
        <f t="shared" si="14"/>
        <v>0</v>
      </c>
      <c r="AC9" s="48">
        <f t="shared" si="14"/>
        <v>0</v>
      </c>
      <c r="AD9" s="48">
        <f t="shared" si="14"/>
        <v>0</v>
      </c>
      <c r="AE9" s="48">
        <f t="shared" si="14"/>
        <v>0</v>
      </c>
      <c r="AF9" s="48">
        <f t="shared" si="14"/>
        <v>0</v>
      </c>
      <c r="AG9" s="48">
        <f t="shared" si="14"/>
        <v>0</v>
      </c>
      <c r="AH9" s="47">
        <f t="shared" ref="AH9:AI9" si="15">AG9</f>
        <v>0</v>
      </c>
      <c r="AI9" s="47">
        <f t="shared" si="15"/>
        <v>0</v>
      </c>
      <c r="AJ9" s="47">
        <f t="shared" ref="AJ9:CE9" si="16">AI9</f>
        <v>0</v>
      </c>
      <c r="AK9" s="47">
        <f t="shared" si="16"/>
        <v>0</v>
      </c>
      <c r="AL9" s="47">
        <f t="shared" si="16"/>
        <v>0</v>
      </c>
      <c r="AM9" s="47">
        <f t="shared" si="16"/>
        <v>0</v>
      </c>
      <c r="AN9" s="47">
        <f t="shared" si="16"/>
        <v>0</v>
      </c>
      <c r="AO9" s="47">
        <f t="shared" si="16"/>
        <v>0</v>
      </c>
      <c r="AP9" s="47">
        <f t="shared" si="16"/>
        <v>0</v>
      </c>
      <c r="AQ9" s="47">
        <f t="shared" si="16"/>
        <v>0</v>
      </c>
      <c r="AR9" s="47">
        <f t="shared" si="16"/>
        <v>0</v>
      </c>
      <c r="AS9" s="47">
        <f t="shared" si="16"/>
        <v>0</v>
      </c>
      <c r="AT9" s="47">
        <f t="shared" si="16"/>
        <v>0</v>
      </c>
      <c r="AU9" s="47">
        <f t="shared" si="16"/>
        <v>0</v>
      </c>
      <c r="AV9" s="47">
        <f t="shared" si="16"/>
        <v>0</v>
      </c>
      <c r="AW9" s="47">
        <f t="shared" si="16"/>
        <v>0</v>
      </c>
      <c r="AX9" s="47">
        <f t="shared" si="16"/>
        <v>0</v>
      </c>
      <c r="AY9" s="47">
        <f t="shared" si="16"/>
        <v>0</v>
      </c>
      <c r="AZ9" s="47">
        <f t="shared" si="16"/>
        <v>0</v>
      </c>
      <c r="BA9" s="47">
        <f t="shared" si="16"/>
        <v>0</v>
      </c>
      <c r="BB9" s="47">
        <f t="shared" si="16"/>
        <v>0</v>
      </c>
      <c r="BC9" s="47">
        <f t="shared" si="16"/>
        <v>0</v>
      </c>
      <c r="BD9" s="47">
        <f t="shared" si="16"/>
        <v>0</v>
      </c>
      <c r="BE9" s="47">
        <f t="shared" si="16"/>
        <v>0</v>
      </c>
      <c r="BF9" s="47">
        <f t="shared" si="16"/>
        <v>0</v>
      </c>
      <c r="BG9" s="47">
        <f t="shared" si="16"/>
        <v>0</v>
      </c>
      <c r="BH9" s="47">
        <f t="shared" si="16"/>
        <v>0</v>
      </c>
      <c r="BI9" s="47">
        <f t="shared" si="16"/>
        <v>0</v>
      </c>
      <c r="BJ9" s="47">
        <f t="shared" si="16"/>
        <v>0</v>
      </c>
      <c r="BK9" s="47">
        <f t="shared" si="16"/>
        <v>0</v>
      </c>
      <c r="BL9" s="47">
        <f t="shared" si="16"/>
        <v>0</v>
      </c>
      <c r="BM9" s="47">
        <f t="shared" si="16"/>
        <v>0</v>
      </c>
      <c r="BN9" s="47">
        <f t="shared" si="16"/>
        <v>0</v>
      </c>
      <c r="BO9" s="47">
        <f t="shared" si="16"/>
        <v>0</v>
      </c>
      <c r="BP9" s="47">
        <f t="shared" si="16"/>
        <v>0</v>
      </c>
      <c r="BQ9" s="47">
        <f t="shared" si="16"/>
        <v>0</v>
      </c>
      <c r="BR9" s="47">
        <f t="shared" si="16"/>
        <v>0</v>
      </c>
      <c r="BS9" s="47">
        <f t="shared" si="16"/>
        <v>0</v>
      </c>
      <c r="BT9" s="47">
        <f t="shared" si="16"/>
        <v>0</v>
      </c>
      <c r="BU9" s="47">
        <f t="shared" si="16"/>
        <v>0</v>
      </c>
      <c r="BV9" s="47">
        <f t="shared" si="16"/>
        <v>0</v>
      </c>
      <c r="BW9" s="47">
        <f t="shared" si="16"/>
        <v>0</v>
      </c>
      <c r="BX9" s="47">
        <f t="shared" si="16"/>
        <v>0</v>
      </c>
      <c r="BY9" s="47">
        <f t="shared" si="16"/>
        <v>0</v>
      </c>
      <c r="BZ9" s="47">
        <f t="shared" si="16"/>
        <v>0</v>
      </c>
      <c r="CA9" s="47">
        <f t="shared" si="16"/>
        <v>0</v>
      </c>
      <c r="CB9" s="47">
        <f t="shared" si="16"/>
        <v>0</v>
      </c>
      <c r="CC9" s="47">
        <f t="shared" si="16"/>
        <v>0</v>
      </c>
      <c r="CD9" s="47">
        <f t="shared" si="16"/>
        <v>0</v>
      </c>
      <c r="CE9" s="47">
        <f t="shared" si="16"/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2060"/>
  </sheetPr>
  <dimension ref="A1:CE1000"/>
  <sheetViews>
    <sheetView topLeftCell="BT1" workbookViewId="0">
      <selection activeCell="CC16" sqref="CC16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3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f>('Fuel Prices - ID'!L9/'Fuel Prices - ID'!$L$20)*(1-'Tax Percentages'!B13)</f>
        <v>1.2415933781686498E-5</v>
      </c>
      <c r="C2" s="48">
        <f>('Fuel Prices - ID'!M9/'Fuel Prices - ID'!$L$20)*(1-'Tax Percentages'!C13)</f>
        <v>1.2260734609415415E-5</v>
      </c>
      <c r="D2" s="48">
        <f>('Fuel Prices - ID'!N9/'Fuel Prices - ID'!$L$20)*(1-'Tax Percentages'!D13)</f>
        <v>1.0731317311762196E-5</v>
      </c>
      <c r="E2" s="48">
        <f>('Fuel Prices - ID'!O9/'Fuel Prices - ID'!$L$20)*(1-'Tax Percentages'!E13)</f>
        <v>1.056342002539622E-5</v>
      </c>
      <c r="F2" s="48">
        <f>('Fuel Prices - ID'!P9/'Fuel Prices - ID'!$L$20)*(1-'Tax Percentages'!F13)</f>
        <v>1.0395522739030244E-5</v>
      </c>
      <c r="G2" s="48">
        <f>('Fuel Prices - ID'!Q9/'Fuel Prices - ID'!$L$20)*(1-'Tax Percentages'!G13)</f>
        <v>1.0227625452664267E-5</v>
      </c>
      <c r="H2" s="48">
        <f>('Fuel Prices - ID'!R9/'Fuel Prices - ID'!$L$20)*(1-'Tax Percentages'!H13)</f>
        <v>1.005972816629829E-5</v>
      </c>
      <c r="I2" s="48">
        <f>('Fuel Prices - ID'!S9/'Fuel Prices - ID'!$L$20)*(1-'Tax Percentages'!I13)</f>
        <v>9.8918308799323145E-6</v>
      </c>
      <c r="J2" s="48">
        <f>('Fuel Prices - ID'!T9/'Fuel Prices - ID'!$L$20)*(1-'Tax Percentages'!J13)</f>
        <v>9.7239335935662682E-6</v>
      </c>
      <c r="K2" s="48">
        <f>('Fuel Prices - ID'!U9/'Fuel Prices - ID'!$L$20)*(1-'Tax Percentages'!K13)</f>
        <v>9.5560363072002913E-6</v>
      </c>
      <c r="L2" s="48">
        <f>('Fuel Prices - ID'!V9/'Fuel Prices - ID'!$L$20)*(1-'Tax Percentages'!L13)</f>
        <v>9.3881390208343144E-6</v>
      </c>
      <c r="M2" s="48">
        <f>('Fuel Prices - ID'!W9/'Fuel Prices - ID'!$L$20)*(1-'Tax Percentages'!M13)</f>
        <v>9.2202417344683392E-6</v>
      </c>
      <c r="N2" s="48">
        <f>('Fuel Prices - ID'!X9/'Fuel Prices - ID'!$L$20)*(1-'Tax Percentages'!N13)</f>
        <v>9.0523444481023622E-6</v>
      </c>
      <c r="O2" s="48">
        <f>('Fuel Prices - ID'!Y9/'Fuel Prices - ID'!$L$20)*(1-'Tax Percentages'!O13)</f>
        <v>8.8844471617363853E-6</v>
      </c>
      <c r="P2" s="48">
        <f>('Fuel Prices - ID'!Z9/'Fuel Prices - ID'!$L$20)*(1-'Tax Percentages'!P13)</f>
        <v>8.716549875370339E-6</v>
      </c>
      <c r="Q2" s="48">
        <f>('Fuel Prices - ID'!AA9/'Fuel Prices - ID'!$L$20)*(1-'Tax Percentages'!Q13)</f>
        <v>8.5486525890043621E-6</v>
      </c>
      <c r="R2" s="48">
        <f>('Fuel Prices - ID'!AB9/'Fuel Prices - ID'!$L$20)*(1-'Tax Percentages'!R13)</f>
        <v>8.3807553026383869E-6</v>
      </c>
      <c r="S2" s="48">
        <f>('Fuel Prices - ID'!AC9/'Fuel Prices - ID'!$L$20)*(1-'Tax Percentages'!S13)</f>
        <v>8.21285801627241E-6</v>
      </c>
      <c r="T2" s="48">
        <f>('Fuel Prices - ID'!AD9/'Fuel Prices - ID'!$L$20)*(1-'Tax Percentages'!T13)</f>
        <v>8.044960729906433E-6</v>
      </c>
      <c r="U2" s="48">
        <f>('Fuel Prices - ID'!AE9/'Fuel Prices - ID'!$L$20)*(1-'Tax Percentages'!U13)</f>
        <v>7.8770634435404578E-6</v>
      </c>
      <c r="V2" s="48">
        <f>('Fuel Prices - ID'!AF9/'Fuel Prices - ID'!$L$20)*(1-'Tax Percentages'!V13)</f>
        <v>7.7091661571744098E-6</v>
      </c>
      <c r="W2" s="48">
        <f>('Fuel Prices - ID'!AG9/'Fuel Prices - ID'!$L$20)*(1-'Tax Percentages'!W13)</f>
        <v>7.5412688708084337E-6</v>
      </c>
      <c r="X2" s="48">
        <f>('Fuel Prices - ID'!AH9/'Fuel Prices - ID'!$L$20)*(1-'Tax Percentages'!X13)</f>
        <v>7.3733715844424577E-6</v>
      </c>
      <c r="Y2" s="48">
        <f>('Fuel Prices - ID'!AI9/'Fuel Prices - ID'!$L$20)*(1-'Tax Percentages'!Y13)</f>
        <v>7.2054742980764816E-6</v>
      </c>
      <c r="Z2" s="48">
        <f>('Fuel Prices - ID'!AJ9/'Fuel Prices - ID'!$L$20)*(1-'Tax Percentages'!Z13)</f>
        <v>7.0375770117105047E-6</v>
      </c>
      <c r="AA2" s="48">
        <f>('Fuel Prices - ID'!AK9/'Fuel Prices - ID'!$L$20)*(1-'Tax Percentages'!AA13)</f>
        <v>6.8696797253445286E-6</v>
      </c>
      <c r="AB2" s="48">
        <f>('Fuel Prices - ID'!AL9/'Fuel Prices - ID'!$L$20)*(1-'Tax Percentages'!AB13)</f>
        <v>6.7017824389784823E-6</v>
      </c>
      <c r="AC2" s="48">
        <f>('Fuel Prices - ID'!AM9/'Fuel Prices - ID'!$L$20)*(1-'Tax Percentages'!AC13)</f>
        <v>6.5338851526125054E-6</v>
      </c>
      <c r="AD2" s="48">
        <f>('Fuel Prices - ID'!AN9/'Fuel Prices - ID'!$L$20)*(1-'Tax Percentages'!AD13)</f>
        <v>6.3659878662465293E-6</v>
      </c>
      <c r="AE2" s="48">
        <f>('Fuel Prices - ID'!AO9/'Fuel Prices - ID'!$L$20)*(1-'Tax Percentages'!AE13)</f>
        <v>6.1980905798805524E-6</v>
      </c>
      <c r="AF2" s="48">
        <f>('Fuel Prices - ID'!AP9/'Fuel Prices - ID'!$L$20)*(1-'Tax Percentages'!AF13)</f>
        <v>6.0301932935145763E-6</v>
      </c>
      <c r="AG2" s="48">
        <f>('Fuel Prices - ID'!AQ9/'Fuel Prices - ID'!$L$20)*(1-'Tax Percentages'!AG13)</f>
        <v>5.8622960071486003E-6</v>
      </c>
      <c r="AH2" s="48">
        <f>AG2</f>
        <v>5.8622960071486003E-6</v>
      </c>
      <c r="AI2" s="48">
        <f>AH2</f>
        <v>5.8622960071486003E-6</v>
      </c>
      <c r="AJ2" s="48">
        <f t="shared" ref="AJ2:CE2" si="0">AI2</f>
        <v>5.8622960071486003E-6</v>
      </c>
      <c r="AK2" s="48">
        <f t="shared" si="0"/>
        <v>5.8622960071486003E-6</v>
      </c>
      <c r="AL2" s="48">
        <f t="shared" si="0"/>
        <v>5.8622960071486003E-6</v>
      </c>
      <c r="AM2" s="48">
        <f t="shared" si="0"/>
        <v>5.8622960071486003E-6</v>
      </c>
      <c r="AN2" s="48">
        <f t="shared" si="0"/>
        <v>5.8622960071486003E-6</v>
      </c>
      <c r="AO2" s="48">
        <f t="shared" si="0"/>
        <v>5.8622960071486003E-6</v>
      </c>
      <c r="AP2" s="48">
        <f t="shared" si="0"/>
        <v>5.8622960071486003E-6</v>
      </c>
      <c r="AQ2" s="48">
        <f t="shared" si="0"/>
        <v>5.8622960071486003E-6</v>
      </c>
      <c r="AR2" s="48">
        <f t="shared" si="0"/>
        <v>5.8622960071486003E-6</v>
      </c>
      <c r="AS2" s="48">
        <f t="shared" si="0"/>
        <v>5.8622960071486003E-6</v>
      </c>
      <c r="AT2" s="48">
        <f t="shared" si="0"/>
        <v>5.8622960071486003E-6</v>
      </c>
      <c r="AU2" s="48">
        <f t="shared" si="0"/>
        <v>5.8622960071486003E-6</v>
      </c>
      <c r="AV2" s="48">
        <f t="shared" si="0"/>
        <v>5.8622960071486003E-6</v>
      </c>
      <c r="AW2" s="48">
        <f t="shared" si="0"/>
        <v>5.8622960071486003E-6</v>
      </c>
      <c r="AX2" s="48">
        <f t="shared" si="0"/>
        <v>5.8622960071486003E-6</v>
      </c>
      <c r="AY2" s="48">
        <f t="shared" si="0"/>
        <v>5.8622960071486003E-6</v>
      </c>
      <c r="AZ2" s="48">
        <f t="shared" si="0"/>
        <v>5.8622960071486003E-6</v>
      </c>
      <c r="BA2" s="48">
        <f t="shared" si="0"/>
        <v>5.8622960071486003E-6</v>
      </c>
      <c r="BB2" s="48">
        <f t="shared" si="0"/>
        <v>5.8622960071486003E-6</v>
      </c>
      <c r="BC2" s="48">
        <f t="shared" si="0"/>
        <v>5.8622960071486003E-6</v>
      </c>
      <c r="BD2" s="48">
        <f t="shared" si="0"/>
        <v>5.8622960071486003E-6</v>
      </c>
      <c r="BE2" s="48">
        <f t="shared" si="0"/>
        <v>5.8622960071486003E-6</v>
      </c>
      <c r="BF2" s="48">
        <f t="shared" si="0"/>
        <v>5.8622960071486003E-6</v>
      </c>
      <c r="BG2" s="48">
        <f t="shared" si="0"/>
        <v>5.8622960071486003E-6</v>
      </c>
      <c r="BH2" s="48">
        <f t="shared" si="0"/>
        <v>5.8622960071486003E-6</v>
      </c>
      <c r="BI2" s="48">
        <f t="shared" si="0"/>
        <v>5.8622960071486003E-6</v>
      </c>
      <c r="BJ2" s="48">
        <f t="shared" si="0"/>
        <v>5.8622960071486003E-6</v>
      </c>
      <c r="BK2" s="48">
        <f t="shared" si="0"/>
        <v>5.8622960071486003E-6</v>
      </c>
      <c r="BL2" s="48">
        <f t="shared" si="0"/>
        <v>5.8622960071486003E-6</v>
      </c>
      <c r="BM2" s="48">
        <f t="shared" si="0"/>
        <v>5.8622960071486003E-6</v>
      </c>
      <c r="BN2" s="48">
        <f t="shared" si="0"/>
        <v>5.8622960071486003E-6</v>
      </c>
      <c r="BO2" s="48">
        <f t="shared" si="0"/>
        <v>5.8622960071486003E-6</v>
      </c>
      <c r="BP2" s="48">
        <f t="shared" si="0"/>
        <v>5.8622960071486003E-6</v>
      </c>
      <c r="BQ2" s="48">
        <f t="shared" si="0"/>
        <v>5.8622960071486003E-6</v>
      </c>
      <c r="BR2" s="48">
        <f t="shared" si="0"/>
        <v>5.8622960071486003E-6</v>
      </c>
      <c r="BS2" s="48">
        <f t="shared" si="0"/>
        <v>5.8622960071486003E-6</v>
      </c>
      <c r="BT2" s="48">
        <f t="shared" si="0"/>
        <v>5.8622960071486003E-6</v>
      </c>
      <c r="BU2" s="48">
        <f t="shared" si="0"/>
        <v>5.8622960071486003E-6</v>
      </c>
      <c r="BV2" s="48">
        <f t="shared" si="0"/>
        <v>5.8622960071486003E-6</v>
      </c>
      <c r="BW2" s="48">
        <f t="shared" si="0"/>
        <v>5.8622960071486003E-6</v>
      </c>
      <c r="BX2" s="48">
        <f t="shared" si="0"/>
        <v>5.8622960071486003E-6</v>
      </c>
      <c r="BY2" s="48">
        <f t="shared" si="0"/>
        <v>5.8622960071486003E-6</v>
      </c>
      <c r="BZ2" s="48">
        <f t="shared" si="0"/>
        <v>5.8622960071486003E-6</v>
      </c>
      <c r="CA2" s="48">
        <f t="shared" si="0"/>
        <v>5.8622960071486003E-6</v>
      </c>
      <c r="CB2" s="48">
        <f t="shared" si="0"/>
        <v>5.8622960071486003E-6</v>
      </c>
      <c r="CC2" s="48">
        <f t="shared" si="0"/>
        <v>5.8622960071486003E-6</v>
      </c>
      <c r="CD2" s="48">
        <f t="shared" si="0"/>
        <v>5.8622960071486003E-6</v>
      </c>
      <c r="CE2" s="48">
        <f t="shared" si="0"/>
        <v>5.8622960071486003E-6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f t="shared" ref="AH3:AI3" si="1">AG3</f>
        <v>0</v>
      </c>
      <c r="AI3" s="48">
        <f t="shared" si="1"/>
        <v>0</v>
      </c>
      <c r="AJ3" s="48">
        <f t="shared" ref="AJ3:CE3" si="2">AI3</f>
        <v>0</v>
      </c>
      <c r="AK3" s="48">
        <f t="shared" si="2"/>
        <v>0</v>
      </c>
      <c r="AL3" s="48">
        <f t="shared" si="2"/>
        <v>0</v>
      </c>
      <c r="AM3" s="48">
        <f t="shared" si="2"/>
        <v>0</v>
      </c>
      <c r="AN3" s="48">
        <f t="shared" si="2"/>
        <v>0</v>
      </c>
      <c r="AO3" s="48">
        <f t="shared" si="2"/>
        <v>0</v>
      </c>
      <c r="AP3" s="48">
        <f t="shared" si="2"/>
        <v>0</v>
      </c>
      <c r="AQ3" s="48">
        <f t="shared" si="2"/>
        <v>0</v>
      </c>
      <c r="AR3" s="48">
        <f t="shared" si="2"/>
        <v>0</v>
      </c>
      <c r="AS3" s="48">
        <f t="shared" si="2"/>
        <v>0</v>
      </c>
      <c r="AT3" s="48">
        <f t="shared" si="2"/>
        <v>0</v>
      </c>
      <c r="AU3" s="48">
        <f t="shared" si="2"/>
        <v>0</v>
      </c>
      <c r="AV3" s="48">
        <f t="shared" si="2"/>
        <v>0</v>
      </c>
      <c r="AW3" s="48">
        <f t="shared" si="2"/>
        <v>0</v>
      </c>
      <c r="AX3" s="48">
        <f t="shared" si="2"/>
        <v>0</v>
      </c>
      <c r="AY3" s="48">
        <f t="shared" si="2"/>
        <v>0</v>
      </c>
      <c r="AZ3" s="48">
        <f t="shared" si="2"/>
        <v>0</v>
      </c>
      <c r="BA3" s="48">
        <f t="shared" si="2"/>
        <v>0</v>
      </c>
      <c r="BB3" s="48">
        <f t="shared" si="2"/>
        <v>0</v>
      </c>
      <c r="BC3" s="48">
        <f t="shared" si="2"/>
        <v>0</v>
      </c>
      <c r="BD3" s="48">
        <f t="shared" si="2"/>
        <v>0</v>
      </c>
      <c r="BE3" s="48">
        <f t="shared" si="2"/>
        <v>0</v>
      </c>
      <c r="BF3" s="48">
        <f t="shared" si="2"/>
        <v>0</v>
      </c>
      <c r="BG3" s="48">
        <f t="shared" si="2"/>
        <v>0</v>
      </c>
      <c r="BH3" s="48">
        <f t="shared" si="2"/>
        <v>0</v>
      </c>
      <c r="BI3" s="48">
        <f t="shared" si="2"/>
        <v>0</v>
      </c>
      <c r="BJ3" s="48">
        <f t="shared" si="2"/>
        <v>0</v>
      </c>
      <c r="BK3" s="48">
        <f t="shared" si="2"/>
        <v>0</v>
      </c>
      <c r="BL3" s="48">
        <f t="shared" si="2"/>
        <v>0</v>
      </c>
      <c r="BM3" s="48">
        <f t="shared" si="2"/>
        <v>0</v>
      </c>
      <c r="BN3" s="48">
        <f t="shared" si="2"/>
        <v>0</v>
      </c>
      <c r="BO3" s="48">
        <f t="shared" si="2"/>
        <v>0</v>
      </c>
      <c r="BP3" s="48">
        <f t="shared" si="2"/>
        <v>0</v>
      </c>
      <c r="BQ3" s="48">
        <f t="shared" si="2"/>
        <v>0</v>
      </c>
      <c r="BR3" s="48">
        <f t="shared" si="2"/>
        <v>0</v>
      </c>
      <c r="BS3" s="48">
        <f t="shared" si="2"/>
        <v>0</v>
      </c>
      <c r="BT3" s="48">
        <f t="shared" si="2"/>
        <v>0</v>
      </c>
      <c r="BU3" s="48">
        <f t="shared" si="2"/>
        <v>0</v>
      </c>
      <c r="BV3" s="48">
        <f t="shared" si="2"/>
        <v>0</v>
      </c>
      <c r="BW3" s="48">
        <f t="shared" si="2"/>
        <v>0</v>
      </c>
      <c r="BX3" s="48">
        <f t="shared" si="2"/>
        <v>0</v>
      </c>
      <c r="BY3" s="48">
        <f t="shared" si="2"/>
        <v>0</v>
      </c>
      <c r="BZ3" s="48">
        <f t="shared" si="2"/>
        <v>0</v>
      </c>
      <c r="CA3" s="48">
        <f t="shared" si="2"/>
        <v>0</v>
      </c>
      <c r="CB3" s="48">
        <f t="shared" si="2"/>
        <v>0</v>
      </c>
      <c r="CC3" s="48">
        <f t="shared" si="2"/>
        <v>0</v>
      </c>
      <c r="CD3" s="48">
        <f t="shared" si="2"/>
        <v>0</v>
      </c>
      <c r="CE3" s="48">
        <f t="shared" si="2"/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f t="shared" ref="AH4:AI4" si="3">AG4</f>
        <v>0</v>
      </c>
      <c r="AI4" s="48">
        <f t="shared" si="3"/>
        <v>0</v>
      </c>
      <c r="AJ4" s="48">
        <f t="shared" ref="AJ4:CE4" si="4">AI4</f>
        <v>0</v>
      </c>
      <c r="AK4" s="48">
        <f t="shared" si="4"/>
        <v>0</v>
      </c>
      <c r="AL4" s="48">
        <f t="shared" si="4"/>
        <v>0</v>
      </c>
      <c r="AM4" s="48">
        <f t="shared" si="4"/>
        <v>0</v>
      </c>
      <c r="AN4" s="48">
        <f t="shared" si="4"/>
        <v>0</v>
      </c>
      <c r="AO4" s="48">
        <f t="shared" si="4"/>
        <v>0</v>
      </c>
      <c r="AP4" s="48">
        <f t="shared" si="4"/>
        <v>0</v>
      </c>
      <c r="AQ4" s="48">
        <f t="shared" si="4"/>
        <v>0</v>
      </c>
      <c r="AR4" s="48">
        <f t="shared" si="4"/>
        <v>0</v>
      </c>
      <c r="AS4" s="48">
        <f t="shared" si="4"/>
        <v>0</v>
      </c>
      <c r="AT4" s="48">
        <f t="shared" si="4"/>
        <v>0</v>
      </c>
      <c r="AU4" s="48">
        <f t="shared" si="4"/>
        <v>0</v>
      </c>
      <c r="AV4" s="48">
        <f t="shared" si="4"/>
        <v>0</v>
      </c>
      <c r="AW4" s="48">
        <f t="shared" si="4"/>
        <v>0</v>
      </c>
      <c r="AX4" s="48">
        <f t="shared" si="4"/>
        <v>0</v>
      </c>
      <c r="AY4" s="48">
        <f t="shared" si="4"/>
        <v>0</v>
      </c>
      <c r="AZ4" s="48">
        <f t="shared" si="4"/>
        <v>0</v>
      </c>
      <c r="BA4" s="48">
        <f t="shared" si="4"/>
        <v>0</v>
      </c>
      <c r="BB4" s="48">
        <f t="shared" si="4"/>
        <v>0</v>
      </c>
      <c r="BC4" s="48">
        <f t="shared" si="4"/>
        <v>0</v>
      </c>
      <c r="BD4" s="48">
        <f t="shared" si="4"/>
        <v>0</v>
      </c>
      <c r="BE4" s="48">
        <f t="shared" si="4"/>
        <v>0</v>
      </c>
      <c r="BF4" s="48">
        <f t="shared" si="4"/>
        <v>0</v>
      </c>
      <c r="BG4" s="48">
        <f t="shared" si="4"/>
        <v>0</v>
      </c>
      <c r="BH4" s="48">
        <f t="shared" si="4"/>
        <v>0</v>
      </c>
      <c r="BI4" s="48">
        <f t="shared" si="4"/>
        <v>0</v>
      </c>
      <c r="BJ4" s="48">
        <f t="shared" si="4"/>
        <v>0</v>
      </c>
      <c r="BK4" s="48">
        <f t="shared" si="4"/>
        <v>0</v>
      </c>
      <c r="BL4" s="48">
        <f t="shared" si="4"/>
        <v>0</v>
      </c>
      <c r="BM4" s="48">
        <f t="shared" si="4"/>
        <v>0</v>
      </c>
      <c r="BN4" s="48">
        <f t="shared" si="4"/>
        <v>0</v>
      </c>
      <c r="BO4" s="48">
        <f t="shared" si="4"/>
        <v>0</v>
      </c>
      <c r="BP4" s="48">
        <f t="shared" si="4"/>
        <v>0</v>
      </c>
      <c r="BQ4" s="48">
        <f t="shared" si="4"/>
        <v>0</v>
      </c>
      <c r="BR4" s="48">
        <f t="shared" si="4"/>
        <v>0</v>
      </c>
      <c r="BS4" s="48">
        <f t="shared" si="4"/>
        <v>0</v>
      </c>
      <c r="BT4" s="48">
        <f t="shared" si="4"/>
        <v>0</v>
      </c>
      <c r="BU4" s="48">
        <f t="shared" si="4"/>
        <v>0</v>
      </c>
      <c r="BV4" s="48">
        <f t="shared" si="4"/>
        <v>0</v>
      </c>
      <c r="BW4" s="48">
        <f t="shared" si="4"/>
        <v>0</v>
      </c>
      <c r="BX4" s="48">
        <f t="shared" si="4"/>
        <v>0</v>
      </c>
      <c r="BY4" s="48">
        <f t="shared" si="4"/>
        <v>0</v>
      </c>
      <c r="BZ4" s="48">
        <f t="shared" si="4"/>
        <v>0</v>
      </c>
      <c r="CA4" s="48">
        <f t="shared" si="4"/>
        <v>0</v>
      </c>
      <c r="CB4" s="48">
        <f t="shared" si="4"/>
        <v>0</v>
      </c>
      <c r="CC4" s="48">
        <f t="shared" si="4"/>
        <v>0</v>
      </c>
      <c r="CD4" s="48">
        <f t="shared" si="4"/>
        <v>0</v>
      </c>
      <c r="CE4" s="48">
        <f t="shared" si="4"/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f t="shared" ref="AH5:AI5" si="5">AG5</f>
        <v>0</v>
      </c>
      <c r="AI5" s="48">
        <f t="shared" si="5"/>
        <v>0</v>
      </c>
      <c r="AJ5" s="48">
        <f t="shared" ref="AJ5:CE5" si="6">AI5</f>
        <v>0</v>
      </c>
      <c r="AK5" s="48">
        <f t="shared" si="6"/>
        <v>0</v>
      </c>
      <c r="AL5" s="48">
        <f t="shared" si="6"/>
        <v>0</v>
      </c>
      <c r="AM5" s="48">
        <f t="shared" si="6"/>
        <v>0</v>
      </c>
      <c r="AN5" s="48">
        <f t="shared" si="6"/>
        <v>0</v>
      </c>
      <c r="AO5" s="48">
        <f t="shared" si="6"/>
        <v>0</v>
      </c>
      <c r="AP5" s="48">
        <f t="shared" si="6"/>
        <v>0</v>
      </c>
      <c r="AQ5" s="48">
        <f t="shared" si="6"/>
        <v>0</v>
      </c>
      <c r="AR5" s="48">
        <f t="shared" si="6"/>
        <v>0</v>
      </c>
      <c r="AS5" s="48">
        <f t="shared" si="6"/>
        <v>0</v>
      </c>
      <c r="AT5" s="48">
        <f t="shared" si="6"/>
        <v>0</v>
      </c>
      <c r="AU5" s="48">
        <f t="shared" si="6"/>
        <v>0</v>
      </c>
      <c r="AV5" s="48">
        <f t="shared" si="6"/>
        <v>0</v>
      </c>
      <c r="AW5" s="48">
        <f t="shared" si="6"/>
        <v>0</v>
      </c>
      <c r="AX5" s="48">
        <f t="shared" si="6"/>
        <v>0</v>
      </c>
      <c r="AY5" s="48">
        <f t="shared" si="6"/>
        <v>0</v>
      </c>
      <c r="AZ5" s="48">
        <f t="shared" si="6"/>
        <v>0</v>
      </c>
      <c r="BA5" s="48">
        <f t="shared" si="6"/>
        <v>0</v>
      </c>
      <c r="BB5" s="48">
        <f t="shared" si="6"/>
        <v>0</v>
      </c>
      <c r="BC5" s="48">
        <f t="shared" si="6"/>
        <v>0</v>
      </c>
      <c r="BD5" s="48">
        <f t="shared" si="6"/>
        <v>0</v>
      </c>
      <c r="BE5" s="48">
        <f t="shared" si="6"/>
        <v>0</v>
      </c>
      <c r="BF5" s="48">
        <f t="shared" si="6"/>
        <v>0</v>
      </c>
      <c r="BG5" s="48">
        <f t="shared" si="6"/>
        <v>0</v>
      </c>
      <c r="BH5" s="48">
        <f t="shared" si="6"/>
        <v>0</v>
      </c>
      <c r="BI5" s="48">
        <f t="shared" si="6"/>
        <v>0</v>
      </c>
      <c r="BJ5" s="48">
        <f t="shared" si="6"/>
        <v>0</v>
      </c>
      <c r="BK5" s="48">
        <f t="shared" si="6"/>
        <v>0</v>
      </c>
      <c r="BL5" s="48">
        <f t="shared" si="6"/>
        <v>0</v>
      </c>
      <c r="BM5" s="48">
        <f t="shared" si="6"/>
        <v>0</v>
      </c>
      <c r="BN5" s="48">
        <f t="shared" si="6"/>
        <v>0</v>
      </c>
      <c r="BO5" s="48">
        <f t="shared" si="6"/>
        <v>0</v>
      </c>
      <c r="BP5" s="48">
        <f t="shared" si="6"/>
        <v>0</v>
      </c>
      <c r="BQ5" s="48">
        <f t="shared" si="6"/>
        <v>0</v>
      </c>
      <c r="BR5" s="48">
        <f t="shared" si="6"/>
        <v>0</v>
      </c>
      <c r="BS5" s="48">
        <f t="shared" si="6"/>
        <v>0</v>
      </c>
      <c r="BT5" s="48">
        <f t="shared" si="6"/>
        <v>0</v>
      </c>
      <c r="BU5" s="48">
        <f t="shared" si="6"/>
        <v>0</v>
      </c>
      <c r="BV5" s="48">
        <f t="shared" si="6"/>
        <v>0</v>
      </c>
      <c r="BW5" s="48">
        <f t="shared" si="6"/>
        <v>0</v>
      </c>
      <c r="BX5" s="48">
        <f t="shared" si="6"/>
        <v>0</v>
      </c>
      <c r="BY5" s="48">
        <f t="shared" si="6"/>
        <v>0</v>
      </c>
      <c r="BZ5" s="48">
        <f t="shared" si="6"/>
        <v>0</v>
      </c>
      <c r="CA5" s="48">
        <f t="shared" si="6"/>
        <v>0</v>
      </c>
      <c r="CB5" s="48">
        <f t="shared" si="6"/>
        <v>0</v>
      </c>
      <c r="CC5" s="48">
        <f t="shared" si="6"/>
        <v>0</v>
      </c>
      <c r="CD5" s="48">
        <f t="shared" si="6"/>
        <v>0</v>
      </c>
      <c r="CE5" s="48">
        <f t="shared" si="6"/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f t="shared" ref="AH6:AI6" si="7">AG6</f>
        <v>0</v>
      </c>
      <c r="AI6" s="48">
        <f t="shared" si="7"/>
        <v>0</v>
      </c>
      <c r="AJ6" s="48">
        <f t="shared" ref="AJ6:CE6" si="8">AI6</f>
        <v>0</v>
      </c>
      <c r="AK6" s="48">
        <f t="shared" si="8"/>
        <v>0</v>
      </c>
      <c r="AL6" s="48">
        <f t="shared" si="8"/>
        <v>0</v>
      </c>
      <c r="AM6" s="48">
        <f t="shared" si="8"/>
        <v>0</v>
      </c>
      <c r="AN6" s="48">
        <f t="shared" si="8"/>
        <v>0</v>
      </c>
      <c r="AO6" s="48">
        <f t="shared" si="8"/>
        <v>0</v>
      </c>
      <c r="AP6" s="48">
        <f t="shared" si="8"/>
        <v>0</v>
      </c>
      <c r="AQ6" s="48">
        <f t="shared" si="8"/>
        <v>0</v>
      </c>
      <c r="AR6" s="48">
        <f t="shared" si="8"/>
        <v>0</v>
      </c>
      <c r="AS6" s="48">
        <f t="shared" si="8"/>
        <v>0</v>
      </c>
      <c r="AT6" s="48">
        <f t="shared" si="8"/>
        <v>0</v>
      </c>
      <c r="AU6" s="48">
        <f t="shared" si="8"/>
        <v>0</v>
      </c>
      <c r="AV6" s="48">
        <f t="shared" si="8"/>
        <v>0</v>
      </c>
      <c r="AW6" s="48">
        <f t="shared" si="8"/>
        <v>0</v>
      </c>
      <c r="AX6" s="48">
        <f t="shared" si="8"/>
        <v>0</v>
      </c>
      <c r="AY6" s="48">
        <f t="shared" si="8"/>
        <v>0</v>
      </c>
      <c r="AZ6" s="48">
        <f t="shared" si="8"/>
        <v>0</v>
      </c>
      <c r="BA6" s="48">
        <f t="shared" si="8"/>
        <v>0</v>
      </c>
      <c r="BB6" s="48">
        <f t="shared" si="8"/>
        <v>0</v>
      </c>
      <c r="BC6" s="48">
        <f t="shared" si="8"/>
        <v>0</v>
      </c>
      <c r="BD6" s="48">
        <f t="shared" si="8"/>
        <v>0</v>
      </c>
      <c r="BE6" s="48">
        <f t="shared" si="8"/>
        <v>0</v>
      </c>
      <c r="BF6" s="48">
        <f t="shared" si="8"/>
        <v>0</v>
      </c>
      <c r="BG6" s="48">
        <f t="shared" si="8"/>
        <v>0</v>
      </c>
      <c r="BH6" s="48">
        <f t="shared" si="8"/>
        <v>0</v>
      </c>
      <c r="BI6" s="48">
        <f t="shared" si="8"/>
        <v>0</v>
      </c>
      <c r="BJ6" s="48">
        <f t="shared" si="8"/>
        <v>0</v>
      </c>
      <c r="BK6" s="48">
        <f t="shared" si="8"/>
        <v>0</v>
      </c>
      <c r="BL6" s="48">
        <f t="shared" si="8"/>
        <v>0</v>
      </c>
      <c r="BM6" s="48">
        <f t="shared" si="8"/>
        <v>0</v>
      </c>
      <c r="BN6" s="48">
        <f t="shared" si="8"/>
        <v>0</v>
      </c>
      <c r="BO6" s="48">
        <f t="shared" si="8"/>
        <v>0</v>
      </c>
      <c r="BP6" s="48">
        <f t="shared" si="8"/>
        <v>0</v>
      </c>
      <c r="BQ6" s="48">
        <f t="shared" si="8"/>
        <v>0</v>
      </c>
      <c r="BR6" s="48">
        <f t="shared" si="8"/>
        <v>0</v>
      </c>
      <c r="BS6" s="48">
        <f t="shared" si="8"/>
        <v>0</v>
      </c>
      <c r="BT6" s="48">
        <f t="shared" si="8"/>
        <v>0</v>
      </c>
      <c r="BU6" s="48">
        <f t="shared" si="8"/>
        <v>0</v>
      </c>
      <c r="BV6" s="48">
        <f t="shared" si="8"/>
        <v>0</v>
      </c>
      <c r="BW6" s="48">
        <f t="shared" si="8"/>
        <v>0</v>
      </c>
      <c r="BX6" s="48">
        <f t="shared" si="8"/>
        <v>0</v>
      </c>
      <c r="BY6" s="48">
        <f t="shared" si="8"/>
        <v>0</v>
      </c>
      <c r="BZ6" s="48">
        <f t="shared" si="8"/>
        <v>0</v>
      </c>
      <c r="CA6" s="48">
        <f t="shared" si="8"/>
        <v>0</v>
      </c>
      <c r="CB6" s="48">
        <f t="shared" si="8"/>
        <v>0</v>
      </c>
      <c r="CC6" s="48">
        <f t="shared" si="8"/>
        <v>0</v>
      </c>
      <c r="CD6" s="48">
        <f t="shared" si="8"/>
        <v>0</v>
      </c>
      <c r="CE6" s="48">
        <f t="shared" si="8"/>
        <v>0</v>
      </c>
    </row>
    <row r="7" spans="1:83" ht="14.5" x14ac:dyDescent="0.35">
      <c r="A7" s="46" t="s">
        <v>121</v>
      </c>
      <c r="B7" s="48">
        <f t="shared" ref="B7:Y7" si="9">B3</f>
        <v>0</v>
      </c>
      <c r="C7" s="48">
        <f t="shared" si="9"/>
        <v>0</v>
      </c>
      <c r="D7" s="48">
        <f t="shared" si="9"/>
        <v>0</v>
      </c>
      <c r="E7" s="48">
        <f t="shared" si="9"/>
        <v>0</v>
      </c>
      <c r="F7" s="48">
        <f t="shared" si="9"/>
        <v>0</v>
      </c>
      <c r="G7" s="48">
        <f t="shared" si="9"/>
        <v>0</v>
      </c>
      <c r="H7" s="48">
        <f t="shared" si="9"/>
        <v>0</v>
      </c>
      <c r="I7" s="48">
        <f t="shared" si="9"/>
        <v>0</v>
      </c>
      <c r="J7" s="48">
        <f t="shared" si="9"/>
        <v>0</v>
      </c>
      <c r="K7" s="48">
        <f t="shared" si="9"/>
        <v>0</v>
      </c>
      <c r="L7" s="48">
        <f t="shared" si="9"/>
        <v>0</v>
      </c>
      <c r="M7" s="48">
        <f t="shared" si="9"/>
        <v>0</v>
      </c>
      <c r="N7" s="48">
        <f t="shared" si="9"/>
        <v>0</v>
      </c>
      <c r="O7" s="48">
        <f t="shared" si="9"/>
        <v>0</v>
      </c>
      <c r="P7" s="48">
        <f t="shared" si="9"/>
        <v>0</v>
      </c>
      <c r="Q7" s="48">
        <f t="shared" si="9"/>
        <v>0</v>
      </c>
      <c r="R7" s="48">
        <f t="shared" si="9"/>
        <v>0</v>
      </c>
      <c r="S7" s="48">
        <f t="shared" si="9"/>
        <v>0</v>
      </c>
      <c r="T7" s="48">
        <f t="shared" si="9"/>
        <v>0</v>
      </c>
      <c r="U7" s="48">
        <f t="shared" si="9"/>
        <v>0</v>
      </c>
      <c r="V7" s="48">
        <f t="shared" si="9"/>
        <v>0</v>
      </c>
      <c r="W7" s="48">
        <f t="shared" si="9"/>
        <v>0</v>
      </c>
      <c r="X7" s="48">
        <f t="shared" si="9"/>
        <v>0</v>
      </c>
      <c r="Y7" s="48">
        <f t="shared" si="9"/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f t="shared" ref="AH7:AI7" si="10">AG7</f>
        <v>0</v>
      </c>
      <c r="AI7" s="48">
        <f t="shared" si="10"/>
        <v>0</v>
      </c>
      <c r="AJ7" s="48">
        <f t="shared" ref="AJ7:CE7" si="11">AI7</f>
        <v>0</v>
      </c>
      <c r="AK7" s="48">
        <f t="shared" si="11"/>
        <v>0</v>
      </c>
      <c r="AL7" s="48">
        <f t="shared" si="11"/>
        <v>0</v>
      </c>
      <c r="AM7" s="48">
        <f t="shared" si="11"/>
        <v>0</v>
      </c>
      <c r="AN7" s="48">
        <f t="shared" si="11"/>
        <v>0</v>
      </c>
      <c r="AO7" s="48">
        <f t="shared" si="11"/>
        <v>0</v>
      </c>
      <c r="AP7" s="48">
        <f t="shared" si="11"/>
        <v>0</v>
      </c>
      <c r="AQ7" s="48">
        <f t="shared" si="11"/>
        <v>0</v>
      </c>
      <c r="AR7" s="48">
        <f t="shared" si="11"/>
        <v>0</v>
      </c>
      <c r="AS7" s="48">
        <f t="shared" si="11"/>
        <v>0</v>
      </c>
      <c r="AT7" s="48">
        <f t="shared" si="11"/>
        <v>0</v>
      </c>
      <c r="AU7" s="48">
        <f t="shared" si="11"/>
        <v>0</v>
      </c>
      <c r="AV7" s="48">
        <f t="shared" si="11"/>
        <v>0</v>
      </c>
      <c r="AW7" s="48">
        <f t="shared" si="11"/>
        <v>0</v>
      </c>
      <c r="AX7" s="48">
        <f t="shared" si="11"/>
        <v>0</v>
      </c>
      <c r="AY7" s="48">
        <f t="shared" si="11"/>
        <v>0</v>
      </c>
      <c r="AZ7" s="48">
        <f t="shared" si="11"/>
        <v>0</v>
      </c>
      <c r="BA7" s="48">
        <f t="shared" si="11"/>
        <v>0</v>
      </c>
      <c r="BB7" s="48">
        <f t="shared" si="11"/>
        <v>0</v>
      </c>
      <c r="BC7" s="48">
        <f t="shared" si="11"/>
        <v>0</v>
      </c>
      <c r="BD7" s="48">
        <f t="shared" si="11"/>
        <v>0</v>
      </c>
      <c r="BE7" s="48">
        <f t="shared" si="11"/>
        <v>0</v>
      </c>
      <c r="BF7" s="48">
        <f t="shared" si="11"/>
        <v>0</v>
      </c>
      <c r="BG7" s="48">
        <f t="shared" si="11"/>
        <v>0</v>
      </c>
      <c r="BH7" s="48">
        <f t="shared" si="11"/>
        <v>0</v>
      </c>
      <c r="BI7" s="48">
        <f t="shared" si="11"/>
        <v>0</v>
      </c>
      <c r="BJ7" s="48">
        <f t="shared" si="11"/>
        <v>0</v>
      </c>
      <c r="BK7" s="48">
        <f t="shared" si="11"/>
        <v>0</v>
      </c>
      <c r="BL7" s="48">
        <f t="shared" si="11"/>
        <v>0</v>
      </c>
      <c r="BM7" s="48">
        <f t="shared" si="11"/>
        <v>0</v>
      </c>
      <c r="BN7" s="48">
        <f t="shared" si="11"/>
        <v>0</v>
      </c>
      <c r="BO7" s="48">
        <f t="shared" si="11"/>
        <v>0</v>
      </c>
      <c r="BP7" s="48">
        <f t="shared" si="11"/>
        <v>0</v>
      </c>
      <c r="BQ7" s="48">
        <f t="shared" si="11"/>
        <v>0</v>
      </c>
      <c r="BR7" s="48">
        <f t="shared" si="11"/>
        <v>0</v>
      </c>
      <c r="BS7" s="48">
        <f t="shared" si="11"/>
        <v>0</v>
      </c>
      <c r="BT7" s="48">
        <f t="shared" si="11"/>
        <v>0</v>
      </c>
      <c r="BU7" s="48">
        <f t="shared" si="11"/>
        <v>0</v>
      </c>
      <c r="BV7" s="48">
        <f t="shared" si="11"/>
        <v>0</v>
      </c>
      <c r="BW7" s="48">
        <f t="shared" si="11"/>
        <v>0</v>
      </c>
      <c r="BX7" s="48">
        <f t="shared" si="11"/>
        <v>0</v>
      </c>
      <c r="BY7" s="48">
        <f t="shared" si="11"/>
        <v>0</v>
      </c>
      <c r="BZ7" s="48">
        <f t="shared" si="11"/>
        <v>0</v>
      </c>
      <c r="CA7" s="48">
        <f t="shared" si="11"/>
        <v>0</v>
      </c>
      <c r="CB7" s="48">
        <f t="shared" si="11"/>
        <v>0</v>
      </c>
      <c r="CC7" s="48">
        <f t="shared" si="11"/>
        <v>0</v>
      </c>
      <c r="CD7" s="48">
        <f t="shared" si="11"/>
        <v>0</v>
      </c>
      <c r="CE7" s="48">
        <f t="shared" si="11"/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f t="shared" ref="AH8:AI8" si="12">AG8</f>
        <v>0</v>
      </c>
      <c r="AI8" s="48">
        <f t="shared" si="12"/>
        <v>0</v>
      </c>
      <c r="AJ8" s="48">
        <f t="shared" ref="AJ8:CE8" si="13">AI8</f>
        <v>0</v>
      </c>
      <c r="AK8" s="48">
        <f t="shared" si="13"/>
        <v>0</v>
      </c>
      <c r="AL8" s="48">
        <f t="shared" si="13"/>
        <v>0</v>
      </c>
      <c r="AM8" s="48">
        <f t="shared" si="13"/>
        <v>0</v>
      </c>
      <c r="AN8" s="48">
        <f t="shared" si="13"/>
        <v>0</v>
      </c>
      <c r="AO8" s="48">
        <f t="shared" si="13"/>
        <v>0</v>
      </c>
      <c r="AP8" s="48">
        <f t="shared" si="13"/>
        <v>0</v>
      </c>
      <c r="AQ8" s="48">
        <f t="shared" si="13"/>
        <v>0</v>
      </c>
      <c r="AR8" s="48">
        <f t="shared" si="13"/>
        <v>0</v>
      </c>
      <c r="AS8" s="48">
        <f t="shared" si="13"/>
        <v>0</v>
      </c>
      <c r="AT8" s="48">
        <f t="shared" si="13"/>
        <v>0</v>
      </c>
      <c r="AU8" s="48">
        <f t="shared" si="13"/>
        <v>0</v>
      </c>
      <c r="AV8" s="48">
        <f t="shared" si="13"/>
        <v>0</v>
      </c>
      <c r="AW8" s="48">
        <f t="shared" si="13"/>
        <v>0</v>
      </c>
      <c r="AX8" s="48">
        <f t="shared" si="13"/>
        <v>0</v>
      </c>
      <c r="AY8" s="48">
        <f t="shared" si="13"/>
        <v>0</v>
      </c>
      <c r="AZ8" s="48">
        <f t="shared" si="13"/>
        <v>0</v>
      </c>
      <c r="BA8" s="48">
        <f t="shared" si="13"/>
        <v>0</v>
      </c>
      <c r="BB8" s="48">
        <f t="shared" si="13"/>
        <v>0</v>
      </c>
      <c r="BC8" s="48">
        <f t="shared" si="13"/>
        <v>0</v>
      </c>
      <c r="BD8" s="48">
        <f t="shared" si="13"/>
        <v>0</v>
      </c>
      <c r="BE8" s="48">
        <f t="shared" si="13"/>
        <v>0</v>
      </c>
      <c r="BF8" s="48">
        <f t="shared" si="13"/>
        <v>0</v>
      </c>
      <c r="BG8" s="48">
        <f t="shared" si="13"/>
        <v>0</v>
      </c>
      <c r="BH8" s="48">
        <f t="shared" si="13"/>
        <v>0</v>
      </c>
      <c r="BI8" s="48">
        <f t="shared" si="13"/>
        <v>0</v>
      </c>
      <c r="BJ8" s="48">
        <f t="shared" si="13"/>
        <v>0</v>
      </c>
      <c r="BK8" s="48">
        <f t="shared" si="13"/>
        <v>0</v>
      </c>
      <c r="BL8" s="48">
        <f t="shared" si="13"/>
        <v>0</v>
      </c>
      <c r="BM8" s="48">
        <f t="shared" si="13"/>
        <v>0</v>
      </c>
      <c r="BN8" s="48">
        <f t="shared" si="13"/>
        <v>0</v>
      </c>
      <c r="BO8" s="48">
        <f t="shared" si="13"/>
        <v>0</v>
      </c>
      <c r="BP8" s="48">
        <f t="shared" si="13"/>
        <v>0</v>
      </c>
      <c r="BQ8" s="48">
        <f t="shared" si="13"/>
        <v>0</v>
      </c>
      <c r="BR8" s="48">
        <f t="shared" si="13"/>
        <v>0</v>
      </c>
      <c r="BS8" s="48">
        <f t="shared" si="13"/>
        <v>0</v>
      </c>
      <c r="BT8" s="48">
        <f t="shared" si="13"/>
        <v>0</v>
      </c>
      <c r="BU8" s="48">
        <f t="shared" si="13"/>
        <v>0</v>
      </c>
      <c r="BV8" s="48">
        <f t="shared" si="13"/>
        <v>0</v>
      </c>
      <c r="BW8" s="48">
        <f t="shared" si="13"/>
        <v>0</v>
      </c>
      <c r="BX8" s="48">
        <f t="shared" si="13"/>
        <v>0</v>
      </c>
      <c r="BY8" s="48">
        <f t="shared" si="13"/>
        <v>0</v>
      </c>
      <c r="BZ8" s="48">
        <f t="shared" si="13"/>
        <v>0</v>
      </c>
      <c r="CA8" s="48">
        <f t="shared" si="13"/>
        <v>0</v>
      </c>
      <c r="CB8" s="48">
        <f t="shared" si="13"/>
        <v>0</v>
      </c>
      <c r="CC8" s="48">
        <f t="shared" si="13"/>
        <v>0</v>
      </c>
      <c r="CD8" s="48">
        <f t="shared" si="13"/>
        <v>0</v>
      </c>
      <c r="CE8" s="48">
        <f t="shared" si="13"/>
        <v>0</v>
      </c>
    </row>
    <row r="9" spans="1:83" ht="14.5" x14ac:dyDescent="0.35">
      <c r="A9" s="46" t="s">
        <v>123</v>
      </c>
      <c r="B9" s="48">
        <f t="shared" ref="B9:Y9" si="14">B6</f>
        <v>0</v>
      </c>
      <c r="C9" s="48">
        <f t="shared" si="14"/>
        <v>0</v>
      </c>
      <c r="D9" s="48">
        <f t="shared" si="14"/>
        <v>0</v>
      </c>
      <c r="E9" s="48">
        <f t="shared" si="14"/>
        <v>0</v>
      </c>
      <c r="F9" s="48">
        <f t="shared" si="14"/>
        <v>0</v>
      </c>
      <c r="G9" s="48">
        <f t="shared" si="14"/>
        <v>0</v>
      </c>
      <c r="H9" s="48">
        <f t="shared" si="14"/>
        <v>0</v>
      </c>
      <c r="I9" s="48">
        <f t="shared" si="14"/>
        <v>0</v>
      </c>
      <c r="J9" s="48">
        <f t="shared" si="14"/>
        <v>0</v>
      </c>
      <c r="K9" s="48">
        <f t="shared" si="14"/>
        <v>0</v>
      </c>
      <c r="L9" s="48">
        <f t="shared" si="14"/>
        <v>0</v>
      </c>
      <c r="M9" s="48">
        <f t="shared" si="14"/>
        <v>0</v>
      </c>
      <c r="N9" s="48">
        <f t="shared" si="14"/>
        <v>0</v>
      </c>
      <c r="O9" s="48">
        <f t="shared" si="14"/>
        <v>0</v>
      </c>
      <c r="P9" s="48">
        <f t="shared" si="14"/>
        <v>0</v>
      </c>
      <c r="Q9" s="48">
        <f t="shared" si="14"/>
        <v>0</v>
      </c>
      <c r="R9" s="48">
        <f t="shared" si="14"/>
        <v>0</v>
      </c>
      <c r="S9" s="48">
        <f t="shared" si="14"/>
        <v>0</v>
      </c>
      <c r="T9" s="48">
        <f t="shared" si="14"/>
        <v>0</v>
      </c>
      <c r="U9" s="48">
        <f t="shared" si="14"/>
        <v>0</v>
      </c>
      <c r="V9" s="48">
        <f t="shared" si="14"/>
        <v>0</v>
      </c>
      <c r="W9" s="48">
        <f t="shared" si="14"/>
        <v>0</v>
      </c>
      <c r="X9" s="48">
        <f t="shared" si="14"/>
        <v>0</v>
      </c>
      <c r="Y9" s="48">
        <f t="shared" si="14"/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f t="shared" ref="AH9:AI9" si="15">AG9</f>
        <v>0</v>
      </c>
      <c r="AI9" s="48">
        <f t="shared" si="15"/>
        <v>0</v>
      </c>
      <c r="AJ9" s="48">
        <f t="shared" ref="AJ9:CE9" si="16">AI9</f>
        <v>0</v>
      </c>
      <c r="AK9" s="48">
        <f t="shared" si="16"/>
        <v>0</v>
      </c>
      <c r="AL9" s="48">
        <f t="shared" si="16"/>
        <v>0</v>
      </c>
      <c r="AM9" s="48">
        <f t="shared" si="16"/>
        <v>0</v>
      </c>
      <c r="AN9" s="48">
        <f t="shared" si="16"/>
        <v>0</v>
      </c>
      <c r="AO9" s="48">
        <f t="shared" si="16"/>
        <v>0</v>
      </c>
      <c r="AP9" s="48">
        <f t="shared" si="16"/>
        <v>0</v>
      </c>
      <c r="AQ9" s="48">
        <f t="shared" si="16"/>
        <v>0</v>
      </c>
      <c r="AR9" s="48">
        <f t="shared" si="16"/>
        <v>0</v>
      </c>
      <c r="AS9" s="48">
        <f t="shared" si="16"/>
        <v>0</v>
      </c>
      <c r="AT9" s="48">
        <f t="shared" si="16"/>
        <v>0</v>
      </c>
      <c r="AU9" s="48">
        <f t="shared" si="16"/>
        <v>0</v>
      </c>
      <c r="AV9" s="48">
        <f t="shared" si="16"/>
        <v>0</v>
      </c>
      <c r="AW9" s="48">
        <f t="shared" si="16"/>
        <v>0</v>
      </c>
      <c r="AX9" s="48">
        <f t="shared" si="16"/>
        <v>0</v>
      </c>
      <c r="AY9" s="48">
        <f t="shared" si="16"/>
        <v>0</v>
      </c>
      <c r="AZ9" s="48">
        <f t="shared" si="16"/>
        <v>0</v>
      </c>
      <c r="BA9" s="48">
        <f t="shared" si="16"/>
        <v>0</v>
      </c>
      <c r="BB9" s="48">
        <f t="shared" si="16"/>
        <v>0</v>
      </c>
      <c r="BC9" s="48">
        <f t="shared" si="16"/>
        <v>0</v>
      </c>
      <c r="BD9" s="48">
        <f t="shared" si="16"/>
        <v>0</v>
      </c>
      <c r="BE9" s="48">
        <f t="shared" si="16"/>
        <v>0</v>
      </c>
      <c r="BF9" s="48">
        <f t="shared" si="16"/>
        <v>0</v>
      </c>
      <c r="BG9" s="48">
        <f t="shared" si="16"/>
        <v>0</v>
      </c>
      <c r="BH9" s="48">
        <f t="shared" si="16"/>
        <v>0</v>
      </c>
      <c r="BI9" s="48">
        <f t="shared" si="16"/>
        <v>0</v>
      </c>
      <c r="BJ9" s="48">
        <f t="shared" si="16"/>
        <v>0</v>
      </c>
      <c r="BK9" s="48">
        <f t="shared" si="16"/>
        <v>0</v>
      </c>
      <c r="BL9" s="48">
        <f t="shared" si="16"/>
        <v>0</v>
      </c>
      <c r="BM9" s="48">
        <f t="shared" si="16"/>
        <v>0</v>
      </c>
      <c r="BN9" s="48">
        <f t="shared" si="16"/>
        <v>0</v>
      </c>
      <c r="BO9" s="48">
        <f t="shared" si="16"/>
        <v>0</v>
      </c>
      <c r="BP9" s="48">
        <f t="shared" si="16"/>
        <v>0</v>
      </c>
      <c r="BQ9" s="48">
        <f t="shared" si="16"/>
        <v>0</v>
      </c>
      <c r="BR9" s="48">
        <f t="shared" si="16"/>
        <v>0</v>
      </c>
      <c r="BS9" s="48">
        <f t="shared" si="16"/>
        <v>0</v>
      </c>
      <c r="BT9" s="48">
        <f t="shared" si="16"/>
        <v>0</v>
      </c>
      <c r="BU9" s="48">
        <f t="shared" si="16"/>
        <v>0</v>
      </c>
      <c r="BV9" s="48">
        <f t="shared" si="16"/>
        <v>0</v>
      </c>
      <c r="BW9" s="48">
        <f t="shared" si="16"/>
        <v>0</v>
      </c>
      <c r="BX9" s="48">
        <f t="shared" si="16"/>
        <v>0</v>
      </c>
      <c r="BY9" s="48">
        <f t="shared" si="16"/>
        <v>0</v>
      </c>
      <c r="BZ9" s="48">
        <f t="shared" si="16"/>
        <v>0</v>
      </c>
      <c r="CA9" s="48">
        <f t="shared" si="16"/>
        <v>0</v>
      </c>
      <c r="CB9" s="48">
        <f t="shared" si="16"/>
        <v>0</v>
      </c>
      <c r="CC9" s="48">
        <f t="shared" si="16"/>
        <v>0</v>
      </c>
      <c r="CD9" s="48">
        <f t="shared" si="16"/>
        <v>0</v>
      </c>
      <c r="CE9" s="48">
        <f t="shared" si="16"/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2060"/>
  </sheetPr>
  <dimension ref="A1:CE1000"/>
  <sheetViews>
    <sheetView topLeftCell="BY1" workbookViewId="0">
      <selection activeCell="CE15" sqref="CE15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3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f>('Fuel Prices - ID'!L$10/'Fuel Prices - ID'!$L$20)*(1-'Tax Percentages'!B$14)</f>
        <v>8.8463528194516293E-6</v>
      </c>
      <c r="C2" s="48">
        <f>('Fuel Prices - ID'!M$10/'Fuel Prices - ID'!$L$20)*(1-'Tax Percentages'!C$14)</f>
        <v>8.6911536471805485E-6</v>
      </c>
      <c r="D2" s="48">
        <f>('Fuel Prices - ID'!N$10/'Fuel Prices - ID'!$L$20)*(1-'Tax Percentages'!D$14)</f>
        <v>1.0243145369891362E-5</v>
      </c>
      <c r="E2" s="48">
        <f>('Fuel Prices - ID'!O$10/'Fuel Prices - ID'!$L$20)*(1-'Tax Percentages'!E$14)</f>
        <v>1.0087946197620279E-5</v>
      </c>
      <c r="F2" s="48">
        <f>('Fuel Prices - ID'!P$10/'Fuel Prices - ID'!$L$20)*(1-'Tax Percentages'!F$14)</f>
        <v>9.9327470253491982E-6</v>
      </c>
      <c r="G2" s="48">
        <f>('Fuel Prices - ID'!Q$10/'Fuel Prices - ID'!$L$20)*(1-'Tax Percentages'!G$14)</f>
        <v>9.8198749000611395E-6</v>
      </c>
      <c r="H2" s="48">
        <f>('Fuel Prices - ID'!R$10/'Fuel Prices - ID'!$L$20)*(1-'Tax Percentages'!H$14)</f>
        <v>9.8096137977622238E-6</v>
      </c>
      <c r="I2" s="48">
        <f>('Fuel Prices - ID'!S$10/'Fuel Prices - ID'!$L$20)*(1-'Tax Percentages'!I$14)</f>
        <v>9.6996567583545397E-6</v>
      </c>
      <c r="J2" s="48">
        <f>('Fuel Prices - ID'!T$10/'Fuel Prices - ID'!$L$20)*(1-'Tax Percentages'!J$14)</f>
        <v>9.5091585461502091E-6</v>
      </c>
      <c r="K2" s="48">
        <f>('Fuel Prices - ID'!U$10/'Fuel Prices - ID'!$L$20)*(1-'Tax Percentages'!K$14)</f>
        <v>9.5129775495696864E-6</v>
      </c>
      <c r="L2" s="48">
        <f>('Fuel Prices - ID'!V$10/'Fuel Prices - ID'!$L$20)*(1-'Tax Percentages'!L$14)</f>
        <v>9.5453617664402222E-6</v>
      </c>
      <c r="M2" s="48">
        <f>('Fuel Prices - ID'!W$10/'Fuel Prices - ID'!$L$20)*(1-'Tax Percentages'!M$14)</f>
        <v>9.608908034348276E-6</v>
      </c>
      <c r="N2" s="48">
        <f>('Fuel Prices - ID'!X$10/'Fuel Prices - ID'!$L$20)*(1-'Tax Percentages'!N$14)</f>
        <v>9.6782312357025163E-6</v>
      </c>
      <c r="O2" s="48">
        <f>('Fuel Prices - ID'!Y$10/'Fuel Prices - ID'!$L$20)*(1-'Tax Percentages'!O$14)</f>
        <v>9.7679655619317873E-6</v>
      </c>
      <c r="P2" s="48">
        <f>('Fuel Prices - ID'!Z$10/'Fuel Prices - ID'!$L$20)*(1-'Tax Percentages'!P$14)</f>
        <v>9.7247673975718258E-6</v>
      </c>
      <c r="Q2" s="48">
        <f>('Fuel Prices - ID'!AA$10/'Fuel Prices - ID'!$L$20)*(1-'Tax Percentages'!Q$14)</f>
        <v>9.6917511430219657E-6</v>
      </c>
      <c r="R2" s="48">
        <f>('Fuel Prices - ID'!AB$10/'Fuel Prices - ID'!$L$20)*(1-'Tax Percentages'!R$14)</f>
        <v>9.6698424264467621E-6</v>
      </c>
      <c r="S2" s="48">
        <f>('Fuel Prices - ID'!AC$10/'Fuel Prices - ID'!$L$20)*(1-'Tax Percentages'!S$14)</f>
        <v>9.6562031106636372E-6</v>
      </c>
      <c r="T2" s="48">
        <f>('Fuel Prices - ID'!AD$10/'Fuel Prices - ID'!$L$20)*(1-'Tax Percentages'!T$14)</f>
        <v>9.6422566845637648E-6</v>
      </c>
      <c r="U2" s="48">
        <f>('Fuel Prices - ID'!AE$10/'Fuel Prices - ID'!$L$20)*(1-'Tax Percentages'!U$14)</f>
        <v>9.6370384960373339E-6</v>
      </c>
      <c r="V2" s="48">
        <f>('Fuel Prices - ID'!AF$10/'Fuel Prices - ID'!$L$20)*(1-'Tax Percentages'!V$14)</f>
        <v>9.6486639460270719E-6</v>
      </c>
      <c r="W2" s="48">
        <f>('Fuel Prices - ID'!AG$10/'Fuel Prices - ID'!$L$20)*(1-'Tax Percentages'!W$14)</f>
        <v>9.6609990729777432E-6</v>
      </c>
      <c r="X2" s="48">
        <f>('Fuel Prices - ID'!AH$10/'Fuel Prices - ID'!$L$20)*(1-'Tax Percentages'!X$14)</f>
        <v>9.6715115553902443E-6</v>
      </c>
      <c r="Y2" s="48">
        <f>('Fuel Prices - ID'!AI$10/'Fuel Prices - ID'!$L$20)*(1-'Tax Percentages'!Y$14)</f>
        <v>9.6772027845758767E-6</v>
      </c>
      <c r="Z2" s="48">
        <f>('Fuel Prices - ID'!AJ$10/'Fuel Prices - ID'!$L$20)*(1-'Tax Percentages'!Z$14)</f>
        <v>9.6771092890189094E-6</v>
      </c>
      <c r="AA2" s="48">
        <f>('Fuel Prices - ID'!AK$10/'Fuel Prices - ID'!$L$20)*(1-'Tax Percentages'!AA$14)</f>
        <v>9.6688496278450121E-6</v>
      </c>
      <c r="AB2" s="48">
        <f>('Fuel Prices - ID'!AL$10/'Fuel Prices - ID'!$L$20)*(1-'Tax Percentages'!AB$14)</f>
        <v>9.6637661942334835E-6</v>
      </c>
      <c r="AC2" s="48">
        <f>('Fuel Prices - ID'!AM$10/'Fuel Prices - ID'!$L$20)*(1-'Tax Percentages'!AC$14)</f>
        <v>9.6612221079799855E-6</v>
      </c>
      <c r="AD2" s="48">
        <f>('Fuel Prices - ID'!AN$10/'Fuel Prices - ID'!$L$20)*(1-'Tax Percentages'!AD$14)</f>
        <v>9.6604384426648245E-6</v>
      </c>
      <c r="AE2" s="48">
        <f>('Fuel Prices - ID'!AO$10/'Fuel Prices - ID'!$L$20)*(1-'Tax Percentages'!AE$14)</f>
        <v>9.6608234728467495E-6</v>
      </c>
      <c r="AF2" s="48">
        <f>('Fuel Prices - ID'!AP$10/'Fuel Prices - ID'!$L$20)*(1-'Tax Percentages'!AF$14)</f>
        <v>9.662511362690656E-6</v>
      </c>
      <c r="AG2" s="48">
        <f>('Fuel Prices - ID'!AQ$10/'Fuel Prices - ID'!$L$20)*(1-'Tax Percentages'!AG$14)</f>
        <v>9.6648270778409589E-6</v>
      </c>
      <c r="AH2" s="47">
        <f>AG2</f>
        <v>9.6648270778409589E-6</v>
      </c>
      <c r="AI2" s="47">
        <f>AH2</f>
        <v>9.6648270778409589E-6</v>
      </c>
      <c r="AJ2" s="47">
        <f t="shared" ref="AJ2:CE2" si="0">AI2</f>
        <v>9.6648270778409589E-6</v>
      </c>
      <c r="AK2" s="47">
        <f t="shared" si="0"/>
        <v>9.6648270778409589E-6</v>
      </c>
      <c r="AL2" s="47">
        <f t="shared" si="0"/>
        <v>9.6648270778409589E-6</v>
      </c>
      <c r="AM2" s="47">
        <f t="shared" si="0"/>
        <v>9.6648270778409589E-6</v>
      </c>
      <c r="AN2" s="47">
        <f t="shared" si="0"/>
        <v>9.6648270778409589E-6</v>
      </c>
      <c r="AO2" s="47">
        <f t="shared" si="0"/>
        <v>9.6648270778409589E-6</v>
      </c>
      <c r="AP2" s="47">
        <f t="shared" si="0"/>
        <v>9.6648270778409589E-6</v>
      </c>
      <c r="AQ2" s="47">
        <f t="shared" si="0"/>
        <v>9.6648270778409589E-6</v>
      </c>
      <c r="AR2" s="47">
        <f t="shared" si="0"/>
        <v>9.6648270778409589E-6</v>
      </c>
      <c r="AS2" s="47">
        <f t="shared" si="0"/>
        <v>9.6648270778409589E-6</v>
      </c>
      <c r="AT2" s="47">
        <f t="shared" si="0"/>
        <v>9.6648270778409589E-6</v>
      </c>
      <c r="AU2" s="47">
        <f t="shared" si="0"/>
        <v>9.6648270778409589E-6</v>
      </c>
      <c r="AV2" s="47">
        <f t="shared" si="0"/>
        <v>9.6648270778409589E-6</v>
      </c>
      <c r="AW2" s="47">
        <f t="shared" si="0"/>
        <v>9.6648270778409589E-6</v>
      </c>
      <c r="AX2" s="47">
        <f t="shared" si="0"/>
        <v>9.6648270778409589E-6</v>
      </c>
      <c r="AY2" s="47">
        <f t="shared" si="0"/>
        <v>9.6648270778409589E-6</v>
      </c>
      <c r="AZ2" s="47">
        <f t="shared" si="0"/>
        <v>9.6648270778409589E-6</v>
      </c>
      <c r="BA2" s="47">
        <f t="shared" si="0"/>
        <v>9.6648270778409589E-6</v>
      </c>
      <c r="BB2" s="47">
        <f t="shared" si="0"/>
        <v>9.6648270778409589E-6</v>
      </c>
      <c r="BC2" s="47">
        <f t="shared" si="0"/>
        <v>9.6648270778409589E-6</v>
      </c>
      <c r="BD2" s="47">
        <f t="shared" si="0"/>
        <v>9.6648270778409589E-6</v>
      </c>
      <c r="BE2" s="47">
        <f t="shared" si="0"/>
        <v>9.6648270778409589E-6</v>
      </c>
      <c r="BF2" s="47">
        <f t="shared" si="0"/>
        <v>9.6648270778409589E-6</v>
      </c>
      <c r="BG2" s="47">
        <f t="shared" si="0"/>
        <v>9.6648270778409589E-6</v>
      </c>
      <c r="BH2" s="47">
        <f t="shared" si="0"/>
        <v>9.6648270778409589E-6</v>
      </c>
      <c r="BI2" s="47">
        <f t="shared" si="0"/>
        <v>9.6648270778409589E-6</v>
      </c>
      <c r="BJ2" s="47">
        <f t="shared" si="0"/>
        <v>9.6648270778409589E-6</v>
      </c>
      <c r="BK2" s="47">
        <f t="shared" si="0"/>
        <v>9.6648270778409589E-6</v>
      </c>
      <c r="BL2" s="47">
        <f t="shared" si="0"/>
        <v>9.6648270778409589E-6</v>
      </c>
      <c r="BM2" s="47">
        <f t="shared" si="0"/>
        <v>9.6648270778409589E-6</v>
      </c>
      <c r="BN2" s="47">
        <f t="shared" si="0"/>
        <v>9.6648270778409589E-6</v>
      </c>
      <c r="BO2" s="47">
        <f t="shared" si="0"/>
        <v>9.6648270778409589E-6</v>
      </c>
      <c r="BP2" s="47">
        <f t="shared" si="0"/>
        <v>9.6648270778409589E-6</v>
      </c>
      <c r="BQ2" s="47">
        <f t="shared" si="0"/>
        <v>9.6648270778409589E-6</v>
      </c>
      <c r="BR2" s="47">
        <f t="shared" si="0"/>
        <v>9.6648270778409589E-6</v>
      </c>
      <c r="BS2" s="47">
        <f t="shared" si="0"/>
        <v>9.6648270778409589E-6</v>
      </c>
      <c r="BT2" s="47">
        <f t="shared" si="0"/>
        <v>9.6648270778409589E-6</v>
      </c>
      <c r="BU2" s="47">
        <f t="shared" si="0"/>
        <v>9.6648270778409589E-6</v>
      </c>
      <c r="BV2" s="47">
        <f t="shared" si="0"/>
        <v>9.6648270778409589E-6</v>
      </c>
      <c r="BW2" s="47">
        <f t="shared" si="0"/>
        <v>9.6648270778409589E-6</v>
      </c>
      <c r="BX2" s="47">
        <f t="shared" si="0"/>
        <v>9.6648270778409589E-6</v>
      </c>
      <c r="BY2" s="47">
        <f t="shared" si="0"/>
        <v>9.6648270778409589E-6</v>
      </c>
      <c r="BZ2" s="47">
        <f t="shared" si="0"/>
        <v>9.6648270778409589E-6</v>
      </c>
      <c r="CA2" s="47">
        <f t="shared" si="0"/>
        <v>9.6648270778409589E-6</v>
      </c>
      <c r="CB2" s="47">
        <f t="shared" si="0"/>
        <v>9.6648270778409589E-6</v>
      </c>
      <c r="CC2" s="47">
        <f t="shared" si="0"/>
        <v>9.6648270778409589E-6</v>
      </c>
      <c r="CD2" s="47">
        <f t="shared" si="0"/>
        <v>9.6648270778409589E-6</v>
      </c>
      <c r="CE2" s="47">
        <f t="shared" si="0"/>
        <v>9.6648270778409589E-6</v>
      </c>
    </row>
    <row r="3" spans="1:83" ht="14.5" x14ac:dyDescent="0.35">
      <c r="A3" s="46" t="s">
        <v>117</v>
      </c>
      <c r="B3" s="48">
        <f>('Fuel Prices - ID'!L$10/'Fuel Prices - ID'!$L$20)*(1-'Tax Percentages'!B$14)</f>
        <v>8.8463528194516293E-6</v>
      </c>
      <c r="C3" s="48">
        <f>('Fuel Prices - ID'!M$10/'Fuel Prices - ID'!$L$20)*(1-'Tax Percentages'!C$14)</f>
        <v>8.6911536471805485E-6</v>
      </c>
      <c r="D3" s="48">
        <f>('Fuel Prices - ID'!N$10/'Fuel Prices - ID'!$L$20)*(1-'Tax Percentages'!D$14)</f>
        <v>1.0243145369891362E-5</v>
      </c>
      <c r="E3" s="48">
        <f>('Fuel Prices - ID'!O$10/'Fuel Prices - ID'!$L$20)*(1-'Tax Percentages'!E$14)</f>
        <v>1.0087946197620279E-5</v>
      </c>
      <c r="F3" s="48">
        <f>('Fuel Prices - ID'!P$10/'Fuel Prices - ID'!$L$20)*(1-'Tax Percentages'!F$14)</f>
        <v>9.9327470253491982E-6</v>
      </c>
      <c r="G3" s="48">
        <f>('Fuel Prices - ID'!Q$10/'Fuel Prices - ID'!$L$20)*(1-'Tax Percentages'!G$14)</f>
        <v>9.8198749000611395E-6</v>
      </c>
      <c r="H3" s="48">
        <f>('Fuel Prices - ID'!R$10/'Fuel Prices - ID'!$L$20)*(1-'Tax Percentages'!H$14)</f>
        <v>9.8096137977622238E-6</v>
      </c>
      <c r="I3" s="48">
        <f>('Fuel Prices - ID'!S$10/'Fuel Prices - ID'!$L$20)*(1-'Tax Percentages'!I$14)</f>
        <v>9.6996567583545397E-6</v>
      </c>
      <c r="J3" s="48">
        <f>('Fuel Prices - ID'!T$10/'Fuel Prices - ID'!$L$20)*(1-'Tax Percentages'!J$14)</f>
        <v>9.5091585461502091E-6</v>
      </c>
      <c r="K3" s="48">
        <f>('Fuel Prices - ID'!U$10/'Fuel Prices - ID'!$L$20)*(1-'Tax Percentages'!K$14)</f>
        <v>9.5129775495696864E-6</v>
      </c>
      <c r="L3" s="48">
        <f>('Fuel Prices - ID'!V$10/'Fuel Prices - ID'!$L$20)*(1-'Tax Percentages'!L$14)</f>
        <v>9.5453617664402222E-6</v>
      </c>
      <c r="M3" s="48">
        <f>('Fuel Prices - ID'!W$10/'Fuel Prices - ID'!$L$20)*(1-'Tax Percentages'!M$14)</f>
        <v>9.608908034348276E-6</v>
      </c>
      <c r="N3" s="48">
        <f>('Fuel Prices - ID'!X$10/'Fuel Prices - ID'!$L$20)*(1-'Tax Percentages'!N$14)</f>
        <v>9.6782312357025163E-6</v>
      </c>
      <c r="O3" s="48">
        <f>('Fuel Prices - ID'!Y$10/'Fuel Prices - ID'!$L$20)*(1-'Tax Percentages'!O$14)</f>
        <v>9.7679655619317873E-6</v>
      </c>
      <c r="P3" s="48">
        <f>('Fuel Prices - ID'!Z$10/'Fuel Prices - ID'!$L$20)*(1-'Tax Percentages'!P$14)</f>
        <v>9.7247673975718258E-6</v>
      </c>
      <c r="Q3" s="48">
        <f>('Fuel Prices - ID'!AA$10/'Fuel Prices - ID'!$L$20)*(1-'Tax Percentages'!Q$14)</f>
        <v>9.6917511430219657E-6</v>
      </c>
      <c r="R3" s="48">
        <f>('Fuel Prices - ID'!AB$10/'Fuel Prices - ID'!$L$20)*(1-'Tax Percentages'!R$14)</f>
        <v>9.6698424264467621E-6</v>
      </c>
      <c r="S3" s="48">
        <f>('Fuel Prices - ID'!AC$10/'Fuel Prices - ID'!$L$20)*(1-'Tax Percentages'!S$14)</f>
        <v>9.6562031106636372E-6</v>
      </c>
      <c r="T3" s="48">
        <f>('Fuel Prices - ID'!AD$10/'Fuel Prices - ID'!$L$20)*(1-'Tax Percentages'!T$14)</f>
        <v>9.6422566845637648E-6</v>
      </c>
      <c r="U3" s="48">
        <f>('Fuel Prices - ID'!AE$10/'Fuel Prices - ID'!$L$20)*(1-'Tax Percentages'!U$14)</f>
        <v>9.6370384960373339E-6</v>
      </c>
      <c r="V3" s="48">
        <f>('Fuel Prices - ID'!AF$10/'Fuel Prices - ID'!$L$20)*(1-'Tax Percentages'!V$14)</f>
        <v>9.6486639460270719E-6</v>
      </c>
      <c r="W3" s="48">
        <f>('Fuel Prices - ID'!AG$10/'Fuel Prices - ID'!$L$20)*(1-'Tax Percentages'!W$14)</f>
        <v>9.6609990729777432E-6</v>
      </c>
      <c r="X3" s="48">
        <f>('Fuel Prices - ID'!AH$10/'Fuel Prices - ID'!$L$20)*(1-'Tax Percentages'!X$14)</f>
        <v>9.6715115553902443E-6</v>
      </c>
      <c r="Y3" s="48">
        <f>('Fuel Prices - ID'!AI$10/'Fuel Prices - ID'!$L$20)*(1-'Tax Percentages'!Y$14)</f>
        <v>9.6772027845758767E-6</v>
      </c>
      <c r="Z3" s="48">
        <f>('Fuel Prices - ID'!AJ$10/'Fuel Prices - ID'!$L$20)*(1-'Tax Percentages'!Z$14)</f>
        <v>9.6771092890189094E-6</v>
      </c>
      <c r="AA3" s="48">
        <f>('Fuel Prices - ID'!AK$10/'Fuel Prices - ID'!$L$20)*(1-'Tax Percentages'!AA$14)</f>
        <v>9.6688496278450121E-6</v>
      </c>
      <c r="AB3" s="48">
        <f>('Fuel Prices - ID'!AL$10/'Fuel Prices - ID'!$L$20)*(1-'Tax Percentages'!AB$14)</f>
        <v>9.6637661942334835E-6</v>
      </c>
      <c r="AC3" s="48">
        <f>('Fuel Prices - ID'!AM$10/'Fuel Prices - ID'!$L$20)*(1-'Tax Percentages'!AC$14)</f>
        <v>9.6612221079799855E-6</v>
      </c>
      <c r="AD3" s="48">
        <f>('Fuel Prices - ID'!AN$10/'Fuel Prices - ID'!$L$20)*(1-'Tax Percentages'!AD$14)</f>
        <v>9.6604384426648245E-6</v>
      </c>
      <c r="AE3" s="48">
        <f>('Fuel Prices - ID'!AO$10/'Fuel Prices - ID'!$L$20)*(1-'Tax Percentages'!AE$14)</f>
        <v>9.6608234728467495E-6</v>
      </c>
      <c r="AF3" s="48">
        <f>('Fuel Prices - ID'!AP$10/'Fuel Prices - ID'!$L$20)*(1-'Tax Percentages'!AF$14)</f>
        <v>9.662511362690656E-6</v>
      </c>
      <c r="AG3" s="48">
        <f>('Fuel Prices - ID'!AQ$10/'Fuel Prices - ID'!$L$20)*(1-'Tax Percentages'!AG$14)</f>
        <v>9.6648270778409589E-6</v>
      </c>
      <c r="AH3" s="47">
        <f t="shared" ref="AH3:AI3" si="1">AG3</f>
        <v>9.6648270778409589E-6</v>
      </c>
      <c r="AI3" s="47">
        <f t="shared" si="1"/>
        <v>9.6648270778409589E-6</v>
      </c>
      <c r="AJ3" s="47">
        <f t="shared" ref="AJ3:CE3" si="2">AI3</f>
        <v>9.6648270778409589E-6</v>
      </c>
      <c r="AK3" s="47">
        <f t="shared" si="2"/>
        <v>9.6648270778409589E-6</v>
      </c>
      <c r="AL3" s="47">
        <f t="shared" si="2"/>
        <v>9.6648270778409589E-6</v>
      </c>
      <c r="AM3" s="47">
        <f t="shared" si="2"/>
        <v>9.6648270778409589E-6</v>
      </c>
      <c r="AN3" s="47">
        <f t="shared" si="2"/>
        <v>9.6648270778409589E-6</v>
      </c>
      <c r="AO3" s="47">
        <f t="shared" si="2"/>
        <v>9.6648270778409589E-6</v>
      </c>
      <c r="AP3" s="47">
        <f t="shared" si="2"/>
        <v>9.6648270778409589E-6</v>
      </c>
      <c r="AQ3" s="47">
        <f t="shared" si="2"/>
        <v>9.6648270778409589E-6</v>
      </c>
      <c r="AR3" s="47">
        <f t="shared" si="2"/>
        <v>9.6648270778409589E-6</v>
      </c>
      <c r="AS3" s="47">
        <f t="shared" si="2"/>
        <v>9.6648270778409589E-6</v>
      </c>
      <c r="AT3" s="47">
        <f t="shared" si="2"/>
        <v>9.6648270778409589E-6</v>
      </c>
      <c r="AU3" s="47">
        <f t="shared" si="2"/>
        <v>9.6648270778409589E-6</v>
      </c>
      <c r="AV3" s="47">
        <f t="shared" si="2"/>
        <v>9.6648270778409589E-6</v>
      </c>
      <c r="AW3" s="47">
        <f t="shared" si="2"/>
        <v>9.6648270778409589E-6</v>
      </c>
      <c r="AX3" s="47">
        <f t="shared" si="2"/>
        <v>9.6648270778409589E-6</v>
      </c>
      <c r="AY3" s="47">
        <f t="shared" si="2"/>
        <v>9.6648270778409589E-6</v>
      </c>
      <c r="AZ3" s="47">
        <f t="shared" si="2"/>
        <v>9.6648270778409589E-6</v>
      </c>
      <c r="BA3" s="47">
        <f t="shared" si="2"/>
        <v>9.6648270778409589E-6</v>
      </c>
      <c r="BB3" s="47">
        <f t="shared" si="2"/>
        <v>9.6648270778409589E-6</v>
      </c>
      <c r="BC3" s="47">
        <f t="shared" si="2"/>
        <v>9.6648270778409589E-6</v>
      </c>
      <c r="BD3" s="47">
        <f t="shared" si="2"/>
        <v>9.6648270778409589E-6</v>
      </c>
      <c r="BE3" s="47">
        <f t="shared" si="2"/>
        <v>9.6648270778409589E-6</v>
      </c>
      <c r="BF3" s="47">
        <f t="shared" si="2"/>
        <v>9.6648270778409589E-6</v>
      </c>
      <c r="BG3" s="47">
        <f t="shared" si="2"/>
        <v>9.6648270778409589E-6</v>
      </c>
      <c r="BH3" s="47">
        <f t="shared" si="2"/>
        <v>9.6648270778409589E-6</v>
      </c>
      <c r="BI3" s="47">
        <f t="shared" si="2"/>
        <v>9.6648270778409589E-6</v>
      </c>
      <c r="BJ3" s="47">
        <f t="shared" si="2"/>
        <v>9.6648270778409589E-6</v>
      </c>
      <c r="BK3" s="47">
        <f t="shared" si="2"/>
        <v>9.6648270778409589E-6</v>
      </c>
      <c r="BL3" s="47">
        <f t="shared" si="2"/>
        <v>9.6648270778409589E-6</v>
      </c>
      <c r="BM3" s="47">
        <f t="shared" si="2"/>
        <v>9.6648270778409589E-6</v>
      </c>
      <c r="BN3" s="47">
        <f t="shared" si="2"/>
        <v>9.6648270778409589E-6</v>
      </c>
      <c r="BO3" s="47">
        <f t="shared" si="2"/>
        <v>9.6648270778409589E-6</v>
      </c>
      <c r="BP3" s="47">
        <f t="shared" si="2"/>
        <v>9.6648270778409589E-6</v>
      </c>
      <c r="BQ3" s="47">
        <f t="shared" si="2"/>
        <v>9.6648270778409589E-6</v>
      </c>
      <c r="BR3" s="47">
        <f t="shared" si="2"/>
        <v>9.6648270778409589E-6</v>
      </c>
      <c r="BS3" s="47">
        <f t="shared" si="2"/>
        <v>9.6648270778409589E-6</v>
      </c>
      <c r="BT3" s="47">
        <f t="shared" si="2"/>
        <v>9.6648270778409589E-6</v>
      </c>
      <c r="BU3" s="47">
        <f t="shared" si="2"/>
        <v>9.6648270778409589E-6</v>
      </c>
      <c r="BV3" s="47">
        <f t="shared" si="2"/>
        <v>9.6648270778409589E-6</v>
      </c>
      <c r="BW3" s="47">
        <f t="shared" si="2"/>
        <v>9.6648270778409589E-6</v>
      </c>
      <c r="BX3" s="47">
        <f t="shared" si="2"/>
        <v>9.6648270778409589E-6</v>
      </c>
      <c r="BY3" s="47">
        <f t="shared" si="2"/>
        <v>9.6648270778409589E-6</v>
      </c>
      <c r="BZ3" s="47">
        <f t="shared" si="2"/>
        <v>9.6648270778409589E-6</v>
      </c>
      <c r="CA3" s="47">
        <f t="shared" si="2"/>
        <v>9.6648270778409589E-6</v>
      </c>
      <c r="CB3" s="47">
        <f t="shared" si="2"/>
        <v>9.6648270778409589E-6</v>
      </c>
      <c r="CC3" s="47">
        <f t="shared" si="2"/>
        <v>9.6648270778409589E-6</v>
      </c>
      <c r="CD3" s="47">
        <f t="shared" si="2"/>
        <v>9.6648270778409589E-6</v>
      </c>
      <c r="CE3" s="47">
        <f t="shared" si="2"/>
        <v>9.6648270778409589E-6</v>
      </c>
    </row>
    <row r="4" spans="1:83" ht="14.5" x14ac:dyDescent="0.35">
      <c r="A4" s="46" t="s">
        <v>118</v>
      </c>
      <c r="B4" s="48">
        <f>('Fuel Prices - ID'!L$10/'Fuel Prices - ID'!$L$20)*(1-'Tax Percentages'!B$14)</f>
        <v>8.8463528194516293E-6</v>
      </c>
      <c r="C4" s="48">
        <f>('Fuel Prices - ID'!M$10/'Fuel Prices - ID'!$L$20)*(1-'Tax Percentages'!C$14)</f>
        <v>8.6911536471805485E-6</v>
      </c>
      <c r="D4" s="48">
        <f>('Fuel Prices - ID'!N$10/'Fuel Prices - ID'!$L$20)*(1-'Tax Percentages'!D$14)</f>
        <v>1.0243145369891362E-5</v>
      </c>
      <c r="E4" s="48">
        <f>('Fuel Prices - ID'!O$10/'Fuel Prices - ID'!$L$20)*(1-'Tax Percentages'!E$14)</f>
        <v>1.0087946197620279E-5</v>
      </c>
      <c r="F4" s="48">
        <f>('Fuel Prices - ID'!P$10/'Fuel Prices - ID'!$L$20)*(1-'Tax Percentages'!F$14)</f>
        <v>9.9327470253491982E-6</v>
      </c>
      <c r="G4" s="48">
        <f>('Fuel Prices - ID'!Q$10/'Fuel Prices - ID'!$L$20)*(1-'Tax Percentages'!G$14)</f>
        <v>9.8198749000611395E-6</v>
      </c>
      <c r="H4" s="48">
        <f>('Fuel Prices - ID'!R$10/'Fuel Prices - ID'!$L$20)*(1-'Tax Percentages'!H$14)</f>
        <v>9.8096137977622238E-6</v>
      </c>
      <c r="I4" s="48">
        <f>('Fuel Prices - ID'!S$10/'Fuel Prices - ID'!$L$20)*(1-'Tax Percentages'!I$14)</f>
        <v>9.6996567583545397E-6</v>
      </c>
      <c r="J4" s="48">
        <f>('Fuel Prices - ID'!T$10/'Fuel Prices - ID'!$L$20)*(1-'Tax Percentages'!J$14)</f>
        <v>9.5091585461502091E-6</v>
      </c>
      <c r="K4" s="48">
        <f>('Fuel Prices - ID'!U$10/'Fuel Prices - ID'!$L$20)*(1-'Tax Percentages'!K$14)</f>
        <v>9.5129775495696864E-6</v>
      </c>
      <c r="L4" s="48">
        <f>('Fuel Prices - ID'!V$10/'Fuel Prices - ID'!$L$20)*(1-'Tax Percentages'!L$14)</f>
        <v>9.5453617664402222E-6</v>
      </c>
      <c r="M4" s="48">
        <f>('Fuel Prices - ID'!W$10/'Fuel Prices - ID'!$L$20)*(1-'Tax Percentages'!M$14)</f>
        <v>9.608908034348276E-6</v>
      </c>
      <c r="N4" s="48">
        <f>('Fuel Prices - ID'!X$10/'Fuel Prices - ID'!$L$20)*(1-'Tax Percentages'!N$14)</f>
        <v>9.6782312357025163E-6</v>
      </c>
      <c r="O4" s="48">
        <f>('Fuel Prices - ID'!Y$10/'Fuel Prices - ID'!$L$20)*(1-'Tax Percentages'!O$14)</f>
        <v>9.7679655619317873E-6</v>
      </c>
      <c r="P4" s="48">
        <f>('Fuel Prices - ID'!Z$10/'Fuel Prices - ID'!$L$20)*(1-'Tax Percentages'!P$14)</f>
        <v>9.7247673975718258E-6</v>
      </c>
      <c r="Q4" s="48">
        <f>('Fuel Prices - ID'!AA$10/'Fuel Prices - ID'!$L$20)*(1-'Tax Percentages'!Q$14)</f>
        <v>9.6917511430219657E-6</v>
      </c>
      <c r="R4" s="48">
        <f>('Fuel Prices - ID'!AB$10/'Fuel Prices - ID'!$L$20)*(1-'Tax Percentages'!R$14)</f>
        <v>9.6698424264467621E-6</v>
      </c>
      <c r="S4" s="48">
        <f>('Fuel Prices - ID'!AC$10/'Fuel Prices - ID'!$L$20)*(1-'Tax Percentages'!S$14)</f>
        <v>9.6562031106636372E-6</v>
      </c>
      <c r="T4" s="48">
        <f>('Fuel Prices - ID'!AD$10/'Fuel Prices - ID'!$L$20)*(1-'Tax Percentages'!T$14)</f>
        <v>9.6422566845637648E-6</v>
      </c>
      <c r="U4" s="48">
        <f>('Fuel Prices - ID'!AE$10/'Fuel Prices - ID'!$L$20)*(1-'Tax Percentages'!U$14)</f>
        <v>9.6370384960373339E-6</v>
      </c>
      <c r="V4" s="48">
        <f>('Fuel Prices - ID'!AF$10/'Fuel Prices - ID'!$L$20)*(1-'Tax Percentages'!V$14)</f>
        <v>9.6486639460270719E-6</v>
      </c>
      <c r="W4" s="48">
        <f>('Fuel Prices - ID'!AG$10/'Fuel Prices - ID'!$L$20)*(1-'Tax Percentages'!W$14)</f>
        <v>9.6609990729777432E-6</v>
      </c>
      <c r="X4" s="48">
        <f>('Fuel Prices - ID'!AH$10/'Fuel Prices - ID'!$L$20)*(1-'Tax Percentages'!X$14)</f>
        <v>9.6715115553902443E-6</v>
      </c>
      <c r="Y4" s="48">
        <f>('Fuel Prices - ID'!AI$10/'Fuel Prices - ID'!$L$20)*(1-'Tax Percentages'!Y$14)</f>
        <v>9.6772027845758767E-6</v>
      </c>
      <c r="Z4" s="48">
        <f>('Fuel Prices - ID'!AJ$10/'Fuel Prices - ID'!$L$20)*(1-'Tax Percentages'!Z$14)</f>
        <v>9.6771092890189094E-6</v>
      </c>
      <c r="AA4" s="48">
        <f>('Fuel Prices - ID'!AK$10/'Fuel Prices - ID'!$L$20)*(1-'Tax Percentages'!AA$14)</f>
        <v>9.6688496278450121E-6</v>
      </c>
      <c r="AB4" s="48">
        <f>('Fuel Prices - ID'!AL$10/'Fuel Prices - ID'!$L$20)*(1-'Tax Percentages'!AB$14)</f>
        <v>9.6637661942334835E-6</v>
      </c>
      <c r="AC4" s="48">
        <f>('Fuel Prices - ID'!AM$10/'Fuel Prices - ID'!$L$20)*(1-'Tax Percentages'!AC$14)</f>
        <v>9.6612221079799855E-6</v>
      </c>
      <c r="AD4" s="48">
        <f>('Fuel Prices - ID'!AN$10/'Fuel Prices - ID'!$L$20)*(1-'Tax Percentages'!AD$14)</f>
        <v>9.6604384426648245E-6</v>
      </c>
      <c r="AE4" s="48">
        <f>('Fuel Prices - ID'!AO$10/'Fuel Prices - ID'!$L$20)*(1-'Tax Percentages'!AE$14)</f>
        <v>9.6608234728467495E-6</v>
      </c>
      <c r="AF4" s="48">
        <f>('Fuel Prices - ID'!AP$10/'Fuel Prices - ID'!$L$20)*(1-'Tax Percentages'!AF$14)</f>
        <v>9.662511362690656E-6</v>
      </c>
      <c r="AG4" s="48">
        <f>('Fuel Prices - ID'!AQ$10/'Fuel Prices - ID'!$L$20)*(1-'Tax Percentages'!AG$14)</f>
        <v>9.6648270778409589E-6</v>
      </c>
      <c r="AH4" s="47">
        <f t="shared" ref="AH4:AI4" si="3">AG4</f>
        <v>9.6648270778409589E-6</v>
      </c>
      <c r="AI4" s="47">
        <f t="shared" si="3"/>
        <v>9.6648270778409589E-6</v>
      </c>
      <c r="AJ4" s="47">
        <f t="shared" ref="AJ4:CE4" si="4">AI4</f>
        <v>9.6648270778409589E-6</v>
      </c>
      <c r="AK4" s="47">
        <f t="shared" si="4"/>
        <v>9.6648270778409589E-6</v>
      </c>
      <c r="AL4" s="47">
        <f t="shared" si="4"/>
        <v>9.6648270778409589E-6</v>
      </c>
      <c r="AM4" s="47">
        <f t="shared" si="4"/>
        <v>9.6648270778409589E-6</v>
      </c>
      <c r="AN4" s="47">
        <f t="shared" si="4"/>
        <v>9.6648270778409589E-6</v>
      </c>
      <c r="AO4" s="47">
        <f t="shared" si="4"/>
        <v>9.6648270778409589E-6</v>
      </c>
      <c r="AP4" s="47">
        <f t="shared" si="4"/>
        <v>9.6648270778409589E-6</v>
      </c>
      <c r="AQ4" s="47">
        <f t="shared" si="4"/>
        <v>9.6648270778409589E-6</v>
      </c>
      <c r="AR4" s="47">
        <f t="shared" si="4"/>
        <v>9.6648270778409589E-6</v>
      </c>
      <c r="AS4" s="47">
        <f t="shared" si="4"/>
        <v>9.6648270778409589E-6</v>
      </c>
      <c r="AT4" s="47">
        <f t="shared" si="4"/>
        <v>9.6648270778409589E-6</v>
      </c>
      <c r="AU4" s="47">
        <f t="shared" si="4"/>
        <v>9.6648270778409589E-6</v>
      </c>
      <c r="AV4" s="47">
        <f t="shared" si="4"/>
        <v>9.6648270778409589E-6</v>
      </c>
      <c r="AW4" s="47">
        <f t="shared" si="4"/>
        <v>9.6648270778409589E-6</v>
      </c>
      <c r="AX4" s="47">
        <f t="shared" si="4"/>
        <v>9.6648270778409589E-6</v>
      </c>
      <c r="AY4" s="47">
        <f t="shared" si="4"/>
        <v>9.6648270778409589E-6</v>
      </c>
      <c r="AZ4" s="47">
        <f t="shared" si="4"/>
        <v>9.6648270778409589E-6</v>
      </c>
      <c r="BA4" s="47">
        <f t="shared" si="4"/>
        <v>9.6648270778409589E-6</v>
      </c>
      <c r="BB4" s="47">
        <f t="shared" si="4"/>
        <v>9.6648270778409589E-6</v>
      </c>
      <c r="BC4" s="47">
        <f t="shared" si="4"/>
        <v>9.6648270778409589E-6</v>
      </c>
      <c r="BD4" s="47">
        <f t="shared" si="4"/>
        <v>9.6648270778409589E-6</v>
      </c>
      <c r="BE4" s="47">
        <f t="shared" si="4"/>
        <v>9.6648270778409589E-6</v>
      </c>
      <c r="BF4" s="47">
        <f t="shared" si="4"/>
        <v>9.6648270778409589E-6</v>
      </c>
      <c r="BG4" s="47">
        <f t="shared" si="4"/>
        <v>9.6648270778409589E-6</v>
      </c>
      <c r="BH4" s="47">
        <f t="shared" si="4"/>
        <v>9.6648270778409589E-6</v>
      </c>
      <c r="BI4" s="47">
        <f t="shared" si="4"/>
        <v>9.6648270778409589E-6</v>
      </c>
      <c r="BJ4" s="47">
        <f t="shared" si="4"/>
        <v>9.6648270778409589E-6</v>
      </c>
      <c r="BK4" s="47">
        <f t="shared" si="4"/>
        <v>9.6648270778409589E-6</v>
      </c>
      <c r="BL4" s="47">
        <f t="shared" si="4"/>
        <v>9.6648270778409589E-6</v>
      </c>
      <c r="BM4" s="47">
        <f t="shared" si="4"/>
        <v>9.6648270778409589E-6</v>
      </c>
      <c r="BN4" s="47">
        <f t="shared" si="4"/>
        <v>9.6648270778409589E-6</v>
      </c>
      <c r="BO4" s="47">
        <f t="shared" si="4"/>
        <v>9.6648270778409589E-6</v>
      </c>
      <c r="BP4" s="47">
        <f t="shared" si="4"/>
        <v>9.6648270778409589E-6</v>
      </c>
      <c r="BQ4" s="47">
        <f t="shared" si="4"/>
        <v>9.6648270778409589E-6</v>
      </c>
      <c r="BR4" s="47">
        <f t="shared" si="4"/>
        <v>9.6648270778409589E-6</v>
      </c>
      <c r="BS4" s="47">
        <f t="shared" si="4"/>
        <v>9.6648270778409589E-6</v>
      </c>
      <c r="BT4" s="47">
        <f t="shared" si="4"/>
        <v>9.6648270778409589E-6</v>
      </c>
      <c r="BU4" s="47">
        <f t="shared" si="4"/>
        <v>9.6648270778409589E-6</v>
      </c>
      <c r="BV4" s="47">
        <f t="shared" si="4"/>
        <v>9.6648270778409589E-6</v>
      </c>
      <c r="BW4" s="47">
        <f t="shared" si="4"/>
        <v>9.6648270778409589E-6</v>
      </c>
      <c r="BX4" s="47">
        <f t="shared" si="4"/>
        <v>9.6648270778409589E-6</v>
      </c>
      <c r="BY4" s="47">
        <f t="shared" si="4"/>
        <v>9.6648270778409589E-6</v>
      </c>
      <c r="BZ4" s="47">
        <f t="shared" si="4"/>
        <v>9.6648270778409589E-6</v>
      </c>
      <c r="CA4" s="47">
        <f t="shared" si="4"/>
        <v>9.6648270778409589E-6</v>
      </c>
      <c r="CB4" s="47">
        <f t="shared" si="4"/>
        <v>9.6648270778409589E-6</v>
      </c>
      <c r="CC4" s="47">
        <f t="shared" si="4"/>
        <v>9.6648270778409589E-6</v>
      </c>
      <c r="CD4" s="47">
        <f t="shared" si="4"/>
        <v>9.6648270778409589E-6</v>
      </c>
      <c r="CE4" s="47">
        <f t="shared" si="4"/>
        <v>9.6648270778409589E-6</v>
      </c>
    </row>
    <row r="5" spans="1:83" ht="14.5" x14ac:dyDescent="0.35">
      <c r="A5" s="46" t="s">
        <v>119</v>
      </c>
      <c r="B5" s="48">
        <f>('Fuel Prices - ID'!L$10/'Fuel Prices - ID'!$L$20)*(1-'Tax Percentages'!B$14)</f>
        <v>8.8463528194516293E-6</v>
      </c>
      <c r="C5" s="48">
        <f>('Fuel Prices - ID'!M$10/'Fuel Prices - ID'!$L$20)*(1-'Tax Percentages'!C$14)</f>
        <v>8.6911536471805485E-6</v>
      </c>
      <c r="D5" s="48">
        <f>('Fuel Prices - ID'!N$10/'Fuel Prices - ID'!$L$20)*(1-'Tax Percentages'!D$14)</f>
        <v>1.0243145369891362E-5</v>
      </c>
      <c r="E5" s="48">
        <f>('Fuel Prices - ID'!O$10/'Fuel Prices - ID'!$L$20)*(1-'Tax Percentages'!E$14)</f>
        <v>1.0087946197620279E-5</v>
      </c>
      <c r="F5" s="48">
        <f>('Fuel Prices - ID'!P$10/'Fuel Prices - ID'!$L$20)*(1-'Tax Percentages'!F$14)</f>
        <v>9.9327470253491982E-6</v>
      </c>
      <c r="G5" s="48">
        <f>('Fuel Prices - ID'!Q$10/'Fuel Prices - ID'!$L$20)*(1-'Tax Percentages'!G$14)</f>
        <v>9.8198749000611395E-6</v>
      </c>
      <c r="H5" s="48">
        <f>('Fuel Prices - ID'!R$10/'Fuel Prices - ID'!$L$20)*(1-'Tax Percentages'!H$14)</f>
        <v>9.8096137977622238E-6</v>
      </c>
      <c r="I5" s="48">
        <f>('Fuel Prices - ID'!S$10/'Fuel Prices - ID'!$L$20)*(1-'Tax Percentages'!I$14)</f>
        <v>9.6996567583545397E-6</v>
      </c>
      <c r="J5" s="48">
        <f>('Fuel Prices - ID'!T$10/'Fuel Prices - ID'!$L$20)*(1-'Tax Percentages'!J$14)</f>
        <v>9.5091585461502091E-6</v>
      </c>
      <c r="K5" s="48">
        <f>('Fuel Prices - ID'!U$10/'Fuel Prices - ID'!$L$20)*(1-'Tax Percentages'!K$14)</f>
        <v>9.5129775495696864E-6</v>
      </c>
      <c r="L5" s="48">
        <f>('Fuel Prices - ID'!V$10/'Fuel Prices - ID'!$L$20)*(1-'Tax Percentages'!L$14)</f>
        <v>9.5453617664402222E-6</v>
      </c>
      <c r="M5" s="48">
        <f>('Fuel Prices - ID'!W$10/'Fuel Prices - ID'!$L$20)*(1-'Tax Percentages'!M$14)</f>
        <v>9.608908034348276E-6</v>
      </c>
      <c r="N5" s="48">
        <f>('Fuel Prices - ID'!X$10/'Fuel Prices - ID'!$L$20)*(1-'Tax Percentages'!N$14)</f>
        <v>9.6782312357025163E-6</v>
      </c>
      <c r="O5" s="48">
        <f>('Fuel Prices - ID'!Y$10/'Fuel Prices - ID'!$L$20)*(1-'Tax Percentages'!O$14)</f>
        <v>9.7679655619317873E-6</v>
      </c>
      <c r="P5" s="48">
        <f>('Fuel Prices - ID'!Z$10/'Fuel Prices - ID'!$L$20)*(1-'Tax Percentages'!P$14)</f>
        <v>9.7247673975718258E-6</v>
      </c>
      <c r="Q5" s="48">
        <f>('Fuel Prices - ID'!AA$10/'Fuel Prices - ID'!$L$20)*(1-'Tax Percentages'!Q$14)</f>
        <v>9.6917511430219657E-6</v>
      </c>
      <c r="R5" s="48">
        <f>('Fuel Prices - ID'!AB$10/'Fuel Prices - ID'!$L$20)*(1-'Tax Percentages'!R$14)</f>
        <v>9.6698424264467621E-6</v>
      </c>
      <c r="S5" s="48">
        <f>('Fuel Prices - ID'!AC$10/'Fuel Prices - ID'!$L$20)*(1-'Tax Percentages'!S$14)</f>
        <v>9.6562031106636372E-6</v>
      </c>
      <c r="T5" s="48">
        <f>('Fuel Prices - ID'!AD$10/'Fuel Prices - ID'!$L$20)*(1-'Tax Percentages'!T$14)</f>
        <v>9.6422566845637648E-6</v>
      </c>
      <c r="U5" s="48">
        <f>('Fuel Prices - ID'!AE$10/'Fuel Prices - ID'!$L$20)*(1-'Tax Percentages'!U$14)</f>
        <v>9.6370384960373339E-6</v>
      </c>
      <c r="V5" s="48">
        <f>('Fuel Prices - ID'!AF$10/'Fuel Prices - ID'!$L$20)*(1-'Tax Percentages'!V$14)</f>
        <v>9.6486639460270719E-6</v>
      </c>
      <c r="W5" s="48">
        <f>('Fuel Prices - ID'!AG$10/'Fuel Prices - ID'!$L$20)*(1-'Tax Percentages'!W$14)</f>
        <v>9.6609990729777432E-6</v>
      </c>
      <c r="X5" s="48">
        <f>('Fuel Prices - ID'!AH$10/'Fuel Prices - ID'!$L$20)*(1-'Tax Percentages'!X$14)</f>
        <v>9.6715115553902443E-6</v>
      </c>
      <c r="Y5" s="48">
        <f>('Fuel Prices - ID'!AI$10/'Fuel Prices - ID'!$L$20)*(1-'Tax Percentages'!Y$14)</f>
        <v>9.6772027845758767E-6</v>
      </c>
      <c r="Z5" s="48">
        <f>('Fuel Prices - ID'!AJ$10/'Fuel Prices - ID'!$L$20)*(1-'Tax Percentages'!Z$14)</f>
        <v>9.6771092890189094E-6</v>
      </c>
      <c r="AA5" s="48">
        <f>('Fuel Prices - ID'!AK$10/'Fuel Prices - ID'!$L$20)*(1-'Tax Percentages'!AA$14)</f>
        <v>9.6688496278450121E-6</v>
      </c>
      <c r="AB5" s="48">
        <f>('Fuel Prices - ID'!AL$10/'Fuel Prices - ID'!$L$20)*(1-'Tax Percentages'!AB$14)</f>
        <v>9.6637661942334835E-6</v>
      </c>
      <c r="AC5" s="48">
        <f>('Fuel Prices - ID'!AM$10/'Fuel Prices - ID'!$L$20)*(1-'Tax Percentages'!AC$14)</f>
        <v>9.6612221079799855E-6</v>
      </c>
      <c r="AD5" s="48">
        <f>('Fuel Prices - ID'!AN$10/'Fuel Prices - ID'!$L$20)*(1-'Tax Percentages'!AD$14)</f>
        <v>9.6604384426648245E-6</v>
      </c>
      <c r="AE5" s="48">
        <f>('Fuel Prices - ID'!AO$10/'Fuel Prices - ID'!$L$20)*(1-'Tax Percentages'!AE$14)</f>
        <v>9.6608234728467495E-6</v>
      </c>
      <c r="AF5" s="48">
        <f>('Fuel Prices - ID'!AP$10/'Fuel Prices - ID'!$L$20)*(1-'Tax Percentages'!AF$14)</f>
        <v>9.662511362690656E-6</v>
      </c>
      <c r="AG5" s="48">
        <f>('Fuel Prices - ID'!AQ$10/'Fuel Prices - ID'!$L$20)*(1-'Tax Percentages'!AG$14)</f>
        <v>9.6648270778409589E-6</v>
      </c>
      <c r="AH5" s="47">
        <f t="shared" ref="AH5:AI5" si="5">AG5</f>
        <v>9.6648270778409589E-6</v>
      </c>
      <c r="AI5" s="47">
        <f t="shared" si="5"/>
        <v>9.6648270778409589E-6</v>
      </c>
      <c r="AJ5" s="47">
        <f t="shared" ref="AJ5:CE5" si="6">AI5</f>
        <v>9.6648270778409589E-6</v>
      </c>
      <c r="AK5" s="47">
        <f t="shared" si="6"/>
        <v>9.6648270778409589E-6</v>
      </c>
      <c r="AL5" s="47">
        <f t="shared" si="6"/>
        <v>9.6648270778409589E-6</v>
      </c>
      <c r="AM5" s="47">
        <f t="shared" si="6"/>
        <v>9.6648270778409589E-6</v>
      </c>
      <c r="AN5" s="47">
        <f t="shared" si="6"/>
        <v>9.6648270778409589E-6</v>
      </c>
      <c r="AO5" s="47">
        <f t="shared" si="6"/>
        <v>9.6648270778409589E-6</v>
      </c>
      <c r="AP5" s="47">
        <f t="shared" si="6"/>
        <v>9.6648270778409589E-6</v>
      </c>
      <c r="AQ5" s="47">
        <f t="shared" si="6"/>
        <v>9.6648270778409589E-6</v>
      </c>
      <c r="AR5" s="47">
        <f t="shared" si="6"/>
        <v>9.6648270778409589E-6</v>
      </c>
      <c r="AS5" s="47">
        <f t="shared" si="6"/>
        <v>9.6648270778409589E-6</v>
      </c>
      <c r="AT5" s="47">
        <f t="shared" si="6"/>
        <v>9.6648270778409589E-6</v>
      </c>
      <c r="AU5" s="47">
        <f t="shared" si="6"/>
        <v>9.6648270778409589E-6</v>
      </c>
      <c r="AV5" s="47">
        <f t="shared" si="6"/>
        <v>9.6648270778409589E-6</v>
      </c>
      <c r="AW5" s="47">
        <f t="shared" si="6"/>
        <v>9.6648270778409589E-6</v>
      </c>
      <c r="AX5" s="47">
        <f t="shared" si="6"/>
        <v>9.6648270778409589E-6</v>
      </c>
      <c r="AY5" s="47">
        <f t="shared" si="6"/>
        <v>9.6648270778409589E-6</v>
      </c>
      <c r="AZ5" s="47">
        <f t="shared" si="6"/>
        <v>9.6648270778409589E-6</v>
      </c>
      <c r="BA5" s="47">
        <f t="shared" si="6"/>
        <v>9.6648270778409589E-6</v>
      </c>
      <c r="BB5" s="47">
        <f t="shared" si="6"/>
        <v>9.6648270778409589E-6</v>
      </c>
      <c r="BC5" s="47">
        <f t="shared" si="6"/>
        <v>9.6648270778409589E-6</v>
      </c>
      <c r="BD5" s="47">
        <f t="shared" si="6"/>
        <v>9.6648270778409589E-6</v>
      </c>
      <c r="BE5" s="47">
        <f t="shared" si="6"/>
        <v>9.6648270778409589E-6</v>
      </c>
      <c r="BF5" s="47">
        <f t="shared" si="6"/>
        <v>9.6648270778409589E-6</v>
      </c>
      <c r="BG5" s="47">
        <f t="shared" si="6"/>
        <v>9.6648270778409589E-6</v>
      </c>
      <c r="BH5" s="47">
        <f t="shared" si="6"/>
        <v>9.6648270778409589E-6</v>
      </c>
      <c r="BI5" s="47">
        <f t="shared" si="6"/>
        <v>9.6648270778409589E-6</v>
      </c>
      <c r="BJ5" s="47">
        <f t="shared" si="6"/>
        <v>9.6648270778409589E-6</v>
      </c>
      <c r="BK5" s="47">
        <f t="shared" si="6"/>
        <v>9.6648270778409589E-6</v>
      </c>
      <c r="BL5" s="47">
        <f t="shared" si="6"/>
        <v>9.6648270778409589E-6</v>
      </c>
      <c r="BM5" s="47">
        <f t="shared" si="6"/>
        <v>9.6648270778409589E-6</v>
      </c>
      <c r="BN5" s="47">
        <f t="shared" si="6"/>
        <v>9.6648270778409589E-6</v>
      </c>
      <c r="BO5" s="47">
        <f t="shared" si="6"/>
        <v>9.6648270778409589E-6</v>
      </c>
      <c r="BP5" s="47">
        <f t="shared" si="6"/>
        <v>9.6648270778409589E-6</v>
      </c>
      <c r="BQ5" s="47">
        <f t="shared" si="6"/>
        <v>9.6648270778409589E-6</v>
      </c>
      <c r="BR5" s="47">
        <f t="shared" si="6"/>
        <v>9.6648270778409589E-6</v>
      </c>
      <c r="BS5" s="47">
        <f t="shared" si="6"/>
        <v>9.6648270778409589E-6</v>
      </c>
      <c r="BT5" s="47">
        <f t="shared" si="6"/>
        <v>9.6648270778409589E-6</v>
      </c>
      <c r="BU5" s="47">
        <f t="shared" si="6"/>
        <v>9.6648270778409589E-6</v>
      </c>
      <c r="BV5" s="47">
        <f t="shared" si="6"/>
        <v>9.6648270778409589E-6</v>
      </c>
      <c r="BW5" s="47">
        <f t="shared" si="6"/>
        <v>9.6648270778409589E-6</v>
      </c>
      <c r="BX5" s="47">
        <f t="shared" si="6"/>
        <v>9.6648270778409589E-6</v>
      </c>
      <c r="BY5" s="47">
        <f t="shared" si="6"/>
        <v>9.6648270778409589E-6</v>
      </c>
      <c r="BZ5" s="47">
        <f t="shared" si="6"/>
        <v>9.6648270778409589E-6</v>
      </c>
      <c r="CA5" s="47">
        <f t="shared" si="6"/>
        <v>9.6648270778409589E-6</v>
      </c>
      <c r="CB5" s="47">
        <f t="shared" si="6"/>
        <v>9.6648270778409589E-6</v>
      </c>
      <c r="CC5" s="47">
        <f t="shared" si="6"/>
        <v>9.6648270778409589E-6</v>
      </c>
      <c r="CD5" s="47">
        <f t="shared" si="6"/>
        <v>9.6648270778409589E-6</v>
      </c>
      <c r="CE5" s="47">
        <f t="shared" si="6"/>
        <v>9.6648270778409589E-6</v>
      </c>
    </row>
    <row r="6" spans="1:83" ht="14.5" x14ac:dyDescent="0.35">
      <c r="A6" s="46" t="s">
        <v>120</v>
      </c>
      <c r="B6" s="48">
        <f>('Fuel Prices - ID'!L$10/'Fuel Prices - ID'!$L$20)*(1-'Tax Percentages'!B$14)</f>
        <v>8.8463528194516293E-6</v>
      </c>
      <c r="C6" s="48">
        <f>('Fuel Prices - ID'!M$10/'Fuel Prices - ID'!$L$20)*(1-'Tax Percentages'!C$14)</f>
        <v>8.6911536471805485E-6</v>
      </c>
      <c r="D6" s="48">
        <f>('Fuel Prices - ID'!N$10/'Fuel Prices - ID'!$L$20)*(1-'Tax Percentages'!D$14)</f>
        <v>1.0243145369891362E-5</v>
      </c>
      <c r="E6" s="48">
        <f>('Fuel Prices - ID'!O$10/'Fuel Prices - ID'!$L$20)*(1-'Tax Percentages'!E$14)</f>
        <v>1.0087946197620279E-5</v>
      </c>
      <c r="F6" s="48">
        <f>('Fuel Prices - ID'!P$10/'Fuel Prices - ID'!$L$20)*(1-'Tax Percentages'!F$14)</f>
        <v>9.9327470253491982E-6</v>
      </c>
      <c r="G6" s="48">
        <f>('Fuel Prices - ID'!Q$10/'Fuel Prices - ID'!$L$20)*(1-'Tax Percentages'!G$14)</f>
        <v>9.8198749000611395E-6</v>
      </c>
      <c r="H6" s="48">
        <f>('Fuel Prices - ID'!R$10/'Fuel Prices - ID'!$L$20)*(1-'Tax Percentages'!H$14)</f>
        <v>9.8096137977622238E-6</v>
      </c>
      <c r="I6" s="48">
        <f>('Fuel Prices - ID'!S$10/'Fuel Prices - ID'!$L$20)*(1-'Tax Percentages'!I$14)</f>
        <v>9.6996567583545397E-6</v>
      </c>
      <c r="J6" s="48">
        <f>('Fuel Prices - ID'!T$10/'Fuel Prices - ID'!$L$20)*(1-'Tax Percentages'!J$14)</f>
        <v>9.5091585461502091E-6</v>
      </c>
      <c r="K6" s="48">
        <f>('Fuel Prices - ID'!U$10/'Fuel Prices - ID'!$L$20)*(1-'Tax Percentages'!K$14)</f>
        <v>9.5129775495696864E-6</v>
      </c>
      <c r="L6" s="48">
        <f>('Fuel Prices - ID'!V$10/'Fuel Prices - ID'!$L$20)*(1-'Tax Percentages'!L$14)</f>
        <v>9.5453617664402222E-6</v>
      </c>
      <c r="M6" s="48">
        <f>('Fuel Prices - ID'!W$10/'Fuel Prices - ID'!$L$20)*(1-'Tax Percentages'!M$14)</f>
        <v>9.608908034348276E-6</v>
      </c>
      <c r="N6" s="48">
        <f>('Fuel Prices - ID'!X$10/'Fuel Prices - ID'!$L$20)*(1-'Tax Percentages'!N$14)</f>
        <v>9.6782312357025163E-6</v>
      </c>
      <c r="O6" s="48">
        <f>('Fuel Prices - ID'!Y$10/'Fuel Prices - ID'!$L$20)*(1-'Tax Percentages'!O$14)</f>
        <v>9.7679655619317873E-6</v>
      </c>
      <c r="P6" s="48">
        <f>('Fuel Prices - ID'!Z$10/'Fuel Prices - ID'!$L$20)*(1-'Tax Percentages'!P$14)</f>
        <v>9.7247673975718258E-6</v>
      </c>
      <c r="Q6" s="48">
        <f>('Fuel Prices - ID'!AA$10/'Fuel Prices - ID'!$L$20)*(1-'Tax Percentages'!Q$14)</f>
        <v>9.6917511430219657E-6</v>
      </c>
      <c r="R6" s="48">
        <f>('Fuel Prices - ID'!AB$10/'Fuel Prices - ID'!$L$20)*(1-'Tax Percentages'!R$14)</f>
        <v>9.6698424264467621E-6</v>
      </c>
      <c r="S6" s="48">
        <f>('Fuel Prices - ID'!AC$10/'Fuel Prices - ID'!$L$20)*(1-'Tax Percentages'!S$14)</f>
        <v>9.6562031106636372E-6</v>
      </c>
      <c r="T6" s="48">
        <f>('Fuel Prices - ID'!AD$10/'Fuel Prices - ID'!$L$20)*(1-'Tax Percentages'!T$14)</f>
        <v>9.6422566845637648E-6</v>
      </c>
      <c r="U6" s="48">
        <f>('Fuel Prices - ID'!AE$10/'Fuel Prices - ID'!$L$20)*(1-'Tax Percentages'!U$14)</f>
        <v>9.6370384960373339E-6</v>
      </c>
      <c r="V6" s="48">
        <f>('Fuel Prices - ID'!AF$10/'Fuel Prices - ID'!$L$20)*(1-'Tax Percentages'!V$14)</f>
        <v>9.6486639460270719E-6</v>
      </c>
      <c r="W6" s="48">
        <f>('Fuel Prices - ID'!AG$10/'Fuel Prices - ID'!$L$20)*(1-'Tax Percentages'!W$14)</f>
        <v>9.6609990729777432E-6</v>
      </c>
      <c r="X6" s="48">
        <f>('Fuel Prices - ID'!AH$10/'Fuel Prices - ID'!$L$20)*(1-'Tax Percentages'!X$14)</f>
        <v>9.6715115553902443E-6</v>
      </c>
      <c r="Y6" s="48">
        <f>('Fuel Prices - ID'!AI$10/'Fuel Prices - ID'!$L$20)*(1-'Tax Percentages'!Y$14)</f>
        <v>9.6772027845758767E-6</v>
      </c>
      <c r="Z6" s="48">
        <f>('Fuel Prices - ID'!AJ$10/'Fuel Prices - ID'!$L$20)*(1-'Tax Percentages'!Z$14)</f>
        <v>9.6771092890189094E-6</v>
      </c>
      <c r="AA6" s="48">
        <f>('Fuel Prices - ID'!AK$10/'Fuel Prices - ID'!$L$20)*(1-'Tax Percentages'!AA$14)</f>
        <v>9.6688496278450121E-6</v>
      </c>
      <c r="AB6" s="48">
        <f>('Fuel Prices - ID'!AL$10/'Fuel Prices - ID'!$L$20)*(1-'Tax Percentages'!AB$14)</f>
        <v>9.6637661942334835E-6</v>
      </c>
      <c r="AC6" s="48">
        <f>('Fuel Prices - ID'!AM$10/'Fuel Prices - ID'!$L$20)*(1-'Tax Percentages'!AC$14)</f>
        <v>9.6612221079799855E-6</v>
      </c>
      <c r="AD6" s="48">
        <f>('Fuel Prices - ID'!AN$10/'Fuel Prices - ID'!$L$20)*(1-'Tax Percentages'!AD$14)</f>
        <v>9.6604384426648245E-6</v>
      </c>
      <c r="AE6" s="48">
        <f>('Fuel Prices - ID'!AO$10/'Fuel Prices - ID'!$L$20)*(1-'Tax Percentages'!AE$14)</f>
        <v>9.6608234728467495E-6</v>
      </c>
      <c r="AF6" s="48">
        <f>('Fuel Prices - ID'!AP$10/'Fuel Prices - ID'!$L$20)*(1-'Tax Percentages'!AF$14)</f>
        <v>9.662511362690656E-6</v>
      </c>
      <c r="AG6" s="48">
        <f>('Fuel Prices - ID'!AQ$10/'Fuel Prices - ID'!$L$20)*(1-'Tax Percentages'!AG$14)</f>
        <v>9.6648270778409589E-6</v>
      </c>
      <c r="AH6" s="47">
        <f t="shared" ref="AH6:AI6" si="7">AG6</f>
        <v>9.6648270778409589E-6</v>
      </c>
      <c r="AI6" s="47">
        <f t="shared" si="7"/>
        <v>9.6648270778409589E-6</v>
      </c>
      <c r="AJ6" s="47">
        <f t="shared" ref="AJ6:CE6" si="8">AI6</f>
        <v>9.6648270778409589E-6</v>
      </c>
      <c r="AK6" s="47">
        <f t="shared" si="8"/>
        <v>9.6648270778409589E-6</v>
      </c>
      <c r="AL6" s="47">
        <f t="shared" si="8"/>
        <v>9.6648270778409589E-6</v>
      </c>
      <c r="AM6" s="47">
        <f t="shared" si="8"/>
        <v>9.6648270778409589E-6</v>
      </c>
      <c r="AN6" s="47">
        <f t="shared" si="8"/>
        <v>9.6648270778409589E-6</v>
      </c>
      <c r="AO6" s="47">
        <f t="shared" si="8"/>
        <v>9.6648270778409589E-6</v>
      </c>
      <c r="AP6" s="47">
        <f t="shared" si="8"/>
        <v>9.6648270778409589E-6</v>
      </c>
      <c r="AQ6" s="47">
        <f t="shared" si="8"/>
        <v>9.6648270778409589E-6</v>
      </c>
      <c r="AR6" s="47">
        <f t="shared" si="8"/>
        <v>9.6648270778409589E-6</v>
      </c>
      <c r="AS6" s="47">
        <f t="shared" si="8"/>
        <v>9.6648270778409589E-6</v>
      </c>
      <c r="AT6" s="47">
        <f t="shared" si="8"/>
        <v>9.6648270778409589E-6</v>
      </c>
      <c r="AU6" s="47">
        <f t="shared" si="8"/>
        <v>9.6648270778409589E-6</v>
      </c>
      <c r="AV6" s="47">
        <f t="shared" si="8"/>
        <v>9.6648270778409589E-6</v>
      </c>
      <c r="AW6" s="47">
        <f t="shared" si="8"/>
        <v>9.6648270778409589E-6</v>
      </c>
      <c r="AX6" s="47">
        <f t="shared" si="8"/>
        <v>9.6648270778409589E-6</v>
      </c>
      <c r="AY6" s="47">
        <f t="shared" si="8"/>
        <v>9.6648270778409589E-6</v>
      </c>
      <c r="AZ6" s="47">
        <f t="shared" si="8"/>
        <v>9.6648270778409589E-6</v>
      </c>
      <c r="BA6" s="47">
        <f t="shared" si="8"/>
        <v>9.6648270778409589E-6</v>
      </c>
      <c r="BB6" s="47">
        <f t="shared" si="8"/>
        <v>9.6648270778409589E-6</v>
      </c>
      <c r="BC6" s="47">
        <f t="shared" si="8"/>
        <v>9.6648270778409589E-6</v>
      </c>
      <c r="BD6" s="47">
        <f t="shared" si="8"/>
        <v>9.6648270778409589E-6</v>
      </c>
      <c r="BE6" s="47">
        <f t="shared" si="8"/>
        <v>9.6648270778409589E-6</v>
      </c>
      <c r="BF6" s="47">
        <f t="shared" si="8"/>
        <v>9.6648270778409589E-6</v>
      </c>
      <c r="BG6" s="47">
        <f t="shared" si="8"/>
        <v>9.6648270778409589E-6</v>
      </c>
      <c r="BH6" s="47">
        <f t="shared" si="8"/>
        <v>9.6648270778409589E-6</v>
      </c>
      <c r="BI6" s="47">
        <f t="shared" si="8"/>
        <v>9.6648270778409589E-6</v>
      </c>
      <c r="BJ6" s="47">
        <f t="shared" si="8"/>
        <v>9.6648270778409589E-6</v>
      </c>
      <c r="BK6" s="47">
        <f t="shared" si="8"/>
        <v>9.6648270778409589E-6</v>
      </c>
      <c r="BL6" s="47">
        <f t="shared" si="8"/>
        <v>9.6648270778409589E-6</v>
      </c>
      <c r="BM6" s="47">
        <f t="shared" si="8"/>
        <v>9.6648270778409589E-6</v>
      </c>
      <c r="BN6" s="47">
        <f t="shared" si="8"/>
        <v>9.6648270778409589E-6</v>
      </c>
      <c r="BO6" s="47">
        <f t="shared" si="8"/>
        <v>9.6648270778409589E-6</v>
      </c>
      <c r="BP6" s="47">
        <f t="shared" si="8"/>
        <v>9.6648270778409589E-6</v>
      </c>
      <c r="BQ6" s="47">
        <f t="shared" si="8"/>
        <v>9.6648270778409589E-6</v>
      </c>
      <c r="BR6" s="47">
        <f t="shared" si="8"/>
        <v>9.6648270778409589E-6</v>
      </c>
      <c r="BS6" s="47">
        <f t="shared" si="8"/>
        <v>9.6648270778409589E-6</v>
      </c>
      <c r="BT6" s="47">
        <f t="shared" si="8"/>
        <v>9.6648270778409589E-6</v>
      </c>
      <c r="BU6" s="47">
        <f t="shared" si="8"/>
        <v>9.6648270778409589E-6</v>
      </c>
      <c r="BV6" s="47">
        <f t="shared" si="8"/>
        <v>9.6648270778409589E-6</v>
      </c>
      <c r="BW6" s="47">
        <f t="shared" si="8"/>
        <v>9.6648270778409589E-6</v>
      </c>
      <c r="BX6" s="47">
        <f t="shared" si="8"/>
        <v>9.6648270778409589E-6</v>
      </c>
      <c r="BY6" s="47">
        <f t="shared" si="8"/>
        <v>9.6648270778409589E-6</v>
      </c>
      <c r="BZ6" s="47">
        <f t="shared" si="8"/>
        <v>9.6648270778409589E-6</v>
      </c>
      <c r="CA6" s="47">
        <f t="shared" si="8"/>
        <v>9.6648270778409589E-6</v>
      </c>
      <c r="CB6" s="47">
        <f t="shared" si="8"/>
        <v>9.6648270778409589E-6</v>
      </c>
      <c r="CC6" s="47">
        <f t="shared" si="8"/>
        <v>9.6648270778409589E-6</v>
      </c>
      <c r="CD6" s="47">
        <f t="shared" si="8"/>
        <v>9.6648270778409589E-6</v>
      </c>
      <c r="CE6" s="47">
        <f t="shared" si="8"/>
        <v>9.6648270778409589E-6</v>
      </c>
    </row>
    <row r="7" spans="1:83" ht="14.5" x14ac:dyDescent="0.35">
      <c r="A7" s="46" t="s">
        <v>121</v>
      </c>
      <c r="B7" s="48">
        <f t="shared" ref="B7:AG7" si="9">B3</f>
        <v>8.8463528194516293E-6</v>
      </c>
      <c r="C7" s="48">
        <f t="shared" si="9"/>
        <v>8.6911536471805485E-6</v>
      </c>
      <c r="D7" s="48">
        <f t="shared" si="9"/>
        <v>1.0243145369891362E-5</v>
      </c>
      <c r="E7" s="48">
        <f t="shared" si="9"/>
        <v>1.0087946197620279E-5</v>
      </c>
      <c r="F7" s="48">
        <f t="shared" si="9"/>
        <v>9.9327470253491982E-6</v>
      </c>
      <c r="G7" s="48">
        <f t="shared" si="9"/>
        <v>9.8198749000611395E-6</v>
      </c>
      <c r="H7" s="48">
        <f t="shared" si="9"/>
        <v>9.8096137977622238E-6</v>
      </c>
      <c r="I7" s="48">
        <f t="shared" si="9"/>
        <v>9.6996567583545397E-6</v>
      </c>
      <c r="J7" s="48">
        <f t="shared" si="9"/>
        <v>9.5091585461502091E-6</v>
      </c>
      <c r="K7" s="48">
        <f t="shared" si="9"/>
        <v>9.5129775495696864E-6</v>
      </c>
      <c r="L7" s="48">
        <f t="shared" si="9"/>
        <v>9.5453617664402222E-6</v>
      </c>
      <c r="M7" s="48">
        <f t="shared" si="9"/>
        <v>9.608908034348276E-6</v>
      </c>
      <c r="N7" s="48">
        <f t="shared" si="9"/>
        <v>9.6782312357025163E-6</v>
      </c>
      <c r="O7" s="48">
        <f t="shared" si="9"/>
        <v>9.7679655619317873E-6</v>
      </c>
      <c r="P7" s="48">
        <f t="shared" si="9"/>
        <v>9.7247673975718258E-6</v>
      </c>
      <c r="Q7" s="48">
        <f t="shared" si="9"/>
        <v>9.6917511430219657E-6</v>
      </c>
      <c r="R7" s="48">
        <f t="shared" si="9"/>
        <v>9.6698424264467621E-6</v>
      </c>
      <c r="S7" s="48">
        <f t="shared" si="9"/>
        <v>9.6562031106636372E-6</v>
      </c>
      <c r="T7" s="48">
        <f t="shared" si="9"/>
        <v>9.6422566845637648E-6</v>
      </c>
      <c r="U7" s="48">
        <f t="shared" si="9"/>
        <v>9.6370384960373339E-6</v>
      </c>
      <c r="V7" s="48">
        <f t="shared" si="9"/>
        <v>9.6486639460270719E-6</v>
      </c>
      <c r="W7" s="48">
        <f t="shared" si="9"/>
        <v>9.6609990729777432E-6</v>
      </c>
      <c r="X7" s="48">
        <f t="shared" si="9"/>
        <v>9.6715115553902443E-6</v>
      </c>
      <c r="Y7" s="48">
        <f t="shared" si="9"/>
        <v>9.6772027845758767E-6</v>
      </c>
      <c r="Z7" s="48">
        <f t="shared" si="9"/>
        <v>9.6771092890189094E-6</v>
      </c>
      <c r="AA7" s="48">
        <f t="shared" si="9"/>
        <v>9.6688496278450121E-6</v>
      </c>
      <c r="AB7" s="48">
        <f t="shared" si="9"/>
        <v>9.6637661942334835E-6</v>
      </c>
      <c r="AC7" s="48">
        <f t="shared" si="9"/>
        <v>9.6612221079799855E-6</v>
      </c>
      <c r="AD7" s="48">
        <f t="shared" si="9"/>
        <v>9.6604384426648245E-6</v>
      </c>
      <c r="AE7" s="48">
        <f t="shared" si="9"/>
        <v>9.6608234728467495E-6</v>
      </c>
      <c r="AF7" s="48">
        <f t="shared" si="9"/>
        <v>9.662511362690656E-6</v>
      </c>
      <c r="AG7" s="48">
        <f t="shared" si="9"/>
        <v>9.6648270778409589E-6</v>
      </c>
      <c r="AH7" s="47">
        <f t="shared" ref="AH7:AI7" si="10">AG7</f>
        <v>9.6648270778409589E-6</v>
      </c>
      <c r="AI7" s="47">
        <f t="shared" si="10"/>
        <v>9.6648270778409589E-6</v>
      </c>
      <c r="AJ7" s="47">
        <f t="shared" ref="AJ7:CE7" si="11">AI7</f>
        <v>9.6648270778409589E-6</v>
      </c>
      <c r="AK7" s="47">
        <f t="shared" si="11"/>
        <v>9.6648270778409589E-6</v>
      </c>
      <c r="AL7" s="47">
        <f t="shared" si="11"/>
        <v>9.6648270778409589E-6</v>
      </c>
      <c r="AM7" s="47">
        <f t="shared" si="11"/>
        <v>9.6648270778409589E-6</v>
      </c>
      <c r="AN7" s="47">
        <f t="shared" si="11"/>
        <v>9.6648270778409589E-6</v>
      </c>
      <c r="AO7" s="47">
        <f t="shared" si="11"/>
        <v>9.6648270778409589E-6</v>
      </c>
      <c r="AP7" s="47">
        <f t="shared" si="11"/>
        <v>9.6648270778409589E-6</v>
      </c>
      <c r="AQ7" s="47">
        <f t="shared" si="11"/>
        <v>9.6648270778409589E-6</v>
      </c>
      <c r="AR7" s="47">
        <f t="shared" si="11"/>
        <v>9.6648270778409589E-6</v>
      </c>
      <c r="AS7" s="47">
        <f t="shared" si="11"/>
        <v>9.6648270778409589E-6</v>
      </c>
      <c r="AT7" s="47">
        <f t="shared" si="11"/>
        <v>9.6648270778409589E-6</v>
      </c>
      <c r="AU7" s="47">
        <f t="shared" si="11"/>
        <v>9.6648270778409589E-6</v>
      </c>
      <c r="AV7" s="47">
        <f t="shared" si="11"/>
        <v>9.6648270778409589E-6</v>
      </c>
      <c r="AW7" s="47">
        <f t="shared" si="11"/>
        <v>9.6648270778409589E-6</v>
      </c>
      <c r="AX7" s="47">
        <f t="shared" si="11"/>
        <v>9.6648270778409589E-6</v>
      </c>
      <c r="AY7" s="47">
        <f t="shared" si="11"/>
        <v>9.6648270778409589E-6</v>
      </c>
      <c r="AZ7" s="47">
        <f t="shared" si="11"/>
        <v>9.6648270778409589E-6</v>
      </c>
      <c r="BA7" s="47">
        <f t="shared" si="11"/>
        <v>9.6648270778409589E-6</v>
      </c>
      <c r="BB7" s="47">
        <f t="shared" si="11"/>
        <v>9.6648270778409589E-6</v>
      </c>
      <c r="BC7" s="47">
        <f t="shared" si="11"/>
        <v>9.6648270778409589E-6</v>
      </c>
      <c r="BD7" s="47">
        <f t="shared" si="11"/>
        <v>9.6648270778409589E-6</v>
      </c>
      <c r="BE7" s="47">
        <f t="shared" si="11"/>
        <v>9.6648270778409589E-6</v>
      </c>
      <c r="BF7" s="47">
        <f t="shared" si="11"/>
        <v>9.6648270778409589E-6</v>
      </c>
      <c r="BG7" s="47">
        <f t="shared" si="11"/>
        <v>9.6648270778409589E-6</v>
      </c>
      <c r="BH7" s="47">
        <f t="shared" si="11"/>
        <v>9.6648270778409589E-6</v>
      </c>
      <c r="BI7" s="47">
        <f t="shared" si="11"/>
        <v>9.6648270778409589E-6</v>
      </c>
      <c r="BJ7" s="47">
        <f t="shared" si="11"/>
        <v>9.6648270778409589E-6</v>
      </c>
      <c r="BK7" s="47">
        <f t="shared" si="11"/>
        <v>9.6648270778409589E-6</v>
      </c>
      <c r="BL7" s="47">
        <f t="shared" si="11"/>
        <v>9.6648270778409589E-6</v>
      </c>
      <c r="BM7" s="47">
        <f t="shared" si="11"/>
        <v>9.6648270778409589E-6</v>
      </c>
      <c r="BN7" s="47">
        <f t="shared" si="11"/>
        <v>9.6648270778409589E-6</v>
      </c>
      <c r="BO7" s="47">
        <f t="shared" si="11"/>
        <v>9.6648270778409589E-6</v>
      </c>
      <c r="BP7" s="47">
        <f t="shared" si="11"/>
        <v>9.6648270778409589E-6</v>
      </c>
      <c r="BQ7" s="47">
        <f t="shared" si="11"/>
        <v>9.6648270778409589E-6</v>
      </c>
      <c r="BR7" s="47">
        <f t="shared" si="11"/>
        <v>9.6648270778409589E-6</v>
      </c>
      <c r="BS7" s="47">
        <f t="shared" si="11"/>
        <v>9.6648270778409589E-6</v>
      </c>
      <c r="BT7" s="47">
        <f t="shared" si="11"/>
        <v>9.6648270778409589E-6</v>
      </c>
      <c r="BU7" s="47">
        <f t="shared" si="11"/>
        <v>9.6648270778409589E-6</v>
      </c>
      <c r="BV7" s="47">
        <f t="shared" si="11"/>
        <v>9.6648270778409589E-6</v>
      </c>
      <c r="BW7" s="47">
        <f t="shared" si="11"/>
        <v>9.6648270778409589E-6</v>
      </c>
      <c r="BX7" s="47">
        <f t="shared" si="11"/>
        <v>9.6648270778409589E-6</v>
      </c>
      <c r="BY7" s="47">
        <f t="shared" si="11"/>
        <v>9.6648270778409589E-6</v>
      </c>
      <c r="BZ7" s="47">
        <f t="shared" si="11"/>
        <v>9.6648270778409589E-6</v>
      </c>
      <c r="CA7" s="47">
        <f t="shared" si="11"/>
        <v>9.6648270778409589E-6</v>
      </c>
      <c r="CB7" s="47">
        <f t="shared" si="11"/>
        <v>9.6648270778409589E-6</v>
      </c>
      <c r="CC7" s="47">
        <f t="shared" si="11"/>
        <v>9.6648270778409589E-6</v>
      </c>
      <c r="CD7" s="47">
        <f t="shared" si="11"/>
        <v>9.6648270778409589E-6</v>
      </c>
      <c r="CE7" s="47">
        <f t="shared" si="11"/>
        <v>9.6648270778409589E-6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7">
        <f t="shared" ref="AH8:AI8" si="12">AG8</f>
        <v>0</v>
      </c>
      <c r="AI8" s="47">
        <f t="shared" si="12"/>
        <v>0</v>
      </c>
      <c r="AJ8" s="47">
        <f t="shared" ref="AJ8:CE8" si="13">AI8</f>
        <v>0</v>
      </c>
      <c r="AK8" s="47">
        <f t="shared" si="13"/>
        <v>0</v>
      </c>
      <c r="AL8" s="47">
        <f t="shared" si="13"/>
        <v>0</v>
      </c>
      <c r="AM8" s="47">
        <f t="shared" si="13"/>
        <v>0</v>
      </c>
      <c r="AN8" s="47">
        <f t="shared" si="13"/>
        <v>0</v>
      </c>
      <c r="AO8" s="47">
        <f t="shared" si="13"/>
        <v>0</v>
      </c>
      <c r="AP8" s="47">
        <f t="shared" si="13"/>
        <v>0</v>
      </c>
      <c r="AQ8" s="47">
        <f t="shared" si="13"/>
        <v>0</v>
      </c>
      <c r="AR8" s="47">
        <f t="shared" si="13"/>
        <v>0</v>
      </c>
      <c r="AS8" s="47">
        <f t="shared" si="13"/>
        <v>0</v>
      </c>
      <c r="AT8" s="47">
        <f t="shared" si="13"/>
        <v>0</v>
      </c>
      <c r="AU8" s="47">
        <f t="shared" si="13"/>
        <v>0</v>
      </c>
      <c r="AV8" s="47">
        <f t="shared" si="13"/>
        <v>0</v>
      </c>
      <c r="AW8" s="47">
        <f t="shared" si="13"/>
        <v>0</v>
      </c>
      <c r="AX8" s="47">
        <f t="shared" si="13"/>
        <v>0</v>
      </c>
      <c r="AY8" s="47">
        <f t="shared" si="13"/>
        <v>0</v>
      </c>
      <c r="AZ8" s="47">
        <f t="shared" si="13"/>
        <v>0</v>
      </c>
      <c r="BA8" s="47">
        <f t="shared" si="13"/>
        <v>0</v>
      </c>
      <c r="BB8" s="47">
        <f t="shared" si="13"/>
        <v>0</v>
      </c>
      <c r="BC8" s="47">
        <f t="shared" si="13"/>
        <v>0</v>
      </c>
      <c r="BD8" s="47">
        <f t="shared" si="13"/>
        <v>0</v>
      </c>
      <c r="BE8" s="47">
        <f t="shared" si="13"/>
        <v>0</v>
      </c>
      <c r="BF8" s="47">
        <f t="shared" si="13"/>
        <v>0</v>
      </c>
      <c r="BG8" s="47">
        <f t="shared" si="13"/>
        <v>0</v>
      </c>
      <c r="BH8" s="47">
        <f t="shared" si="13"/>
        <v>0</v>
      </c>
      <c r="BI8" s="47">
        <f t="shared" si="13"/>
        <v>0</v>
      </c>
      <c r="BJ8" s="47">
        <f t="shared" si="13"/>
        <v>0</v>
      </c>
      <c r="BK8" s="47">
        <f t="shared" si="13"/>
        <v>0</v>
      </c>
      <c r="BL8" s="47">
        <f t="shared" si="13"/>
        <v>0</v>
      </c>
      <c r="BM8" s="47">
        <f t="shared" si="13"/>
        <v>0</v>
      </c>
      <c r="BN8" s="47">
        <f t="shared" si="13"/>
        <v>0</v>
      </c>
      <c r="BO8" s="47">
        <f t="shared" si="13"/>
        <v>0</v>
      </c>
      <c r="BP8" s="47">
        <f t="shared" si="13"/>
        <v>0</v>
      </c>
      <c r="BQ8" s="47">
        <f t="shared" si="13"/>
        <v>0</v>
      </c>
      <c r="BR8" s="47">
        <f t="shared" si="13"/>
        <v>0</v>
      </c>
      <c r="BS8" s="47">
        <f t="shared" si="13"/>
        <v>0</v>
      </c>
      <c r="BT8" s="47">
        <f t="shared" si="13"/>
        <v>0</v>
      </c>
      <c r="BU8" s="47">
        <f t="shared" si="13"/>
        <v>0</v>
      </c>
      <c r="BV8" s="47">
        <f t="shared" si="13"/>
        <v>0</v>
      </c>
      <c r="BW8" s="47">
        <f t="shared" si="13"/>
        <v>0</v>
      </c>
      <c r="BX8" s="47">
        <f t="shared" si="13"/>
        <v>0</v>
      </c>
      <c r="BY8" s="47">
        <f t="shared" si="13"/>
        <v>0</v>
      </c>
      <c r="BZ8" s="47">
        <f t="shared" si="13"/>
        <v>0</v>
      </c>
      <c r="CA8" s="47">
        <f t="shared" si="13"/>
        <v>0</v>
      </c>
      <c r="CB8" s="47">
        <f t="shared" si="13"/>
        <v>0</v>
      </c>
      <c r="CC8" s="47">
        <f t="shared" si="13"/>
        <v>0</v>
      </c>
      <c r="CD8" s="47">
        <f t="shared" si="13"/>
        <v>0</v>
      </c>
      <c r="CE8" s="47">
        <f t="shared" si="13"/>
        <v>0</v>
      </c>
    </row>
    <row r="9" spans="1:83" ht="14.5" x14ac:dyDescent="0.35">
      <c r="A9" s="46" t="s">
        <v>123</v>
      </c>
      <c r="B9" s="48">
        <f t="shared" ref="B9:AG9" si="14">B6</f>
        <v>8.8463528194516293E-6</v>
      </c>
      <c r="C9" s="48">
        <f t="shared" si="14"/>
        <v>8.6911536471805485E-6</v>
      </c>
      <c r="D9" s="48">
        <f t="shared" si="14"/>
        <v>1.0243145369891362E-5</v>
      </c>
      <c r="E9" s="48">
        <f t="shared" si="14"/>
        <v>1.0087946197620279E-5</v>
      </c>
      <c r="F9" s="48">
        <f t="shared" si="14"/>
        <v>9.9327470253491982E-6</v>
      </c>
      <c r="G9" s="48">
        <f t="shared" si="14"/>
        <v>9.8198749000611395E-6</v>
      </c>
      <c r="H9" s="48">
        <f t="shared" si="14"/>
        <v>9.8096137977622238E-6</v>
      </c>
      <c r="I9" s="48">
        <f t="shared" si="14"/>
        <v>9.6996567583545397E-6</v>
      </c>
      <c r="J9" s="48">
        <f t="shared" si="14"/>
        <v>9.5091585461502091E-6</v>
      </c>
      <c r="K9" s="48">
        <f t="shared" si="14"/>
        <v>9.5129775495696864E-6</v>
      </c>
      <c r="L9" s="48">
        <f t="shared" si="14"/>
        <v>9.5453617664402222E-6</v>
      </c>
      <c r="M9" s="48">
        <f t="shared" si="14"/>
        <v>9.608908034348276E-6</v>
      </c>
      <c r="N9" s="48">
        <f t="shared" si="14"/>
        <v>9.6782312357025163E-6</v>
      </c>
      <c r="O9" s="48">
        <f t="shared" si="14"/>
        <v>9.7679655619317873E-6</v>
      </c>
      <c r="P9" s="48">
        <f t="shared" si="14"/>
        <v>9.7247673975718258E-6</v>
      </c>
      <c r="Q9" s="48">
        <f t="shared" si="14"/>
        <v>9.6917511430219657E-6</v>
      </c>
      <c r="R9" s="48">
        <f t="shared" si="14"/>
        <v>9.6698424264467621E-6</v>
      </c>
      <c r="S9" s="48">
        <f t="shared" si="14"/>
        <v>9.6562031106636372E-6</v>
      </c>
      <c r="T9" s="48">
        <f t="shared" si="14"/>
        <v>9.6422566845637648E-6</v>
      </c>
      <c r="U9" s="48">
        <f t="shared" si="14"/>
        <v>9.6370384960373339E-6</v>
      </c>
      <c r="V9" s="48">
        <f t="shared" si="14"/>
        <v>9.6486639460270719E-6</v>
      </c>
      <c r="W9" s="48">
        <f t="shared" si="14"/>
        <v>9.6609990729777432E-6</v>
      </c>
      <c r="X9" s="48">
        <f t="shared" si="14"/>
        <v>9.6715115553902443E-6</v>
      </c>
      <c r="Y9" s="48">
        <f t="shared" si="14"/>
        <v>9.6772027845758767E-6</v>
      </c>
      <c r="Z9" s="48">
        <f t="shared" si="14"/>
        <v>9.6771092890189094E-6</v>
      </c>
      <c r="AA9" s="48">
        <f t="shared" si="14"/>
        <v>9.6688496278450121E-6</v>
      </c>
      <c r="AB9" s="48">
        <f t="shared" si="14"/>
        <v>9.6637661942334835E-6</v>
      </c>
      <c r="AC9" s="48">
        <f t="shared" si="14"/>
        <v>9.6612221079799855E-6</v>
      </c>
      <c r="AD9" s="48">
        <f t="shared" si="14"/>
        <v>9.6604384426648245E-6</v>
      </c>
      <c r="AE9" s="48">
        <f t="shared" si="14"/>
        <v>9.6608234728467495E-6</v>
      </c>
      <c r="AF9" s="48">
        <f t="shared" si="14"/>
        <v>9.662511362690656E-6</v>
      </c>
      <c r="AG9" s="48">
        <f t="shared" si="14"/>
        <v>9.6648270778409589E-6</v>
      </c>
      <c r="AH9" s="47">
        <f t="shared" ref="AH9:AI9" si="15">AG9</f>
        <v>9.6648270778409589E-6</v>
      </c>
      <c r="AI9" s="47">
        <f t="shared" si="15"/>
        <v>9.6648270778409589E-6</v>
      </c>
      <c r="AJ9" s="47">
        <f t="shared" ref="AJ9:CE9" si="16">AI9</f>
        <v>9.6648270778409589E-6</v>
      </c>
      <c r="AK9" s="47">
        <f t="shared" si="16"/>
        <v>9.6648270778409589E-6</v>
      </c>
      <c r="AL9" s="47">
        <f t="shared" si="16"/>
        <v>9.6648270778409589E-6</v>
      </c>
      <c r="AM9" s="47">
        <f t="shared" si="16"/>
        <v>9.6648270778409589E-6</v>
      </c>
      <c r="AN9" s="47">
        <f t="shared" si="16"/>
        <v>9.6648270778409589E-6</v>
      </c>
      <c r="AO9" s="47">
        <f t="shared" si="16"/>
        <v>9.6648270778409589E-6</v>
      </c>
      <c r="AP9" s="47">
        <f t="shared" si="16"/>
        <v>9.6648270778409589E-6</v>
      </c>
      <c r="AQ9" s="47">
        <f t="shared" si="16"/>
        <v>9.6648270778409589E-6</v>
      </c>
      <c r="AR9" s="47">
        <f t="shared" si="16"/>
        <v>9.6648270778409589E-6</v>
      </c>
      <c r="AS9" s="47">
        <f t="shared" si="16"/>
        <v>9.6648270778409589E-6</v>
      </c>
      <c r="AT9" s="47">
        <f t="shared" si="16"/>
        <v>9.6648270778409589E-6</v>
      </c>
      <c r="AU9" s="47">
        <f t="shared" si="16"/>
        <v>9.6648270778409589E-6</v>
      </c>
      <c r="AV9" s="47">
        <f t="shared" si="16"/>
        <v>9.6648270778409589E-6</v>
      </c>
      <c r="AW9" s="47">
        <f t="shared" si="16"/>
        <v>9.6648270778409589E-6</v>
      </c>
      <c r="AX9" s="47">
        <f t="shared" si="16"/>
        <v>9.6648270778409589E-6</v>
      </c>
      <c r="AY9" s="47">
        <f t="shared" si="16"/>
        <v>9.6648270778409589E-6</v>
      </c>
      <c r="AZ9" s="47">
        <f t="shared" si="16"/>
        <v>9.6648270778409589E-6</v>
      </c>
      <c r="BA9" s="47">
        <f t="shared" si="16"/>
        <v>9.6648270778409589E-6</v>
      </c>
      <c r="BB9" s="47">
        <f t="shared" si="16"/>
        <v>9.6648270778409589E-6</v>
      </c>
      <c r="BC9" s="47">
        <f t="shared" si="16"/>
        <v>9.6648270778409589E-6</v>
      </c>
      <c r="BD9" s="47">
        <f t="shared" si="16"/>
        <v>9.6648270778409589E-6</v>
      </c>
      <c r="BE9" s="47">
        <f t="shared" si="16"/>
        <v>9.6648270778409589E-6</v>
      </c>
      <c r="BF9" s="47">
        <f t="shared" si="16"/>
        <v>9.6648270778409589E-6</v>
      </c>
      <c r="BG9" s="47">
        <f t="shared" si="16"/>
        <v>9.6648270778409589E-6</v>
      </c>
      <c r="BH9" s="47">
        <f t="shared" si="16"/>
        <v>9.6648270778409589E-6</v>
      </c>
      <c r="BI9" s="47">
        <f t="shared" si="16"/>
        <v>9.6648270778409589E-6</v>
      </c>
      <c r="BJ9" s="47">
        <f t="shared" si="16"/>
        <v>9.6648270778409589E-6</v>
      </c>
      <c r="BK9" s="47">
        <f t="shared" si="16"/>
        <v>9.6648270778409589E-6</v>
      </c>
      <c r="BL9" s="47">
        <f t="shared" si="16"/>
        <v>9.6648270778409589E-6</v>
      </c>
      <c r="BM9" s="47">
        <f t="shared" si="16"/>
        <v>9.6648270778409589E-6</v>
      </c>
      <c r="BN9" s="47">
        <f t="shared" si="16"/>
        <v>9.6648270778409589E-6</v>
      </c>
      <c r="BO9" s="47">
        <f t="shared" si="16"/>
        <v>9.6648270778409589E-6</v>
      </c>
      <c r="BP9" s="47">
        <f t="shared" si="16"/>
        <v>9.6648270778409589E-6</v>
      </c>
      <c r="BQ9" s="47">
        <f t="shared" si="16"/>
        <v>9.6648270778409589E-6</v>
      </c>
      <c r="BR9" s="47">
        <f t="shared" si="16"/>
        <v>9.6648270778409589E-6</v>
      </c>
      <c r="BS9" s="47">
        <f t="shared" si="16"/>
        <v>9.6648270778409589E-6</v>
      </c>
      <c r="BT9" s="47">
        <f t="shared" si="16"/>
        <v>9.6648270778409589E-6</v>
      </c>
      <c r="BU9" s="47">
        <f t="shared" si="16"/>
        <v>9.6648270778409589E-6</v>
      </c>
      <c r="BV9" s="47">
        <f t="shared" si="16"/>
        <v>9.6648270778409589E-6</v>
      </c>
      <c r="BW9" s="47">
        <f t="shared" si="16"/>
        <v>9.6648270778409589E-6</v>
      </c>
      <c r="BX9" s="47">
        <f t="shared" si="16"/>
        <v>9.6648270778409589E-6</v>
      </c>
      <c r="BY9" s="47">
        <f t="shared" si="16"/>
        <v>9.6648270778409589E-6</v>
      </c>
      <c r="BZ9" s="47">
        <f t="shared" si="16"/>
        <v>9.6648270778409589E-6</v>
      </c>
      <c r="CA9" s="47">
        <f t="shared" si="16"/>
        <v>9.6648270778409589E-6</v>
      </c>
      <c r="CB9" s="47">
        <f t="shared" si="16"/>
        <v>9.6648270778409589E-6</v>
      </c>
      <c r="CC9" s="47">
        <f t="shared" si="16"/>
        <v>9.6648270778409589E-6</v>
      </c>
      <c r="CD9" s="47">
        <f t="shared" si="16"/>
        <v>9.6648270778409589E-6</v>
      </c>
      <c r="CE9" s="47">
        <f t="shared" si="16"/>
        <v>9.6648270778409589E-6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A1:CE1000"/>
  <sheetViews>
    <sheetView topLeftCell="CA1" workbookViewId="0">
      <selection activeCell="CG14" sqref="CG14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3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f>AG2</f>
        <v>0</v>
      </c>
      <c r="AI2" s="48">
        <f>AH2</f>
        <v>0</v>
      </c>
      <c r="AJ2" s="48">
        <f t="shared" ref="AJ2:CE2" si="0">AI2</f>
        <v>0</v>
      </c>
      <c r="AK2" s="48">
        <f t="shared" si="0"/>
        <v>0</v>
      </c>
      <c r="AL2" s="48">
        <f t="shared" si="0"/>
        <v>0</v>
      </c>
      <c r="AM2" s="48">
        <f t="shared" si="0"/>
        <v>0</v>
      </c>
      <c r="AN2" s="48">
        <f t="shared" si="0"/>
        <v>0</v>
      </c>
      <c r="AO2" s="48">
        <f t="shared" si="0"/>
        <v>0</v>
      </c>
      <c r="AP2" s="48">
        <f t="shared" si="0"/>
        <v>0</v>
      </c>
      <c r="AQ2" s="48">
        <f t="shared" si="0"/>
        <v>0</v>
      </c>
      <c r="AR2" s="48">
        <f t="shared" si="0"/>
        <v>0</v>
      </c>
      <c r="AS2" s="48">
        <f t="shared" si="0"/>
        <v>0</v>
      </c>
      <c r="AT2" s="48">
        <f t="shared" si="0"/>
        <v>0</v>
      </c>
      <c r="AU2" s="48">
        <f t="shared" si="0"/>
        <v>0</v>
      </c>
      <c r="AV2" s="48">
        <f t="shared" si="0"/>
        <v>0</v>
      </c>
      <c r="AW2" s="48">
        <f t="shared" si="0"/>
        <v>0</v>
      </c>
      <c r="AX2" s="48">
        <f t="shared" si="0"/>
        <v>0</v>
      </c>
      <c r="AY2" s="48">
        <f t="shared" si="0"/>
        <v>0</v>
      </c>
      <c r="AZ2" s="48">
        <f t="shared" si="0"/>
        <v>0</v>
      </c>
      <c r="BA2" s="48">
        <f t="shared" si="0"/>
        <v>0</v>
      </c>
      <c r="BB2" s="48">
        <f t="shared" si="0"/>
        <v>0</v>
      </c>
      <c r="BC2" s="48">
        <f t="shared" si="0"/>
        <v>0</v>
      </c>
      <c r="BD2" s="48">
        <f t="shared" si="0"/>
        <v>0</v>
      </c>
      <c r="BE2" s="48">
        <f t="shared" si="0"/>
        <v>0</v>
      </c>
      <c r="BF2" s="48">
        <f t="shared" si="0"/>
        <v>0</v>
      </c>
      <c r="BG2" s="48">
        <f t="shared" si="0"/>
        <v>0</v>
      </c>
      <c r="BH2" s="48">
        <f t="shared" si="0"/>
        <v>0</v>
      </c>
      <c r="BI2" s="48">
        <f t="shared" si="0"/>
        <v>0</v>
      </c>
      <c r="BJ2" s="48">
        <f t="shared" si="0"/>
        <v>0</v>
      </c>
      <c r="BK2" s="48">
        <f t="shared" si="0"/>
        <v>0</v>
      </c>
      <c r="BL2" s="48">
        <f t="shared" si="0"/>
        <v>0</v>
      </c>
      <c r="BM2" s="48">
        <f t="shared" si="0"/>
        <v>0</v>
      </c>
      <c r="BN2" s="48">
        <f t="shared" si="0"/>
        <v>0</v>
      </c>
      <c r="BO2" s="48">
        <f t="shared" si="0"/>
        <v>0</v>
      </c>
      <c r="BP2" s="48">
        <f t="shared" si="0"/>
        <v>0</v>
      </c>
      <c r="BQ2" s="48">
        <f t="shared" si="0"/>
        <v>0</v>
      </c>
      <c r="BR2" s="48">
        <f t="shared" si="0"/>
        <v>0</v>
      </c>
      <c r="BS2" s="48">
        <f t="shared" si="0"/>
        <v>0</v>
      </c>
      <c r="BT2" s="48">
        <f t="shared" si="0"/>
        <v>0</v>
      </c>
      <c r="BU2" s="48">
        <f t="shared" si="0"/>
        <v>0</v>
      </c>
      <c r="BV2" s="48">
        <f t="shared" si="0"/>
        <v>0</v>
      </c>
      <c r="BW2" s="48">
        <f t="shared" si="0"/>
        <v>0</v>
      </c>
      <c r="BX2" s="48">
        <f t="shared" si="0"/>
        <v>0</v>
      </c>
      <c r="BY2" s="48">
        <f t="shared" si="0"/>
        <v>0</v>
      </c>
      <c r="BZ2" s="48">
        <f t="shared" si="0"/>
        <v>0</v>
      </c>
      <c r="CA2" s="48">
        <f t="shared" si="0"/>
        <v>0</v>
      </c>
      <c r="CB2" s="48">
        <f t="shared" si="0"/>
        <v>0</v>
      </c>
      <c r="CC2" s="48">
        <f t="shared" si="0"/>
        <v>0</v>
      </c>
      <c r="CD2" s="48">
        <f t="shared" si="0"/>
        <v>0</v>
      </c>
      <c r="CE2" s="48">
        <f t="shared" si="0"/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f t="shared" ref="AH3:AI3" si="1">AG3</f>
        <v>0</v>
      </c>
      <c r="AI3" s="48">
        <f t="shared" si="1"/>
        <v>0</v>
      </c>
      <c r="AJ3" s="48">
        <f t="shared" ref="AJ3:CE3" si="2">AI3</f>
        <v>0</v>
      </c>
      <c r="AK3" s="48">
        <f t="shared" si="2"/>
        <v>0</v>
      </c>
      <c r="AL3" s="48">
        <f t="shared" si="2"/>
        <v>0</v>
      </c>
      <c r="AM3" s="48">
        <f t="shared" si="2"/>
        <v>0</v>
      </c>
      <c r="AN3" s="48">
        <f t="shared" si="2"/>
        <v>0</v>
      </c>
      <c r="AO3" s="48">
        <f t="shared" si="2"/>
        <v>0</v>
      </c>
      <c r="AP3" s="48">
        <f t="shared" si="2"/>
        <v>0</v>
      </c>
      <c r="AQ3" s="48">
        <f t="shared" si="2"/>
        <v>0</v>
      </c>
      <c r="AR3" s="48">
        <f t="shared" si="2"/>
        <v>0</v>
      </c>
      <c r="AS3" s="48">
        <f t="shared" si="2"/>
        <v>0</v>
      </c>
      <c r="AT3" s="48">
        <f t="shared" si="2"/>
        <v>0</v>
      </c>
      <c r="AU3" s="48">
        <f t="shared" si="2"/>
        <v>0</v>
      </c>
      <c r="AV3" s="48">
        <f t="shared" si="2"/>
        <v>0</v>
      </c>
      <c r="AW3" s="48">
        <f t="shared" si="2"/>
        <v>0</v>
      </c>
      <c r="AX3" s="48">
        <f t="shared" si="2"/>
        <v>0</v>
      </c>
      <c r="AY3" s="48">
        <f t="shared" si="2"/>
        <v>0</v>
      </c>
      <c r="AZ3" s="48">
        <f t="shared" si="2"/>
        <v>0</v>
      </c>
      <c r="BA3" s="48">
        <f t="shared" si="2"/>
        <v>0</v>
      </c>
      <c r="BB3" s="48">
        <f t="shared" si="2"/>
        <v>0</v>
      </c>
      <c r="BC3" s="48">
        <f t="shared" si="2"/>
        <v>0</v>
      </c>
      <c r="BD3" s="48">
        <f t="shared" si="2"/>
        <v>0</v>
      </c>
      <c r="BE3" s="48">
        <f t="shared" si="2"/>
        <v>0</v>
      </c>
      <c r="BF3" s="48">
        <f t="shared" si="2"/>
        <v>0</v>
      </c>
      <c r="BG3" s="48">
        <f t="shared" si="2"/>
        <v>0</v>
      </c>
      <c r="BH3" s="48">
        <f t="shared" si="2"/>
        <v>0</v>
      </c>
      <c r="BI3" s="48">
        <f t="shared" si="2"/>
        <v>0</v>
      </c>
      <c r="BJ3" s="48">
        <f t="shared" si="2"/>
        <v>0</v>
      </c>
      <c r="BK3" s="48">
        <f t="shared" si="2"/>
        <v>0</v>
      </c>
      <c r="BL3" s="48">
        <f t="shared" si="2"/>
        <v>0</v>
      </c>
      <c r="BM3" s="48">
        <f t="shared" si="2"/>
        <v>0</v>
      </c>
      <c r="BN3" s="48">
        <f t="shared" si="2"/>
        <v>0</v>
      </c>
      <c r="BO3" s="48">
        <f t="shared" si="2"/>
        <v>0</v>
      </c>
      <c r="BP3" s="48">
        <f t="shared" si="2"/>
        <v>0</v>
      </c>
      <c r="BQ3" s="48">
        <f t="shared" si="2"/>
        <v>0</v>
      </c>
      <c r="BR3" s="48">
        <f t="shared" si="2"/>
        <v>0</v>
      </c>
      <c r="BS3" s="48">
        <f t="shared" si="2"/>
        <v>0</v>
      </c>
      <c r="BT3" s="48">
        <f t="shared" si="2"/>
        <v>0</v>
      </c>
      <c r="BU3" s="48">
        <f t="shared" si="2"/>
        <v>0</v>
      </c>
      <c r="BV3" s="48">
        <f t="shared" si="2"/>
        <v>0</v>
      </c>
      <c r="BW3" s="48">
        <f t="shared" si="2"/>
        <v>0</v>
      </c>
      <c r="BX3" s="48">
        <f t="shared" si="2"/>
        <v>0</v>
      </c>
      <c r="BY3" s="48">
        <f t="shared" si="2"/>
        <v>0</v>
      </c>
      <c r="BZ3" s="48">
        <f t="shared" si="2"/>
        <v>0</v>
      </c>
      <c r="CA3" s="48">
        <f t="shared" si="2"/>
        <v>0</v>
      </c>
      <c r="CB3" s="48">
        <f t="shared" si="2"/>
        <v>0</v>
      </c>
      <c r="CC3" s="48">
        <f t="shared" si="2"/>
        <v>0</v>
      </c>
      <c r="CD3" s="48">
        <f t="shared" si="2"/>
        <v>0</v>
      </c>
      <c r="CE3" s="48">
        <f t="shared" si="2"/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f t="shared" ref="AH4:AI4" si="3">AG4</f>
        <v>0</v>
      </c>
      <c r="AI4" s="48">
        <f t="shared" si="3"/>
        <v>0</v>
      </c>
      <c r="AJ4" s="48">
        <f t="shared" ref="AJ4:CE4" si="4">AI4</f>
        <v>0</v>
      </c>
      <c r="AK4" s="48">
        <f t="shared" si="4"/>
        <v>0</v>
      </c>
      <c r="AL4" s="48">
        <f t="shared" si="4"/>
        <v>0</v>
      </c>
      <c r="AM4" s="48">
        <f t="shared" si="4"/>
        <v>0</v>
      </c>
      <c r="AN4" s="48">
        <f t="shared" si="4"/>
        <v>0</v>
      </c>
      <c r="AO4" s="48">
        <f t="shared" si="4"/>
        <v>0</v>
      </c>
      <c r="AP4" s="48">
        <f t="shared" si="4"/>
        <v>0</v>
      </c>
      <c r="AQ4" s="48">
        <f t="shared" si="4"/>
        <v>0</v>
      </c>
      <c r="AR4" s="48">
        <f t="shared" si="4"/>
        <v>0</v>
      </c>
      <c r="AS4" s="48">
        <f t="shared" si="4"/>
        <v>0</v>
      </c>
      <c r="AT4" s="48">
        <f t="shared" si="4"/>
        <v>0</v>
      </c>
      <c r="AU4" s="48">
        <f t="shared" si="4"/>
        <v>0</v>
      </c>
      <c r="AV4" s="48">
        <f t="shared" si="4"/>
        <v>0</v>
      </c>
      <c r="AW4" s="48">
        <f t="shared" si="4"/>
        <v>0</v>
      </c>
      <c r="AX4" s="48">
        <f t="shared" si="4"/>
        <v>0</v>
      </c>
      <c r="AY4" s="48">
        <f t="shared" si="4"/>
        <v>0</v>
      </c>
      <c r="AZ4" s="48">
        <f t="shared" si="4"/>
        <v>0</v>
      </c>
      <c r="BA4" s="48">
        <f t="shared" si="4"/>
        <v>0</v>
      </c>
      <c r="BB4" s="48">
        <f t="shared" si="4"/>
        <v>0</v>
      </c>
      <c r="BC4" s="48">
        <f t="shared" si="4"/>
        <v>0</v>
      </c>
      <c r="BD4" s="48">
        <f t="shared" si="4"/>
        <v>0</v>
      </c>
      <c r="BE4" s="48">
        <f t="shared" si="4"/>
        <v>0</v>
      </c>
      <c r="BF4" s="48">
        <f t="shared" si="4"/>
        <v>0</v>
      </c>
      <c r="BG4" s="48">
        <f t="shared" si="4"/>
        <v>0</v>
      </c>
      <c r="BH4" s="48">
        <f t="shared" si="4"/>
        <v>0</v>
      </c>
      <c r="BI4" s="48">
        <f t="shared" si="4"/>
        <v>0</v>
      </c>
      <c r="BJ4" s="48">
        <f t="shared" si="4"/>
        <v>0</v>
      </c>
      <c r="BK4" s="48">
        <f t="shared" si="4"/>
        <v>0</v>
      </c>
      <c r="BL4" s="48">
        <f t="shared" si="4"/>
        <v>0</v>
      </c>
      <c r="BM4" s="48">
        <f t="shared" si="4"/>
        <v>0</v>
      </c>
      <c r="BN4" s="48">
        <f t="shared" si="4"/>
        <v>0</v>
      </c>
      <c r="BO4" s="48">
        <f t="shared" si="4"/>
        <v>0</v>
      </c>
      <c r="BP4" s="48">
        <f t="shared" si="4"/>
        <v>0</v>
      </c>
      <c r="BQ4" s="48">
        <f t="shared" si="4"/>
        <v>0</v>
      </c>
      <c r="BR4" s="48">
        <f t="shared" si="4"/>
        <v>0</v>
      </c>
      <c r="BS4" s="48">
        <f t="shared" si="4"/>
        <v>0</v>
      </c>
      <c r="BT4" s="48">
        <f t="shared" si="4"/>
        <v>0</v>
      </c>
      <c r="BU4" s="48">
        <f t="shared" si="4"/>
        <v>0</v>
      </c>
      <c r="BV4" s="48">
        <f t="shared" si="4"/>
        <v>0</v>
      </c>
      <c r="BW4" s="48">
        <f t="shared" si="4"/>
        <v>0</v>
      </c>
      <c r="BX4" s="48">
        <f t="shared" si="4"/>
        <v>0</v>
      </c>
      <c r="BY4" s="48">
        <f t="shared" si="4"/>
        <v>0</v>
      </c>
      <c r="BZ4" s="48">
        <f t="shared" si="4"/>
        <v>0</v>
      </c>
      <c r="CA4" s="48">
        <f t="shared" si="4"/>
        <v>0</v>
      </c>
      <c r="CB4" s="48">
        <f t="shared" si="4"/>
        <v>0</v>
      </c>
      <c r="CC4" s="48">
        <f t="shared" si="4"/>
        <v>0</v>
      </c>
      <c r="CD4" s="48">
        <f t="shared" si="4"/>
        <v>0</v>
      </c>
      <c r="CE4" s="48">
        <f t="shared" si="4"/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f t="shared" ref="AH5:AI5" si="5">AG5</f>
        <v>0</v>
      </c>
      <c r="AI5" s="48">
        <f t="shared" si="5"/>
        <v>0</v>
      </c>
      <c r="AJ5" s="48">
        <f t="shared" ref="AJ5:CE5" si="6">AI5</f>
        <v>0</v>
      </c>
      <c r="AK5" s="48">
        <f t="shared" si="6"/>
        <v>0</v>
      </c>
      <c r="AL5" s="48">
        <f t="shared" si="6"/>
        <v>0</v>
      </c>
      <c r="AM5" s="48">
        <f t="shared" si="6"/>
        <v>0</v>
      </c>
      <c r="AN5" s="48">
        <f t="shared" si="6"/>
        <v>0</v>
      </c>
      <c r="AO5" s="48">
        <f t="shared" si="6"/>
        <v>0</v>
      </c>
      <c r="AP5" s="48">
        <f t="shared" si="6"/>
        <v>0</v>
      </c>
      <c r="AQ5" s="48">
        <f t="shared" si="6"/>
        <v>0</v>
      </c>
      <c r="AR5" s="48">
        <f t="shared" si="6"/>
        <v>0</v>
      </c>
      <c r="AS5" s="48">
        <f t="shared" si="6"/>
        <v>0</v>
      </c>
      <c r="AT5" s="48">
        <f t="shared" si="6"/>
        <v>0</v>
      </c>
      <c r="AU5" s="48">
        <f t="shared" si="6"/>
        <v>0</v>
      </c>
      <c r="AV5" s="48">
        <f t="shared" si="6"/>
        <v>0</v>
      </c>
      <c r="AW5" s="48">
        <f t="shared" si="6"/>
        <v>0</v>
      </c>
      <c r="AX5" s="48">
        <f t="shared" si="6"/>
        <v>0</v>
      </c>
      <c r="AY5" s="48">
        <f t="shared" si="6"/>
        <v>0</v>
      </c>
      <c r="AZ5" s="48">
        <f t="shared" si="6"/>
        <v>0</v>
      </c>
      <c r="BA5" s="48">
        <f t="shared" si="6"/>
        <v>0</v>
      </c>
      <c r="BB5" s="48">
        <f t="shared" si="6"/>
        <v>0</v>
      </c>
      <c r="BC5" s="48">
        <f t="shared" si="6"/>
        <v>0</v>
      </c>
      <c r="BD5" s="48">
        <f t="shared" si="6"/>
        <v>0</v>
      </c>
      <c r="BE5" s="48">
        <f t="shared" si="6"/>
        <v>0</v>
      </c>
      <c r="BF5" s="48">
        <f t="shared" si="6"/>
        <v>0</v>
      </c>
      <c r="BG5" s="48">
        <f t="shared" si="6"/>
        <v>0</v>
      </c>
      <c r="BH5" s="48">
        <f t="shared" si="6"/>
        <v>0</v>
      </c>
      <c r="BI5" s="48">
        <f t="shared" si="6"/>
        <v>0</v>
      </c>
      <c r="BJ5" s="48">
        <f t="shared" si="6"/>
        <v>0</v>
      </c>
      <c r="BK5" s="48">
        <f t="shared" si="6"/>
        <v>0</v>
      </c>
      <c r="BL5" s="48">
        <f t="shared" si="6"/>
        <v>0</v>
      </c>
      <c r="BM5" s="48">
        <f t="shared" si="6"/>
        <v>0</v>
      </c>
      <c r="BN5" s="48">
        <f t="shared" si="6"/>
        <v>0</v>
      </c>
      <c r="BO5" s="48">
        <f t="shared" si="6"/>
        <v>0</v>
      </c>
      <c r="BP5" s="48">
        <f t="shared" si="6"/>
        <v>0</v>
      </c>
      <c r="BQ5" s="48">
        <f t="shared" si="6"/>
        <v>0</v>
      </c>
      <c r="BR5" s="48">
        <f t="shared" si="6"/>
        <v>0</v>
      </c>
      <c r="BS5" s="48">
        <f t="shared" si="6"/>
        <v>0</v>
      </c>
      <c r="BT5" s="48">
        <f t="shared" si="6"/>
        <v>0</v>
      </c>
      <c r="BU5" s="48">
        <f t="shared" si="6"/>
        <v>0</v>
      </c>
      <c r="BV5" s="48">
        <f t="shared" si="6"/>
        <v>0</v>
      </c>
      <c r="BW5" s="48">
        <f t="shared" si="6"/>
        <v>0</v>
      </c>
      <c r="BX5" s="48">
        <f t="shared" si="6"/>
        <v>0</v>
      </c>
      <c r="BY5" s="48">
        <f t="shared" si="6"/>
        <v>0</v>
      </c>
      <c r="BZ5" s="48">
        <f t="shared" si="6"/>
        <v>0</v>
      </c>
      <c r="CA5" s="48">
        <f t="shared" si="6"/>
        <v>0</v>
      </c>
      <c r="CB5" s="48">
        <f t="shared" si="6"/>
        <v>0</v>
      </c>
      <c r="CC5" s="48">
        <f t="shared" si="6"/>
        <v>0</v>
      </c>
      <c r="CD5" s="48">
        <f t="shared" si="6"/>
        <v>0</v>
      </c>
      <c r="CE5" s="48">
        <f t="shared" si="6"/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f t="shared" ref="AH6:AI6" si="7">AG6</f>
        <v>0</v>
      </c>
      <c r="AI6" s="48">
        <f t="shared" si="7"/>
        <v>0</v>
      </c>
      <c r="AJ6" s="48">
        <f t="shared" ref="AJ6:CE6" si="8">AI6</f>
        <v>0</v>
      </c>
      <c r="AK6" s="48">
        <f t="shared" si="8"/>
        <v>0</v>
      </c>
      <c r="AL6" s="48">
        <f t="shared" si="8"/>
        <v>0</v>
      </c>
      <c r="AM6" s="48">
        <f t="shared" si="8"/>
        <v>0</v>
      </c>
      <c r="AN6" s="48">
        <f t="shared" si="8"/>
        <v>0</v>
      </c>
      <c r="AO6" s="48">
        <f t="shared" si="8"/>
        <v>0</v>
      </c>
      <c r="AP6" s="48">
        <f t="shared" si="8"/>
        <v>0</v>
      </c>
      <c r="AQ6" s="48">
        <f t="shared" si="8"/>
        <v>0</v>
      </c>
      <c r="AR6" s="48">
        <f t="shared" si="8"/>
        <v>0</v>
      </c>
      <c r="AS6" s="48">
        <f t="shared" si="8"/>
        <v>0</v>
      </c>
      <c r="AT6" s="48">
        <f t="shared" si="8"/>
        <v>0</v>
      </c>
      <c r="AU6" s="48">
        <f t="shared" si="8"/>
        <v>0</v>
      </c>
      <c r="AV6" s="48">
        <f t="shared" si="8"/>
        <v>0</v>
      </c>
      <c r="AW6" s="48">
        <f t="shared" si="8"/>
        <v>0</v>
      </c>
      <c r="AX6" s="48">
        <f t="shared" si="8"/>
        <v>0</v>
      </c>
      <c r="AY6" s="48">
        <f t="shared" si="8"/>
        <v>0</v>
      </c>
      <c r="AZ6" s="48">
        <f t="shared" si="8"/>
        <v>0</v>
      </c>
      <c r="BA6" s="48">
        <f t="shared" si="8"/>
        <v>0</v>
      </c>
      <c r="BB6" s="48">
        <f t="shared" si="8"/>
        <v>0</v>
      </c>
      <c r="BC6" s="48">
        <f t="shared" si="8"/>
        <v>0</v>
      </c>
      <c r="BD6" s="48">
        <f t="shared" si="8"/>
        <v>0</v>
      </c>
      <c r="BE6" s="48">
        <f t="shared" si="8"/>
        <v>0</v>
      </c>
      <c r="BF6" s="48">
        <f t="shared" si="8"/>
        <v>0</v>
      </c>
      <c r="BG6" s="48">
        <f t="shared" si="8"/>
        <v>0</v>
      </c>
      <c r="BH6" s="48">
        <f t="shared" si="8"/>
        <v>0</v>
      </c>
      <c r="BI6" s="48">
        <f t="shared" si="8"/>
        <v>0</v>
      </c>
      <c r="BJ6" s="48">
        <f t="shared" si="8"/>
        <v>0</v>
      </c>
      <c r="BK6" s="48">
        <f t="shared" si="8"/>
        <v>0</v>
      </c>
      <c r="BL6" s="48">
        <f t="shared" si="8"/>
        <v>0</v>
      </c>
      <c r="BM6" s="48">
        <f t="shared" si="8"/>
        <v>0</v>
      </c>
      <c r="BN6" s="48">
        <f t="shared" si="8"/>
        <v>0</v>
      </c>
      <c r="BO6" s="48">
        <f t="shared" si="8"/>
        <v>0</v>
      </c>
      <c r="BP6" s="48">
        <f t="shared" si="8"/>
        <v>0</v>
      </c>
      <c r="BQ6" s="48">
        <f t="shared" si="8"/>
        <v>0</v>
      </c>
      <c r="BR6" s="48">
        <f t="shared" si="8"/>
        <v>0</v>
      </c>
      <c r="BS6" s="48">
        <f t="shared" si="8"/>
        <v>0</v>
      </c>
      <c r="BT6" s="48">
        <f t="shared" si="8"/>
        <v>0</v>
      </c>
      <c r="BU6" s="48">
        <f t="shared" si="8"/>
        <v>0</v>
      </c>
      <c r="BV6" s="48">
        <f t="shared" si="8"/>
        <v>0</v>
      </c>
      <c r="BW6" s="48">
        <f t="shared" si="8"/>
        <v>0</v>
      </c>
      <c r="BX6" s="48">
        <f t="shared" si="8"/>
        <v>0</v>
      </c>
      <c r="BY6" s="48">
        <f t="shared" si="8"/>
        <v>0</v>
      </c>
      <c r="BZ6" s="48">
        <f t="shared" si="8"/>
        <v>0</v>
      </c>
      <c r="CA6" s="48">
        <f t="shared" si="8"/>
        <v>0</v>
      </c>
      <c r="CB6" s="48">
        <f t="shared" si="8"/>
        <v>0</v>
      </c>
      <c r="CC6" s="48">
        <f t="shared" si="8"/>
        <v>0</v>
      </c>
      <c r="CD6" s="48">
        <f t="shared" si="8"/>
        <v>0</v>
      </c>
      <c r="CE6" s="48">
        <f t="shared" si="8"/>
        <v>0</v>
      </c>
    </row>
    <row r="7" spans="1:83" ht="14.5" x14ac:dyDescent="0.35">
      <c r="A7" s="46" t="s">
        <v>121</v>
      </c>
      <c r="B7" s="48">
        <f t="shared" ref="B7:Y7" si="9">B3</f>
        <v>0</v>
      </c>
      <c r="C7" s="48">
        <f t="shared" si="9"/>
        <v>0</v>
      </c>
      <c r="D7" s="48">
        <f t="shared" si="9"/>
        <v>0</v>
      </c>
      <c r="E7" s="48">
        <f t="shared" si="9"/>
        <v>0</v>
      </c>
      <c r="F7" s="48">
        <f t="shared" si="9"/>
        <v>0</v>
      </c>
      <c r="G7" s="48">
        <f t="shared" si="9"/>
        <v>0</v>
      </c>
      <c r="H7" s="48">
        <f t="shared" si="9"/>
        <v>0</v>
      </c>
      <c r="I7" s="48">
        <f t="shared" si="9"/>
        <v>0</v>
      </c>
      <c r="J7" s="48">
        <f t="shared" si="9"/>
        <v>0</v>
      </c>
      <c r="K7" s="48">
        <f t="shared" si="9"/>
        <v>0</v>
      </c>
      <c r="L7" s="48">
        <f t="shared" si="9"/>
        <v>0</v>
      </c>
      <c r="M7" s="48">
        <f t="shared" si="9"/>
        <v>0</v>
      </c>
      <c r="N7" s="48">
        <f t="shared" si="9"/>
        <v>0</v>
      </c>
      <c r="O7" s="48">
        <f t="shared" si="9"/>
        <v>0</v>
      </c>
      <c r="P7" s="48">
        <f t="shared" si="9"/>
        <v>0</v>
      </c>
      <c r="Q7" s="48">
        <f t="shared" si="9"/>
        <v>0</v>
      </c>
      <c r="R7" s="48">
        <f t="shared" si="9"/>
        <v>0</v>
      </c>
      <c r="S7" s="48">
        <f t="shared" si="9"/>
        <v>0</v>
      </c>
      <c r="T7" s="48">
        <f t="shared" si="9"/>
        <v>0</v>
      </c>
      <c r="U7" s="48">
        <f t="shared" si="9"/>
        <v>0</v>
      </c>
      <c r="V7" s="48">
        <f t="shared" si="9"/>
        <v>0</v>
      </c>
      <c r="W7" s="48">
        <f t="shared" si="9"/>
        <v>0</v>
      </c>
      <c r="X7" s="48">
        <f t="shared" si="9"/>
        <v>0</v>
      </c>
      <c r="Y7" s="48">
        <f t="shared" si="9"/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f t="shared" ref="AH7:AI7" si="10">AG7</f>
        <v>0</v>
      </c>
      <c r="AI7" s="48">
        <f t="shared" si="10"/>
        <v>0</v>
      </c>
      <c r="AJ7" s="48">
        <f t="shared" ref="AJ7:CE7" si="11">AI7</f>
        <v>0</v>
      </c>
      <c r="AK7" s="48">
        <f t="shared" si="11"/>
        <v>0</v>
      </c>
      <c r="AL7" s="48">
        <f t="shared" si="11"/>
        <v>0</v>
      </c>
      <c r="AM7" s="48">
        <f t="shared" si="11"/>
        <v>0</v>
      </c>
      <c r="AN7" s="48">
        <f t="shared" si="11"/>
        <v>0</v>
      </c>
      <c r="AO7" s="48">
        <f t="shared" si="11"/>
        <v>0</v>
      </c>
      <c r="AP7" s="48">
        <f t="shared" si="11"/>
        <v>0</v>
      </c>
      <c r="AQ7" s="48">
        <f t="shared" si="11"/>
        <v>0</v>
      </c>
      <c r="AR7" s="48">
        <f t="shared" si="11"/>
        <v>0</v>
      </c>
      <c r="AS7" s="48">
        <f t="shared" si="11"/>
        <v>0</v>
      </c>
      <c r="AT7" s="48">
        <f t="shared" si="11"/>
        <v>0</v>
      </c>
      <c r="AU7" s="48">
        <f t="shared" si="11"/>
        <v>0</v>
      </c>
      <c r="AV7" s="48">
        <f t="shared" si="11"/>
        <v>0</v>
      </c>
      <c r="AW7" s="48">
        <f t="shared" si="11"/>
        <v>0</v>
      </c>
      <c r="AX7" s="48">
        <f t="shared" si="11"/>
        <v>0</v>
      </c>
      <c r="AY7" s="48">
        <f t="shared" si="11"/>
        <v>0</v>
      </c>
      <c r="AZ7" s="48">
        <f t="shared" si="11"/>
        <v>0</v>
      </c>
      <c r="BA7" s="48">
        <f t="shared" si="11"/>
        <v>0</v>
      </c>
      <c r="BB7" s="48">
        <f t="shared" si="11"/>
        <v>0</v>
      </c>
      <c r="BC7" s="48">
        <f t="shared" si="11"/>
        <v>0</v>
      </c>
      <c r="BD7" s="48">
        <f t="shared" si="11"/>
        <v>0</v>
      </c>
      <c r="BE7" s="48">
        <f t="shared" si="11"/>
        <v>0</v>
      </c>
      <c r="BF7" s="48">
        <f t="shared" si="11"/>
        <v>0</v>
      </c>
      <c r="BG7" s="48">
        <f t="shared" si="11"/>
        <v>0</v>
      </c>
      <c r="BH7" s="48">
        <f t="shared" si="11"/>
        <v>0</v>
      </c>
      <c r="BI7" s="48">
        <f t="shared" si="11"/>
        <v>0</v>
      </c>
      <c r="BJ7" s="48">
        <f t="shared" si="11"/>
        <v>0</v>
      </c>
      <c r="BK7" s="48">
        <f t="shared" si="11"/>
        <v>0</v>
      </c>
      <c r="BL7" s="48">
        <f t="shared" si="11"/>
        <v>0</v>
      </c>
      <c r="BM7" s="48">
        <f t="shared" si="11"/>
        <v>0</v>
      </c>
      <c r="BN7" s="48">
        <f t="shared" si="11"/>
        <v>0</v>
      </c>
      <c r="BO7" s="48">
        <f t="shared" si="11"/>
        <v>0</v>
      </c>
      <c r="BP7" s="48">
        <f t="shared" si="11"/>
        <v>0</v>
      </c>
      <c r="BQ7" s="48">
        <f t="shared" si="11"/>
        <v>0</v>
      </c>
      <c r="BR7" s="48">
        <f t="shared" si="11"/>
        <v>0</v>
      </c>
      <c r="BS7" s="48">
        <f t="shared" si="11"/>
        <v>0</v>
      </c>
      <c r="BT7" s="48">
        <f t="shared" si="11"/>
        <v>0</v>
      </c>
      <c r="BU7" s="48">
        <f t="shared" si="11"/>
        <v>0</v>
      </c>
      <c r="BV7" s="48">
        <f t="shared" si="11"/>
        <v>0</v>
      </c>
      <c r="BW7" s="48">
        <f t="shared" si="11"/>
        <v>0</v>
      </c>
      <c r="BX7" s="48">
        <f t="shared" si="11"/>
        <v>0</v>
      </c>
      <c r="BY7" s="48">
        <f t="shared" si="11"/>
        <v>0</v>
      </c>
      <c r="BZ7" s="48">
        <f t="shared" si="11"/>
        <v>0</v>
      </c>
      <c r="CA7" s="48">
        <f t="shared" si="11"/>
        <v>0</v>
      </c>
      <c r="CB7" s="48">
        <f t="shared" si="11"/>
        <v>0</v>
      </c>
      <c r="CC7" s="48">
        <f t="shared" si="11"/>
        <v>0</v>
      </c>
      <c r="CD7" s="48">
        <f t="shared" si="11"/>
        <v>0</v>
      </c>
      <c r="CE7" s="48">
        <f t="shared" si="11"/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f t="shared" ref="AH8:AI8" si="12">AG8</f>
        <v>0</v>
      </c>
      <c r="AI8" s="48">
        <f t="shared" si="12"/>
        <v>0</v>
      </c>
      <c r="AJ8" s="48">
        <f t="shared" ref="AJ8:CE8" si="13">AI8</f>
        <v>0</v>
      </c>
      <c r="AK8" s="48">
        <f t="shared" si="13"/>
        <v>0</v>
      </c>
      <c r="AL8" s="48">
        <f t="shared" si="13"/>
        <v>0</v>
      </c>
      <c r="AM8" s="48">
        <f t="shared" si="13"/>
        <v>0</v>
      </c>
      <c r="AN8" s="48">
        <f t="shared" si="13"/>
        <v>0</v>
      </c>
      <c r="AO8" s="48">
        <f t="shared" si="13"/>
        <v>0</v>
      </c>
      <c r="AP8" s="48">
        <f t="shared" si="13"/>
        <v>0</v>
      </c>
      <c r="AQ8" s="48">
        <f t="shared" si="13"/>
        <v>0</v>
      </c>
      <c r="AR8" s="48">
        <f t="shared" si="13"/>
        <v>0</v>
      </c>
      <c r="AS8" s="48">
        <f t="shared" si="13"/>
        <v>0</v>
      </c>
      <c r="AT8" s="48">
        <f t="shared" si="13"/>
        <v>0</v>
      </c>
      <c r="AU8" s="48">
        <f t="shared" si="13"/>
        <v>0</v>
      </c>
      <c r="AV8" s="48">
        <f t="shared" si="13"/>
        <v>0</v>
      </c>
      <c r="AW8" s="48">
        <f t="shared" si="13"/>
        <v>0</v>
      </c>
      <c r="AX8" s="48">
        <f t="shared" si="13"/>
        <v>0</v>
      </c>
      <c r="AY8" s="48">
        <f t="shared" si="13"/>
        <v>0</v>
      </c>
      <c r="AZ8" s="48">
        <f t="shared" si="13"/>
        <v>0</v>
      </c>
      <c r="BA8" s="48">
        <f t="shared" si="13"/>
        <v>0</v>
      </c>
      <c r="BB8" s="48">
        <f t="shared" si="13"/>
        <v>0</v>
      </c>
      <c r="BC8" s="48">
        <f t="shared" si="13"/>
        <v>0</v>
      </c>
      <c r="BD8" s="48">
        <f t="shared" si="13"/>
        <v>0</v>
      </c>
      <c r="BE8" s="48">
        <f t="shared" si="13"/>
        <v>0</v>
      </c>
      <c r="BF8" s="48">
        <f t="shared" si="13"/>
        <v>0</v>
      </c>
      <c r="BG8" s="48">
        <f t="shared" si="13"/>
        <v>0</v>
      </c>
      <c r="BH8" s="48">
        <f t="shared" si="13"/>
        <v>0</v>
      </c>
      <c r="BI8" s="48">
        <f t="shared" si="13"/>
        <v>0</v>
      </c>
      <c r="BJ8" s="48">
        <f t="shared" si="13"/>
        <v>0</v>
      </c>
      <c r="BK8" s="48">
        <f t="shared" si="13"/>
        <v>0</v>
      </c>
      <c r="BL8" s="48">
        <f t="shared" si="13"/>
        <v>0</v>
      </c>
      <c r="BM8" s="48">
        <f t="shared" si="13"/>
        <v>0</v>
      </c>
      <c r="BN8" s="48">
        <f t="shared" si="13"/>
        <v>0</v>
      </c>
      <c r="BO8" s="48">
        <f t="shared" si="13"/>
        <v>0</v>
      </c>
      <c r="BP8" s="48">
        <f t="shared" si="13"/>
        <v>0</v>
      </c>
      <c r="BQ8" s="48">
        <f t="shared" si="13"/>
        <v>0</v>
      </c>
      <c r="BR8" s="48">
        <f t="shared" si="13"/>
        <v>0</v>
      </c>
      <c r="BS8" s="48">
        <f t="shared" si="13"/>
        <v>0</v>
      </c>
      <c r="BT8" s="48">
        <f t="shared" si="13"/>
        <v>0</v>
      </c>
      <c r="BU8" s="48">
        <f t="shared" si="13"/>
        <v>0</v>
      </c>
      <c r="BV8" s="48">
        <f t="shared" si="13"/>
        <v>0</v>
      </c>
      <c r="BW8" s="48">
        <f t="shared" si="13"/>
        <v>0</v>
      </c>
      <c r="BX8" s="48">
        <f t="shared" si="13"/>
        <v>0</v>
      </c>
      <c r="BY8" s="48">
        <f t="shared" si="13"/>
        <v>0</v>
      </c>
      <c r="BZ8" s="48">
        <f t="shared" si="13"/>
        <v>0</v>
      </c>
      <c r="CA8" s="48">
        <f t="shared" si="13"/>
        <v>0</v>
      </c>
      <c r="CB8" s="48">
        <f t="shared" si="13"/>
        <v>0</v>
      </c>
      <c r="CC8" s="48">
        <f t="shared" si="13"/>
        <v>0</v>
      </c>
      <c r="CD8" s="48">
        <f t="shared" si="13"/>
        <v>0</v>
      </c>
      <c r="CE8" s="48">
        <f t="shared" si="13"/>
        <v>0</v>
      </c>
    </row>
    <row r="9" spans="1:83" ht="14.5" x14ac:dyDescent="0.35">
      <c r="A9" s="46" t="s">
        <v>123</v>
      </c>
      <c r="B9" s="48">
        <f t="shared" ref="B9:Y9" si="14">B6</f>
        <v>0</v>
      </c>
      <c r="C9" s="48">
        <f t="shared" si="14"/>
        <v>0</v>
      </c>
      <c r="D9" s="48">
        <f t="shared" si="14"/>
        <v>0</v>
      </c>
      <c r="E9" s="48">
        <f t="shared" si="14"/>
        <v>0</v>
      </c>
      <c r="F9" s="48">
        <f t="shared" si="14"/>
        <v>0</v>
      </c>
      <c r="G9" s="48">
        <f t="shared" si="14"/>
        <v>0</v>
      </c>
      <c r="H9" s="48">
        <f t="shared" si="14"/>
        <v>0</v>
      </c>
      <c r="I9" s="48">
        <f t="shared" si="14"/>
        <v>0</v>
      </c>
      <c r="J9" s="48">
        <f t="shared" si="14"/>
        <v>0</v>
      </c>
      <c r="K9" s="48">
        <f t="shared" si="14"/>
        <v>0</v>
      </c>
      <c r="L9" s="48">
        <f t="shared" si="14"/>
        <v>0</v>
      </c>
      <c r="M9" s="48">
        <f t="shared" si="14"/>
        <v>0</v>
      </c>
      <c r="N9" s="48">
        <f t="shared" si="14"/>
        <v>0</v>
      </c>
      <c r="O9" s="48">
        <f t="shared" si="14"/>
        <v>0</v>
      </c>
      <c r="P9" s="48">
        <f t="shared" si="14"/>
        <v>0</v>
      </c>
      <c r="Q9" s="48">
        <f t="shared" si="14"/>
        <v>0</v>
      </c>
      <c r="R9" s="48">
        <f t="shared" si="14"/>
        <v>0</v>
      </c>
      <c r="S9" s="48">
        <f t="shared" si="14"/>
        <v>0</v>
      </c>
      <c r="T9" s="48">
        <f t="shared" si="14"/>
        <v>0</v>
      </c>
      <c r="U9" s="48">
        <f t="shared" si="14"/>
        <v>0</v>
      </c>
      <c r="V9" s="48">
        <f t="shared" si="14"/>
        <v>0</v>
      </c>
      <c r="W9" s="48">
        <f t="shared" si="14"/>
        <v>0</v>
      </c>
      <c r="X9" s="48">
        <f t="shared" si="14"/>
        <v>0</v>
      </c>
      <c r="Y9" s="48">
        <f t="shared" si="14"/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f t="shared" ref="AH9:AI9" si="15">AG9</f>
        <v>0</v>
      </c>
      <c r="AI9" s="48">
        <f t="shared" si="15"/>
        <v>0</v>
      </c>
      <c r="AJ9" s="48">
        <f t="shared" ref="AJ9:CE9" si="16">AI9</f>
        <v>0</v>
      </c>
      <c r="AK9" s="48">
        <f t="shared" si="16"/>
        <v>0</v>
      </c>
      <c r="AL9" s="48">
        <f t="shared" si="16"/>
        <v>0</v>
      </c>
      <c r="AM9" s="48">
        <f t="shared" si="16"/>
        <v>0</v>
      </c>
      <c r="AN9" s="48">
        <f t="shared" si="16"/>
        <v>0</v>
      </c>
      <c r="AO9" s="48">
        <f t="shared" si="16"/>
        <v>0</v>
      </c>
      <c r="AP9" s="48">
        <f t="shared" si="16"/>
        <v>0</v>
      </c>
      <c r="AQ9" s="48">
        <f t="shared" si="16"/>
        <v>0</v>
      </c>
      <c r="AR9" s="48">
        <f t="shared" si="16"/>
        <v>0</v>
      </c>
      <c r="AS9" s="48">
        <f t="shared" si="16"/>
        <v>0</v>
      </c>
      <c r="AT9" s="48">
        <f t="shared" si="16"/>
        <v>0</v>
      </c>
      <c r="AU9" s="48">
        <f t="shared" si="16"/>
        <v>0</v>
      </c>
      <c r="AV9" s="48">
        <f t="shared" si="16"/>
        <v>0</v>
      </c>
      <c r="AW9" s="48">
        <f t="shared" si="16"/>
        <v>0</v>
      </c>
      <c r="AX9" s="48">
        <f t="shared" si="16"/>
        <v>0</v>
      </c>
      <c r="AY9" s="48">
        <f t="shared" si="16"/>
        <v>0</v>
      </c>
      <c r="AZ9" s="48">
        <f t="shared" si="16"/>
        <v>0</v>
      </c>
      <c r="BA9" s="48">
        <f t="shared" si="16"/>
        <v>0</v>
      </c>
      <c r="BB9" s="48">
        <f t="shared" si="16"/>
        <v>0</v>
      </c>
      <c r="BC9" s="48">
        <f t="shared" si="16"/>
        <v>0</v>
      </c>
      <c r="BD9" s="48">
        <f t="shared" si="16"/>
        <v>0</v>
      </c>
      <c r="BE9" s="48">
        <f t="shared" si="16"/>
        <v>0</v>
      </c>
      <c r="BF9" s="48">
        <f t="shared" si="16"/>
        <v>0</v>
      </c>
      <c r="BG9" s="48">
        <f t="shared" si="16"/>
        <v>0</v>
      </c>
      <c r="BH9" s="48">
        <f t="shared" si="16"/>
        <v>0</v>
      </c>
      <c r="BI9" s="48">
        <f t="shared" si="16"/>
        <v>0</v>
      </c>
      <c r="BJ9" s="48">
        <f t="shared" si="16"/>
        <v>0</v>
      </c>
      <c r="BK9" s="48">
        <f t="shared" si="16"/>
        <v>0</v>
      </c>
      <c r="BL9" s="48">
        <f t="shared" si="16"/>
        <v>0</v>
      </c>
      <c r="BM9" s="48">
        <f t="shared" si="16"/>
        <v>0</v>
      </c>
      <c r="BN9" s="48">
        <f t="shared" si="16"/>
        <v>0</v>
      </c>
      <c r="BO9" s="48">
        <f t="shared" si="16"/>
        <v>0</v>
      </c>
      <c r="BP9" s="48">
        <f t="shared" si="16"/>
        <v>0</v>
      </c>
      <c r="BQ9" s="48">
        <f t="shared" si="16"/>
        <v>0</v>
      </c>
      <c r="BR9" s="48">
        <f t="shared" si="16"/>
        <v>0</v>
      </c>
      <c r="BS9" s="48">
        <f t="shared" si="16"/>
        <v>0</v>
      </c>
      <c r="BT9" s="48">
        <f t="shared" si="16"/>
        <v>0</v>
      </c>
      <c r="BU9" s="48">
        <f t="shared" si="16"/>
        <v>0</v>
      </c>
      <c r="BV9" s="48">
        <f t="shared" si="16"/>
        <v>0</v>
      </c>
      <c r="BW9" s="48">
        <f t="shared" si="16"/>
        <v>0</v>
      </c>
      <c r="BX9" s="48">
        <f t="shared" si="16"/>
        <v>0</v>
      </c>
      <c r="BY9" s="48">
        <f t="shared" si="16"/>
        <v>0</v>
      </c>
      <c r="BZ9" s="48">
        <f t="shared" si="16"/>
        <v>0</v>
      </c>
      <c r="CA9" s="48">
        <f t="shared" si="16"/>
        <v>0</v>
      </c>
      <c r="CB9" s="48">
        <f t="shared" si="16"/>
        <v>0</v>
      </c>
      <c r="CC9" s="48">
        <f t="shared" si="16"/>
        <v>0</v>
      </c>
      <c r="CD9" s="48">
        <f t="shared" si="16"/>
        <v>0</v>
      </c>
      <c r="CE9" s="48">
        <f t="shared" si="16"/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2060"/>
  </sheetPr>
  <dimension ref="A1:CE1000"/>
  <sheetViews>
    <sheetView topLeftCell="BW1" workbookViewId="0">
      <selection activeCell="AF1" sqref="AF1:CE9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3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8">
        <v>0</v>
      </c>
      <c r="AO2" s="48">
        <v>0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0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  <c r="BP2" s="48">
        <v>0</v>
      </c>
      <c r="BQ2" s="48">
        <v>0</v>
      </c>
      <c r="BR2" s="48">
        <v>0</v>
      </c>
      <c r="BS2" s="48">
        <v>0</v>
      </c>
      <c r="BT2" s="48">
        <v>0</v>
      </c>
      <c r="BU2" s="48">
        <v>0</v>
      </c>
      <c r="BV2" s="48">
        <v>0</v>
      </c>
      <c r="BW2" s="48">
        <v>0</v>
      </c>
      <c r="BX2" s="48">
        <v>0</v>
      </c>
      <c r="BY2" s="48">
        <v>0</v>
      </c>
      <c r="BZ2" s="48">
        <v>0</v>
      </c>
      <c r="CA2" s="48">
        <v>0</v>
      </c>
      <c r="CB2" s="48">
        <v>0</v>
      </c>
      <c r="CC2" s="48">
        <v>0</v>
      </c>
      <c r="CD2" s="48">
        <v>0</v>
      </c>
      <c r="CE2" s="48"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48">
        <v>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0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8">
        <v>0</v>
      </c>
      <c r="CE3" s="48"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0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0</v>
      </c>
      <c r="BM6" s="48">
        <v>0</v>
      </c>
      <c r="BN6" s="48">
        <v>0</v>
      </c>
      <c r="BO6" s="48">
        <v>0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0</v>
      </c>
      <c r="CE6" s="48">
        <v>0</v>
      </c>
    </row>
    <row r="7" spans="1:83" ht="14.5" x14ac:dyDescent="0.35">
      <c r="A7" s="46" t="s">
        <v>121</v>
      </c>
      <c r="B7" s="48">
        <f t="shared" ref="B7:Y7" si="0">B3</f>
        <v>0</v>
      </c>
      <c r="C7" s="48">
        <f t="shared" si="0"/>
        <v>0</v>
      </c>
      <c r="D7" s="48">
        <f t="shared" si="0"/>
        <v>0</v>
      </c>
      <c r="E7" s="48">
        <f t="shared" si="0"/>
        <v>0</v>
      </c>
      <c r="F7" s="48">
        <f t="shared" si="0"/>
        <v>0</v>
      </c>
      <c r="G7" s="48">
        <f t="shared" si="0"/>
        <v>0</v>
      </c>
      <c r="H7" s="48">
        <f t="shared" si="0"/>
        <v>0</v>
      </c>
      <c r="I7" s="48">
        <f t="shared" si="0"/>
        <v>0</v>
      </c>
      <c r="J7" s="48">
        <f t="shared" si="0"/>
        <v>0</v>
      </c>
      <c r="K7" s="48">
        <f t="shared" si="0"/>
        <v>0</v>
      </c>
      <c r="L7" s="48">
        <f t="shared" si="0"/>
        <v>0</v>
      </c>
      <c r="M7" s="48">
        <f t="shared" si="0"/>
        <v>0</v>
      </c>
      <c r="N7" s="48">
        <f t="shared" si="0"/>
        <v>0</v>
      </c>
      <c r="O7" s="48">
        <f t="shared" si="0"/>
        <v>0</v>
      </c>
      <c r="P7" s="48">
        <f t="shared" si="0"/>
        <v>0</v>
      </c>
      <c r="Q7" s="48">
        <f t="shared" si="0"/>
        <v>0</v>
      </c>
      <c r="R7" s="48">
        <f t="shared" si="0"/>
        <v>0</v>
      </c>
      <c r="S7" s="48">
        <f t="shared" si="0"/>
        <v>0</v>
      </c>
      <c r="T7" s="48">
        <f t="shared" si="0"/>
        <v>0</v>
      </c>
      <c r="U7" s="48">
        <f t="shared" si="0"/>
        <v>0</v>
      </c>
      <c r="V7" s="48">
        <f t="shared" si="0"/>
        <v>0</v>
      </c>
      <c r="W7" s="48">
        <f t="shared" si="0"/>
        <v>0</v>
      </c>
      <c r="X7" s="48">
        <f t="shared" si="0"/>
        <v>0</v>
      </c>
      <c r="Y7" s="48">
        <f t="shared" si="0"/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0</v>
      </c>
      <c r="CE8" s="48">
        <v>0</v>
      </c>
    </row>
    <row r="9" spans="1:83" ht="14.5" x14ac:dyDescent="0.35">
      <c r="A9" s="46" t="s">
        <v>123</v>
      </c>
      <c r="B9" s="48">
        <f t="shared" ref="B9:Y9" si="1">B6</f>
        <v>0</v>
      </c>
      <c r="C9" s="48">
        <f t="shared" si="1"/>
        <v>0</v>
      </c>
      <c r="D9" s="48">
        <f t="shared" si="1"/>
        <v>0</v>
      </c>
      <c r="E9" s="48">
        <f t="shared" si="1"/>
        <v>0</v>
      </c>
      <c r="F9" s="48">
        <f t="shared" si="1"/>
        <v>0</v>
      </c>
      <c r="G9" s="48">
        <f t="shared" si="1"/>
        <v>0</v>
      </c>
      <c r="H9" s="48">
        <f t="shared" si="1"/>
        <v>0</v>
      </c>
      <c r="I9" s="48">
        <f t="shared" si="1"/>
        <v>0</v>
      </c>
      <c r="J9" s="48">
        <f t="shared" si="1"/>
        <v>0</v>
      </c>
      <c r="K9" s="48">
        <f t="shared" si="1"/>
        <v>0</v>
      </c>
      <c r="L9" s="48">
        <f t="shared" si="1"/>
        <v>0</v>
      </c>
      <c r="M9" s="48">
        <f t="shared" si="1"/>
        <v>0</v>
      </c>
      <c r="N9" s="48">
        <f t="shared" si="1"/>
        <v>0</v>
      </c>
      <c r="O9" s="48">
        <f t="shared" si="1"/>
        <v>0</v>
      </c>
      <c r="P9" s="48">
        <f t="shared" si="1"/>
        <v>0</v>
      </c>
      <c r="Q9" s="48">
        <f t="shared" si="1"/>
        <v>0</v>
      </c>
      <c r="R9" s="48">
        <f t="shared" si="1"/>
        <v>0</v>
      </c>
      <c r="S9" s="48">
        <f t="shared" si="1"/>
        <v>0</v>
      </c>
      <c r="T9" s="48">
        <f t="shared" si="1"/>
        <v>0</v>
      </c>
      <c r="U9" s="48">
        <f t="shared" si="1"/>
        <v>0</v>
      </c>
      <c r="V9" s="48">
        <f t="shared" si="1"/>
        <v>0</v>
      </c>
      <c r="W9" s="48">
        <f t="shared" si="1"/>
        <v>0</v>
      </c>
      <c r="X9" s="48">
        <f t="shared" si="1"/>
        <v>0</v>
      </c>
      <c r="Y9" s="48">
        <f t="shared" si="1"/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AY9" s="48">
        <v>0</v>
      </c>
      <c r="AZ9" s="48">
        <v>0</v>
      </c>
      <c r="BA9" s="48">
        <v>0</v>
      </c>
      <c r="BB9" s="48">
        <v>0</v>
      </c>
      <c r="BC9" s="48">
        <v>0</v>
      </c>
      <c r="BD9" s="48">
        <v>0</v>
      </c>
      <c r="BE9" s="48">
        <v>0</v>
      </c>
      <c r="BF9" s="48">
        <v>0</v>
      </c>
      <c r="BG9" s="48">
        <v>0</v>
      </c>
      <c r="BH9" s="48">
        <v>0</v>
      </c>
      <c r="BI9" s="48">
        <v>0</v>
      </c>
      <c r="BJ9" s="48">
        <v>0</v>
      </c>
      <c r="BK9" s="48">
        <v>0</v>
      </c>
      <c r="BL9" s="48">
        <v>0</v>
      </c>
      <c r="BM9" s="48">
        <v>0</v>
      </c>
      <c r="BN9" s="48">
        <v>0</v>
      </c>
      <c r="BO9" s="48">
        <v>0</v>
      </c>
      <c r="BP9" s="48">
        <v>0</v>
      </c>
      <c r="BQ9" s="48">
        <v>0</v>
      </c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0</v>
      </c>
      <c r="CE9" s="48"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2060"/>
  </sheetPr>
  <dimension ref="A1:CE1000"/>
  <sheetViews>
    <sheetView topLeftCell="CD1" workbookViewId="0">
      <selection activeCell="CJ19" sqref="CJ19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3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f>('Fuel Prices - ID'!L11/'Fuel Prices - ID'!$L$20)*(1-'Tax Percentages'!B17)</f>
        <v>1.8623900672529747E-5</v>
      </c>
      <c r="C2" s="48">
        <f>('Fuel Prices - ID'!M11/'Fuel Prices - ID'!$L$20)*(1-'Tax Percentages'!C17)</f>
        <v>1.8313502327987582E-5</v>
      </c>
      <c r="D2" s="48">
        <f>('Fuel Prices - ID'!N11/'Fuel Prices - ID'!$L$20)*(1-'Tax Percentages'!D17)</f>
        <v>1.9498659643512205E-5</v>
      </c>
      <c r="E2" s="48">
        <f>('Fuel Prices - ID'!O11/'Fuel Prices - ID'!$L$20)*(1-'Tax Percentages'!E17)</f>
        <v>1.9507638108023755E-5</v>
      </c>
      <c r="F2" s="48">
        <f>('Fuel Prices - ID'!P11/'Fuel Prices - ID'!$L$20)*(1-'Tax Percentages'!F17)</f>
        <v>1.9009508232785545E-5</v>
      </c>
      <c r="G2" s="48">
        <f>('Fuel Prices - ID'!Q11/'Fuel Prices - ID'!$L$20)*(1-'Tax Percentages'!G17)</f>
        <v>1.8409657760790743E-5</v>
      </c>
      <c r="H2" s="48">
        <f>('Fuel Prices - ID'!R11/'Fuel Prices - ID'!$L$20)*(1-'Tax Percentages'!H17)</f>
        <v>1.8122109834891687E-5</v>
      </c>
      <c r="I2" s="48">
        <f>('Fuel Prices - ID'!S11/'Fuel Prices - ID'!$L$20)*(1-'Tax Percentages'!I17)</f>
        <v>1.8034165439032479E-5</v>
      </c>
      <c r="J2" s="48">
        <f>('Fuel Prices - ID'!T11/'Fuel Prices - ID'!$L$20)*(1-'Tax Percentages'!J17)</f>
        <v>1.8079316254705232E-5</v>
      </c>
      <c r="K2" s="48">
        <f>('Fuel Prices - ID'!U11/'Fuel Prices - ID'!$L$20)*(1-'Tax Percentages'!K17)</f>
        <v>1.8438970034526766E-5</v>
      </c>
      <c r="L2" s="48">
        <f>('Fuel Prices - ID'!V11/'Fuel Prices - ID'!$L$20)*(1-'Tax Percentages'!L17)</f>
        <v>1.8633793393259788E-5</v>
      </c>
      <c r="M2" s="48">
        <f>('Fuel Prices - ID'!W11/'Fuel Prices - ID'!$L$20)*(1-'Tax Percentages'!M17)</f>
        <v>1.860647470018596E-5</v>
      </c>
      <c r="N2" s="48">
        <f>('Fuel Prices - ID'!X11/'Fuel Prices - ID'!$L$20)*(1-'Tax Percentages'!N17)</f>
        <v>1.8604890520881977E-5</v>
      </c>
      <c r="O2" s="48">
        <f>('Fuel Prices - ID'!Y11/'Fuel Prices - ID'!$L$20)*(1-'Tax Percentages'!O17)</f>
        <v>1.8631380356599645E-5</v>
      </c>
      <c r="P2" s="48">
        <f>('Fuel Prices - ID'!Z11/'Fuel Prices - ID'!$L$20)*(1-'Tax Percentages'!P17)</f>
        <v>1.8552536785062141E-5</v>
      </c>
      <c r="Q2" s="48">
        <f>('Fuel Prices - ID'!AA11/'Fuel Prices - ID'!$L$20)*(1-'Tax Percentages'!Q17)</f>
        <v>1.8465709392065632E-5</v>
      </c>
      <c r="R2" s="48">
        <f>('Fuel Prices - ID'!AB11/'Fuel Prices - ID'!$L$20)*(1-'Tax Percentages'!R17)</f>
        <v>1.8416273133818363E-5</v>
      </c>
      <c r="S2" s="48">
        <f>('Fuel Prices - ID'!AC11/'Fuel Prices - ID'!$L$20)*(1-'Tax Percentages'!S17)</f>
        <v>1.8416874531366331E-5</v>
      </c>
      <c r="T2" s="48">
        <f>('Fuel Prices - ID'!AD11/'Fuel Prices - ID'!$L$20)*(1-'Tax Percentages'!T17)</f>
        <v>1.8443671321954938E-5</v>
      </c>
      <c r="U2" s="48">
        <f>('Fuel Prices - ID'!AE11/'Fuel Prices - ID'!$L$20)*(1-'Tax Percentages'!U17)</f>
        <v>1.8480899129493342E-5</v>
      </c>
      <c r="V2" s="48">
        <f>('Fuel Prices - ID'!AF11/'Fuel Prices - ID'!$L$20)*(1-'Tax Percentages'!V17)</f>
        <v>1.8517406663564987E-5</v>
      </c>
      <c r="W2" s="48">
        <f>('Fuel Prices - ID'!AG11/'Fuel Prices - ID'!$L$20)*(1-'Tax Percentages'!W17)</f>
        <v>1.8524537266204827E-5</v>
      </c>
      <c r="X2" s="48">
        <f>('Fuel Prices - ID'!AH11/'Fuel Prices - ID'!$L$20)*(1-'Tax Percentages'!X17)</f>
        <v>1.8514604891018018E-5</v>
      </c>
      <c r="Y2" s="48">
        <f>('Fuel Prices - ID'!AI11/'Fuel Prices - ID'!$L$20)*(1-'Tax Percentages'!Y17)</f>
        <v>1.8506253090184564E-5</v>
      </c>
      <c r="Z2" s="48">
        <f>('Fuel Prices - ID'!AJ11/'Fuel Prices - ID'!$L$20)*(1-'Tax Percentages'!Z17)</f>
        <v>1.8497286051030257E-5</v>
      </c>
      <c r="AA2" s="48">
        <f>('Fuel Prices - ID'!AK11/'Fuel Prices - ID'!$L$20)*(1-'Tax Percentages'!AA17)</f>
        <v>1.8485095659614853E-5</v>
      </c>
      <c r="AB2" s="48">
        <f>('Fuel Prices - ID'!AL11/'Fuel Prices - ID'!$L$20)*(1-'Tax Percentages'!AB17)</f>
        <v>1.8478964648210552E-5</v>
      </c>
      <c r="AC2" s="48">
        <f>('Fuel Prices - ID'!AM11/'Fuel Prices - ID'!$L$20)*(1-'Tax Percentages'!AC17)</f>
        <v>1.8480169671496453E-5</v>
      </c>
      <c r="AD2" s="48">
        <f>('Fuel Prices - ID'!AN11/'Fuel Prices - ID'!$L$20)*(1-'Tax Percentages'!AD17)</f>
        <v>1.8485978447649007E-5</v>
      </c>
      <c r="AE2" s="48">
        <f>('Fuel Prices - ID'!AO11/'Fuel Prices - ID'!$L$20)*(1-'Tax Percentages'!AE17)</f>
        <v>1.8492260621856526E-5</v>
      </c>
      <c r="AF2" s="48">
        <f>('Fuel Prices - ID'!AP11/'Fuel Prices - ID'!$L$20)*(1-'Tax Percentages'!AF17)</f>
        <v>1.849667783093849E-5</v>
      </c>
      <c r="AG2" s="48">
        <f>('Fuel Prices - ID'!AQ11/'Fuel Prices - ID'!$L$20)*(1-'Tax Percentages'!AG17)</f>
        <v>1.8498112258342594E-5</v>
      </c>
      <c r="AH2" s="48">
        <f>AG2</f>
        <v>1.8498112258342594E-5</v>
      </c>
      <c r="AI2" s="48">
        <f>AH2</f>
        <v>1.8498112258342594E-5</v>
      </c>
      <c r="AJ2" s="48">
        <f t="shared" ref="AJ2:BW2" si="0">AI2</f>
        <v>1.8498112258342594E-5</v>
      </c>
      <c r="AK2" s="48">
        <f t="shared" si="0"/>
        <v>1.8498112258342594E-5</v>
      </c>
      <c r="AL2" s="48">
        <f t="shared" si="0"/>
        <v>1.8498112258342594E-5</v>
      </c>
      <c r="AM2" s="48">
        <f t="shared" si="0"/>
        <v>1.8498112258342594E-5</v>
      </c>
      <c r="AN2" s="48">
        <f t="shared" si="0"/>
        <v>1.8498112258342594E-5</v>
      </c>
      <c r="AO2" s="48">
        <f t="shared" si="0"/>
        <v>1.8498112258342594E-5</v>
      </c>
      <c r="AP2" s="48">
        <f t="shared" si="0"/>
        <v>1.8498112258342594E-5</v>
      </c>
      <c r="AQ2" s="48">
        <f t="shared" si="0"/>
        <v>1.8498112258342594E-5</v>
      </c>
      <c r="AR2" s="48">
        <f t="shared" si="0"/>
        <v>1.8498112258342594E-5</v>
      </c>
      <c r="AS2" s="48">
        <f t="shared" si="0"/>
        <v>1.8498112258342594E-5</v>
      </c>
      <c r="AT2" s="48">
        <f t="shared" si="0"/>
        <v>1.8498112258342594E-5</v>
      </c>
      <c r="AU2" s="48">
        <f t="shared" si="0"/>
        <v>1.8498112258342594E-5</v>
      </c>
      <c r="AV2" s="48">
        <f t="shared" si="0"/>
        <v>1.8498112258342594E-5</v>
      </c>
      <c r="AW2" s="48">
        <f t="shared" si="0"/>
        <v>1.8498112258342594E-5</v>
      </c>
      <c r="AX2" s="48">
        <f t="shared" si="0"/>
        <v>1.8498112258342594E-5</v>
      </c>
      <c r="AY2" s="48">
        <f t="shared" si="0"/>
        <v>1.8498112258342594E-5</v>
      </c>
      <c r="AZ2" s="48">
        <f t="shared" si="0"/>
        <v>1.8498112258342594E-5</v>
      </c>
      <c r="BA2" s="48">
        <f t="shared" si="0"/>
        <v>1.8498112258342594E-5</v>
      </c>
      <c r="BB2" s="48">
        <f t="shared" si="0"/>
        <v>1.8498112258342594E-5</v>
      </c>
      <c r="BC2" s="48">
        <f t="shared" si="0"/>
        <v>1.8498112258342594E-5</v>
      </c>
      <c r="BD2" s="48">
        <f t="shared" si="0"/>
        <v>1.8498112258342594E-5</v>
      </c>
      <c r="BE2" s="48">
        <f t="shared" si="0"/>
        <v>1.8498112258342594E-5</v>
      </c>
      <c r="BF2" s="48">
        <f t="shared" si="0"/>
        <v>1.8498112258342594E-5</v>
      </c>
      <c r="BG2" s="48">
        <f t="shared" si="0"/>
        <v>1.8498112258342594E-5</v>
      </c>
      <c r="BH2" s="48">
        <f t="shared" si="0"/>
        <v>1.8498112258342594E-5</v>
      </c>
      <c r="BI2" s="48">
        <f t="shared" si="0"/>
        <v>1.8498112258342594E-5</v>
      </c>
      <c r="BJ2" s="48">
        <f t="shared" si="0"/>
        <v>1.8498112258342594E-5</v>
      </c>
      <c r="BK2" s="48">
        <f t="shared" si="0"/>
        <v>1.8498112258342594E-5</v>
      </c>
      <c r="BL2" s="48">
        <f t="shared" si="0"/>
        <v>1.8498112258342594E-5</v>
      </c>
      <c r="BM2" s="48">
        <f t="shared" si="0"/>
        <v>1.8498112258342594E-5</v>
      </c>
      <c r="BN2" s="48">
        <f t="shared" si="0"/>
        <v>1.8498112258342594E-5</v>
      </c>
      <c r="BO2" s="48">
        <f t="shared" si="0"/>
        <v>1.8498112258342594E-5</v>
      </c>
      <c r="BP2" s="48">
        <f t="shared" si="0"/>
        <v>1.8498112258342594E-5</v>
      </c>
      <c r="BQ2" s="48">
        <f t="shared" si="0"/>
        <v>1.8498112258342594E-5</v>
      </c>
      <c r="BR2" s="48">
        <f t="shared" si="0"/>
        <v>1.8498112258342594E-5</v>
      </c>
      <c r="BS2" s="48">
        <f t="shared" si="0"/>
        <v>1.8498112258342594E-5</v>
      </c>
      <c r="BT2" s="48">
        <f t="shared" si="0"/>
        <v>1.8498112258342594E-5</v>
      </c>
      <c r="BU2" s="48">
        <f t="shared" si="0"/>
        <v>1.8498112258342594E-5</v>
      </c>
      <c r="BV2" s="48">
        <f t="shared" si="0"/>
        <v>1.8498112258342594E-5</v>
      </c>
      <c r="BW2" s="48">
        <f t="shared" si="0"/>
        <v>1.8498112258342594E-5</v>
      </c>
      <c r="BX2" s="48">
        <f>BW2</f>
        <v>1.8498112258342594E-5</v>
      </c>
      <c r="BY2" s="48">
        <f>BX2</f>
        <v>1.8498112258342594E-5</v>
      </c>
      <c r="BZ2" s="48">
        <f t="shared" ref="BZ2:CE2" si="1">BY2</f>
        <v>1.8498112258342594E-5</v>
      </c>
      <c r="CA2" s="48">
        <f t="shared" si="1"/>
        <v>1.8498112258342594E-5</v>
      </c>
      <c r="CB2" s="48">
        <f t="shared" si="1"/>
        <v>1.8498112258342594E-5</v>
      </c>
      <c r="CC2" s="48">
        <f t="shared" si="1"/>
        <v>1.8498112258342594E-5</v>
      </c>
      <c r="CD2" s="48">
        <f t="shared" si="1"/>
        <v>1.8498112258342594E-5</v>
      </c>
      <c r="CE2" s="48">
        <f t="shared" si="1"/>
        <v>1.8498112258342594E-5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f t="shared" ref="AH3:AI3" si="2">AG3</f>
        <v>0</v>
      </c>
      <c r="AI3" s="48">
        <f t="shared" si="2"/>
        <v>0</v>
      </c>
      <c r="AJ3" s="48">
        <f t="shared" ref="AJ3:BY3" si="3">AI3</f>
        <v>0</v>
      </c>
      <c r="AK3" s="48">
        <f t="shared" si="3"/>
        <v>0</v>
      </c>
      <c r="AL3" s="48">
        <f t="shared" si="3"/>
        <v>0</v>
      </c>
      <c r="AM3" s="48">
        <f t="shared" si="3"/>
        <v>0</v>
      </c>
      <c r="AN3" s="48">
        <f t="shared" si="3"/>
        <v>0</v>
      </c>
      <c r="AO3" s="48">
        <f t="shared" si="3"/>
        <v>0</v>
      </c>
      <c r="AP3" s="48">
        <f t="shared" si="3"/>
        <v>0</v>
      </c>
      <c r="AQ3" s="48">
        <f t="shared" si="3"/>
        <v>0</v>
      </c>
      <c r="AR3" s="48">
        <f t="shared" si="3"/>
        <v>0</v>
      </c>
      <c r="AS3" s="48">
        <f t="shared" si="3"/>
        <v>0</v>
      </c>
      <c r="AT3" s="48">
        <f t="shared" si="3"/>
        <v>0</v>
      </c>
      <c r="AU3" s="48">
        <f t="shared" si="3"/>
        <v>0</v>
      </c>
      <c r="AV3" s="48">
        <f t="shared" si="3"/>
        <v>0</v>
      </c>
      <c r="AW3" s="48">
        <f t="shared" si="3"/>
        <v>0</v>
      </c>
      <c r="AX3" s="48">
        <f t="shared" si="3"/>
        <v>0</v>
      </c>
      <c r="AY3" s="48">
        <f t="shared" si="3"/>
        <v>0</v>
      </c>
      <c r="AZ3" s="48">
        <f t="shared" si="3"/>
        <v>0</v>
      </c>
      <c r="BA3" s="48">
        <f t="shared" si="3"/>
        <v>0</v>
      </c>
      <c r="BB3" s="48">
        <f t="shared" si="3"/>
        <v>0</v>
      </c>
      <c r="BC3" s="48">
        <f t="shared" si="3"/>
        <v>0</v>
      </c>
      <c r="BD3" s="48">
        <f t="shared" si="3"/>
        <v>0</v>
      </c>
      <c r="BE3" s="48">
        <f t="shared" si="3"/>
        <v>0</v>
      </c>
      <c r="BF3" s="48">
        <f t="shared" si="3"/>
        <v>0</v>
      </c>
      <c r="BG3" s="48">
        <f t="shared" si="3"/>
        <v>0</v>
      </c>
      <c r="BH3" s="48">
        <f t="shared" si="3"/>
        <v>0</v>
      </c>
      <c r="BI3" s="48">
        <f t="shared" si="3"/>
        <v>0</v>
      </c>
      <c r="BJ3" s="48">
        <f t="shared" si="3"/>
        <v>0</v>
      </c>
      <c r="BK3" s="48">
        <f t="shared" si="3"/>
        <v>0</v>
      </c>
      <c r="BL3" s="48">
        <f t="shared" si="3"/>
        <v>0</v>
      </c>
      <c r="BM3" s="48">
        <f t="shared" si="3"/>
        <v>0</v>
      </c>
      <c r="BN3" s="48">
        <f t="shared" si="3"/>
        <v>0</v>
      </c>
      <c r="BO3" s="48">
        <f t="shared" si="3"/>
        <v>0</v>
      </c>
      <c r="BP3" s="48">
        <f t="shared" si="3"/>
        <v>0</v>
      </c>
      <c r="BQ3" s="48">
        <f t="shared" si="3"/>
        <v>0</v>
      </c>
      <c r="BR3" s="48">
        <f t="shared" si="3"/>
        <v>0</v>
      </c>
      <c r="BS3" s="48">
        <f t="shared" si="3"/>
        <v>0</v>
      </c>
      <c r="BT3" s="48">
        <f t="shared" si="3"/>
        <v>0</v>
      </c>
      <c r="BU3" s="48">
        <f t="shared" si="3"/>
        <v>0</v>
      </c>
      <c r="BV3" s="48">
        <f t="shared" si="3"/>
        <v>0</v>
      </c>
      <c r="BW3" s="48">
        <f t="shared" si="3"/>
        <v>0</v>
      </c>
      <c r="BX3" s="48">
        <f t="shared" si="3"/>
        <v>0</v>
      </c>
      <c r="BY3" s="48">
        <f t="shared" si="3"/>
        <v>0</v>
      </c>
      <c r="BZ3" s="48">
        <f t="shared" ref="BZ3:CE3" si="4">BY3</f>
        <v>0</v>
      </c>
      <c r="CA3" s="48">
        <f t="shared" si="4"/>
        <v>0</v>
      </c>
      <c r="CB3" s="48">
        <f t="shared" si="4"/>
        <v>0</v>
      </c>
      <c r="CC3" s="48">
        <f t="shared" si="4"/>
        <v>0</v>
      </c>
      <c r="CD3" s="48">
        <f t="shared" si="4"/>
        <v>0</v>
      </c>
      <c r="CE3" s="48">
        <f t="shared" si="4"/>
        <v>0</v>
      </c>
    </row>
    <row r="4" spans="1:83" ht="14.5" x14ac:dyDescent="0.35">
      <c r="A4" s="46" t="s">
        <v>118</v>
      </c>
      <c r="B4" s="48">
        <f>('Fuel Prices - ID'!L12/'Fuel Prices - ID'!$L$20)*(1-'Tax Percentages'!B17)</f>
        <v>4.6559751681324367E-6</v>
      </c>
      <c r="C4" s="48">
        <f>('Fuel Prices - ID'!M12/'Fuel Prices - ID'!$L$20)*(1-'Tax Percentages'!C17)</f>
        <v>4.6559751681324367E-6</v>
      </c>
      <c r="D4" s="48">
        <f>('Fuel Prices - ID'!N12/'Fuel Prices - ID'!$L$20)*(1-'Tax Percentages'!D17)</f>
        <v>5.375534966843813E-6</v>
      </c>
      <c r="E4" s="48">
        <f>('Fuel Prices - ID'!O12/'Fuel Prices - ID'!$L$20)*(1-'Tax Percentages'!E17)</f>
        <v>5.2010962277622679E-6</v>
      </c>
      <c r="F4" s="48">
        <f>('Fuel Prices - ID'!P12/'Fuel Prices - ID'!$L$20)*(1-'Tax Percentages'!F17)</f>
        <v>5.0107994214914899E-6</v>
      </c>
      <c r="G4" s="48">
        <f>('Fuel Prices - ID'!Q12/'Fuel Prices - ID'!$L$20)*(1-'Tax Percentages'!G17)</f>
        <v>4.9725110934918218E-6</v>
      </c>
      <c r="H4" s="48">
        <f>('Fuel Prices - ID'!R12/'Fuel Prices - ID'!$L$20)*(1-'Tax Percentages'!H17)</f>
        <v>4.9307420084012742E-6</v>
      </c>
      <c r="I4" s="48">
        <f>('Fuel Prices - ID'!S12/'Fuel Prices - ID'!$L$20)*(1-'Tax Percentages'!I17)</f>
        <v>4.8992847494180483E-6</v>
      </c>
      <c r="J4" s="48">
        <f>('Fuel Prices - ID'!T12/'Fuel Prices - ID'!$L$20)*(1-'Tax Percentages'!J17)</f>
        <v>4.9072947866011867E-6</v>
      </c>
      <c r="K4" s="48">
        <f>('Fuel Prices - ID'!U12/'Fuel Prices - ID'!$L$20)*(1-'Tax Percentages'!K17)</f>
        <v>4.9160330089827932E-6</v>
      </c>
      <c r="L4" s="48">
        <f>('Fuel Prices - ID'!V12/'Fuel Prices - ID'!$L$20)*(1-'Tax Percentages'!L17)</f>
        <v>4.9255656152172735E-6</v>
      </c>
      <c r="M4" s="48">
        <f>('Fuel Prices - ID'!W12/'Fuel Prices - ID'!$L$20)*(1-'Tax Percentages'!M17)</f>
        <v>4.9500738376795306E-6</v>
      </c>
      <c r="N4" s="48">
        <f>('Fuel Prices - ID'!X12/'Fuel Prices - ID'!$L$20)*(1-'Tax Percentages'!N17)</f>
        <v>4.9768100803656299E-6</v>
      </c>
      <c r="O4" s="48">
        <f>('Fuel Prices - ID'!Y12/'Fuel Prices - ID'!$L$20)*(1-'Tax Percentages'!O17)</f>
        <v>5.0059768905686478E-6</v>
      </c>
      <c r="P4" s="48">
        <f>('Fuel Prices - ID'!Z12/'Fuel Prices - ID'!$L$20)*(1-'Tax Percentages'!P17)</f>
        <v>4.9723807018163604E-6</v>
      </c>
      <c r="Q4" s="48">
        <f>('Fuel Prices - ID'!AA12/'Fuel Prices - ID'!$L$20)*(1-'Tax Percentages'!Q17)</f>
        <v>4.9515883812758238E-6</v>
      </c>
      <c r="R4" s="48">
        <f>('Fuel Prices - ID'!AB12/'Fuel Prices - ID'!$L$20)*(1-'Tax Percentages'!R17)</f>
        <v>4.9462055594380369E-6</v>
      </c>
      <c r="S4" s="48">
        <f>('Fuel Prices - ID'!AC12/'Fuel Prices - ID'!$L$20)*(1-'Tax Percentages'!S17)</f>
        <v>4.9438141472513288E-6</v>
      </c>
      <c r="T4" s="48">
        <f>('Fuel Prices - ID'!AD12/'Fuel Prices - ID'!$L$20)*(1-'Tax Percentages'!T17)</f>
        <v>4.9450025235104238E-6</v>
      </c>
      <c r="U4" s="48">
        <f>('Fuel Prices - ID'!AE12/'Fuel Prices - ID'!$L$20)*(1-'Tax Percentages'!U17)</f>
        <v>4.9491586847915485E-6</v>
      </c>
      <c r="V4" s="48">
        <f>('Fuel Prices - ID'!AF12/'Fuel Prices - ID'!$L$20)*(1-'Tax Percentages'!V17)</f>
        <v>4.9529644937179457E-6</v>
      </c>
      <c r="W4" s="48">
        <f>('Fuel Prices - ID'!AG12/'Fuel Prices - ID'!$L$20)*(1-'Tax Percentages'!W17)</f>
        <v>4.9563219014211406E-6</v>
      </c>
      <c r="X4" s="48">
        <f>('Fuel Prices - ID'!AH12/'Fuel Prices - ID'!$L$20)*(1-'Tax Percentages'!X17)</f>
        <v>4.9591179274396753E-6</v>
      </c>
      <c r="Y4" s="48">
        <f>('Fuel Prices - ID'!AI12/'Fuel Prices - ID'!$L$20)*(1-'Tax Percentages'!Y17)</f>
        <v>4.9599401174178696E-6</v>
      </c>
      <c r="Z4" s="48">
        <f>('Fuel Prices - ID'!AJ12/'Fuel Prices - ID'!$L$20)*(1-'Tax Percentages'!Z17)</f>
        <v>4.9584064844226187E-6</v>
      </c>
      <c r="AA4" s="48">
        <f>('Fuel Prices - ID'!AK12/'Fuel Prices - ID'!$L$20)*(1-'Tax Percentages'!AA17)</f>
        <v>4.9540819020457071E-6</v>
      </c>
      <c r="AB4" s="48">
        <f>('Fuel Prices - ID'!AL12/'Fuel Prices - ID'!$L$20)*(1-'Tax Percentages'!AB17)</f>
        <v>4.9524183747938293E-6</v>
      </c>
      <c r="AC4" s="48">
        <f>('Fuel Prices - ID'!AM12/'Fuel Prices - ID'!$L$20)*(1-'Tax Percentages'!AC17)</f>
        <v>4.9524938287500118E-6</v>
      </c>
      <c r="AD4" s="48">
        <f>('Fuel Prices - ID'!AN12/'Fuel Prices - ID'!$L$20)*(1-'Tax Percentages'!AD17)</f>
        <v>4.953065489596554E-6</v>
      </c>
      <c r="AE4" s="48">
        <f>('Fuel Prices - ID'!AO12/'Fuel Prices - ID'!$L$20)*(1-'Tax Percentages'!AE17)</f>
        <v>4.9539065207188481E-6</v>
      </c>
      <c r="AF4" s="48">
        <f>('Fuel Prices - ID'!AP12/'Fuel Prices - ID'!$L$20)*(1-'Tax Percentages'!AF17)</f>
        <v>4.9547159750105238E-6</v>
      </c>
      <c r="AG4" s="48">
        <f>('Fuel Prices - ID'!AQ12/'Fuel Prices - ID'!$L$20)*(1-'Tax Percentages'!AG17)</f>
        <v>4.9552211832122477E-6</v>
      </c>
      <c r="AH4" s="48">
        <f t="shared" ref="AH4:AI4" si="5">AG4</f>
        <v>4.9552211832122477E-6</v>
      </c>
      <c r="AI4" s="48">
        <f t="shared" si="5"/>
        <v>4.9552211832122477E-6</v>
      </c>
      <c r="AJ4" s="48">
        <f t="shared" ref="AJ4:BY4" si="6">AI4</f>
        <v>4.9552211832122477E-6</v>
      </c>
      <c r="AK4" s="48">
        <f t="shared" si="6"/>
        <v>4.9552211832122477E-6</v>
      </c>
      <c r="AL4" s="48">
        <f t="shared" si="6"/>
        <v>4.9552211832122477E-6</v>
      </c>
      <c r="AM4" s="48">
        <f t="shared" si="6"/>
        <v>4.9552211832122477E-6</v>
      </c>
      <c r="AN4" s="48">
        <f t="shared" si="6"/>
        <v>4.9552211832122477E-6</v>
      </c>
      <c r="AO4" s="48">
        <f t="shared" si="6"/>
        <v>4.9552211832122477E-6</v>
      </c>
      <c r="AP4" s="48">
        <f t="shared" si="6"/>
        <v>4.9552211832122477E-6</v>
      </c>
      <c r="AQ4" s="48">
        <f t="shared" si="6"/>
        <v>4.9552211832122477E-6</v>
      </c>
      <c r="AR4" s="48">
        <f t="shared" si="6"/>
        <v>4.9552211832122477E-6</v>
      </c>
      <c r="AS4" s="48">
        <f t="shared" si="6"/>
        <v>4.9552211832122477E-6</v>
      </c>
      <c r="AT4" s="48">
        <f t="shared" si="6"/>
        <v>4.9552211832122477E-6</v>
      </c>
      <c r="AU4" s="48">
        <f t="shared" si="6"/>
        <v>4.9552211832122477E-6</v>
      </c>
      <c r="AV4" s="48">
        <f t="shared" si="6"/>
        <v>4.9552211832122477E-6</v>
      </c>
      <c r="AW4" s="48">
        <f t="shared" si="6"/>
        <v>4.9552211832122477E-6</v>
      </c>
      <c r="AX4" s="48">
        <f t="shared" si="6"/>
        <v>4.9552211832122477E-6</v>
      </c>
      <c r="AY4" s="48">
        <f t="shared" si="6"/>
        <v>4.9552211832122477E-6</v>
      </c>
      <c r="AZ4" s="48">
        <f t="shared" si="6"/>
        <v>4.9552211832122477E-6</v>
      </c>
      <c r="BA4" s="48">
        <f t="shared" si="6"/>
        <v>4.9552211832122477E-6</v>
      </c>
      <c r="BB4" s="48">
        <f t="shared" si="6"/>
        <v>4.9552211832122477E-6</v>
      </c>
      <c r="BC4" s="48">
        <f t="shared" si="6"/>
        <v>4.9552211832122477E-6</v>
      </c>
      <c r="BD4" s="48">
        <f t="shared" si="6"/>
        <v>4.9552211832122477E-6</v>
      </c>
      <c r="BE4" s="48">
        <f t="shared" si="6"/>
        <v>4.9552211832122477E-6</v>
      </c>
      <c r="BF4" s="48">
        <f t="shared" si="6"/>
        <v>4.9552211832122477E-6</v>
      </c>
      <c r="BG4" s="48">
        <f t="shared" si="6"/>
        <v>4.9552211832122477E-6</v>
      </c>
      <c r="BH4" s="48">
        <f t="shared" si="6"/>
        <v>4.9552211832122477E-6</v>
      </c>
      <c r="BI4" s="48">
        <f t="shared" si="6"/>
        <v>4.9552211832122477E-6</v>
      </c>
      <c r="BJ4" s="48">
        <f t="shared" si="6"/>
        <v>4.9552211832122477E-6</v>
      </c>
      <c r="BK4" s="48">
        <f t="shared" si="6"/>
        <v>4.9552211832122477E-6</v>
      </c>
      <c r="BL4" s="48">
        <f t="shared" si="6"/>
        <v>4.9552211832122477E-6</v>
      </c>
      <c r="BM4" s="48">
        <f t="shared" si="6"/>
        <v>4.9552211832122477E-6</v>
      </c>
      <c r="BN4" s="48">
        <f t="shared" si="6"/>
        <v>4.9552211832122477E-6</v>
      </c>
      <c r="BO4" s="48">
        <f t="shared" si="6"/>
        <v>4.9552211832122477E-6</v>
      </c>
      <c r="BP4" s="48">
        <f t="shared" si="6"/>
        <v>4.9552211832122477E-6</v>
      </c>
      <c r="BQ4" s="48">
        <f t="shared" si="6"/>
        <v>4.9552211832122477E-6</v>
      </c>
      <c r="BR4" s="48">
        <f t="shared" si="6"/>
        <v>4.9552211832122477E-6</v>
      </c>
      <c r="BS4" s="48">
        <f t="shared" si="6"/>
        <v>4.9552211832122477E-6</v>
      </c>
      <c r="BT4" s="48">
        <f t="shared" si="6"/>
        <v>4.9552211832122477E-6</v>
      </c>
      <c r="BU4" s="48">
        <f t="shared" si="6"/>
        <v>4.9552211832122477E-6</v>
      </c>
      <c r="BV4" s="48">
        <f t="shared" si="6"/>
        <v>4.9552211832122477E-6</v>
      </c>
      <c r="BW4" s="48">
        <f t="shared" si="6"/>
        <v>4.9552211832122477E-6</v>
      </c>
      <c r="BX4" s="48">
        <f t="shared" si="6"/>
        <v>4.9552211832122477E-6</v>
      </c>
      <c r="BY4" s="48">
        <f t="shared" si="6"/>
        <v>4.9552211832122477E-6</v>
      </c>
      <c r="BZ4" s="48">
        <f t="shared" ref="BZ4:CE4" si="7">BY4</f>
        <v>4.9552211832122477E-6</v>
      </c>
      <c r="CA4" s="48">
        <f t="shared" si="7"/>
        <v>4.9552211832122477E-6</v>
      </c>
      <c r="CB4" s="48">
        <f t="shared" si="7"/>
        <v>4.9552211832122477E-6</v>
      </c>
      <c r="CC4" s="48">
        <f t="shared" si="7"/>
        <v>4.9552211832122477E-6</v>
      </c>
      <c r="CD4" s="48">
        <f t="shared" si="7"/>
        <v>4.9552211832122477E-6</v>
      </c>
      <c r="CE4" s="48">
        <f t="shared" si="7"/>
        <v>4.9552211832122477E-6</v>
      </c>
    </row>
    <row r="5" spans="1:83" ht="14.5" x14ac:dyDescent="0.35">
      <c r="A5" s="46" t="s">
        <v>119</v>
      </c>
      <c r="B5" s="48">
        <f t="shared" ref="B5:AG5" si="8">B4</f>
        <v>4.6559751681324367E-6</v>
      </c>
      <c r="C5" s="48">
        <f t="shared" si="8"/>
        <v>4.6559751681324367E-6</v>
      </c>
      <c r="D5" s="48">
        <f t="shared" si="8"/>
        <v>5.375534966843813E-6</v>
      </c>
      <c r="E5" s="48">
        <f t="shared" si="8"/>
        <v>5.2010962277622679E-6</v>
      </c>
      <c r="F5" s="48">
        <f t="shared" si="8"/>
        <v>5.0107994214914899E-6</v>
      </c>
      <c r="G5" s="48">
        <f t="shared" si="8"/>
        <v>4.9725110934918218E-6</v>
      </c>
      <c r="H5" s="48">
        <f t="shared" si="8"/>
        <v>4.9307420084012742E-6</v>
      </c>
      <c r="I5" s="48">
        <f t="shared" si="8"/>
        <v>4.8992847494180483E-6</v>
      </c>
      <c r="J5" s="48">
        <f t="shared" si="8"/>
        <v>4.9072947866011867E-6</v>
      </c>
      <c r="K5" s="48">
        <f t="shared" si="8"/>
        <v>4.9160330089827932E-6</v>
      </c>
      <c r="L5" s="48">
        <f t="shared" si="8"/>
        <v>4.9255656152172735E-6</v>
      </c>
      <c r="M5" s="48">
        <f t="shared" si="8"/>
        <v>4.9500738376795306E-6</v>
      </c>
      <c r="N5" s="48">
        <f t="shared" si="8"/>
        <v>4.9768100803656299E-6</v>
      </c>
      <c r="O5" s="48">
        <f t="shared" si="8"/>
        <v>5.0059768905686478E-6</v>
      </c>
      <c r="P5" s="48">
        <f t="shared" si="8"/>
        <v>4.9723807018163604E-6</v>
      </c>
      <c r="Q5" s="48">
        <f t="shared" si="8"/>
        <v>4.9515883812758238E-6</v>
      </c>
      <c r="R5" s="48">
        <f t="shared" si="8"/>
        <v>4.9462055594380369E-6</v>
      </c>
      <c r="S5" s="48">
        <f t="shared" si="8"/>
        <v>4.9438141472513288E-6</v>
      </c>
      <c r="T5" s="48">
        <f t="shared" si="8"/>
        <v>4.9450025235104238E-6</v>
      </c>
      <c r="U5" s="48">
        <f t="shared" si="8"/>
        <v>4.9491586847915485E-6</v>
      </c>
      <c r="V5" s="48">
        <f t="shared" si="8"/>
        <v>4.9529644937179457E-6</v>
      </c>
      <c r="W5" s="48">
        <f t="shared" si="8"/>
        <v>4.9563219014211406E-6</v>
      </c>
      <c r="X5" s="48">
        <f t="shared" si="8"/>
        <v>4.9591179274396753E-6</v>
      </c>
      <c r="Y5" s="48">
        <f t="shared" si="8"/>
        <v>4.9599401174178696E-6</v>
      </c>
      <c r="Z5" s="48">
        <f t="shared" si="8"/>
        <v>4.9584064844226187E-6</v>
      </c>
      <c r="AA5" s="48">
        <f t="shared" si="8"/>
        <v>4.9540819020457071E-6</v>
      </c>
      <c r="AB5" s="48">
        <f t="shared" si="8"/>
        <v>4.9524183747938293E-6</v>
      </c>
      <c r="AC5" s="48">
        <f t="shared" si="8"/>
        <v>4.9524938287500118E-6</v>
      </c>
      <c r="AD5" s="48">
        <f t="shared" si="8"/>
        <v>4.953065489596554E-6</v>
      </c>
      <c r="AE5" s="48">
        <f t="shared" si="8"/>
        <v>4.9539065207188481E-6</v>
      </c>
      <c r="AF5" s="48">
        <f t="shared" si="8"/>
        <v>4.9547159750105238E-6</v>
      </c>
      <c r="AG5" s="48">
        <f t="shared" si="8"/>
        <v>4.9552211832122477E-6</v>
      </c>
      <c r="AH5" s="48">
        <f t="shared" ref="AH5:AI5" si="9">AG5</f>
        <v>4.9552211832122477E-6</v>
      </c>
      <c r="AI5" s="48">
        <f t="shared" si="9"/>
        <v>4.9552211832122477E-6</v>
      </c>
      <c r="AJ5" s="48">
        <f t="shared" ref="AJ5:BY5" si="10">AI5</f>
        <v>4.9552211832122477E-6</v>
      </c>
      <c r="AK5" s="48">
        <f t="shared" si="10"/>
        <v>4.9552211832122477E-6</v>
      </c>
      <c r="AL5" s="48">
        <f t="shared" si="10"/>
        <v>4.9552211832122477E-6</v>
      </c>
      <c r="AM5" s="48">
        <f t="shared" si="10"/>
        <v>4.9552211832122477E-6</v>
      </c>
      <c r="AN5" s="48">
        <f t="shared" si="10"/>
        <v>4.9552211832122477E-6</v>
      </c>
      <c r="AO5" s="48">
        <f t="shared" si="10"/>
        <v>4.9552211832122477E-6</v>
      </c>
      <c r="AP5" s="48">
        <f t="shared" si="10"/>
        <v>4.9552211832122477E-6</v>
      </c>
      <c r="AQ5" s="48">
        <f t="shared" si="10"/>
        <v>4.9552211832122477E-6</v>
      </c>
      <c r="AR5" s="48">
        <f t="shared" si="10"/>
        <v>4.9552211832122477E-6</v>
      </c>
      <c r="AS5" s="48">
        <f t="shared" si="10"/>
        <v>4.9552211832122477E-6</v>
      </c>
      <c r="AT5" s="48">
        <f t="shared" si="10"/>
        <v>4.9552211832122477E-6</v>
      </c>
      <c r="AU5" s="48">
        <f t="shared" si="10"/>
        <v>4.9552211832122477E-6</v>
      </c>
      <c r="AV5" s="48">
        <f t="shared" si="10"/>
        <v>4.9552211832122477E-6</v>
      </c>
      <c r="AW5" s="48">
        <f t="shared" si="10"/>
        <v>4.9552211832122477E-6</v>
      </c>
      <c r="AX5" s="48">
        <f t="shared" si="10"/>
        <v>4.9552211832122477E-6</v>
      </c>
      <c r="AY5" s="48">
        <f t="shared" si="10"/>
        <v>4.9552211832122477E-6</v>
      </c>
      <c r="AZ5" s="48">
        <f t="shared" si="10"/>
        <v>4.9552211832122477E-6</v>
      </c>
      <c r="BA5" s="48">
        <f t="shared" si="10"/>
        <v>4.9552211832122477E-6</v>
      </c>
      <c r="BB5" s="48">
        <f t="shared" si="10"/>
        <v>4.9552211832122477E-6</v>
      </c>
      <c r="BC5" s="48">
        <f t="shared" si="10"/>
        <v>4.9552211832122477E-6</v>
      </c>
      <c r="BD5" s="48">
        <f t="shared" si="10"/>
        <v>4.9552211832122477E-6</v>
      </c>
      <c r="BE5" s="48">
        <f t="shared" si="10"/>
        <v>4.9552211832122477E-6</v>
      </c>
      <c r="BF5" s="48">
        <f t="shared" si="10"/>
        <v>4.9552211832122477E-6</v>
      </c>
      <c r="BG5" s="48">
        <f t="shared" si="10"/>
        <v>4.9552211832122477E-6</v>
      </c>
      <c r="BH5" s="48">
        <f t="shared" si="10"/>
        <v>4.9552211832122477E-6</v>
      </c>
      <c r="BI5" s="48">
        <f t="shared" si="10"/>
        <v>4.9552211832122477E-6</v>
      </c>
      <c r="BJ5" s="48">
        <f t="shared" si="10"/>
        <v>4.9552211832122477E-6</v>
      </c>
      <c r="BK5" s="48">
        <f t="shared" si="10"/>
        <v>4.9552211832122477E-6</v>
      </c>
      <c r="BL5" s="48">
        <f t="shared" si="10"/>
        <v>4.9552211832122477E-6</v>
      </c>
      <c r="BM5" s="48">
        <f t="shared" si="10"/>
        <v>4.9552211832122477E-6</v>
      </c>
      <c r="BN5" s="48">
        <f t="shared" si="10"/>
        <v>4.9552211832122477E-6</v>
      </c>
      <c r="BO5" s="48">
        <f t="shared" si="10"/>
        <v>4.9552211832122477E-6</v>
      </c>
      <c r="BP5" s="48">
        <f t="shared" si="10"/>
        <v>4.9552211832122477E-6</v>
      </c>
      <c r="BQ5" s="48">
        <f t="shared" si="10"/>
        <v>4.9552211832122477E-6</v>
      </c>
      <c r="BR5" s="48">
        <f t="shared" si="10"/>
        <v>4.9552211832122477E-6</v>
      </c>
      <c r="BS5" s="48">
        <f t="shared" si="10"/>
        <v>4.9552211832122477E-6</v>
      </c>
      <c r="BT5" s="48">
        <f t="shared" si="10"/>
        <v>4.9552211832122477E-6</v>
      </c>
      <c r="BU5" s="48">
        <f t="shared" si="10"/>
        <v>4.9552211832122477E-6</v>
      </c>
      <c r="BV5" s="48">
        <f t="shared" si="10"/>
        <v>4.9552211832122477E-6</v>
      </c>
      <c r="BW5" s="48">
        <f t="shared" si="10"/>
        <v>4.9552211832122477E-6</v>
      </c>
      <c r="BX5" s="48">
        <f t="shared" si="10"/>
        <v>4.9552211832122477E-6</v>
      </c>
      <c r="BY5" s="48">
        <f t="shared" si="10"/>
        <v>4.9552211832122477E-6</v>
      </c>
      <c r="BZ5" s="48">
        <f t="shared" ref="BZ5:CE5" si="11">BY5</f>
        <v>4.9552211832122477E-6</v>
      </c>
      <c r="CA5" s="48">
        <f t="shared" si="11"/>
        <v>4.9552211832122477E-6</v>
      </c>
      <c r="CB5" s="48">
        <f t="shared" si="11"/>
        <v>4.9552211832122477E-6</v>
      </c>
      <c r="CC5" s="48">
        <f t="shared" si="11"/>
        <v>4.9552211832122477E-6</v>
      </c>
      <c r="CD5" s="48">
        <f t="shared" si="11"/>
        <v>4.9552211832122477E-6</v>
      </c>
      <c r="CE5" s="48">
        <f t="shared" si="11"/>
        <v>4.9552211832122477E-6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f t="shared" ref="AH6:AI6" si="12">AG6</f>
        <v>0</v>
      </c>
      <c r="AI6" s="48">
        <f t="shared" si="12"/>
        <v>0</v>
      </c>
      <c r="AJ6" s="48">
        <f t="shared" ref="AJ6:BY6" si="13">AI6</f>
        <v>0</v>
      </c>
      <c r="AK6" s="48">
        <f t="shared" si="13"/>
        <v>0</v>
      </c>
      <c r="AL6" s="48">
        <f t="shared" si="13"/>
        <v>0</v>
      </c>
      <c r="AM6" s="48">
        <f t="shared" si="13"/>
        <v>0</v>
      </c>
      <c r="AN6" s="48">
        <f t="shared" si="13"/>
        <v>0</v>
      </c>
      <c r="AO6" s="48">
        <f t="shared" si="13"/>
        <v>0</v>
      </c>
      <c r="AP6" s="48">
        <f t="shared" si="13"/>
        <v>0</v>
      </c>
      <c r="AQ6" s="48">
        <f t="shared" si="13"/>
        <v>0</v>
      </c>
      <c r="AR6" s="48">
        <f t="shared" si="13"/>
        <v>0</v>
      </c>
      <c r="AS6" s="48">
        <f t="shared" si="13"/>
        <v>0</v>
      </c>
      <c r="AT6" s="48">
        <f t="shared" si="13"/>
        <v>0</v>
      </c>
      <c r="AU6" s="48">
        <f t="shared" si="13"/>
        <v>0</v>
      </c>
      <c r="AV6" s="48">
        <f t="shared" si="13"/>
        <v>0</v>
      </c>
      <c r="AW6" s="48">
        <f t="shared" si="13"/>
        <v>0</v>
      </c>
      <c r="AX6" s="48">
        <f t="shared" si="13"/>
        <v>0</v>
      </c>
      <c r="AY6" s="48">
        <f t="shared" si="13"/>
        <v>0</v>
      </c>
      <c r="AZ6" s="48">
        <f t="shared" si="13"/>
        <v>0</v>
      </c>
      <c r="BA6" s="48">
        <f t="shared" si="13"/>
        <v>0</v>
      </c>
      <c r="BB6" s="48">
        <f t="shared" si="13"/>
        <v>0</v>
      </c>
      <c r="BC6" s="48">
        <f t="shared" si="13"/>
        <v>0</v>
      </c>
      <c r="BD6" s="48">
        <f t="shared" si="13"/>
        <v>0</v>
      </c>
      <c r="BE6" s="48">
        <f t="shared" si="13"/>
        <v>0</v>
      </c>
      <c r="BF6" s="48">
        <f t="shared" si="13"/>
        <v>0</v>
      </c>
      <c r="BG6" s="48">
        <f t="shared" si="13"/>
        <v>0</v>
      </c>
      <c r="BH6" s="48">
        <f t="shared" si="13"/>
        <v>0</v>
      </c>
      <c r="BI6" s="48">
        <f t="shared" si="13"/>
        <v>0</v>
      </c>
      <c r="BJ6" s="48">
        <f t="shared" si="13"/>
        <v>0</v>
      </c>
      <c r="BK6" s="48">
        <f t="shared" si="13"/>
        <v>0</v>
      </c>
      <c r="BL6" s="48">
        <f t="shared" si="13"/>
        <v>0</v>
      </c>
      <c r="BM6" s="48">
        <f t="shared" si="13"/>
        <v>0</v>
      </c>
      <c r="BN6" s="48">
        <f t="shared" si="13"/>
        <v>0</v>
      </c>
      <c r="BO6" s="48">
        <f t="shared" si="13"/>
        <v>0</v>
      </c>
      <c r="BP6" s="48">
        <f t="shared" si="13"/>
        <v>0</v>
      </c>
      <c r="BQ6" s="48">
        <f t="shared" si="13"/>
        <v>0</v>
      </c>
      <c r="BR6" s="48">
        <f t="shared" si="13"/>
        <v>0</v>
      </c>
      <c r="BS6" s="48">
        <f t="shared" si="13"/>
        <v>0</v>
      </c>
      <c r="BT6" s="48">
        <f t="shared" si="13"/>
        <v>0</v>
      </c>
      <c r="BU6" s="48">
        <f t="shared" si="13"/>
        <v>0</v>
      </c>
      <c r="BV6" s="48">
        <f t="shared" si="13"/>
        <v>0</v>
      </c>
      <c r="BW6" s="48">
        <f t="shared" si="13"/>
        <v>0</v>
      </c>
      <c r="BX6" s="48">
        <f t="shared" si="13"/>
        <v>0</v>
      </c>
      <c r="BY6" s="48">
        <f t="shared" si="13"/>
        <v>0</v>
      </c>
      <c r="BZ6" s="48">
        <f t="shared" ref="BZ6:CE6" si="14">BY6</f>
        <v>0</v>
      </c>
      <c r="CA6" s="48">
        <f t="shared" si="14"/>
        <v>0</v>
      </c>
      <c r="CB6" s="48">
        <f t="shared" si="14"/>
        <v>0</v>
      </c>
      <c r="CC6" s="48">
        <f t="shared" si="14"/>
        <v>0</v>
      </c>
      <c r="CD6" s="48">
        <f t="shared" si="14"/>
        <v>0</v>
      </c>
      <c r="CE6" s="48">
        <f t="shared" si="14"/>
        <v>0</v>
      </c>
    </row>
    <row r="7" spans="1:83" ht="14.5" x14ac:dyDescent="0.35">
      <c r="A7" s="46" t="s">
        <v>121</v>
      </c>
      <c r="B7" s="48">
        <f t="shared" ref="B7:Y7" si="15">B3</f>
        <v>0</v>
      </c>
      <c r="C7" s="48">
        <f t="shared" si="15"/>
        <v>0</v>
      </c>
      <c r="D7" s="48">
        <f t="shared" si="15"/>
        <v>0</v>
      </c>
      <c r="E7" s="48">
        <f t="shared" si="15"/>
        <v>0</v>
      </c>
      <c r="F7" s="48">
        <f t="shared" si="15"/>
        <v>0</v>
      </c>
      <c r="G7" s="48">
        <f t="shared" si="15"/>
        <v>0</v>
      </c>
      <c r="H7" s="48">
        <f t="shared" si="15"/>
        <v>0</v>
      </c>
      <c r="I7" s="48">
        <f t="shared" si="15"/>
        <v>0</v>
      </c>
      <c r="J7" s="48">
        <f t="shared" si="15"/>
        <v>0</v>
      </c>
      <c r="K7" s="48">
        <f t="shared" si="15"/>
        <v>0</v>
      </c>
      <c r="L7" s="48">
        <f t="shared" si="15"/>
        <v>0</v>
      </c>
      <c r="M7" s="48">
        <f t="shared" si="15"/>
        <v>0</v>
      </c>
      <c r="N7" s="48">
        <f t="shared" si="15"/>
        <v>0</v>
      </c>
      <c r="O7" s="48">
        <f t="shared" si="15"/>
        <v>0</v>
      </c>
      <c r="P7" s="48">
        <f t="shared" si="15"/>
        <v>0</v>
      </c>
      <c r="Q7" s="48">
        <f t="shared" si="15"/>
        <v>0</v>
      </c>
      <c r="R7" s="48">
        <f t="shared" si="15"/>
        <v>0</v>
      </c>
      <c r="S7" s="48">
        <f t="shared" si="15"/>
        <v>0</v>
      </c>
      <c r="T7" s="48">
        <f t="shared" si="15"/>
        <v>0</v>
      </c>
      <c r="U7" s="48">
        <f t="shared" si="15"/>
        <v>0</v>
      </c>
      <c r="V7" s="48">
        <f t="shared" si="15"/>
        <v>0</v>
      </c>
      <c r="W7" s="48">
        <f t="shared" si="15"/>
        <v>0</v>
      </c>
      <c r="X7" s="48">
        <f t="shared" si="15"/>
        <v>0</v>
      </c>
      <c r="Y7" s="48">
        <f t="shared" si="15"/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f t="shared" ref="AH7:AI7" si="16">AG7</f>
        <v>0</v>
      </c>
      <c r="AI7" s="48">
        <f t="shared" si="16"/>
        <v>0</v>
      </c>
      <c r="AJ7" s="48">
        <f t="shared" ref="AJ7:BY7" si="17">AI7</f>
        <v>0</v>
      </c>
      <c r="AK7" s="48">
        <f t="shared" si="17"/>
        <v>0</v>
      </c>
      <c r="AL7" s="48">
        <f t="shared" si="17"/>
        <v>0</v>
      </c>
      <c r="AM7" s="48">
        <f t="shared" si="17"/>
        <v>0</v>
      </c>
      <c r="AN7" s="48">
        <f t="shared" si="17"/>
        <v>0</v>
      </c>
      <c r="AO7" s="48">
        <f t="shared" si="17"/>
        <v>0</v>
      </c>
      <c r="AP7" s="48">
        <f t="shared" si="17"/>
        <v>0</v>
      </c>
      <c r="AQ7" s="48">
        <f t="shared" si="17"/>
        <v>0</v>
      </c>
      <c r="AR7" s="48">
        <f t="shared" si="17"/>
        <v>0</v>
      </c>
      <c r="AS7" s="48">
        <f t="shared" si="17"/>
        <v>0</v>
      </c>
      <c r="AT7" s="48">
        <f t="shared" si="17"/>
        <v>0</v>
      </c>
      <c r="AU7" s="48">
        <f t="shared" si="17"/>
        <v>0</v>
      </c>
      <c r="AV7" s="48">
        <f t="shared" si="17"/>
        <v>0</v>
      </c>
      <c r="AW7" s="48">
        <f t="shared" si="17"/>
        <v>0</v>
      </c>
      <c r="AX7" s="48">
        <f t="shared" si="17"/>
        <v>0</v>
      </c>
      <c r="AY7" s="48">
        <f t="shared" si="17"/>
        <v>0</v>
      </c>
      <c r="AZ7" s="48">
        <f t="shared" si="17"/>
        <v>0</v>
      </c>
      <c r="BA7" s="48">
        <f t="shared" si="17"/>
        <v>0</v>
      </c>
      <c r="BB7" s="48">
        <f t="shared" si="17"/>
        <v>0</v>
      </c>
      <c r="BC7" s="48">
        <f t="shared" si="17"/>
        <v>0</v>
      </c>
      <c r="BD7" s="48">
        <f t="shared" si="17"/>
        <v>0</v>
      </c>
      <c r="BE7" s="48">
        <f t="shared" si="17"/>
        <v>0</v>
      </c>
      <c r="BF7" s="48">
        <f t="shared" si="17"/>
        <v>0</v>
      </c>
      <c r="BG7" s="48">
        <f t="shared" si="17"/>
        <v>0</v>
      </c>
      <c r="BH7" s="48">
        <f t="shared" si="17"/>
        <v>0</v>
      </c>
      <c r="BI7" s="48">
        <f t="shared" si="17"/>
        <v>0</v>
      </c>
      <c r="BJ7" s="48">
        <f t="shared" si="17"/>
        <v>0</v>
      </c>
      <c r="BK7" s="48">
        <f t="shared" si="17"/>
        <v>0</v>
      </c>
      <c r="BL7" s="48">
        <f t="shared" si="17"/>
        <v>0</v>
      </c>
      <c r="BM7" s="48">
        <f t="shared" si="17"/>
        <v>0</v>
      </c>
      <c r="BN7" s="48">
        <f t="shared" si="17"/>
        <v>0</v>
      </c>
      <c r="BO7" s="48">
        <f t="shared" si="17"/>
        <v>0</v>
      </c>
      <c r="BP7" s="48">
        <f t="shared" si="17"/>
        <v>0</v>
      </c>
      <c r="BQ7" s="48">
        <f t="shared" si="17"/>
        <v>0</v>
      </c>
      <c r="BR7" s="48">
        <f t="shared" si="17"/>
        <v>0</v>
      </c>
      <c r="BS7" s="48">
        <f t="shared" si="17"/>
        <v>0</v>
      </c>
      <c r="BT7" s="48">
        <f t="shared" si="17"/>
        <v>0</v>
      </c>
      <c r="BU7" s="48">
        <f t="shared" si="17"/>
        <v>0</v>
      </c>
      <c r="BV7" s="48">
        <f t="shared" si="17"/>
        <v>0</v>
      </c>
      <c r="BW7" s="48">
        <f t="shared" si="17"/>
        <v>0</v>
      </c>
      <c r="BX7" s="48">
        <f t="shared" si="17"/>
        <v>0</v>
      </c>
      <c r="BY7" s="48">
        <f t="shared" si="17"/>
        <v>0</v>
      </c>
      <c r="BZ7" s="48">
        <f t="shared" ref="BZ7:CE7" si="18">BY7</f>
        <v>0</v>
      </c>
      <c r="CA7" s="48">
        <f t="shared" si="18"/>
        <v>0</v>
      </c>
      <c r="CB7" s="48">
        <f t="shared" si="18"/>
        <v>0</v>
      </c>
      <c r="CC7" s="48">
        <f t="shared" si="18"/>
        <v>0</v>
      </c>
      <c r="CD7" s="48">
        <f t="shared" si="18"/>
        <v>0</v>
      </c>
      <c r="CE7" s="48">
        <f t="shared" si="18"/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f t="shared" ref="AH8:AI8" si="19">AG8</f>
        <v>0</v>
      </c>
      <c r="AI8" s="48">
        <f t="shared" si="19"/>
        <v>0</v>
      </c>
      <c r="AJ8" s="48">
        <f t="shared" ref="AJ8:BY8" si="20">AI8</f>
        <v>0</v>
      </c>
      <c r="AK8" s="48">
        <f t="shared" si="20"/>
        <v>0</v>
      </c>
      <c r="AL8" s="48">
        <f t="shared" si="20"/>
        <v>0</v>
      </c>
      <c r="AM8" s="48">
        <f t="shared" si="20"/>
        <v>0</v>
      </c>
      <c r="AN8" s="48">
        <f t="shared" si="20"/>
        <v>0</v>
      </c>
      <c r="AO8" s="48">
        <f t="shared" si="20"/>
        <v>0</v>
      </c>
      <c r="AP8" s="48">
        <f t="shared" si="20"/>
        <v>0</v>
      </c>
      <c r="AQ8" s="48">
        <f t="shared" si="20"/>
        <v>0</v>
      </c>
      <c r="AR8" s="48">
        <f t="shared" si="20"/>
        <v>0</v>
      </c>
      <c r="AS8" s="48">
        <f t="shared" si="20"/>
        <v>0</v>
      </c>
      <c r="AT8" s="48">
        <f t="shared" si="20"/>
        <v>0</v>
      </c>
      <c r="AU8" s="48">
        <f t="shared" si="20"/>
        <v>0</v>
      </c>
      <c r="AV8" s="48">
        <f t="shared" si="20"/>
        <v>0</v>
      </c>
      <c r="AW8" s="48">
        <f t="shared" si="20"/>
        <v>0</v>
      </c>
      <c r="AX8" s="48">
        <f t="shared" si="20"/>
        <v>0</v>
      </c>
      <c r="AY8" s="48">
        <f t="shared" si="20"/>
        <v>0</v>
      </c>
      <c r="AZ8" s="48">
        <f t="shared" si="20"/>
        <v>0</v>
      </c>
      <c r="BA8" s="48">
        <f t="shared" si="20"/>
        <v>0</v>
      </c>
      <c r="BB8" s="48">
        <f t="shared" si="20"/>
        <v>0</v>
      </c>
      <c r="BC8" s="48">
        <f t="shared" si="20"/>
        <v>0</v>
      </c>
      <c r="BD8" s="48">
        <f t="shared" si="20"/>
        <v>0</v>
      </c>
      <c r="BE8" s="48">
        <f t="shared" si="20"/>
        <v>0</v>
      </c>
      <c r="BF8" s="48">
        <f t="shared" si="20"/>
        <v>0</v>
      </c>
      <c r="BG8" s="48">
        <f t="shared" si="20"/>
        <v>0</v>
      </c>
      <c r="BH8" s="48">
        <f t="shared" si="20"/>
        <v>0</v>
      </c>
      <c r="BI8" s="48">
        <f t="shared" si="20"/>
        <v>0</v>
      </c>
      <c r="BJ8" s="48">
        <f t="shared" si="20"/>
        <v>0</v>
      </c>
      <c r="BK8" s="48">
        <f t="shared" si="20"/>
        <v>0</v>
      </c>
      <c r="BL8" s="48">
        <f t="shared" si="20"/>
        <v>0</v>
      </c>
      <c r="BM8" s="48">
        <f t="shared" si="20"/>
        <v>0</v>
      </c>
      <c r="BN8" s="48">
        <f t="shared" si="20"/>
        <v>0</v>
      </c>
      <c r="BO8" s="48">
        <f t="shared" si="20"/>
        <v>0</v>
      </c>
      <c r="BP8" s="48">
        <f t="shared" si="20"/>
        <v>0</v>
      </c>
      <c r="BQ8" s="48">
        <f t="shared" si="20"/>
        <v>0</v>
      </c>
      <c r="BR8" s="48">
        <f t="shared" si="20"/>
        <v>0</v>
      </c>
      <c r="BS8" s="48">
        <f t="shared" si="20"/>
        <v>0</v>
      </c>
      <c r="BT8" s="48">
        <f t="shared" si="20"/>
        <v>0</v>
      </c>
      <c r="BU8" s="48">
        <f t="shared" si="20"/>
        <v>0</v>
      </c>
      <c r="BV8" s="48">
        <f t="shared" si="20"/>
        <v>0</v>
      </c>
      <c r="BW8" s="48">
        <f t="shared" si="20"/>
        <v>0</v>
      </c>
      <c r="BX8" s="48">
        <f t="shared" si="20"/>
        <v>0</v>
      </c>
      <c r="BY8" s="48">
        <f t="shared" si="20"/>
        <v>0</v>
      </c>
      <c r="BZ8" s="48">
        <f t="shared" ref="BZ8:CE8" si="21">BY8</f>
        <v>0</v>
      </c>
      <c r="CA8" s="48">
        <f t="shared" si="21"/>
        <v>0</v>
      </c>
      <c r="CB8" s="48">
        <f t="shared" si="21"/>
        <v>0</v>
      </c>
      <c r="CC8" s="48">
        <f t="shared" si="21"/>
        <v>0</v>
      </c>
      <c r="CD8" s="48">
        <f t="shared" si="21"/>
        <v>0</v>
      </c>
      <c r="CE8" s="48">
        <f t="shared" si="21"/>
        <v>0</v>
      </c>
    </row>
    <row r="9" spans="1:83" ht="14.5" x14ac:dyDescent="0.35">
      <c r="A9" s="46" t="s">
        <v>123</v>
      </c>
      <c r="B9" s="48">
        <f t="shared" ref="B9:Y9" si="22">B6</f>
        <v>0</v>
      </c>
      <c r="C9" s="48">
        <f t="shared" si="22"/>
        <v>0</v>
      </c>
      <c r="D9" s="48">
        <f t="shared" si="22"/>
        <v>0</v>
      </c>
      <c r="E9" s="48">
        <f t="shared" si="22"/>
        <v>0</v>
      </c>
      <c r="F9" s="48">
        <f t="shared" si="22"/>
        <v>0</v>
      </c>
      <c r="G9" s="48">
        <f t="shared" si="22"/>
        <v>0</v>
      </c>
      <c r="H9" s="48">
        <f t="shared" si="22"/>
        <v>0</v>
      </c>
      <c r="I9" s="48">
        <f t="shared" si="22"/>
        <v>0</v>
      </c>
      <c r="J9" s="48">
        <f t="shared" si="22"/>
        <v>0</v>
      </c>
      <c r="K9" s="48">
        <f t="shared" si="22"/>
        <v>0</v>
      </c>
      <c r="L9" s="48">
        <f t="shared" si="22"/>
        <v>0</v>
      </c>
      <c r="M9" s="48">
        <f t="shared" si="22"/>
        <v>0</v>
      </c>
      <c r="N9" s="48">
        <f t="shared" si="22"/>
        <v>0</v>
      </c>
      <c r="O9" s="48">
        <f t="shared" si="22"/>
        <v>0</v>
      </c>
      <c r="P9" s="48">
        <f t="shared" si="22"/>
        <v>0</v>
      </c>
      <c r="Q9" s="48">
        <f t="shared" si="22"/>
        <v>0</v>
      </c>
      <c r="R9" s="48">
        <f t="shared" si="22"/>
        <v>0</v>
      </c>
      <c r="S9" s="48">
        <f t="shared" si="22"/>
        <v>0</v>
      </c>
      <c r="T9" s="48">
        <f t="shared" si="22"/>
        <v>0</v>
      </c>
      <c r="U9" s="48">
        <f t="shared" si="22"/>
        <v>0</v>
      </c>
      <c r="V9" s="48">
        <f t="shared" si="22"/>
        <v>0</v>
      </c>
      <c r="W9" s="48">
        <f t="shared" si="22"/>
        <v>0</v>
      </c>
      <c r="X9" s="48">
        <f t="shared" si="22"/>
        <v>0</v>
      </c>
      <c r="Y9" s="48">
        <f t="shared" si="22"/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f t="shared" ref="AH9:AI9" si="23">AG9</f>
        <v>0</v>
      </c>
      <c r="AI9" s="48">
        <f t="shared" si="23"/>
        <v>0</v>
      </c>
      <c r="AJ9" s="48">
        <f t="shared" ref="AJ9:BY9" si="24">AI9</f>
        <v>0</v>
      </c>
      <c r="AK9" s="48">
        <f t="shared" si="24"/>
        <v>0</v>
      </c>
      <c r="AL9" s="48">
        <f t="shared" si="24"/>
        <v>0</v>
      </c>
      <c r="AM9" s="48">
        <f t="shared" si="24"/>
        <v>0</v>
      </c>
      <c r="AN9" s="48">
        <f t="shared" si="24"/>
        <v>0</v>
      </c>
      <c r="AO9" s="48">
        <f t="shared" si="24"/>
        <v>0</v>
      </c>
      <c r="AP9" s="48">
        <f t="shared" si="24"/>
        <v>0</v>
      </c>
      <c r="AQ9" s="48">
        <f t="shared" si="24"/>
        <v>0</v>
      </c>
      <c r="AR9" s="48">
        <f t="shared" si="24"/>
        <v>0</v>
      </c>
      <c r="AS9" s="48">
        <f t="shared" si="24"/>
        <v>0</v>
      </c>
      <c r="AT9" s="48">
        <f t="shared" si="24"/>
        <v>0</v>
      </c>
      <c r="AU9" s="48">
        <f t="shared" si="24"/>
        <v>0</v>
      </c>
      <c r="AV9" s="48">
        <f t="shared" si="24"/>
        <v>0</v>
      </c>
      <c r="AW9" s="48">
        <f t="shared" si="24"/>
        <v>0</v>
      </c>
      <c r="AX9" s="48">
        <f t="shared" si="24"/>
        <v>0</v>
      </c>
      <c r="AY9" s="48">
        <f t="shared" si="24"/>
        <v>0</v>
      </c>
      <c r="AZ9" s="48">
        <f t="shared" si="24"/>
        <v>0</v>
      </c>
      <c r="BA9" s="48">
        <f t="shared" si="24"/>
        <v>0</v>
      </c>
      <c r="BB9" s="48">
        <f t="shared" si="24"/>
        <v>0</v>
      </c>
      <c r="BC9" s="48">
        <f t="shared" si="24"/>
        <v>0</v>
      </c>
      <c r="BD9" s="48">
        <f t="shared" si="24"/>
        <v>0</v>
      </c>
      <c r="BE9" s="48">
        <f t="shared" si="24"/>
        <v>0</v>
      </c>
      <c r="BF9" s="48">
        <f t="shared" si="24"/>
        <v>0</v>
      </c>
      <c r="BG9" s="48">
        <f t="shared" si="24"/>
        <v>0</v>
      </c>
      <c r="BH9" s="48">
        <f t="shared" si="24"/>
        <v>0</v>
      </c>
      <c r="BI9" s="48">
        <f t="shared" si="24"/>
        <v>0</v>
      </c>
      <c r="BJ9" s="48">
        <f t="shared" si="24"/>
        <v>0</v>
      </c>
      <c r="BK9" s="48">
        <f t="shared" si="24"/>
        <v>0</v>
      </c>
      <c r="BL9" s="48">
        <f t="shared" si="24"/>
        <v>0</v>
      </c>
      <c r="BM9" s="48">
        <f t="shared" si="24"/>
        <v>0</v>
      </c>
      <c r="BN9" s="48">
        <f t="shared" si="24"/>
        <v>0</v>
      </c>
      <c r="BO9" s="48">
        <f t="shared" si="24"/>
        <v>0</v>
      </c>
      <c r="BP9" s="48">
        <f t="shared" si="24"/>
        <v>0</v>
      </c>
      <c r="BQ9" s="48">
        <f t="shared" si="24"/>
        <v>0</v>
      </c>
      <c r="BR9" s="48">
        <f t="shared" si="24"/>
        <v>0</v>
      </c>
      <c r="BS9" s="48">
        <f t="shared" si="24"/>
        <v>0</v>
      </c>
      <c r="BT9" s="48">
        <f t="shared" si="24"/>
        <v>0</v>
      </c>
      <c r="BU9" s="48">
        <f t="shared" si="24"/>
        <v>0</v>
      </c>
      <c r="BV9" s="48">
        <f t="shared" si="24"/>
        <v>0</v>
      </c>
      <c r="BW9" s="48">
        <f t="shared" si="24"/>
        <v>0</v>
      </c>
      <c r="BX9" s="48">
        <f t="shared" si="24"/>
        <v>0</v>
      </c>
      <c r="BY9" s="48">
        <f t="shared" si="24"/>
        <v>0</v>
      </c>
      <c r="BZ9" s="48">
        <f t="shared" ref="BZ9:CE9" si="25">BY9</f>
        <v>0</v>
      </c>
      <c r="CA9" s="48">
        <f t="shared" si="25"/>
        <v>0</v>
      </c>
      <c r="CB9" s="48">
        <f t="shared" si="25"/>
        <v>0</v>
      </c>
      <c r="CC9" s="48">
        <f t="shared" si="25"/>
        <v>0</v>
      </c>
      <c r="CD9" s="48">
        <f t="shared" si="25"/>
        <v>0</v>
      </c>
      <c r="CE9" s="48">
        <f t="shared" si="25"/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2060"/>
  </sheetPr>
  <dimension ref="A1:CE1000"/>
  <sheetViews>
    <sheetView topLeftCell="CA1" workbookViewId="0">
      <selection activeCell="CF15" sqref="CF15"/>
    </sheetView>
  </sheetViews>
  <sheetFormatPr defaultColWidth="14.453125" defaultRowHeight="15" customHeight="1" x14ac:dyDescent="0.35"/>
  <cols>
    <col min="1" max="1" width="41.453125" style="47" customWidth="1"/>
    <col min="2" max="27" width="10" style="47" customWidth="1"/>
    <col min="28" max="37" width="9.1796875" style="47" customWidth="1"/>
    <col min="38" max="16384" width="14.453125" style="47"/>
  </cols>
  <sheetData>
    <row r="1" spans="1:83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8">
        <v>0</v>
      </c>
      <c r="AO2" s="48">
        <v>0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0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  <c r="BP2" s="48">
        <v>0</v>
      </c>
      <c r="BQ2" s="48">
        <v>0</v>
      </c>
      <c r="BR2" s="48">
        <v>0</v>
      </c>
      <c r="BS2" s="48">
        <v>0</v>
      </c>
      <c r="BT2" s="48">
        <v>0</v>
      </c>
      <c r="BU2" s="48">
        <v>0</v>
      </c>
      <c r="BV2" s="48">
        <v>0</v>
      </c>
      <c r="BW2" s="48">
        <v>0</v>
      </c>
      <c r="BX2" s="48">
        <v>0</v>
      </c>
      <c r="BY2" s="48">
        <v>0</v>
      </c>
      <c r="BZ2" s="48">
        <v>0</v>
      </c>
      <c r="CA2" s="48">
        <v>0</v>
      </c>
      <c r="CB2" s="48">
        <v>0</v>
      </c>
      <c r="CC2" s="48">
        <v>0</v>
      </c>
      <c r="CD2" s="48">
        <v>0</v>
      </c>
      <c r="CE2" s="48"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48">
        <v>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0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8">
        <v>0</v>
      </c>
      <c r="CE3" s="48"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0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0</v>
      </c>
      <c r="BM6" s="48">
        <v>0</v>
      </c>
      <c r="BN6" s="48">
        <v>0</v>
      </c>
      <c r="BO6" s="48">
        <v>0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0</v>
      </c>
      <c r="CE6" s="48">
        <v>0</v>
      </c>
    </row>
    <row r="7" spans="1:83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0</v>
      </c>
      <c r="CE8" s="48">
        <v>0</v>
      </c>
    </row>
    <row r="9" spans="1:83" ht="14.5" x14ac:dyDescent="0.35">
      <c r="A9" s="46" t="s">
        <v>123</v>
      </c>
      <c r="B9" s="48">
        <v>0</v>
      </c>
      <c r="C9" s="48">
        <v>0</v>
      </c>
      <c r="D9" s="48">
        <v>0</v>
      </c>
      <c r="E9" s="48">
        <v>0</v>
      </c>
      <c r="F9" s="48">
        <v>0</v>
      </c>
      <c r="G9" s="48">
        <v>0</v>
      </c>
      <c r="H9" s="48">
        <v>0</v>
      </c>
      <c r="I9" s="48">
        <v>0</v>
      </c>
      <c r="J9" s="48">
        <v>0</v>
      </c>
      <c r="K9" s="48">
        <v>0</v>
      </c>
      <c r="L9" s="48">
        <v>0</v>
      </c>
      <c r="M9" s="48">
        <v>0</v>
      </c>
      <c r="N9" s="48">
        <v>0</v>
      </c>
      <c r="O9" s="48">
        <v>0</v>
      </c>
      <c r="P9" s="48">
        <v>0</v>
      </c>
      <c r="Q9" s="48">
        <v>0</v>
      </c>
      <c r="R9" s="48">
        <v>0</v>
      </c>
      <c r="S9" s="48">
        <v>0</v>
      </c>
      <c r="T9" s="48">
        <v>0</v>
      </c>
      <c r="U9" s="48">
        <v>0</v>
      </c>
      <c r="V9" s="48">
        <v>0</v>
      </c>
      <c r="W9" s="48">
        <v>0</v>
      </c>
      <c r="X9" s="48">
        <v>0</v>
      </c>
      <c r="Y9" s="48"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AY9" s="48">
        <v>0</v>
      </c>
      <c r="AZ9" s="48">
        <v>0</v>
      </c>
      <c r="BA9" s="48">
        <v>0</v>
      </c>
      <c r="BB9" s="48">
        <v>0</v>
      </c>
      <c r="BC9" s="48">
        <v>0</v>
      </c>
      <c r="BD9" s="48">
        <v>0</v>
      </c>
      <c r="BE9" s="48">
        <v>0</v>
      </c>
      <c r="BF9" s="48">
        <v>0</v>
      </c>
      <c r="BG9" s="48">
        <v>0</v>
      </c>
      <c r="BH9" s="48">
        <v>0</v>
      </c>
      <c r="BI9" s="48">
        <v>0</v>
      </c>
      <c r="BJ9" s="48">
        <v>0</v>
      </c>
      <c r="BK9" s="48">
        <v>0</v>
      </c>
      <c r="BL9" s="48">
        <v>0</v>
      </c>
      <c r="BM9" s="48">
        <v>0</v>
      </c>
      <c r="BN9" s="48">
        <v>0</v>
      </c>
      <c r="BO9" s="48">
        <v>0</v>
      </c>
      <c r="BP9" s="48">
        <v>0</v>
      </c>
      <c r="BQ9" s="48">
        <v>0</v>
      </c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0</v>
      </c>
      <c r="CE9" s="48"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2060"/>
  </sheetPr>
  <dimension ref="A1:CE1000"/>
  <sheetViews>
    <sheetView topLeftCell="CD1" workbookViewId="0">
      <selection activeCell="CI12" sqref="CI12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3" width="9.1796875" style="47" customWidth="1"/>
    <col min="34" max="16384" width="14.453125" style="47"/>
  </cols>
  <sheetData>
    <row r="1" spans="1:83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8">
        <v>0</v>
      </c>
      <c r="AO2" s="48">
        <v>0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0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  <c r="BP2" s="48">
        <v>0</v>
      </c>
      <c r="BQ2" s="48">
        <v>0</v>
      </c>
      <c r="BR2" s="48">
        <v>0</v>
      </c>
      <c r="BS2" s="48">
        <v>0</v>
      </c>
      <c r="BT2" s="48">
        <v>0</v>
      </c>
      <c r="BU2" s="48">
        <v>0</v>
      </c>
      <c r="BV2" s="48">
        <v>0</v>
      </c>
      <c r="BW2" s="48">
        <v>0</v>
      </c>
      <c r="BX2" s="48">
        <v>0</v>
      </c>
      <c r="BY2" s="48">
        <v>0</v>
      </c>
      <c r="BZ2" s="48">
        <v>0</v>
      </c>
      <c r="CA2" s="48">
        <v>0</v>
      </c>
      <c r="CB2" s="48">
        <v>0</v>
      </c>
      <c r="CC2" s="48">
        <v>0</v>
      </c>
      <c r="CD2" s="48">
        <v>0</v>
      </c>
      <c r="CE2" s="48"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48">
        <v>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0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8">
        <v>0</v>
      </c>
      <c r="CE3" s="48"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0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0</v>
      </c>
      <c r="BM6" s="48">
        <v>0</v>
      </c>
      <c r="BN6" s="48">
        <v>0</v>
      </c>
      <c r="BO6" s="48">
        <v>0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0</v>
      </c>
      <c r="CE6" s="48">
        <v>0</v>
      </c>
    </row>
    <row r="7" spans="1:83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0</v>
      </c>
      <c r="CE8" s="48">
        <v>0</v>
      </c>
    </row>
    <row r="9" spans="1:83" ht="14.5" x14ac:dyDescent="0.35">
      <c r="A9" s="46" t="s">
        <v>123</v>
      </c>
      <c r="B9" s="48">
        <f t="shared" ref="B9:W9" si="0">B6</f>
        <v>0</v>
      </c>
      <c r="C9" s="48">
        <f t="shared" si="0"/>
        <v>0</v>
      </c>
      <c r="D9" s="48">
        <f t="shared" si="0"/>
        <v>0</v>
      </c>
      <c r="E9" s="48">
        <f t="shared" si="0"/>
        <v>0</v>
      </c>
      <c r="F9" s="48">
        <f t="shared" si="0"/>
        <v>0</v>
      </c>
      <c r="G9" s="48">
        <f t="shared" si="0"/>
        <v>0</v>
      </c>
      <c r="H9" s="48">
        <f t="shared" si="0"/>
        <v>0</v>
      </c>
      <c r="I9" s="48">
        <f t="shared" si="0"/>
        <v>0</v>
      </c>
      <c r="J9" s="48">
        <f t="shared" si="0"/>
        <v>0</v>
      </c>
      <c r="K9" s="48">
        <f t="shared" si="0"/>
        <v>0</v>
      </c>
      <c r="L9" s="48">
        <f t="shared" si="0"/>
        <v>0</v>
      </c>
      <c r="M9" s="48">
        <f t="shared" si="0"/>
        <v>0</v>
      </c>
      <c r="N9" s="48">
        <f t="shared" si="0"/>
        <v>0</v>
      </c>
      <c r="O9" s="48">
        <f t="shared" si="0"/>
        <v>0</v>
      </c>
      <c r="P9" s="48">
        <f t="shared" si="0"/>
        <v>0</v>
      </c>
      <c r="Q9" s="48">
        <f t="shared" si="0"/>
        <v>0</v>
      </c>
      <c r="R9" s="48">
        <f t="shared" si="0"/>
        <v>0</v>
      </c>
      <c r="S9" s="48">
        <f t="shared" si="0"/>
        <v>0</v>
      </c>
      <c r="T9" s="48">
        <f t="shared" si="0"/>
        <v>0</v>
      </c>
      <c r="U9" s="48">
        <f t="shared" si="0"/>
        <v>0</v>
      </c>
      <c r="V9" s="48">
        <f t="shared" si="0"/>
        <v>0</v>
      </c>
      <c r="W9" s="48">
        <f t="shared" si="0"/>
        <v>0</v>
      </c>
      <c r="X9" s="48">
        <v>0</v>
      </c>
      <c r="Y9" s="48"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AY9" s="48">
        <v>0</v>
      </c>
      <c r="AZ9" s="48">
        <v>0</v>
      </c>
      <c r="BA9" s="48">
        <v>0</v>
      </c>
      <c r="BB9" s="48">
        <v>0</v>
      </c>
      <c r="BC9" s="48">
        <v>0</v>
      </c>
      <c r="BD9" s="48">
        <v>0</v>
      </c>
      <c r="BE9" s="48">
        <v>0</v>
      </c>
      <c r="BF9" s="48">
        <v>0</v>
      </c>
      <c r="BG9" s="48">
        <v>0</v>
      </c>
      <c r="BH9" s="48">
        <v>0</v>
      </c>
      <c r="BI9" s="48">
        <v>0</v>
      </c>
      <c r="BJ9" s="48">
        <v>0</v>
      </c>
      <c r="BK9" s="48">
        <v>0</v>
      </c>
      <c r="BL9" s="48">
        <v>0</v>
      </c>
      <c r="BM9" s="48">
        <v>0</v>
      </c>
      <c r="BN9" s="48">
        <v>0</v>
      </c>
      <c r="BO9" s="48">
        <v>0</v>
      </c>
      <c r="BP9" s="48">
        <v>0</v>
      </c>
      <c r="BQ9" s="48">
        <v>0</v>
      </c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0</v>
      </c>
      <c r="CE9" s="48"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2060"/>
  </sheetPr>
  <dimension ref="A1:CG1000"/>
  <sheetViews>
    <sheetView topLeftCell="CE1" workbookViewId="0">
      <selection activeCell="CK14" sqref="CK14"/>
    </sheetView>
  </sheetViews>
  <sheetFormatPr defaultColWidth="14.453125" defaultRowHeight="15" customHeight="1" x14ac:dyDescent="0.35"/>
  <cols>
    <col min="1" max="1" width="41.453125" customWidth="1"/>
    <col min="2" max="27" width="10" customWidth="1"/>
    <col min="28" max="35" width="10.36328125" customWidth="1"/>
    <col min="36" max="37" width="9.1796875" customWidth="1"/>
  </cols>
  <sheetData>
    <row r="1" spans="1:85" ht="14.5" x14ac:dyDescent="0.35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  <c r="BB1" s="1">
        <v>2071</v>
      </c>
      <c r="BC1" s="1">
        <v>2072</v>
      </c>
      <c r="BD1" s="1">
        <v>2073</v>
      </c>
      <c r="BE1" s="1">
        <v>2074</v>
      </c>
      <c r="BF1" s="1">
        <v>2075</v>
      </c>
      <c r="BG1" s="1">
        <v>2076</v>
      </c>
      <c r="BH1" s="1">
        <v>2077</v>
      </c>
      <c r="BI1" s="1">
        <v>2078</v>
      </c>
      <c r="BJ1" s="1">
        <v>2079</v>
      </c>
      <c r="BK1" s="1">
        <v>2080</v>
      </c>
      <c r="BL1" s="1">
        <v>2081</v>
      </c>
      <c r="BM1" s="1">
        <v>2082</v>
      </c>
      <c r="BN1" s="1">
        <v>2083</v>
      </c>
      <c r="BO1" s="1">
        <v>2084</v>
      </c>
      <c r="BP1" s="1">
        <v>2085</v>
      </c>
      <c r="BQ1" s="1">
        <v>2086</v>
      </c>
      <c r="BR1" s="1">
        <v>2087</v>
      </c>
      <c r="BS1" s="1">
        <v>2088</v>
      </c>
      <c r="BT1" s="1">
        <v>2089</v>
      </c>
      <c r="BU1" s="1">
        <v>2090</v>
      </c>
      <c r="BV1" s="1">
        <v>2091</v>
      </c>
      <c r="BW1" s="1">
        <v>2092</v>
      </c>
      <c r="BX1" s="1">
        <v>2093</v>
      </c>
      <c r="BY1" s="1">
        <v>2094</v>
      </c>
      <c r="BZ1" s="1">
        <v>2095</v>
      </c>
      <c r="CA1" s="1">
        <v>2096</v>
      </c>
      <c r="CB1" s="1">
        <v>2097</v>
      </c>
      <c r="CC1" s="1">
        <v>2098</v>
      </c>
      <c r="CD1" s="1">
        <v>2099</v>
      </c>
      <c r="CE1" s="1">
        <v>2100</v>
      </c>
      <c r="CF1" s="1"/>
      <c r="CG1" s="1"/>
    </row>
    <row r="2" spans="1:85" ht="14.5" x14ac:dyDescent="0.35">
      <c r="A2" s="1" t="s">
        <v>116</v>
      </c>
      <c r="B2" s="48">
        <f>'US_BFPaT-pretax-lignite'!B2</f>
        <v>0</v>
      </c>
      <c r="C2" s="48">
        <f>'US_BFPaT-pretax-lignite'!C2</f>
        <v>0</v>
      </c>
      <c r="D2" s="48">
        <f>'US_BFPaT-pretax-lignite'!D2</f>
        <v>0</v>
      </c>
      <c r="E2" s="48">
        <f>'US_BFPaT-pretax-lignite'!E2</f>
        <v>0</v>
      </c>
      <c r="F2" s="48">
        <f>'US_BFPaT-pretax-lignite'!F2</f>
        <v>0</v>
      </c>
      <c r="G2" s="48">
        <f>'US_BFPaT-pretax-lignite'!G2</f>
        <v>0</v>
      </c>
      <c r="H2" s="48">
        <f>'US_BFPaT-pretax-lignite'!H2</f>
        <v>0</v>
      </c>
      <c r="I2" s="48">
        <f>'US_BFPaT-pretax-lignite'!I2</f>
        <v>0</v>
      </c>
      <c r="J2" s="48">
        <f>'US_BFPaT-pretax-lignite'!J2</f>
        <v>0</v>
      </c>
      <c r="K2" s="48">
        <f>'US_BFPaT-pretax-lignite'!K2</f>
        <v>0</v>
      </c>
      <c r="L2" s="48">
        <f>'US_BFPaT-pretax-lignite'!L2</f>
        <v>0</v>
      </c>
      <c r="M2" s="48">
        <f>'US_BFPaT-pretax-lignite'!M2</f>
        <v>0</v>
      </c>
      <c r="N2" s="48">
        <f>'US_BFPaT-pretax-lignite'!N2</f>
        <v>0</v>
      </c>
      <c r="O2" s="48">
        <f>'US_BFPaT-pretax-lignite'!O2</f>
        <v>0</v>
      </c>
      <c r="P2" s="48">
        <f>'US_BFPaT-pretax-lignite'!P2</f>
        <v>0</v>
      </c>
      <c r="Q2" s="48">
        <f>'US_BFPaT-pretax-lignite'!Q2</f>
        <v>0</v>
      </c>
      <c r="R2" s="48">
        <f>'US_BFPaT-pretax-lignite'!R2</f>
        <v>0</v>
      </c>
      <c r="S2" s="48">
        <f>'US_BFPaT-pretax-lignite'!S2</f>
        <v>0</v>
      </c>
      <c r="T2" s="48">
        <f>'US_BFPaT-pretax-lignite'!T2</f>
        <v>0</v>
      </c>
      <c r="U2" s="48">
        <f>'US_BFPaT-pretax-lignite'!U2</f>
        <v>0</v>
      </c>
      <c r="V2" s="48">
        <f>'US_BFPaT-pretax-lignite'!V2</f>
        <v>0</v>
      </c>
      <c r="W2" s="48">
        <f>'US_BFPaT-pretax-lignite'!W2</f>
        <v>0</v>
      </c>
      <c r="X2" s="48">
        <f>'US_BFPaT-pretax-lignite'!X2</f>
        <v>0</v>
      </c>
      <c r="Y2" s="48">
        <f>'US_BFPaT-pretax-lignite'!Y2</f>
        <v>0</v>
      </c>
      <c r="Z2" s="48">
        <f>'US_BFPaT-pretax-lignite'!Z2</f>
        <v>0</v>
      </c>
      <c r="AA2" s="48">
        <f>'US_BFPaT-pretax-lignite'!AA2</f>
        <v>0</v>
      </c>
      <c r="AB2" s="48">
        <f>'US_BFPaT-pretax-lignite'!AB2</f>
        <v>0</v>
      </c>
      <c r="AC2" s="48">
        <f>'US_BFPaT-pretax-lignite'!AC2</f>
        <v>0</v>
      </c>
      <c r="AD2" s="48">
        <f>'US_BFPaT-pretax-lignite'!AD2</f>
        <v>0</v>
      </c>
      <c r="AE2" s="48">
        <f>'US_BFPaT-pretax-lignite'!AE2</f>
        <v>0</v>
      </c>
      <c r="AF2" s="48">
        <f>'US_BFPaT-pretax-lignite'!AF2</f>
        <v>0</v>
      </c>
      <c r="AG2" s="48">
        <f>'US_BFPaT-pretax-lignite'!AG2</f>
        <v>0</v>
      </c>
      <c r="AH2">
        <f>AG2</f>
        <v>0</v>
      </c>
      <c r="AI2">
        <f>AH2</f>
        <v>0</v>
      </c>
      <c r="AJ2">
        <f t="shared" ref="AJ2:CG2" si="0">AI2</f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  <c r="BE2">
        <f t="shared" si="0"/>
        <v>0</v>
      </c>
      <c r="BF2">
        <f t="shared" si="0"/>
        <v>0</v>
      </c>
      <c r="BG2">
        <f t="shared" si="0"/>
        <v>0</v>
      </c>
      <c r="BH2">
        <f t="shared" si="0"/>
        <v>0</v>
      </c>
      <c r="BI2">
        <f t="shared" si="0"/>
        <v>0</v>
      </c>
      <c r="BJ2">
        <f t="shared" si="0"/>
        <v>0</v>
      </c>
      <c r="BK2">
        <f t="shared" si="0"/>
        <v>0</v>
      </c>
      <c r="BL2">
        <f t="shared" si="0"/>
        <v>0</v>
      </c>
      <c r="BM2">
        <f t="shared" si="0"/>
        <v>0</v>
      </c>
      <c r="BN2">
        <f t="shared" si="0"/>
        <v>0</v>
      </c>
      <c r="BO2">
        <f t="shared" si="0"/>
        <v>0</v>
      </c>
      <c r="BP2">
        <f t="shared" si="0"/>
        <v>0</v>
      </c>
      <c r="BQ2">
        <f t="shared" si="0"/>
        <v>0</v>
      </c>
      <c r="BR2">
        <f t="shared" si="0"/>
        <v>0</v>
      </c>
      <c r="BS2">
        <f t="shared" si="0"/>
        <v>0</v>
      </c>
      <c r="BT2">
        <f t="shared" si="0"/>
        <v>0</v>
      </c>
      <c r="BU2">
        <f t="shared" si="0"/>
        <v>0</v>
      </c>
      <c r="BV2">
        <f t="shared" si="0"/>
        <v>0</v>
      </c>
      <c r="BW2">
        <f t="shared" si="0"/>
        <v>0</v>
      </c>
      <c r="BX2">
        <f t="shared" si="0"/>
        <v>0</v>
      </c>
      <c r="BY2">
        <f t="shared" si="0"/>
        <v>0</v>
      </c>
      <c r="BZ2">
        <f t="shared" si="0"/>
        <v>0</v>
      </c>
      <c r="CA2">
        <f t="shared" si="0"/>
        <v>0</v>
      </c>
      <c r="CB2">
        <f t="shared" si="0"/>
        <v>0</v>
      </c>
      <c r="CC2">
        <f t="shared" si="0"/>
        <v>0</v>
      </c>
      <c r="CD2">
        <f t="shared" si="0"/>
        <v>0</v>
      </c>
      <c r="CE2">
        <f t="shared" si="0"/>
        <v>0</v>
      </c>
    </row>
    <row r="3" spans="1:85" ht="14.5" x14ac:dyDescent="0.35">
      <c r="A3" s="1" t="s">
        <v>117</v>
      </c>
      <c r="B3" s="48">
        <f>'US_BFPaT-pretax-lignite'!B3</f>
        <v>1.4394778228514913E-6</v>
      </c>
      <c r="C3" s="48">
        <f>'US_BFPaT-pretax-lignite'!C3</f>
        <v>1.4394778228514913E-6</v>
      </c>
      <c r="D3" s="48">
        <f>'US_BFPaT-pretax-lignite'!D3</f>
        <v>1.4394778228514913E-6</v>
      </c>
      <c r="E3" s="48">
        <f>'US_BFPaT-pretax-lignite'!E3</f>
        <v>1.5963145339022116E-6</v>
      </c>
      <c r="F3" s="48">
        <f>'US_BFPaT-pretax-lignite'!F3</f>
        <v>1.7242891167888867E-6</v>
      </c>
      <c r="G3" s="48">
        <f>'US_BFPaT-pretax-lignite'!G3</f>
        <v>1.3833782989875087E-6</v>
      </c>
      <c r="H3" s="48">
        <f>'US_BFPaT-pretax-lignite'!H3</f>
        <v>1.3721104737395554E-6</v>
      </c>
      <c r="I3" s="48">
        <f>'US_BFPaT-pretax-lignite'!I3</f>
        <v>1.3525997382528273E-6</v>
      </c>
      <c r="J3" s="48">
        <f>'US_BFPaT-pretax-lignite'!J3</f>
        <v>1.3394924467634869E-6</v>
      </c>
      <c r="K3" s="48">
        <f>'US_BFPaT-pretax-lignite'!K3</f>
        <v>1.3229763165163067E-6</v>
      </c>
      <c r="L3" s="48">
        <f>'US_BFPaT-pretax-lignite'!L3</f>
        <v>1.3152749408282742E-6</v>
      </c>
      <c r="M3" s="48">
        <f>'US_BFPaT-pretax-lignite'!M3</f>
        <v>1.3161896223206958E-6</v>
      </c>
      <c r="N3" s="48">
        <f>'US_BFPaT-pretax-lignite'!N3</f>
        <v>1.3115401036592919E-6</v>
      </c>
      <c r="O3" s="48">
        <f>'US_BFPaT-pretax-lignite'!O3</f>
        <v>1.2915801100315883E-6</v>
      </c>
      <c r="P3" s="48">
        <f>'US_BFPaT-pretax-lignite'!P3</f>
        <v>1.2838349535651992E-6</v>
      </c>
      <c r="Q3" s="48">
        <f>'US_BFPaT-pretax-lignite'!Q3</f>
        <v>1.2828684086891869E-6</v>
      </c>
      <c r="R3" s="48">
        <f>'US_BFPaT-pretax-lignite'!R3</f>
        <v>1.2782862450714075E-6</v>
      </c>
      <c r="S3" s="48">
        <f>'US_BFPaT-pretax-lignite'!S3</f>
        <v>1.2740287327638988E-6</v>
      </c>
      <c r="T3" s="48">
        <f>'US_BFPaT-pretax-lignite'!T3</f>
        <v>1.2725294094928158E-6</v>
      </c>
      <c r="U3" s="48">
        <f>'US_BFPaT-pretax-lignite'!U3</f>
        <v>1.289655102884798E-6</v>
      </c>
      <c r="V3" s="48">
        <f>'US_BFPaT-pretax-lignite'!V3</f>
        <v>1.2867170758818944E-6</v>
      </c>
      <c r="W3" s="48">
        <f>'US_BFPaT-pretax-lignite'!W3</f>
        <v>1.2881288375962653E-6</v>
      </c>
      <c r="X3" s="48">
        <f>'US_BFPaT-pretax-lignite'!X3</f>
        <v>1.2872249329108236E-6</v>
      </c>
      <c r="Y3" s="48">
        <f>'US_BFPaT-pretax-lignite'!Y3</f>
        <v>1.2860852855726963E-6</v>
      </c>
      <c r="Z3" s="48">
        <f>'US_BFPaT-pretax-lignite'!Z3</f>
        <v>1.2858239480034327E-6</v>
      </c>
      <c r="AA3" s="48">
        <f>'US_BFPaT-pretax-lignite'!AA3</f>
        <v>1.2823006056714318E-6</v>
      </c>
      <c r="AB3" s="48">
        <f>'US_BFPaT-pretax-lignite'!AB3</f>
        <v>1.2796003419725229E-6</v>
      </c>
      <c r="AC3" s="48">
        <f>'US_BFPaT-pretax-lignite'!AC3</f>
        <v>1.2800819305344385E-6</v>
      </c>
      <c r="AD3" s="48">
        <f>'US_BFPaT-pretax-lignite'!AD3</f>
        <v>1.2766239225947532E-6</v>
      </c>
      <c r="AE3" s="48">
        <f>'US_BFPaT-pretax-lignite'!AE3</f>
        <v>1.2708071410273358E-6</v>
      </c>
      <c r="AF3" s="48">
        <f>'US_BFPaT-pretax-lignite'!AF3</f>
        <v>1.2731558113985244E-6</v>
      </c>
      <c r="AG3" s="48">
        <f>'US_BFPaT-pretax-lignite'!AG3</f>
        <v>1.2711782673177069E-6</v>
      </c>
      <c r="AH3">
        <f t="shared" ref="AH3:AI3" si="1">AG3</f>
        <v>1.2711782673177069E-6</v>
      </c>
      <c r="AI3">
        <f t="shared" si="1"/>
        <v>1.2711782673177069E-6</v>
      </c>
      <c r="AJ3">
        <f t="shared" ref="AJ3:CG3" si="2">AI3</f>
        <v>1.2711782673177069E-6</v>
      </c>
      <c r="AK3">
        <f t="shared" si="2"/>
        <v>1.2711782673177069E-6</v>
      </c>
      <c r="AL3">
        <f t="shared" si="2"/>
        <v>1.2711782673177069E-6</v>
      </c>
      <c r="AM3">
        <f t="shared" si="2"/>
        <v>1.2711782673177069E-6</v>
      </c>
      <c r="AN3">
        <f t="shared" si="2"/>
        <v>1.2711782673177069E-6</v>
      </c>
      <c r="AO3">
        <f t="shared" si="2"/>
        <v>1.2711782673177069E-6</v>
      </c>
      <c r="AP3">
        <f t="shared" si="2"/>
        <v>1.2711782673177069E-6</v>
      </c>
      <c r="AQ3">
        <f t="shared" si="2"/>
        <v>1.2711782673177069E-6</v>
      </c>
      <c r="AR3">
        <f t="shared" si="2"/>
        <v>1.2711782673177069E-6</v>
      </c>
      <c r="AS3">
        <f t="shared" si="2"/>
        <v>1.2711782673177069E-6</v>
      </c>
      <c r="AT3">
        <f t="shared" si="2"/>
        <v>1.2711782673177069E-6</v>
      </c>
      <c r="AU3">
        <f t="shared" si="2"/>
        <v>1.2711782673177069E-6</v>
      </c>
      <c r="AV3">
        <f t="shared" si="2"/>
        <v>1.2711782673177069E-6</v>
      </c>
      <c r="AW3">
        <f t="shared" si="2"/>
        <v>1.2711782673177069E-6</v>
      </c>
      <c r="AX3">
        <f t="shared" si="2"/>
        <v>1.2711782673177069E-6</v>
      </c>
      <c r="AY3">
        <f t="shared" si="2"/>
        <v>1.2711782673177069E-6</v>
      </c>
      <c r="AZ3">
        <f t="shared" si="2"/>
        <v>1.2711782673177069E-6</v>
      </c>
      <c r="BA3">
        <f t="shared" si="2"/>
        <v>1.2711782673177069E-6</v>
      </c>
      <c r="BB3">
        <f t="shared" si="2"/>
        <v>1.2711782673177069E-6</v>
      </c>
      <c r="BC3">
        <f t="shared" si="2"/>
        <v>1.2711782673177069E-6</v>
      </c>
      <c r="BD3">
        <f t="shared" si="2"/>
        <v>1.2711782673177069E-6</v>
      </c>
      <c r="BE3">
        <f t="shared" si="2"/>
        <v>1.2711782673177069E-6</v>
      </c>
      <c r="BF3">
        <f t="shared" si="2"/>
        <v>1.2711782673177069E-6</v>
      </c>
      <c r="BG3">
        <f t="shared" si="2"/>
        <v>1.2711782673177069E-6</v>
      </c>
      <c r="BH3">
        <f t="shared" si="2"/>
        <v>1.2711782673177069E-6</v>
      </c>
      <c r="BI3">
        <f t="shared" si="2"/>
        <v>1.2711782673177069E-6</v>
      </c>
      <c r="BJ3">
        <f t="shared" si="2"/>
        <v>1.2711782673177069E-6</v>
      </c>
      <c r="BK3">
        <f t="shared" si="2"/>
        <v>1.2711782673177069E-6</v>
      </c>
      <c r="BL3">
        <f t="shared" si="2"/>
        <v>1.2711782673177069E-6</v>
      </c>
      <c r="BM3">
        <f t="shared" si="2"/>
        <v>1.2711782673177069E-6</v>
      </c>
      <c r="BN3">
        <f t="shared" si="2"/>
        <v>1.2711782673177069E-6</v>
      </c>
      <c r="BO3">
        <f t="shared" si="2"/>
        <v>1.2711782673177069E-6</v>
      </c>
      <c r="BP3">
        <f t="shared" si="2"/>
        <v>1.2711782673177069E-6</v>
      </c>
      <c r="BQ3">
        <f t="shared" si="2"/>
        <v>1.2711782673177069E-6</v>
      </c>
      <c r="BR3">
        <f t="shared" si="2"/>
        <v>1.2711782673177069E-6</v>
      </c>
      <c r="BS3">
        <f t="shared" si="2"/>
        <v>1.2711782673177069E-6</v>
      </c>
      <c r="BT3">
        <f t="shared" si="2"/>
        <v>1.2711782673177069E-6</v>
      </c>
      <c r="BU3">
        <f t="shared" si="2"/>
        <v>1.2711782673177069E-6</v>
      </c>
      <c r="BV3">
        <f t="shared" si="2"/>
        <v>1.2711782673177069E-6</v>
      </c>
      <c r="BW3">
        <f t="shared" si="2"/>
        <v>1.2711782673177069E-6</v>
      </c>
      <c r="BX3">
        <f t="shared" si="2"/>
        <v>1.2711782673177069E-6</v>
      </c>
      <c r="BY3">
        <f t="shared" si="2"/>
        <v>1.2711782673177069E-6</v>
      </c>
      <c r="BZ3">
        <f t="shared" si="2"/>
        <v>1.2711782673177069E-6</v>
      </c>
      <c r="CA3">
        <f t="shared" si="2"/>
        <v>1.2711782673177069E-6</v>
      </c>
      <c r="CB3">
        <f t="shared" si="2"/>
        <v>1.2711782673177069E-6</v>
      </c>
      <c r="CC3">
        <f t="shared" si="2"/>
        <v>1.2711782673177069E-6</v>
      </c>
      <c r="CD3">
        <f t="shared" si="2"/>
        <v>1.2711782673177069E-6</v>
      </c>
      <c r="CE3">
        <f t="shared" si="2"/>
        <v>1.2711782673177069E-6</v>
      </c>
    </row>
    <row r="4" spans="1:85" ht="14.5" x14ac:dyDescent="0.35">
      <c r="A4" s="1" t="s">
        <v>118</v>
      </c>
      <c r="B4" s="48">
        <f>'US_BFPaT-pretax-lignite'!B4</f>
        <v>0</v>
      </c>
      <c r="C4" s="48">
        <f>'US_BFPaT-pretax-lignite'!C4</f>
        <v>0</v>
      </c>
      <c r="D4" s="48">
        <f>'US_BFPaT-pretax-lignite'!D4</f>
        <v>0</v>
      </c>
      <c r="E4" s="48">
        <f>'US_BFPaT-pretax-lignite'!E4</f>
        <v>0</v>
      </c>
      <c r="F4" s="48">
        <f>'US_BFPaT-pretax-lignite'!F4</f>
        <v>0</v>
      </c>
      <c r="G4" s="48">
        <f>'US_BFPaT-pretax-lignite'!G4</f>
        <v>0</v>
      </c>
      <c r="H4" s="48">
        <f>'US_BFPaT-pretax-lignite'!H4</f>
        <v>0</v>
      </c>
      <c r="I4" s="48">
        <f>'US_BFPaT-pretax-lignite'!I4</f>
        <v>0</v>
      </c>
      <c r="J4" s="48">
        <f>'US_BFPaT-pretax-lignite'!J4</f>
        <v>0</v>
      </c>
      <c r="K4" s="48">
        <f>'US_BFPaT-pretax-lignite'!K4</f>
        <v>0</v>
      </c>
      <c r="L4" s="48">
        <f>'US_BFPaT-pretax-lignite'!L4</f>
        <v>0</v>
      </c>
      <c r="M4" s="48">
        <f>'US_BFPaT-pretax-lignite'!M4</f>
        <v>0</v>
      </c>
      <c r="N4" s="48">
        <f>'US_BFPaT-pretax-lignite'!N4</f>
        <v>0</v>
      </c>
      <c r="O4" s="48">
        <f>'US_BFPaT-pretax-lignite'!O4</f>
        <v>0</v>
      </c>
      <c r="P4" s="48">
        <f>'US_BFPaT-pretax-lignite'!P4</f>
        <v>0</v>
      </c>
      <c r="Q4" s="48">
        <f>'US_BFPaT-pretax-lignite'!Q4</f>
        <v>0</v>
      </c>
      <c r="R4" s="48">
        <f>'US_BFPaT-pretax-lignite'!R4</f>
        <v>0</v>
      </c>
      <c r="S4" s="48">
        <f>'US_BFPaT-pretax-lignite'!S4</f>
        <v>0</v>
      </c>
      <c r="T4" s="48">
        <f>'US_BFPaT-pretax-lignite'!T4</f>
        <v>0</v>
      </c>
      <c r="U4" s="48">
        <f>'US_BFPaT-pretax-lignite'!U4</f>
        <v>0</v>
      </c>
      <c r="V4" s="48">
        <f>'US_BFPaT-pretax-lignite'!V4</f>
        <v>0</v>
      </c>
      <c r="W4" s="48">
        <f>'US_BFPaT-pretax-lignite'!W4</f>
        <v>0</v>
      </c>
      <c r="X4" s="48">
        <f>'US_BFPaT-pretax-lignite'!X4</f>
        <v>0</v>
      </c>
      <c r="Y4" s="48">
        <f>'US_BFPaT-pretax-lignite'!Y4</f>
        <v>0</v>
      </c>
      <c r="Z4" s="48">
        <f>'US_BFPaT-pretax-lignite'!Z4</f>
        <v>0</v>
      </c>
      <c r="AA4" s="48">
        <f>'US_BFPaT-pretax-lignite'!AA4</f>
        <v>0</v>
      </c>
      <c r="AB4" s="48">
        <f>'US_BFPaT-pretax-lignite'!AB4</f>
        <v>0</v>
      </c>
      <c r="AC4" s="48">
        <f>'US_BFPaT-pretax-lignite'!AC4</f>
        <v>0</v>
      </c>
      <c r="AD4" s="48">
        <f>'US_BFPaT-pretax-lignite'!AD4</f>
        <v>0</v>
      </c>
      <c r="AE4" s="48">
        <f>'US_BFPaT-pretax-lignite'!AE4</f>
        <v>0</v>
      </c>
      <c r="AF4" s="48">
        <f>'US_BFPaT-pretax-lignite'!AF4</f>
        <v>0</v>
      </c>
      <c r="AG4" s="48">
        <f>'US_BFPaT-pretax-lignite'!AG4</f>
        <v>0</v>
      </c>
      <c r="AH4">
        <f t="shared" ref="AH4:AI4" si="3">AG4</f>
        <v>0</v>
      </c>
      <c r="AI4">
        <f t="shared" si="3"/>
        <v>0</v>
      </c>
      <c r="AJ4">
        <f t="shared" ref="AJ4:CG4" si="4">AI4</f>
        <v>0</v>
      </c>
      <c r="AK4">
        <f t="shared" si="4"/>
        <v>0</v>
      </c>
      <c r="AL4">
        <f t="shared" si="4"/>
        <v>0</v>
      </c>
      <c r="AM4">
        <f t="shared" si="4"/>
        <v>0</v>
      </c>
      <c r="AN4">
        <f t="shared" si="4"/>
        <v>0</v>
      </c>
      <c r="AO4">
        <f t="shared" si="4"/>
        <v>0</v>
      </c>
      <c r="AP4">
        <f t="shared" si="4"/>
        <v>0</v>
      </c>
      <c r="AQ4">
        <f t="shared" si="4"/>
        <v>0</v>
      </c>
      <c r="AR4">
        <f t="shared" si="4"/>
        <v>0</v>
      </c>
      <c r="AS4">
        <f t="shared" si="4"/>
        <v>0</v>
      </c>
      <c r="AT4">
        <f t="shared" si="4"/>
        <v>0</v>
      </c>
      <c r="AU4">
        <f t="shared" si="4"/>
        <v>0</v>
      </c>
      <c r="AV4">
        <f t="shared" si="4"/>
        <v>0</v>
      </c>
      <c r="AW4">
        <f t="shared" si="4"/>
        <v>0</v>
      </c>
      <c r="AX4">
        <f t="shared" si="4"/>
        <v>0</v>
      </c>
      <c r="AY4">
        <f t="shared" si="4"/>
        <v>0</v>
      </c>
      <c r="AZ4">
        <f t="shared" si="4"/>
        <v>0</v>
      </c>
      <c r="BA4">
        <f t="shared" si="4"/>
        <v>0</v>
      </c>
      <c r="BB4">
        <f t="shared" si="4"/>
        <v>0</v>
      </c>
      <c r="BC4">
        <f t="shared" si="4"/>
        <v>0</v>
      </c>
      <c r="BD4">
        <f t="shared" si="4"/>
        <v>0</v>
      </c>
      <c r="BE4">
        <f t="shared" si="4"/>
        <v>0</v>
      </c>
      <c r="BF4">
        <f t="shared" si="4"/>
        <v>0</v>
      </c>
      <c r="BG4">
        <f t="shared" si="4"/>
        <v>0</v>
      </c>
      <c r="BH4">
        <f t="shared" si="4"/>
        <v>0</v>
      </c>
      <c r="BI4">
        <f t="shared" si="4"/>
        <v>0</v>
      </c>
      <c r="BJ4">
        <f t="shared" si="4"/>
        <v>0</v>
      </c>
      <c r="BK4">
        <f t="shared" si="4"/>
        <v>0</v>
      </c>
      <c r="BL4">
        <f t="shared" si="4"/>
        <v>0</v>
      </c>
      <c r="BM4">
        <f t="shared" si="4"/>
        <v>0</v>
      </c>
      <c r="BN4">
        <f t="shared" si="4"/>
        <v>0</v>
      </c>
      <c r="BO4">
        <f t="shared" si="4"/>
        <v>0</v>
      </c>
      <c r="BP4">
        <f t="shared" si="4"/>
        <v>0</v>
      </c>
      <c r="BQ4">
        <f t="shared" si="4"/>
        <v>0</v>
      </c>
      <c r="BR4">
        <f t="shared" si="4"/>
        <v>0</v>
      </c>
      <c r="BS4">
        <f t="shared" si="4"/>
        <v>0</v>
      </c>
      <c r="BT4">
        <f t="shared" si="4"/>
        <v>0</v>
      </c>
      <c r="BU4">
        <f t="shared" si="4"/>
        <v>0</v>
      </c>
      <c r="BV4">
        <f t="shared" si="4"/>
        <v>0</v>
      </c>
      <c r="BW4">
        <f t="shared" si="4"/>
        <v>0</v>
      </c>
      <c r="BX4">
        <f t="shared" si="4"/>
        <v>0</v>
      </c>
      <c r="BY4">
        <f t="shared" si="4"/>
        <v>0</v>
      </c>
      <c r="BZ4">
        <f t="shared" si="4"/>
        <v>0</v>
      </c>
      <c r="CA4">
        <f t="shared" si="4"/>
        <v>0</v>
      </c>
      <c r="CB4">
        <f t="shared" si="4"/>
        <v>0</v>
      </c>
      <c r="CC4">
        <f t="shared" si="4"/>
        <v>0</v>
      </c>
      <c r="CD4">
        <f t="shared" si="4"/>
        <v>0</v>
      </c>
      <c r="CE4">
        <f t="shared" si="4"/>
        <v>0</v>
      </c>
    </row>
    <row r="5" spans="1:85" ht="14.5" x14ac:dyDescent="0.35">
      <c r="A5" s="1" t="s">
        <v>119</v>
      </c>
      <c r="B5" s="48">
        <f>'US_BFPaT-pretax-lignite'!B5</f>
        <v>0</v>
      </c>
      <c r="C5" s="48">
        <f>'US_BFPaT-pretax-lignite'!C5</f>
        <v>0</v>
      </c>
      <c r="D5" s="48">
        <f>'US_BFPaT-pretax-lignite'!D5</f>
        <v>0</v>
      </c>
      <c r="E5" s="48">
        <f>'US_BFPaT-pretax-lignite'!E5</f>
        <v>0</v>
      </c>
      <c r="F5" s="48">
        <f>'US_BFPaT-pretax-lignite'!F5</f>
        <v>0</v>
      </c>
      <c r="G5" s="48">
        <f>'US_BFPaT-pretax-lignite'!G5</f>
        <v>0</v>
      </c>
      <c r="H5" s="48">
        <f>'US_BFPaT-pretax-lignite'!H5</f>
        <v>0</v>
      </c>
      <c r="I5" s="48">
        <f>'US_BFPaT-pretax-lignite'!I5</f>
        <v>0</v>
      </c>
      <c r="J5" s="48">
        <f>'US_BFPaT-pretax-lignite'!J5</f>
        <v>0</v>
      </c>
      <c r="K5" s="48">
        <f>'US_BFPaT-pretax-lignite'!K5</f>
        <v>0</v>
      </c>
      <c r="L5" s="48">
        <f>'US_BFPaT-pretax-lignite'!L5</f>
        <v>0</v>
      </c>
      <c r="M5" s="48">
        <f>'US_BFPaT-pretax-lignite'!M5</f>
        <v>0</v>
      </c>
      <c r="N5" s="48">
        <f>'US_BFPaT-pretax-lignite'!N5</f>
        <v>0</v>
      </c>
      <c r="O5" s="48">
        <f>'US_BFPaT-pretax-lignite'!O5</f>
        <v>0</v>
      </c>
      <c r="P5" s="48">
        <f>'US_BFPaT-pretax-lignite'!P5</f>
        <v>0</v>
      </c>
      <c r="Q5" s="48">
        <f>'US_BFPaT-pretax-lignite'!Q5</f>
        <v>0</v>
      </c>
      <c r="R5" s="48">
        <f>'US_BFPaT-pretax-lignite'!R5</f>
        <v>0</v>
      </c>
      <c r="S5" s="48">
        <f>'US_BFPaT-pretax-lignite'!S5</f>
        <v>0</v>
      </c>
      <c r="T5" s="48">
        <f>'US_BFPaT-pretax-lignite'!T5</f>
        <v>0</v>
      </c>
      <c r="U5" s="48">
        <f>'US_BFPaT-pretax-lignite'!U5</f>
        <v>0</v>
      </c>
      <c r="V5" s="48">
        <f>'US_BFPaT-pretax-lignite'!V5</f>
        <v>0</v>
      </c>
      <c r="W5" s="48">
        <f>'US_BFPaT-pretax-lignite'!W5</f>
        <v>0</v>
      </c>
      <c r="X5" s="48">
        <f>'US_BFPaT-pretax-lignite'!X5</f>
        <v>0</v>
      </c>
      <c r="Y5" s="48">
        <f>'US_BFPaT-pretax-lignite'!Y5</f>
        <v>0</v>
      </c>
      <c r="Z5" s="48">
        <f>'US_BFPaT-pretax-lignite'!Z5</f>
        <v>0</v>
      </c>
      <c r="AA5" s="48">
        <f>'US_BFPaT-pretax-lignite'!AA5</f>
        <v>0</v>
      </c>
      <c r="AB5" s="48">
        <f>'US_BFPaT-pretax-lignite'!AB5</f>
        <v>0</v>
      </c>
      <c r="AC5" s="48">
        <f>'US_BFPaT-pretax-lignite'!AC5</f>
        <v>0</v>
      </c>
      <c r="AD5" s="48">
        <f>'US_BFPaT-pretax-lignite'!AD5</f>
        <v>0</v>
      </c>
      <c r="AE5" s="48">
        <f>'US_BFPaT-pretax-lignite'!AE5</f>
        <v>0</v>
      </c>
      <c r="AF5" s="48">
        <f>'US_BFPaT-pretax-lignite'!AF5</f>
        <v>0</v>
      </c>
      <c r="AG5" s="48">
        <f>'US_BFPaT-pretax-lignite'!AG5</f>
        <v>0</v>
      </c>
      <c r="AH5">
        <f t="shared" ref="AH5:AI5" si="5">AG5</f>
        <v>0</v>
      </c>
      <c r="AI5">
        <f t="shared" si="5"/>
        <v>0</v>
      </c>
      <c r="AJ5">
        <f t="shared" ref="AJ5:CG5" si="6">AI5</f>
        <v>0</v>
      </c>
      <c r="AK5">
        <f t="shared" si="6"/>
        <v>0</v>
      </c>
      <c r="AL5">
        <f t="shared" si="6"/>
        <v>0</v>
      </c>
      <c r="AM5">
        <f t="shared" si="6"/>
        <v>0</v>
      </c>
      <c r="AN5">
        <f t="shared" si="6"/>
        <v>0</v>
      </c>
      <c r="AO5">
        <f t="shared" si="6"/>
        <v>0</v>
      </c>
      <c r="AP5">
        <f t="shared" si="6"/>
        <v>0</v>
      </c>
      <c r="AQ5">
        <f t="shared" si="6"/>
        <v>0</v>
      </c>
      <c r="AR5">
        <f t="shared" si="6"/>
        <v>0</v>
      </c>
      <c r="AS5">
        <f t="shared" si="6"/>
        <v>0</v>
      </c>
      <c r="AT5">
        <f t="shared" si="6"/>
        <v>0</v>
      </c>
      <c r="AU5">
        <f t="shared" si="6"/>
        <v>0</v>
      </c>
      <c r="AV5">
        <f t="shared" si="6"/>
        <v>0</v>
      </c>
      <c r="AW5">
        <f t="shared" si="6"/>
        <v>0</v>
      </c>
      <c r="AX5">
        <f t="shared" si="6"/>
        <v>0</v>
      </c>
      <c r="AY5">
        <f t="shared" si="6"/>
        <v>0</v>
      </c>
      <c r="AZ5">
        <f t="shared" si="6"/>
        <v>0</v>
      </c>
      <c r="BA5">
        <f t="shared" si="6"/>
        <v>0</v>
      </c>
      <c r="BB5">
        <f t="shared" si="6"/>
        <v>0</v>
      </c>
      <c r="BC5">
        <f t="shared" si="6"/>
        <v>0</v>
      </c>
      <c r="BD5">
        <f t="shared" si="6"/>
        <v>0</v>
      </c>
      <c r="BE5">
        <f t="shared" si="6"/>
        <v>0</v>
      </c>
      <c r="BF5">
        <f t="shared" si="6"/>
        <v>0</v>
      </c>
      <c r="BG5">
        <f t="shared" si="6"/>
        <v>0</v>
      </c>
      <c r="BH5">
        <f t="shared" si="6"/>
        <v>0</v>
      </c>
      <c r="BI5">
        <f t="shared" si="6"/>
        <v>0</v>
      </c>
      <c r="BJ5">
        <f t="shared" si="6"/>
        <v>0</v>
      </c>
      <c r="BK5">
        <f t="shared" si="6"/>
        <v>0</v>
      </c>
      <c r="BL5">
        <f t="shared" si="6"/>
        <v>0</v>
      </c>
      <c r="BM5">
        <f t="shared" si="6"/>
        <v>0</v>
      </c>
      <c r="BN5">
        <f t="shared" si="6"/>
        <v>0</v>
      </c>
      <c r="BO5">
        <f t="shared" si="6"/>
        <v>0</v>
      </c>
      <c r="BP5">
        <f t="shared" si="6"/>
        <v>0</v>
      </c>
      <c r="BQ5">
        <f t="shared" si="6"/>
        <v>0</v>
      </c>
      <c r="BR5">
        <f t="shared" si="6"/>
        <v>0</v>
      </c>
      <c r="BS5">
        <f t="shared" si="6"/>
        <v>0</v>
      </c>
      <c r="BT5">
        <f t="shared" si="6"/>
        <v>0</v>
      </c>
      <c r="BU5">
        <f t="shared" si="6"/>
        <v>0</v>
      </c>
      <c r="BV5">
        <f t="shared" si="6"/>
        <v>0</v>
      </c>
      <c r="BW5">
        <f t="shared" si="6"/>
        <v>0</v>
      </c>
      <c r="BX5">
        <f t="shared" si="6"/>
        <v>0</v>
      </c>
      <c r="BY5">
        <f t="shared" si="6"/>
        <v>0</v>
      </c>
      <c r="BZ5">
        <f t="shared" si="6"/>
        <v>0</v>
      </c>
      <c r="CA5">
        <f t="shared" si="6"/>
        <v>0</v>
      </c>
      <c r="CB5">
        <f t="shared" si="6"/>
        <v>0</v>
      </c>
      <c r="CC5">
        <f t="shared" si="6"/>
        <v>0</v>
      </c>
      <c r="CD5">
        <f t="shared" si="6"/>
        <v>0</v>
      </c>
      <c r="CE5">
        <f t="shared" si="6"/>
        <v>0</v>
      </c>
    </row>
    <row r="6" spans="1:85" ht="14.5" x14ac:dyDescent="0.35">
      <c r="A6" s="1" t="s">
        <v>120</v>
      </c>
      <c r="B6" s="48">
        <f>'US_BFPaT-pretax-lignite'!B6</f>
        <v>0</v>
      </c>
      <c r="C6" s="48">
        <f>'US_BFPaT-pretax-lignite'!C6</f>
        <v>0</v>
      </c>
      <c r="D6" s="48">
        <f>'US_BFPaT-pretax-lignite'!D6</f>
        <v>0</v>
      </c>
      <c r="E6" s="48">
        <f>'US_BFPaT-pretax-lignite'!E6</f>
        <v>0</v>
      </c>
      <c r="F6" s="48">
        <f>'US_BFPaT-pretax-lignite'!F6</f>
        <v>0</v>
      </c>
      <c r="G6" s="48">
        <f>'US_BFPaT-pretax-lignite'!G6</f>
        <v>0</v>
      </c>
      <c r="H6" s="48">
        <f>'US_BFPaT-pretax-lignite'!H6</f>
        <v>0</v>
      </c>
      <c r="I6" s="48">
        <f>'US_BFPaT-pretax-lignite'!I6</f>
        <v>0</v>
      </c>
      <c r="J6" s="48">
        <f>'US_BFPaT-pretax-lignite'!J6</f>
        <v>0</v>
      </c>
      <c r="K6" s="48">
        <f>'US_BFPaT-pretax-lignite'!K6</f>
        <v>0</v>
      </c>
      <c r="L6" s="48">
        <f>'US_BFPaT-pretax-lignite'!L6</f>
        <v>0</v>
      </c>
      <c r="M6" s="48">
        <f>'US_BFPaT-pretax-lignite'!M6</f>
        <v>0</v>
      </c>
      <c r="N6" s="48">
        <f>'US_BFPaT-pretax-lignite'!N6</f>
        <v>0</v>
      </c>
      <c r="O6" s="48">
        <f>'US_BFPaT-pretax-lignite'!O6</f>
        <v>0</v>
      </c>
      <c r="P6" s="48">
        <f>'US_BFPaT-pretax-lignite'!P6</f>
        <v>0</v>
      </c>
      <c r="Q6" s="48">
        <f>'US_BFPaT-pretax-lignite'!Q6</f>
        <v>0</v>
      </c>
      <c r="R6" s="48">
        <f>'US_BFPaT-pretax-lignite'!R6</f>
        <v>0</v>
      </c>
      <c r="S6" s="48">
        <f>'US_BFPaT-pretax-lignite'!S6</f>
        <v>0</v>
      </c>
      <c r="T6" s="48">
        <f>'US_BFPaT-pretax-lignite'!T6</f>
        <v>0</v>
      </c>
      <c r="U6" s="48">
        <f>'US_BFPaT-pretax-lignite'!U6</f>
        <v>0</v>
      </c>
      <c r="V6" s="48">
        <f>'US_BFPaT-pretax-lignite'!V6</f>
        <v>0</v>
      </c>
      <c r="W6" s="48">
        <f>'US_BFPaT-pretax-lignite'!W6</f>
        <v>0</v>
      </c>
      <c r="X6" s="48">
        <f>'US_BFPaT-pretax-lignite'!X6</f>
        <v>0</v>
      </c>
      <c r="Y6" s="48">
        <f>'US_BFPaT-pretax-lignite'!Y6</f>
        <v>0</v>
      </c>
      <c r="Z6" s="48">
        <f>'US_BFPaT-pretax-lignite'!Z6</f>
        <v>0</v>
      </c>
      <c r="AA6" s="48">
        <f>'US_BFPaT-pretax-lignite'!AA6</f>
        <v>0</v>
      </c>
      <c r="AB6" s="48">
        <f>'US_BFPaT-pretax-lignite'!AB6</f>
        <v>0</v>
      </c>
      <c r="AC6" s="48">
        <f>'US_BFPaT-pretax-lignite'!AC6</f>
        <v>0</v>
      </c>
      <c r="AD6" s="48">
        <f>'US_BFPaT-pretax-lignite'!AD6</f>
        <v>0</v>
      </c>
      <c r="AE6" s="48">
        <f>'US_BFPaT-pretax-lignite'!AE6</f>
        <v>0</v>
      </c>
      <c r="AF6" s="48">
        <f>'US_BFPaT-pretax-lignite'!AF6</f>
        <v>0</v>
      </c>
      <c r="AG6" s="48">
        <f>'US_BFPaT-pretax-lignite'!AG6</f>
        <v>0</v>
      </c>
      <c r="AH6">
        <f t="shared" ref="AH6:AI6" si="7">AG6</f>
        <v>0</v>
      </c>
      <c r="AI6">
        <f t="shared" si="7"/>
        <v>0</v>
      </c>
      <c r="AJ6">
        <f t="shared" ref="AJ6:CG6" si="8">AI6</f>
        <v>0</v>
      </c>
      <c r="AK6">
        <f t="shared" si="8"/>
        <v>0</v>
      </c>
      <c r="AL6">
        <f t="shared" si="8"/>
        <v>0</v>
      </c>
      <c r="AM6">
        <f t="shared" si="8"/>
        <v>0</v>
      </c>
      <c r="AN6">
        <f t="shared" si="8"/>
        <v>0</v>
      </c>
      <c r="AO6">
        <f t="shared" si="8"/>
        <v>0</v>
      </c>
      <c r="AP6">
        <f t="shared" si="8"/>
        <v>0</v>
      </c>
      <c r="AQ6">
        <f t="shared" si="8"/>
        <v>0</v>
      </c>
      <c r="AR6">
        <f t="shared" si="8"/>
        <v>0</v>
      </c>
      <c r="AS6">
        <f t="shared" si="8"/>
        <v>0</v>
      </c>
      <c r="AT6">
        <f t="shared" si="8"/>
        <v>0</v>
      </c>
      <c r="AU6">
        <f t="shared" si="8"/>
        <v>0</v>
      </c>
      <c r="AV6">
        <f t="shared" si="8"/>
        <v>0</v>
      </c>
      <c r="AW6">
        <f t="shared" si="8"/>
        <v>0</v>
      </c>
      <c r="AX6">
        <f t="shared" si="8"/>
        <v>0</v>
      </c>
      <c r="AY6">
        <f t="shared" si="8"/>
        <v>0</v>
      </c>
      <c r="AZ6">
        <f t="shared" si="8"/>
        <v>0</v>
      </c>
      <c r="BA6">
        <f t="shared" si="8"/>
        <v>0</v>
      </c>
      <c r="BB6">
        <f t="shared" si="8"/>
        <v>0</v>
      </c>
      <c r="BC6">
        <f t="shared" si="8"/>
        <v>0</v>
      </c>
      <c r="BD6">
        <f t="shared" si="8"/>
        <v>0</v>
      </c>
      <c r="BE6">
        <f t="shared" si="8"/>
        <v>0</v>
      </c>
      <c r="BF6">
        <f t="shared" si="8"/>
        <v>0</v>
      </c>
      <c r="BG6">
        <f t="shared" si="8"/>
        <v>0</v>
      </c>
      <c r="BH6">
        <f t="shared" si="8"/>
        <v>0</v>
      </c>
      <c r="BI6">
        <f t="shared" si="8"/>
        <v>0</v>
      </c>
      <c r="BJ6">
        <f t="shared" si="8"/>
        <v>0</v>
      </c>
      <c r="BK6">
        <f t="shared" si="8"/>
        <v>0</v>
      </c>
      <c r="BL6">
        <f t="shared" si="8"/>
        <v>0</v>
      </c>
      <c r="BM6">
        <f t="shared" si="8"/>
        <v>0</v>
      </c>
      <c r="BN6">
        <f t="shared" si="8"/>
        <v>0</v>
      </c>
      <c r="BO6">
        <f t="shared" si="8"/>
        <v>0</v>
      </c>
      <c r="BP6">
        <f t="shared" si="8"/>
        <v>0</v>
      </c>
      <c r="BQ6">
        <f t="shared" si="8"/>
        <v>0</v>
      </c>
      <c r="BR6">
        <f t="shared" si="8"/>
        <v>0</v>
      </c>
      <c r="BS6">
        <f t="shared" si="8"/>
        <v>0</v>
      </c>
      <c r="BT6">
        <f t="shared" si="8"/>
        <v>0</v>
      </c>
      <c r="BU6">
        <f t="shared" si="8"/>
        <v>0</v>
      </c>
      <c r="BV6">
        <f t="shared" si="8"/>
        <v>0</v>
      </c>
      <c r="BW6">
        <f t="shared" si="8"/>
        <v>0</v>
      </c>
      <c r="BX6">
        <f t="shared" si="8"/>
        <v>0</v>
      </c>
      <c r="BY6">
        <f t="shared" si="8"/>
        <v>0</v>
      </c>
      <c r="BZ6">
        <f t="shared" si="8"/>
        <v>0</v>
      </c>
      <c r="CA6">
        <f t="shared" si="8"/>
        <v>0</v>
      </c>
      <c r="CB6">
        <f t="shared" si="8"/>
        <v>0</v>
      </c>
      <c r="CC6">
        <f t="shared" si="8"/>
        <v>0</v>
      </c>
      <c r="CD6">
        <f t="shared" si="8"/>
        <v>0</v>
      </c>
      <c r="CE6">
        <f t="shared" si="8"/>
        <v>0</v>
      </c>
    </row>
    <row r="7" spans="1:85" ht="14.5" x14ac:dyDescent="0.35">
      <c r="A7" s="1" t="s">
        <v>121</v>
      </c>
      <c r="B7" s="48">
        <f>'US_BFPaT-pretax-lignite'!B7</f>
        <v>0</v>
      </c>
      <c r="C7" s="48">
        <f>'US_BFPaT-pretax-lignite'!C7</f>
        <v>0</v>
      </c>
      <c r="D7" s="48">
        <f>'US_BFPaT-pretax-lignite'!D7</f>
        <v>0</v>
      </c>
      <c r="E7" s="48">
        <f>'US_BFPaT-pretax-lignite'!E7</f>
        <v>0</v>
      </c>
      <c r="F7" s="48">
        <f>'US_BFPaT-pretax-lignite'!F7</f>
        <v>0</v>
      </c>
      <c r="G7" s="48">
        <f>'US_BFPaT-pretax-lignite'!G7</f>
        <v>0</v>
      </c>
      <c r="H7" s="48">
        <f>'US_BFPaT-pretax-lignite'!H7</f>
        <v>0</v>
      </c>
      <c r="I7" s="48">
        <f>'US_BFPaT-pretax-lignite'!I7</f>
        <v>0</v>
      </c>
      <c r="J7" s="48">
        <f>'US_BFPaT-pretax-lignite'!J7</f>
        <v>0</v>
      </c>
      <c r="K7" s="48">
        <f>'US_BFPaT-pretax-lignite'!K7</f>
        <v>0</v>
      </c>
      <c r="L7" s="48">
        <f>'US_BFPaT-pretax-lignite'!L7</f>
        <v>0</v>
      </c>
      <c r="M7" s="48">
        <f>'US_BFPaT-pretax-lignite'!M7</f>
        <v>0</v>
      </c>
      <c r="N7" s="48">
        <f>'US_BFPaT-pretax-lignite'!N7</f>
        <v>0</v>
      </c>
      <c r="O7" s="48">
        <f>'US_BFPaT-pretax-lignite'!O7</f>
        <v>0</v>
      </c>
      <c r="P7" s="48">
        <f>'US_BFPaT-pretax-lignite'!P7</f>
        <v>0</v>
      </c>
      <c r="Q7" s="48">
        <f>'US_BFPaT-pretax-lignite'!Q7</f>
        <v>0</v>
      </c>
      <c r="R7" s="48">
        <f>'US_BFPaT-pretax-lignite'!R7</f>
        <v>0</v>
      </c>
      <c r="S7" s="48">
        <f>'US_BFPaT-pretax-lignite'!S7</f>
        <v>0</v>
      </c>
      <c r="T7" s="48">
        <f>'US_BFPaT-pretax-lignite'!T7</f>
        <v>0</v>
      </c>
      <c r="U7" s="48">
        <f>'US_BFPaT-pretax-lignite'!U7</f>
        <v>0</v>
      </c>
      <c r="V7" s="48">
        <f>'US_BFPaT-pretax-lignite'!V7</f>
        <v>0</v>
      </c>
      <c r="W7" s="48">
        <f>'US_BFPaT-pretax-lignite'!W7</f>
        <v>0</v>
      </c>
      <c r="X7" s="48">
        <f>'US_BFPaT-pretax-lignite'!X7</f>
        <v>0</v>
      </c>
      <c r="Y7" s="48">
        <f>'US_BFPaT-pretax-lignite'!Y7</f>
        <v>0</v>
      </c>
      <c r="Z7" s="48">
        <f>'US_BFPaT-pretax-lignite'!Z7</f>
        <v>0</v>
      </c>
      <c r="AA7" s="48">
        <f>'US_BFPaT-pretax-lignite'!AA7</f>
        <v>0</v>
      </c>
      <c r="AB7" s="48">
        <f>'US_BFPaT-pretax-lignite'!AB7</f>
        <v>0</v>
      </c>
      <c r="AC7" s="48">
        <f>'US_BFPaT-pretax-lignite'!AC7</f>
        <v>0</v>
      </c>
      <c r="AD7" s="48">
        <f>'US_BFPaT-pretax-lignite'!AD7</f>
        <v>0</v>
      </c>
      <c r="AE7" s="48">
        <f>'US_BFPaT-pretax-lignite'!AE7</f>
        <v>0</v>
      </c>
      <c r="AF7" s="48">
        <f>'US_BFPaT-pretax-lignite'!AF7</f>
        <v>0</v>
      </c>
      <c r="AG7" s="48">
        <f>'US_BFPaT-pretax-lignite'!AG7</f>
        <v>0</v>
      </c>
      <c r="AH7">
        <f t="shared" ref="AH7:AI7" si="9">AG7</f>
        <v>0</v>
      </c>
      <c r="AI7">
        <f t="shared" si="9"/>
        <v>0</v>
      </c>
      <c r="AJ7">
        <f t="shared" ref="AJ7:CG7" si="10">AI7</f>
        <v>0</v>
      </c>
      <c r="AK7">
        <f t="shared" si="10"/>
        <v>0</v>
      </c>
      <c r="AL7">
        <f t="shared" si="10"/>
        <v>0</v>
      </c>
      <c r="AM7">
        <f t="shared" si="10"/>
        <v>0</v>
      </c>
      <c r="AN7">
        <f t="shared" si="10"/>
        <v>0</v>
      </c>
      <c r="AO7">
        <f t="shared" si="10"/>
        <v>0</v>
      </c>
      <c r="AP7">
        <f t="shared" si="10"/>
        <v>0</v>
      </c>
      <c r="AQ7">
        <f t="shared" si="10"/>
        <v>0</v>
      </c>
      <c r="AR7">
        <f t="shared" si="10"/>
        <v>0</v>
      </c>
      <c r="AS7">
        <f t="shared" si="10"/>
        <v>0</v>
      </c>
      <c r="AT7">
        <f t="shared" si="10"/>
        <v>0</v>
      </c>
      <c r="AU7">
        <f t="shared" si="10"/>
        <v>0</v>
      </c>
      <c r="AV7">
        <f t="shared" si="10"/>
        <v>0</v>
      </c>
      <c r="AW7">
        <f t="shared" si="10"/>
        <v>0</v>
      </c>
      <c r="AX7">
        <f t="shared" si="10"/>
        <v>0</v>
      </c>
      <c r="AY7">
        <f t="shared" si="10"/>
        <v>0</v>
      </c>
      <c r="AZ7">
        <f t="shared" si="10"/>
        <v>0</v>
      </c>
      <c r="BA7">
        <f t="shared" si="10"/>
        <v>0</v>
      </c>
      <c r="BB7">
        <f t="shared" si="10"/>
        <v>0</v>
      </c>
      <c r="BC7">
        <f t="shared" si="10"/>
        <v>0</v>
      </c>
      <c r="BD7">
        <f t="shared" si="10"/>
        <v>0</v>
      </c>
      <c r="BE7">
        <f t="shared" si="10"/>
        <v>0</v>
      </c>
      <c r="BF7">
        <f t="shared" si="10"/>
        <v>0</v>
      </c>
      <c r="BG7">
        <f t="shared" si="10"/>
        <v>0</v>
      </c>
      <c r="BH7">
        <f t="shared" si="10"/>
        <v>0</v>
      </c>
      <c r="BI7">
        <f t="shared" si="10"/>
        <v>0</v>
      </c>
      <c r="BJ7">
        <f t="shared" si="10"/>
        <v>0</v>
      </c>
      <c r="BK7">
        <f t="shared" si="10"/>
        <v>0</v>
      </c>
      <c r="BL7">
        <f t="shared" si="10"/>
        <v>0</v>
      </c>
      <c r="BM7">
        <f t="shared" si="10"/>
        <v>0</v>
      </c>
      <c r="BN7">
        <f t="shared" si="10"/>
        <v>0</v>
      </c>
      <c r="BO7">
        <f t="shared" si="10"/>
        <v>0</v>
      </c>
      <c r="BP7">
        <f t="shared" si="10"/>
        <v>0</v>
      </c>
      <c r="BQ7">
        <f t="shared" si="10"/>
        <v>0</v>
      </c>
      <c r="BR7">
        <f t="shared" si="10"/>
        <v>0</v>
      </c>
      <c r="BS7">
        <f t="shared" si="10"/>
        <v>0</v>
      </c>
      <c r="BT7">
        <f t="shared" si="10"/>
        <v>0</v>
      </c>
      <c r="BU7">
        <f t="shared" si="10"/>
        <v>0</v>
      </c>
      <c r="BV7">
        <f t="shared" si="10"/>
        <v>0</v>
      </c>
      <c r="BW7">
        <f t="shared" si="10"/>
        <v>0</v>
      </c>
      <c r="BX7">
        <f t="shared" si="10"/>
        <v>0</v>
      </c>
      <c r="BY7">
        <f t="shared" si="10"/>
        <v>0</v>
      </c>
      <c r="BZ7">
        <f t="shared" si="10"/>
        <v>0</v>
      </c>
      <c r="CA7">
        <f t="shared" si="10"/>
        <v>0</v>
      </c>
      <c r="CB7">
        <f t="shared" si="10"/>
        <v>0</v>
      </c>
      <c r="CC7">
        <f t="shared" si="10"/>
        <v>0</v>
      </c>
      <c r="CD7">
        <f t="shared" si="10"/>
        <v>0</v>
      </c>
      <c r="CE7">
        <f t="shared" si="10"/>
        <v>0</v>
      </c>
    </row>
    <row r="8" spans="1:85" ht="14.5" x14ac:dyDescent="0.35">
      <c r="A8" s="1" t="s">
        <v>122</v>
      </c>
      <c r="B8" s="48">
        <f>'US_BFPaT-pretax-lignite'!B8</f>
        <v>0</v>
      </c>
      <c r="C8" s="48">
        <f>'US_BFPaT-pretax-lignite'!C8</f>
        <v>0</v>
      </c>
      <c r="D8" s="48">
        <f>'US_BFPaT-pretax-lignite'!D8</f>
        <v>0</v>
      </c>
      <c r="E8" s="48">
        <f>'US_BFPaT-pretax-lignite'!E8</f>
        <v>0</v>
      </c>
      <c r="F8" s="48">
        <f>'US_BFPaT-pretax-lignite'!F8</f>
        <v>0</v>
      </c>
      <c r="G8" s="48">
        <f>'US_BFPaT-pretax-lignite'!G8</f>
        <v>0</v>
      </c>
      <c r="H8" s="48">
        <f>'US_BFPaT-pretax-lignite'!H8</f>
        <v>0</v>
      </c>
      <c r="I8" s="48">
        <f>'US_BFPaT-pretax-lignite'!I8</f>
        <v>0</v>
      </c>
      <c r="J8" s="48">
        <f>'US_BFPaT-pretax-lignite'!J8</f>
        <v>0</v>
      </c>
      <c r="K8" s="48">
        <f>'US_BFPaT-pretax-lignite'!K8</f>
        <v>0</v>
      </c>
      <c r="L8" s="48">
        <f>'US_BFPaT-pretax-lignite'!L8</f>
        <v>0</v>
      </c>
      <c r="M8" s="48">
        <f>'US_BFPaT-pretax-lignite'!M8</f>
        <v>0</v>
      </c>
      <c r="N8" s="48">
        <f>'US_BFPaT-pretax-lignite'!N8</f>
        <v>0</v>
      </c>
      <c r="O8" s="48">
        <f>'US_BFPaT-pretax-lignite'!O8</f>
        <v>0</v>
      </c>
      <c r="P8" s="48">
        <f>'US_BFPaT-pretax-lignite'!P8</f>
        <v>0</v>
      </c>
      <c r="Q8" s="48">
        <f>'US_BFPaT-pretax-lignite'!Q8</f>
        <v>0</v>
      </c>
      <c r="R8" s="48">
        <f>'US_BFPaT-pretax-lignite'!R8</f>
        <v>0</v>
      </c>
      <c r="S8" s="48">
        <f>'US_BFPaT-pretax-lignite'!S8</f>
        <v>0</v>
      </c>
      <c r="T8" s="48">
        <f>'US_BFPaT-pretax-lignite'!T8</f>
        <v>0</v>
      </c>
      <c r="U8" s="48">
        <f>'US_BFPaT-pretax-lignite'!U8</f>
        <v>0</v>
      </c>
      <c r="V8" s="48">
        <f>'US_BFPaT-pretax-lignite'!V8</f>
        <v>0</v>
      </c>
      <c r="W8" s="48">
        <f>'US_BFPaT-pretax-lignite'!W8</f>
        <v>0</v>
      </c>
      <c r="X8" s="48">
        <f>'US_BFPaT-pretax-lignite'!X8</f>
        <v>0</v>
      </c>
      <c r="Y8" s="48">
        <f>'US_BFPaT-pretax-lignite'!Y8</f>
        <v>0</v>
      </c>
      <c r="Z8" s="48">
        <f>'US_BFPaT-pretax-lignite'!Z8</f>
        <v>0</v>
      </c>
      <c r="AA8" s="48">
        <f>'US_BFPaT-pretax-lignite'!AA8</f>
        <v>0</v>
      </c>
      <c r="AB8" s="48">
        <f>'US_BFPaT-pretax-lignite'!AB8</f>
        <v>0</v>
      </c>
      <c r="AC8" s="48">
        <f>'US_BFPaT-pretax-lignite'!AC8</f>
        <v>0</v>
      </c>
      <c r="AD8" s="48">
        <f>'US_BFPaT-pretax-lignite'!AD8</f>
        <v>0</v>
      </c>
      <c r="AE8" s="48">
        <f>'US_BFPaT-pretax-lignite'!AE8</f>
        <v>0</v>
      </c>
      <c r="AF8" s="48">
        <f>'US_BFPaT-pretax-lignite'!AF8</f>
        <v>0</v>
      </c>
      <c r="AG8" s="48">
        <f>'US_BFPaT-pretax-lignite'!AG8</f>
        <v>0</v>
      </c>
      <c r="AH8">
        <f t="shared" ref="AH8:AI8" si="11">AG8</f>
        <v>0</v>
      </c>
      <c r="AI8">
        <f t="shared" si="11"/>
        <v>0</v>
      </c>
      <c r="AJ8">
        <f t="shared" ref="AJ8:CG8" si="12">AI8</f>
        <v>0</v>
      </c>
      <c r="AK8">
        <f t="shared" si="12"/>
        <v>0</v>
      </c>
      <c r="AL8">
        <f t="shared" si="12"/>
        <v>0</v>
      </c>
      <c r="AM8">
        <f t="shared" si="12"/>
        <v>0</v>
      </c>
      <c r="AN8">
        <f t="shared" si="12"/>
        <v>0</v>
      </c>
      <c r="AO8">
        <f t="shared" si="12"/>
        <v>0</v>
      </c>
      <c r="AP8">
        <f t="shared" si="12"/>
        <v>0</v>
      </c>
      <c r="AQ8">
        <f t="shared" si="12"/>
        <v>0</v>
      </c>
      <c r="AR8">
        <f t="shared" si="12"/>
        <v>0</v>
      </c>
      <c r="AS8">
        <f t="shared" si="12"/>
        <v>0</v>
      </c>
      <c r="AT8">
        <f t="shared" si="12"/>
        <v>0</v>
      </c>
      <c r="AU8">
        <f t="shared" si="12"/>
        <v>0</v>
      </c>
      <c r="AV8">
        <f t="shared" si="12"/>
        <v>0</v>
      </c>
      <c r="AW8">
        <f t="shared" si="12"/>
        <v>0</v>
      </c>
      <c r="AX8">
        <f t="shared" si="12"/>
        <v>0</v>
      </c>
      <c r="AY8">
        <f t="shared" si="12"/>
        <v>0</v>
      </c>
      <c r="AZ8">
        <f t="shared" si="12"/>
        <v>0</v>
      </c>
      <c r="BA8">
        <f t="shared" si="12"/>
        <v>0</v>
      </c>
      <c r="BB8">
        <f t="shared" si="12"/>
        <v>0</v>
      </c>
      <c r="BC8">
        <f t="shared" si="12"/>
        <v>0</v>
      </c>
      <c r="BD8">
        <f t="shared" si="12"/>
        <v>0</v>
      </c>
      <c r="BE8">
        <f t="shared" si="12"/>
        <v>0</v>
      </c>
      <c r="BF8">
        <f t="shared" si="12"/>
        <v>0</v>
      </c>
      <c r="BG8">
        <f t="shared" si="12"/>
        <v>0</v>
      </c>
      <c r="BH8">
        <f t="shared" si="12"/>
        <v>0</v>
      </c>
      <c r="BI8">
        <f t="shared" si="12"/>
        <v>0</v>
      </c>
      <c r="BJ8">
        <f t="shared" si="12"/>
        <v>0</v>
      </c>
      <c r="BK8">
        <f t="shared" si="12"/>
        <v>0</v>
      </c>
      <c r="BL8">
        <f t="shared" si="12"/>
        <v>0</v>
      </c>
      <c r="BM8">
        <f t="shared" si="12"/>
        <v>0</v>
      </c>
      <c r="BN8">
        <f t="shared" si="12"/>
        <v>0</v>
      </c>
      <c r="BO8">
        <f t="shared" si="12"/>
        <v>0</v>
      </c>
      <c r="BP8">
        <f t="shared" si="12"/>
        <v>0</v>
      </c>
      <c r="BQ8">
        <f t="shared" si="12"/>
        <v>0</v>
      </c>
      <c r="BR8">
        <f t="shared" si="12"/>
        <v>0</v>
      </c>
      <c r="BS8">
        <f t="shared" si="12"/>
        <v>0</v>
      </c>
      <c r="BT8">
        <f t="shared" si="12"/>
        <v>0</v>
      </c>
      <c r="BU8">
        <f t="shared" si="12"/>
        <v>0</v>
      </c>
      <c r="BV8">
        <f t="shared" si="12"/>
        <v>0</v>
      </c>
      <c r="BW8">
        <f t="shared" si="12"/>
        <v>0</v>
      </c>
      <c r="BX8">
        <f t="shared" si="12"/>
        <v>0</v>
      </c>
      <c r="BY8">
        <f t="shared" si="12"/>
        <v>0</v>
      </c>
      <c r="BZ8">
        <f t="shared" si="12"/>
        <v>0</v>
      </c>
      <c r="CA8">
        <f t="shared" si="12"/>
        <v>0</v>
      </c>
      <c r="CB8">
        <f t="shared" si="12"/>
        <v>0</v>
      </c>
      <c r="CC8">
        <f t="shared" si="12"/>
        <v>0</v>
      </c>
      <c r="CD8">
        <f t="shared" si="12"/>
        <v>0</v>
      </c>
      <c r="CE8">
        <f t="shared" si="12"/>
        <v>0</v>
      </c>
    </row>
    <row r="9" spans="1:85" ht="14.5" x14ac:dyDescent="0.35">
      <c r="A9" s="1" t="s">
        <v>123</v>
      </c>
      <c r="B9" s="48">
        <f>'US_BFPaT-pretax-lignite'!B9</f>
        <v>0</v>
      </c>
      <c r="C9" s="48">
        <f>'US_BFPaT-pretax-lignite'!C9</f>
        <v>0</v>
      </c>
      <c r="D9" s="48">
        <f>'US_BFPaT-pretax-lignite'!D9</f>
        <v>0</v>
      </c>
      <c r="E9" s="48">
        <f>'US_BFPaT-pretax-lignite'!E9</f>
        <v>0</v>
      </c>
      <c r="F9" s="48">
        <f>'US_BFPaT-pretax-lignite'!F9</f>
        <v>0</v>
      </c>
      <c r="G9" s="48">
        <f>'US_BFPaT-pretax-lignite'!G9</f>
        <v>0</v>
      </c>
      <c r="H9" s="48">
        <f>'US_BFPaT-pretax-lignite'!H9</f>
        <v>0</v>
      </c>
      <c r="I9" s="48">
        <f>'US_BFPaT-pretax-lignite'!I9</f>
        <v>0</v>
      </c>
      <c r="J9" s="48">
        <f>'US_BFPaT-pretax-lignite'!J9</f>
        <v>0</v>
      </c>
      <c r="K9" s="48">
        <f>'US_BFPaT-pretax-lignite'!K9</f>
        <v>0</v>
      </c>
      <c r="L9" s="48">
        <f>'US_BFPaT-pretax-lignite'!L9</f>
        <v>0</v>
      </c>
      <c r="M9" s="48">
        <f>'US_BFPaT-pretax-lignite'!M9</f>
        <v>0</v>
      </c>
      <c r="N9" s="48">
        <f>'US_BFPaT-pretax-lignite'!N9</f>
        <v>0</v>
      </c>
      <c r="O9" s="48">
        <f>'US_BFPaT-pretax-lignite'!O9</f>
        <v>0</v>
      </c>
      <c r="P9" s="48">
        <f>'US_BFPaT-pretax-lignite'!P9</f>
        <v>0</v>
      </c>
      <c r="Q9" s="48">
        <f>'US_BFPaT-pretax-lignite'!Q9</f>
        <v>0</v>
      </c>
      <c r="R9" s="48">
        <f>'US_BFPaT-pretax-lignite'!R9</f>
        <v>0</v>
      </c>
      <c r="S9" s="48">
        <f>'US_BFPaT-pretax-lignite'!S9</f>
        <v>0</v>
      </c>
      <c r="T9" s="48">
        <f>'US_BFPaT-pretax-lignite'!T9</f>
        <v>0</v>
      </c>
      <c r="U9" s="48">
        <f>'US_BFPaT-pretax-lignite'!U9</f>
        <v>0</v>
      </c>
      <c r="V9" s="48">
        <f>'US_BFPaT-pretax-lignite'!V9</f>
        <v>0</v>
      </c>
      <c r="W9" s="48">
        <f>'US_BFPaT-pretax-lignite'!W9</f>
        <v>0</v>
      </c>
      <c r="X9" s="48">
        <f>'US_BFPaT-pretax-lignite'!X9</f>
        <v>0</v>
      </c>
      <c r="Y9" s="48">
        <f>'US_BFPaT-pretax-lignite'!Y9</f>
        <v>0</v>
      </c>
      <c r="Z9" s="48">
        <f>'US_BFPaT-pretax-lignite'!Z9</f>
        <v>0</v>
      </c>
      <c r="AA9" s="48">
        <f>'US_BFPaT-pretax-lignite'!AA9</f>
        <v>0</v>
      </c>
      <c r="AB9" s="48">
        <f>'US_BFPaT-pretax-lignite'!AB9</f>
        <v>0</v>
      </c>
      <c r="AC9" s="48">
        <f>'US_BFPaT-pretax-lignite'!AC9</f>
        <v>0</v>
      </c>
      <c r="AD9" s="48">
        <f>'US_BFPaT-pretax-lignite'!AD9</f>
        <v>0</v>
      </c>
      <c r="AE9" s="48">
        <f>'US_BFPaT-pretax-lignite'!AE9</f>
        <v>0</v>
      </c>
      <c r="AF9" s="48">
        <f>'US_BFPaT-pretax-lignite'!AF9</f>
        <v>0</v>
      </c>
      <c r="AG9" s="48">
        <f>'US_BFPaT-pretax-lignite'!AG9</f>
        <v>0</v>
      </c>
      <c r="AH9">
        <f t="shared" ref="AH9:AI9" si="13">AG9</f>
        <v>0</v>
      </c>
      <c r="AI9">
        <f t="shared" si="13"/>
        <v>0</v>
      </c>
      <c r="AJ9">
        <f t="shared" ref="AJ9:CG9" si="14">AI9</f>
        <v>0</v>
      </c>
      <c r="AK9">
        <f t="shared" si="14"/>
        <v>0</v>
      </c>
      <c r="AL9">
        <f t="shared" si="14"/>
        <v>0</v>
      </c>
      <c r="AM9">
        <f t="shared" si="14"/>
        <v>0</v>
      </c>
      <c r="AN9">
        <f t="shared" si="14"/>
        <v>0</v>
      </c>
      <c r="AO9">
        <f t="shared" si="14"/>
        <v>0</v>
      </c>
      <c r="AP9">
        <f t="shared" si="14"/>
        <v>0</v>
      </c>
      <c r="AQ9">
        <f t="shared" si="14"/>
        <v>0</v>
      </c>
      <c r="AR9">
        <f t="shared" si="14"/>
        <v>0</v>
      </c>
      <c r="AS9">
        <f t="shared" si="14"/>
        <v>0</v>
      </c>
      <c r="AT9">
        <f t="shared" si="14"/>
        <v>0</v>
      </c>
      <c r="AU9">
        <f t="shared" si="14"/>
        <v>0</v>
      </c>
      <c r="AV9">
        <f t="shared" si="14"/>
        <v>0</v>
      </c>
      <c r="AW9">
        <f t="shared" si="14"/>
        <v>0</v>
      </c>
      <c r="AX9">
        <f t="shared" si="14"/>
        <v>0</v>
      </c>
      <c r="AY9">
        <f t="shared" si="14"/>
        <v>0</v>
      </c>
      <c r="AZ9">
        <f t="shared" si="14"/>
        <v>0</v>
      </c>
      <c r="BA9">
        <f t="shared" si="14"/>
        <v>0</v>
      </c>
      <c r="BB9">
        <f t="shared" si="14"/>
        <v>0</v>
      </c>
      <c r="BC9">
        <f t="shared" si="14"/>
        <v>0</v>
      </c>
      <c r="BD9">
        <f t="shared" si="14"/>
        <v>0</v>
      </c>
      <c r="BE9">
        <f t="shared" si="14"/>
        <v>0</v>
      </c>
      <c r="BF9">
        <f t="shared" si="14"/>
        <v>0</v>
      </c>
      <c r="BG9">
        <f t="shared" si="14"/>
        <v>0</v>
      </c>
      <c r="BH9">
        <f t="shared" si="14"/>
        <v>0</v>
      </c>
      <c r="BI9">
        <f t="shared" si="14"/>
        <v>0</v>
      </c>
      <c r="BJ9">
        <f t="shared" si="14"/>
        <v>0</v>
      </c>
      <c r="BK9">
        <f t="shared" si="14"/>
        <v>0</v>
      </c>
      <c r="BL9">
        <f t="shared" si="14"/>
        <v>0</v>
      </c>
      <c r="BM9">
        <f t="shared" si="14"/>
        <v>0</v>
      </c>
      <c r="BN9">
        <f t="shared" si="14"/>
        <v>0</v>
      </c>
      <c r="BO9">
        <f t="shared" si="14"/>
        <v>0</v>
      </c>
      <c r="BP9">
        <f t="shared" si="14"/>
        <v>0</v>
      </c>
      <c r="BQ9">
        <f t="shared" si="14"/>
        <v>0</v>
      </c>
      <c r="BR9">
        <f t="shared" si="14"/>
        <v>0</v>
      </c>
      <c r="BS9">
        <f t="shared" si="14"/>
        <v>0</v>
      </c>
      <c r="BT9">
        <f t="shared" si="14"/>
        <v>0</v>
      </c>
      <c r="BU9">
        <f t="shared" si="14"/>
        <v>0</v>
      </c>
      <c r="BV9">
        <f t="shared" si="14"/>
        <v>0</v>
      </c>
      <c r="BW9">
        <f t="shared" si="14"/>
        <v>0</v>
      </c>
      <c r="BX9">
        <f t="shared" si="14"/>
        <v>0</v>
      </c>
      <c r="BY9">
        <f t="shared" si="14"/>
        <v>0</v>
      </c>
      <c r="BZ9">
        <f t="shared" si="14"/>
        <v>0</v>
      </c>
      <c r="CA9">
        <f t="shared" si="14"/>
        <v>0</v>
      </c>
      <c r="CB9">
        <f t="shared" si="14"/>
        <v>0</v>
      </c>
      <c r="CC9">
        <f t="shared" si="14"/>
        <v>0</v>
      </c>
      <c r="CD9">
        <f t="shared" si="14"/>
        <v>0</v>
      </c>
      <c r="CE9">
        <f t="shared" si="14"/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2060"/>
  </sheetPr>
  <dimension ref="A1:CG1000"/>
  <sheetViews>
    <sheetView topLeftCell="CE1" workbookViewId="0">
      <selection activeCell="CF1" sqref="CF1:CG11"/>
    </sheetView>
  </sheetViews>
  <sheetFormatPr defaultColWidth="14.453125" defaultRowHeight="15" customHeight="1" x14ac:dyDescent="0.35"/>
  <cols>
    <col min="1" max="1" width="41.453125" style="47" customWidth="1"/>
    <col min="2" max="23" width="10" style="47" customWidth="1"/>
    <col min="24" max="33" width="9.1796875" style="47" customWidth="1"/>
    <col min="34" max="16384" width="14.453125" style="47"/>
  </cols>
  <sheetData>
    <row r="1" spans="1:85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  <c r="CF1" s="46"/>
      <c r="CG1" s="46"/>
    </row>
    <row r="2" spans="1:85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7">
        <f>AG2</f>
        <v>0</v>
      </c>
      <c r="AI2" s="47">
        <f>AH2</f>
        <v>0</v>
      </c>
      <c r="AJ2" s="47">
        <f t="shared" ref="AJ2:CG2" si="0">AI2</f>
        <v>0</v>
      </c>
      <c r="AK2" s="47">
        <f t="shared" si="0"/>
        <v>0</v>
      </c>
      <c r="AL2" s="47">
        <f t="shared" si="0"/>
        <v>0</v>
      </c>
      <c r="AM2" s="47">
        <f t="shared" si="0"/>
        <v>0</v>
      </c>
      <c r="AN2" s="47">
        <f t="shared" si="0"/>
        <v>0</v>
      </c>
      <c r="AO2" s="47">
        <f t="shared" si="0"/>
        <v>0</v>
      </c>
      <c r="AP2" s="47">
        <f t="shared" si="0"/>
        <v>0</v>
      </c>
      <c r="AQ2" s="47">
        <f t="shared" si="0"/>
        <v>0</v>
      </c>
      <c r="AR2" s="47">
        <f t="shared" si="0"/>
        <v>0</v>
      </c>
      <c r="AS2" s="47">
        <f t="shared" si="0"/>
        <v>0</v>
      </c>
      <c r="AT2" s="47">
        <f t="shared" si="0"/>
        <v>0</v>
      </c>
      <c r="AU2" s="47">
        <f t="shared" si="0"/>
        <v>0</v>
      </c>
      <c r="AV2" s="47">
        <f t="shared" si="0"/>
        <v>0</v>
      </c>
      <c r="AW2" s="47">
        <f t="shared" si="0"/>
        <v>0</v>
      </c>
      <c r="AX2" s="47">
        <f t="shared" si="0"/>
        <v>0</v>
      </c>
      <c r="AY2" s="47">
        <f t="shared" si="0"/>
        <v>0</v>
      </c>
      <c r="AZ2" s="47">
        <f t="shared" si="0"/>
        <v>0</v>
      </c>
      <c r="BA2" s="47">
        <f t="shared" si="0"/>
        <v>0</v>
      </c>
      <c r="BB2" s="47">
        <f t="shared" si="0"/>
        <v>0</v>
      </c>
      <c r="BC2" s="47">
        <f t="shared" si="0"/>
        <v>0</v>
      </c>
      <c r="BD2" s="47">
        <f t="shared" si="0"/>
        <v>0</v>
      </c>
      <c r="BE2" s="47">
        <f t="shared" si="0"/>
        <v>0</v>
      </c>
      <c r="BF2" s="47">
        <f t="shared" si="0"/>
        <v>0</v>
      </c>
      <c r="BG2" s="47">
        <f t="shared" si="0"/>
        <v>0</v>
      </c>
      <c r="BH2" s="47">
        <f t="shared" si="0"/>
        <v>0</v>
      </c>
      <c r="BI2" s="47">
        <f t="shared" si="0"/>
        <v>0</v>
      </c>
      <c r="BJ2" s="47">
        <f t="shared" si="0"/>
        <v>0</v>
      </c>
      <c r="BK2" s="47">
        <f t="shared" si="0"/>
        <v>0</v>
      </c>
      <c r="BL2" s="47">
        <f t="shared" si="0"/>
        <v>0</v>
      </c>
      <c r="BM2" s="47">
        <f t="shared" si="0"/>
        <v>0</v>
      </c>
      <c r="BN2" s="47">
        <f t="shared" si="0"/>
        <v>0</v>
      </c>
      <c r="BO2" s="47">
        <f t="shared" si="0"/>
        <v>0</v>
      </c>
      <c r="BP2" s="47">
        <f t="shared" si="0"/>
        <v>0</v>
      </c>
      <c r="BQ2" s="47">
        <f t="shared" si="0"/>
        <v>0</v>
      </c>
      <c r="BR2" s="47">
        <f t="shared" si="0"/>
        <v>0</v>
      </c>
      <c r="BS2" s="47">
        <f t="shared" si="0"/>
        <v>0</v>
      </c>
      <c r="BT2" s="47">
        <f t="shared" si="0"/>
        <v>0</v>
      </c>
      <c r="BU2" s="47">
        <f t="shared" si="0"/>
        <v>0</v>
      </c>
      <c r="BV2" s="47">
        <f t="shared" si="0"/>
        <v>0</v>
      </c>
      <c r="BW2" s="47">
        <f t="shared" si="0"/>
        <v>0</v>
      </c>
      <c r="BX2" s="47">
        <f t="shared" si="0"/>
        <v>0</v>
      </c>
      <c r="BY2" s="47">
        <f t="shared" si="0"/>
        <v>0</v>
      </c>
      <c r="BZ2" s="47">
        <f t="shared" si="0"/>
        <v>0</v>
      </c>
      <c r="CA2" s="47">
        <f t="shared" si="0"/>
        <v>0</v>
      </c>
      <c r="CB2" s="47">
        <f t="shared" si="0"/>
        <v>0</v>
      </c>
      <c r="CC2" s="47">
        <f t="shared" si="0"/>
        <v>0</v>
      </c>
      <c r="CD2" s="47">
        <f t="shared" si="0"/>
        <v>0</v>
      </c>
      <c r="CE2" s="47">
        <f t="shared" si="0"/>
        <v>0</v>
      </c>
    </row>
    <row r="3" spans="1:85" ht="14.5" x14ac:dyDescent="0.35">
      <c r="A3" s="46" t="s">
        <v>117</v>
      </c>
      <c r="B3" s="48">
        <f>('Fuel Prices - ID'!L17/'Fuel Prices - ID'!$L$20)*(1-'Tax Percentages'!B21)</f>
        <v>1.0755302638385927E-5</v>
      </c>
      <c r="C3" s="48">
        <f>('Fuel Prices - ID'!M17/'Fuel Prices - ID'!$L$20)*(1-'Tax Percentages'!C21)</f>
        <v>6.9649939644766338E-6</v>
      </c>
      <c r="D3" s="48">
        <f>('Fuel Prices - ID'!N17/'Fuel Prices - ID'!$L$20)*(1-'Tax Percentages'!D21)</f>
        <v>1.280471554656759E-5</v>
      </c>
      <c r="E3" s="48">
        <f>('Fuel Prices - ID'!O17/'Fuel Prices - ID'!$L$20)*(1-'Tax Percentages'!E21)</f>
        <v>1.2724051881273348E-5</v>
      </c>
      <c r="F3" s="48">
        <f>('Fuel Prices - ID'!P17/'Fuel Prices - ID'!$L$20)*(1-'Tax Percentages'!F21)</f>
        <v>1.2132049762718485E-5</v>
      </c>
      <c r="G3" s="48">
        <f>('Fuel Prices - ID'!Q17/'Fuel Prices - ID'!$L$20)*(1-'Tax Percentages'!G21)</f>
        <v>1.1467730782549565E-5</v>
      </c>
      <c r="H3" s="48">
        <f>('Fuel Prices - ID'!R17/'Fuel Prices - ID'!$L$20)*(1-'Tax Percentages'!H21)</f>
        <v>1.0850874754206195E-5</v>
      </c>
      <c r="I3" s="48">
        <f>('Fuel Prices - ID'!S17/'Fuel Prices - ID'!$L$20)*(1-'Tax Percentages'!I21)</f>
        <v>1.0324361134297461E-5</v>
      </c>
      <c r="J3" s="48">
        <f>('Fuel Prices - ID'!T17/'Fuel Prices - ID'!$L$20)*(1-'Tax Percentages'!J21)</f>
        <v>1.0491489796257845E-5</v>
      </c>
      <c r="K3" s="48">
        <f>('Fuel Prices - ID'!U17/'Fuel Prices - ID'!$L$20)*(1-'Tax Percentages'!K21)</f>
        <v>1.0816156264277398E-5</v>
      </c>
      <c r="L3" s="48">
        <f>('Fuel Prices - ID'!V17/'Fuel Prices - ID'!$L$20)*(1-'Tax Percentages'!L21)</f>
        <v>1.0996953739963561E-5</v>
      </c>
      <c r="M3" s="48">
        <f>('Fuel Prices - ID'!W17/'Fuel Prices - ID'!$L$20)*(1-'Tax Percentages'!M21)</f>
        <v>1.0938970933179455E-5</v>
      </c>
      <c r="N3" s="48">
        <f>('Fuel Prices - ID'!X17/'Fuel Prices - ID'!$L$20)*(1-'Tax Percentages'!N21)</f>
        <v>1.0955668050887959E-5</v>
      </c>
      <c r="O3" s="48">
        <f>('Fuel Prices - ID'!Y17/'Fuel Prices - ID'!$L$20)*(1-'Tax Percentages'!O21)</f>
        <v>1.1318456604198078E-5</v>
      </c>
      <c r="P3" s="48">
        <f>('Fuel Prices - ID'!Z17/'Fuel Prices - ID'!$L$20)*(1-'Tax Percentages'!P21)</f>
        <v>1.118334215489176E-5</v>
      </c>
      <c r="Q3" s="48">
        <f>('Fuel Prices - ID'!AA17/'Fuel Prices - ID'!$L$20)*(1-'Tax Percentages'!Q21)</f>
        <v>1.1043277634311616E-5</v>
      </c>
      <c r="R3" s="48">
        <f>('Fuel Prices - ID'!AB17/'Fuel Prices - ID'!$L$20)*(1-'Tax Percentages'!R21)</f>
        <v>1.0944298349910992E-5</v>
      </c>
      <c r="S3" s="48">
        <f>('Fuel Prices - ID'!AC17/'Fuel Prices - ID'!$L$20)*(1-'Tax Percentages'!S21)</f>
        <v>1.0896713583307483E-5</v>
      </c>
      <c r="T3" s="48">
        <f>('Fuel Prices - ID'!AD17/'Fuel Prices - ID'!$L$20)*(1-'Tax Percentages'!T21)</f>
        <v>1.0900880749589418E-5</v>
      </c>
      <c r="U3" s="48">
        <f>('Fuel Prices - ID'!AE17/'Fuel Prices - ID'!$L$20)*(1-'Tax Percentages'!U21)</f>
        <v>1.0953291623706869E-5</v>
      </c>
      <c r="V3" s="48">
        <f>('Fuel Prices - ID'!AF17/'Fuel Prices - ID'!$L$20)*(1-'Tax Percentages'!V21)</f>
        <v>1.0995273608020416E-5</v>
      </c>
      <c r="W3" s="48">
        <f>('Fuel Prices - ID'!AG17/'Fuel Prices - ID'!$L$20)*(1-'Tax Percentages'!W21)</f>
        <v>1.1011557002906147E-5</v>
      </c>
      <c r="X3" s="48">
        <f>('Fuel Prices - ID'!AH17/'Fuel Prices - ID'!$L$20)*(1-'Tax Percentages'!X21)</f>
        <v>1.1012884572264564E-5</v>
      </c>
      <c r="Y3" s="48">
        <f>('Fuel Prices - ID'!AI17/'Fuel Prices - ID'!$L$20)*(1-'Tax Percentages'!Y21)</f>
        <v>1.1019603993999574E-5</v>
      </c>
      <c r="Z3" s="48">
        <f>('Fuel Prices - ID'!AJ17/'Fuel Prices - ID'!$L$20)*(1-'Tax Percentages'!Z21)</f>
        <v>1.1025416352464265E-5</v>
      </c>
      <c r="AA3" s="48">
        <f>('Fuel Prices - ID'!AK17/'Fuel Prices - ID'!$L$20)*(1-'Tax Percentages'!AA21)</f>
        <v>1.0998776329579374E-5</v>
      </c>
      <c r="AB3" s="48">
        <f>('Fuel Prices - ID'!AL17/'Fuel Prices - ID'!$L$20)*(1-'Tax Percentages'!AB21)</f>
        <v>1.098199761818734E-5</v>
      </c>
      <c r="AC3" s="48">
        <f>('Fuel Prices - ID'!AM17/'Fuel Prices - ID'!$L$20)*(1-'Tax Percentages'!AC21)</f>
        <v>1.0976426707630586E-5</v>
      </c>
      <c r="AD3" s="48">
        <f>('Fuel Prices - ID'!AN17/'Fuel Prices - ID'!$L$20)*(1-'Tax Percentages'!AD21)</f>
        <v>1.0979347467423277E-5</v>
      </c>
      <c r="AE3" s="48">
        <f>('Fuel Prices - ID'!AO17/'Fuel Prices - ID'!$L$20)*(1-'Tax Percentages'!AE21)</f>
        <v>1.0986859638706528E-5</v>
      </c>
      <c r="AF3" s="48">
        <f>('Fuel Prices - ID'!AP17/'Fuel Prices - ID'!$L$20)*(1-'Tax Percentages'!AF21)</f>
        <v>1.0994675901353539E-5</v>
      </c>
      <c r="AG3" s="48">
        <f>('Fuel Prices - ID'!AQ17/'Fuel Prices - ID'!$L$20)*(1-'Tax Percentages'!AG21)</f>
        <v>1.0998438108412328E-5</v>
      </c>
      <c r="AH3" s="47">
        <f t="shared" ref="AH3:AI3" si="1">AG3</f>
        <v>1.0998438108412328E-5</v>
      </c>
      <c r="AI3" s="47">
        <f t="shared" si="1"/>
        <v>1.0998438108412328E-5</v>
      </c>
      <c r="AJ3" s="47">
        <f t="shared" ref="AJ3:CG3" si="2">AI3</f>
        <v>1.0998438108412328E-5</v>
      </c>
      <c r="AK3" s="47">
        <f t="shared" si="2"/>
        <v>1.0998438108412328E-5</v>
      </c>
      <c r="AL3" s="47">
        <f t="shared" si="2"/>
        <v>1.0998438108412328E-5</v>
      </c>
      <c r="AM3" s="47">
        <f t="shared" si="2"/>
        <v>1.0998438108412328E-5</v>
      </c>
      <c r="AN3" s="47">
        <f t="shared" si="2"/>
        <v>1.0998438108412328E-5</v>
      </c>
      <c r="AO3" s="47">
        <f t="shared" si="2"/>
        <v>1.0998438108412328E-5</v>
      </c>
      <c r="AP3" s="47">
        <f t="shared" si="2"/>
        <v>1.0998438108412328E-5</v>
      </c>
      <c r="AQ3" s="47">
        <f t="shared" si="2"/>
        <v>1.0998438108412328E-5</v>
      </c>
      <c r="AR3" s="47">
        <f t="shared" si="2"/>
        <v>1.0998438108412328E-5</v>
      </c>
      <c r="AS3" s="47">
        <f t="shared" si="2"/>
        <v>1.0998438108412328E-5</v>
      </c>
      <c r="AT3" s="47">
        <f t="shared" si="2"/>
        <v>1.0998438108412328E-5</v>
      </c>
      <c r="AU3" s="47">
        <f t="shared" si="2"/>
        <v>1.0998438108412328E-5</v>
      </c>
      <c r="AV3" s="47">
        <f t="shared" si="2"/>
        <v>1.0998438108412328E-5</v>
      </c>
      <c r="AW3" s="47">
        <f t="shared" si="2"/>
        <v>1.0998438108412328E-5</v>
      </c>
      <c r="AX3" s="47">
        <f t="shared" si="2"/>
        <v>1.0998438108412328E-5</v>
      </c>
      <c r="AY3" s="47">
        <f t="shared" si="2"/>
        <v>1.0998438108412328E-5</v>
      </c>
      <c r="AZ3" s="47">
        <f t="shared" si="2"/>
        <v>1.0998438108412328E-5</v>
      </c>
      <c r="BA3" s="47">
        <f t="shared" si="2"/>
        <v>1.0998438108412328E-5</v>
      </c>
      <c r="BB3" s="47">
        <f t="shared" si="2"/>
        <v>1.0998438108412328E-5</v>
      </c>
      <c r="BC3" s="47">
        <f t="shared" si="2"/>
        <v>1.0998438108412328E-5</v>
      </c>
      <c r="BD3" s="47">
        <f t="shared" si="2"/>
        <v>1.0998438108412328E-5</v>
      </c>
      <c r="BE3" s="47">
        <f t="shared" si="2"/>
        <v>1.0998438108412328E-5</v>
      </c>
      <c r="BF3" s="47">
        <f t="shared" si="2"/>
        <v>1.0998438108412328E-5</v>
      </c>
      <c r="BG3" s="47">
        <f t="shared" si="2"/>
        <v>1.0998438108412328E-5</v>
      </c>
      <c r="BH3" s="47">
        <f t="shared" si="2"/>
        <v>1.0998438108412328E-5</v>
      </c>
      <c r="BI3" s="47">
        <f t="shared" si="2"/>
        <v>1.0998438108412328E-5</v>
      </c>
      <c r="BJ3" s="47">
        <f t="shared" si="2"/>
        <v>1.0998438108412328E-5</v>
      </c>
      <c r="BK3" s="47">
        <f t="shared" si="2"/>
        <v>1.0998438108412328E-5</v>
      </c>
      <c r="BL3" s="47">
        <f t="shared" si="2"/>
        <v>1.0998438108412328E-5</v>
      </c>
      <c r="BM3" s="47">
        <f t="shared" si="2"/>
        <v>1.0998438108412328E-5</v>
      </c>
      <c r="BN3" s="47">
        <f t="shared" si="2"/>
        <v>1.0998438108412328E-5</v>
      </c>
      <c r="BO3" s="47">
        <f t="shared" si="2"/>
        <v>1.0998438108412328E-5</v>
      </c>
      <c r="BP3" s="47">
        <f t="shared" si="2"/>
        <v>1.0998438108412328E-5</v>
      </c>
      <c r="BQ3" s="47">
        <f t="shared" si="2"/>
        <v>1.0998438108412328E-5</v>
      </c>
      <c r="BR3" s="47">
        <f t="shared" si="2"/>
        <v>1.0998438108412328E-5</v>
      </c>
      <c r="BS3" s="47">
        <f t="shared" si="2"/>
        <v>1.0998438108412328E-5</v>
      </c>
      <c r="BT3" s="47">
        <f t="shared" si="2"/>
        <v>1.0998438108412328E-5</v>
      </c>
      <c r="BU3" s="47">
        <f t="shared" si="2"/>
        <v>1.0998438108412328E-5</v>
      </c>
      <c r="BV3" s="47">
        <f t="shared" si="2"/>
        <v>1.0998438108412328E-5</v>
      </c>
      <c r="BW3" s="47">
        <f t="shared" si="2"/>
        <v>1.0998438108412328E-5</v>
      </c>
      <c r="BX3" s="47">
        <f t="shared" si="2"/>
        <v>1.0998438108412328E-5</v>
      </c>
      <c r="BY3" s="47">
        <f t="shared" si="2"/>
        <v>1.0998438108412328E-5</v>
      </c>
      <c r="BZ3" s="47">
        <f t="shared" si="2"/>
        <v>1.0998438108412328E-5</v>
      </c>
      <c r="CA3" s="47">
        <f t="shared" si="2"/>
        <v>1.0998438108412328E-5</v>
      </c>
      <c r="CB3" s="47">
        <f t="shared" si="2"/>
        <v>1.0998438108412328E-5</v>
      </c>
      <c r="CC3" s="47">
        <f t="shared" si="2"/>
        <v>1.0998438108412328E-5</v>
      </c>
      <c r="CD3" s="47">
        <f t="shared" si="2"/>
        <v>1.0998438108412328E-5</v>
      </c>
      <c r="CE3" s="47">
        <f t="shared" si="2"/>
        <v>1.0998438108412328E-5</v>
      </c>
    </row>
    <row r="4" spans="1:85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7">
        <f t="shared" ref="AH4:AI4" si="3">AG4</f>
        <v>0</v>
      </c>
      <c r="AI4" s="47">
        <f t="shared" si="3"/>
        <v>0</v>
      </c>
      <c r="AJ4" s="47">
        <f t="shared" ref="AJ4:CG4" si="4">AI4</f>
        <v>0</v>
      </c>
      <c r="AK4" s="47">
        <f t="shared" si="4"/>
        <v>0</v>
      </c>
      <c r="AL4" s="47">
        <f t="shared" si="4"/>
        <v>0</v>
      </c>
      <c r="AM4" s="47">
        <f t="shared" si="4"/>
        <v>0</v>
      </c>
      <c r="AN4" s="47">
        <f t="shared" si="4"/>
        <v>0</v>
      </c>
      <c r="AO4" s="47">
        <f t="shared" si="4"/>
        <v>0</v>
      </c>
      <c r="AP4" s="47">
        <f t="shared" si="4"/>
        <v>0</v>
      </c>
      <c r="AQ4" s="47">
        <f t="shared" si="4"/>
        <v>0</v>
      </c>
      <c r="AR4" s="47">
        <f t="shared" si="4"/>
        <v>0</v>
      </c>
      <c r="AS4" s="47">
        <f t="shared" si="4"/>
        <v>0</v>
      </c>
      <c r="AT4" s="47">
        <f t="shared" si="4"/>
        <v>0</v>
      </c>
      <c r="AU4" s="47">
        <f t="shared" si="4"/>
        <v>0</v>
      </c>
      <c r="AV4" s="47">
        <f t="shared" si="4"/>
        <v>0</v>
      </c>
      <c r="AW4" s="47">
        <f t="shared" si="4"/>
        <v>0</v>
      </c>
      <c r="AX4" s="47">
        <f t="shared" si="4"/>
        <v>0</v>
      </c>
      <c r="AY4" s="47">
        <f t="shared" si="4"/>
        <v>0</v>
      </c>
      <c r="AZ4" s="47">
        <f t="shared" si="4"/>
        <v>0</v>
      </c>
      <c r="BA4" s="47">
        <f t="shared" si="4"/>
        <v>0</v>
      </c>
      <c r="BB4" s="47">
        <f t="shared" si="4"/>
        <v>0</v>
      </c>
      <c r="BC4" s="47">
        <f t="shared" si="4"/>
        <v>0</v>
      </c>
      <c r="BD4" s="47">
        <f t="shared" si="4"/>
        <v>0</v>
      </c>
      <c r="BE4" s="47">
        <f t="shared" si="4"/>
        <v>0</v>
      </c>
      <c r="BF4" s="47">
        <f t="shared" si="4"/>
        <v>0</v>
      </c>
      <c r="BG4" s="47">
        <f t="shared" si="4"/>
        <v>0</v>
      </c>
      <c r="BH4" s="47">
        <f t="shared" si="4"/>
        <v>0</v>
      </c>
      <c r="BI4" s="47">
        <f t="shared" si="4"/>
        <v>0</v>
      </c>
      <c r="BJ4" s="47">
        <f t="shared" si="4"/>
        <v>0</v>
      </c>
      <c r="BK4" s="47">
        <f t="shared" si="4"/>
        <v>0</v>
      </c>
      <c r="BL4" s="47">
        <f t="shared" si="4"/>
        <v>0</v>
      </c>
      <c r="BM4" s="47">
        <f t="shared" si="4"/>
        <v>0</v>
      </c>
      <c r="BN4" s="47">
        <f t="shared" si="4"/>
        <v>0</v>
      </c>
      <c r="BO4" s="47">
        <f t="shared" si="4"/>
        <v>0</v>
      </c>
      <c r="BP4" s="47">
        <f t="shared" si="4"/>
        <v>0</v>
      </c>
      <c r="BQ4" s="47">
        <f t="shared" si="4"/>
        <v>0</v>
      </c>
      <c r="BR4" s="47">
        <f t="shared" si="4"/>
        <v>0</v>
      </c>
      <c r="BS4" s="47">
        <f t="shared" si="4"/>
        <v>0</v>
      </c>
      <c r="BT4" s="47">
        <f t="shared" si="4"/>
        <v>0</v>
      </c>
      <c r="BU4" s="47">
        <f t="shared" si="4"/>
        <v>0</v>
      </c>
      <c r="BV4" s="47">
        <f t="shared" si="4"/>
        <v>0</v>
      </c>
      <c r="BW4" s="47">
        <f t="shared" si="4"/>
        <v>0</v>
      </c>
      <c r="BX4" s="47">
        <f t="shared" si="4"/>
        <v>0</v>
      </c>
      <c r="BY4" s="47">
        <f t="shared" si="4"/>
        <v>0</v>
      </c>
      <c r="BZ4" s="47">
        <f t="shared" si="4"/>
        <v>0</v>
      </c>
      <c r="CA4" s="47">
        <f t="shared" si="4"/>
        <v>0</v>
      </c>
      <c r="CB4" s="47">
        <f t="shared" si="4"/>
        <v>0</v>
      </c>
      <c r="CC4" s="47">
        <f t="shared" si="4"/>
        <v>0</v>
      </c>
      <c r="CD4" s="47">
        <f t="shared" si="4"/>
        <v>0</v>
      </c>
      <c r="CE4" s="47">
        <f t="shared" si="4"/>
        <v>0</v>
      </c>
    </row>
    <row r="5" spans="1:85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7">
        <f t="shared" ref="AH5:AI5" si="5">AG5</f>
        <v>0</v>
      </c>
      <c r="AI5" s="47">
        <f t="shared" si="5"/>
        <v>0</v>
      </c>
      <c r="AJ5" s="47">
        <f t="shared" ref="AJ5:CG5" si="6">AI5</f>
        <v>0</v>
      </c>
      <c r="AK5" s="47">
        <f t="shared" si="6"/>
        <v>0</v>
      </c>
      <c r="AL5" s="47">
        <f t="shared" si="6"/>
        <v>0</v>
      </c>
      <c r="AM5" s="47">
        <f t="shared" si="6"/>
        <v>0</v>
      </c>
      <c r="AN5" s="47">
        <f t="shared" si="6"/>
        <v>0</v>
      </c>
      <c r="AO5" s="47">
        <f t="shared" si="6"/>
        <v>0</v>
      </c>
      <c r="AP5" s="47">
        <f t="shared" si="6"/>
        <v>0</v>
      </c>
      <c r="AQ5" s="47">
        <f t="shared" si="6"/>
        <v>0</v>
      </c>
      <c r="AR5" s="47">
        <f t="shared" si="6"/>
        <v>0</v>
      </c>
      <c r="AS5" s="47">
        <f t="shared" si="6"/>
        <v>0</v>
      </c>
      <c r="AT5" s="47">
        <f t="shared" si="6"/>
        <v>0</v>
      </c>
      <c r="AU5" s="47">
        <f t="shared" si="6"/>
        <v>0</v>
      </c>
      <c r="AV5" s="47">
        <f t="shared" si="6"/>
        <v>0</v>
      </c>
      <c r="AW5" s="47">
        <f t="shared" si="6"/>
        <v>0</v>
      </c>
      <c r="AX5" s="47">
        <f t="shared" si="6"/>
        <v>0</v>
      </c>
      <c r="AY5" s="47">
        <f t="shared" si="6"/>
        <v>0</v>
      </c>
      <c r="AZ5" s="47">
        <f t="shared" si="6"/>
        <v>0</v>
      </c>
      <c r="BA5" s="47">
        <f t="shared" si="6"/>
        <v>0</v>
      </c>
      <c r="BB5" s="47">
        <f t="shared" si="6"/>
        <v>0</v>
      </c>
      <c r="BC5" s="47">
        <f t="shared" si="6"/>
        <v>0</v>
      </c>
      <c r="BD5" s="47">
        <f t="shared" si="6"/>
        <v>0</v>
      </c>
      <c r="BE5" s="47">
        <f t="shared" si="6"/>
        <v>0</v>
      </c>
      <c r="BF5" s="47">
        <f t="shared" si="6"/>
        <v>0</v>
      </c>
      <c r="BG5" s="47">
        <f t="shared" si="6"/>
        <v>0</v>
      </c>
      <c r="BH5" s="47">
        <f t="shared" si="6"/>
        <v>0</v>
      </c>
      <c r="BI5" s="47">
        <f t="shared" si="6"/>
        <v>0</v>
      </c>
      <c r="BJ5" s="47">
        <f t="shared" si="6"/>
        <v>0</v>
      </c>
      <c r="BK5" s="47">
        <f t="shared" si="6"/>
        <v>0</v>
      </c>
      <c r="BL5" s="47">
        <f t="shared" si="6"/>
        <v>0</v>
      </c>
      <c r="BM5" s="47">
        <f t="shared" si="6"/>
        <v>0</v>
      </c>
      <c r="BN5" s="47">
        <f t="shared" si="6"/>
        <v>0</v>
      </c>
      <c r="BO5" s="47">
        <f t="shared" si="6"/>
        <v>0</v>
      </c>
      <c r="BP5" s="47">
        <f t="shared" si="6"/>
        <v>0</v>
      </c>
      <c r="BQ5" s="47">
        <f t="shared" si="6"/>
        <v>0</v>
      </c>
      <c r="BR5" s="47">
        <f t="shared" si="6"/>
        <v>0</v>
      </c>
      <c r="BS5" s="47">
        <f t="shared" si="6"/>
        <v>0</v>
      </c>
      <c r="BT5" s="47">
        <f t="shared" si="6"/>
        <v>0</v>
      </c>
      <c r="BU5" s="47">
        <f t="shared" si="6"/>
        <v>0</v>
      </c>
      <c r="BV5" s="47">
        <f t="shared" si="6"/>
        <v>0</v>
      </c>
      <c r="BW5" s="47">
        <f t="shared" si="6"/>
        <v>0</v>
      </c>
      <c r="BX5" s="47">
        <f t="shared" si="6"/>
        <v>0</v>
      </c>
      <c r="BY5" s="47">
        <f t="shared" si="6"/>
        <v>0</v>
      </c>
      <c r="BZ5" s="47">
        <f t="shared" si="6"/>
        <v>0</v>
      </c>
      <c r="CA5" s="47">
        <f t="shared" si="6"/>
        <v>0</v>
      </c>
      <c r="CB5" s="47">
        <f t="shared" si="6"/>
        <v>0</v>
      </c>
      <c r="CC5" s="47">
        <f t="shared" si="6"/>
        <v>0</v>
      </c>
      <c r="CD5" s="47">
        <f t="shared" si="6"/>
        <v>0</v>
      </c>
      <c r="CE5" s="47">
        <f t="shared" si="6"/>
        <v>0</v>
      </c>
    </row>
    <row r="6" spans="1:85" ht="14.5" x14ac:dyDescent="0.35">
      <c r="A6" s="46" t="s">
        <v>120</v>
      </c>
      <c r="B6" s="48">
        <f t="shared" ref="B6:AG6" si="7">B3</f>
        <v>1.0755302638385927E-5</v>
      </c>
      <c r="C6" s="48">
        <f t="shared" si="7"/>
        <v>6.9649939644766338E-6</v>
      </c>
      <c r="D6" s="48">
        <f t="shared" si="7"/>
        <v>1.280471554656759E-5</v>
      </c>
      <c r="E6" s="48">
        <f t="shared" si="7"/>
        <v>1.2724051881273348E-5</v>
      </c>
      <c r="F6" s="48">
        <f t="shared" si="7"/>
        <v>1.2132049762718485E-5</v>
      </c>
      <c r="G6" s="48">
        <f t="shared" si="7"/>
        <v>1.1467730782549565E-5</v>
      </c>
      <c r="H6" s="48">
        <f t="shared" si="7"/>
        <v>1.0850874754206195E-5</v>
      </c>
      <c r="I6" s="48">
        <f t="shared" si="7"/>
        <v>1.0324361134297461E-5</v>
      </c>
      <c r="J6" s="48">
        <f t="shared" si="7"/>
        <v>1.0491489796257845E-5</v>
      </c>
      <c r="K6" s="48">
        <f t="shared" si="7"/>
        <v>1.0816156264277398E-5</v>
      </c>
      <c r="L6" s="48">
        <f t="shared" si="7"/>
        <v>1.0996953739963561E-5</v>
      </c>
      <c r="M6" s="48">
        <f t="shared" si="7"/>
        <v>1.0938970933179455E-5</v>
      </c>
      <c r="N6" s="48">
        <f t="shared" si="7"/>
        <v>1.0955668050887959E-5</v>
      </c>
      <c r="O6" s="48">
        <f t="shared" si="7"/>
        <v>1.1318456604198078E-5</v>
      </c>
      <c r="P6" s="48">
        <f t="shared" si="7"/>
        <v>1.118334215489176E-5</v>
      </c>
      <c r="Q6" s="48">
        <f t="shared" si="7"/>
        <v>1.1043277634311616E-5</v>
      </c>
      <c r="R6" s="48">
        <f t="shared" si="7"/>
        <v>1.0944298349910992E-5</v>
      </c>
      <c r="S6" s="48">
        <f t="shared" si="7"/>
        <v>1.0896713583307483E-5</v>
      </c>
      <c r="T6" s="48">
        <f t="shared" si="7"/>
        <v>1.0900880749589418E-5</v>
      </c>
      <c r="U6" s="48">
        <f t="shared" si="7"/>
        <v>1.0953291623706869E-5</v>
      </c>
      <c r="V6" s="48">
        <f t="shared" si="7"/>
        <v>1.0995273608020416E-5</v>
      </c>
      <c r="W6" s="48">
        <f t="shared" si="7"/>
        <v>1.1011557002906147E-5</v>
      </c>
      <c r="X6" s="48">
        <f t="shared" si="7"/>
        <v>1.1012884572264564E-5</v>
      </c>
      <c r="Y6" s="48">
        <f t="shared" si="7"/>
        <v>1.1019603993999574E-5</v>
      </c>
      <c r="Z6" s="48">
        <f t="shared" si="7"/>
        <v>1.1025416352464265E-5</v>
      </c>
      <c r="AA6" s="48">
        <f t="shared" si="7"/>
        <v>1.0998776329579374E-5</v>
      </c>
      <c r="AB6" s="48">
        <f t="shared" si="7"/>
        <v>1.098199761818734E-5</v>
      </c>
      <c r="AC6" s="48">
        <f t="shared" si="7"/>
        <v>1.0976426707630586E-5</v>
      </c>
      <c r="AD6" s="48">
        <f t="shared" si="7"/>
        <v>1.0979347467423277E-5</v>
      </c>
      <c r="AE6" s="48">
        <f t="shared" si="7"/>
        <v>1.0986859638706528E-5</v>
      </c>
      <c r="AF6" s="48">
        <f t="shared" si="7"/>
        <v>1.0994675901353539E-5</v>
      </c>
      <c r="AG6" s="48">
        <f t="shared" si="7"/>
        <v>1.0998438108412328E-5</v>
      </c>
      <c r="AH6" s="47">
        <f t="shared" ref="AH6:AI6" si="8">AG6</f>
        <v>1.0998438108412328E-5</v>
      </c>
      <c r="AI6" s="47">
        <f t="shared" si="8"/>
        <v>1.0998438108412328E-5</v>
      </c>
      <c r="AJ6" s="47">
        <f t="shared" ref="AJ6:CG6" si="9">AI6</f>
        <v>1.0998438108412328E-5</v>
      </c>
      <c r="AK6" s="47">
        <f t="shared" si="9"/>
        <v>1.0998438108412328E-5</v>
      </c>
      <c r="AL6" s="47">
        <f t="shared" si="9"/>
        <v>1.0998438108412328E-5</v>
      </c>
      <c r="AM6" s="47">
        <f t="shared" si="9"/>
        <v>1.0998438108412328E-5</v>
      </c>
      <c r="AN6" s="47">
        <f t="shared" si="9"/>
        <v>1.0998438108412328E-5</v>
      </c>
      <c r="AO6" s="47">
        <f t="shared" si="9"/>
        <v>1.0998438108412328E-5</v>
      </c>
      <c r="AP6" s="47">
        <f t="shared" si="9"/>
        <v>1.0998438108412328E-5</v>
      </c>
      <c r="AQ6" s="47">
        <f t="shared" si="9"/>
        <v>1.0998438108412328E-5</v>
      </c>
      <c r="AR6" s="47">
        <f t="shared" si="9"/>
        <v>1.0998438108412328E-5</v>
      </c>
      <c r="AS6" s="47">
        <f t="shared" si="9"/>
        <v>1.0998438108412328E-5</v>
      </c>
      <c r="AT6" s="47">
        <f t="shared" si="9"/>
        <v>1.0998438108412328E-5</v>
      </c>
      <c r="AU6" s="47">
        <f t="shared" si="9"/>
        <v>1.0998438108412328E-5</v>
      </c>
      <c r="AV6" s="47">
        <f t="shared" si="9"/>
        <v>1.0998438108412328E-5</v>
      </c>
      <c r="AW6" s="47">
        <f t="shared" si="9"/>
        <v>1.0998438108412328E-5</v>
      </c>
      <c r="AX6" s="47">
        <f t="shared" si="9"/>
        <v>1.0998438108412328E-5</v>
      </c>
      <c r="AY6" s="47">
        <f t="shared" si="9"/>
        <v>1.0998438108412328E-5</v>
      </c>
      <c r="AZ6" s="47">
        <f t="shared" si="9"/>
        <v>1.0998438108412328E-5</v>
      </c>
      <c r="BA6" s="47">
        <f t="shared" si="9"/>
        <v>1.0998438108412328E-5</v>
      </c>
      <c r="BB6" s="47">
        <f t="shared" si="9"/>
        <v>1.0998438108412328E-5</v>
      </c>
      <c r="BC6" s="47">
        <f t="shared" si="9"/>
        <v>1.0998438108412328E-5</v>
      </c>
      <c r="BD6" s="47">
        <f t="shared" si="9"/>
        <v>1.0998438108412328E-5</v>
      </c>
      <c r="BE6" s="47">
        <f t="shared" si="9"/>
        <v>1.0998438108412328E-5</v>
      </c>
      <c r="BF6" s="47">
        <f t="shared" si="9"/>
        <v>1.0998438108412328E-5</v>
      </c>
      <c r="BG6" s="47">
        <f t="shared" si="9"/>
        <v>1.0998438108412328E-5</v>
      </c>
      <c r="BH6" s="47">
        <f t="shared" si="9"/>
        <v>1.0998438108412328E-5</v>
      </c>
      <c r="BI6" s="47">
        <f t="shared" si="9"/>
        <v>1.0998438108412328E-5</v>
      </c>
      <c r="BJ6" s="47">
        <f t="shared" si="9"/>
        <v>1.0998438108412328E-5</v>
      </c>
      <c r="BK6" s="47">
        <f t="shared" si="9"/>
        <v>1.0998438108412328E-5</v>
      </c>
      <c r="BL6" s="47">
        <f t="shared" si="9"/>
        <v>1.0998438108412328E-5</v>
      </c>
      <c r="BM6" s="47">
        <f t="shared" si="9"/>
        <v>1.0998438108412328E-5</v>
      </c>
      <c r="BN6" s="47">
        <f t="shared" si="9"/>
        <v>1.0998438108412328E-5</v>
      </c>
      <c r="BO6" s="47">
        <f t="shared" si="9"/>
        <v>1.0998438108412328E-5</v>
      </c>
      <c r="BP6" s="47">
        <f t="shared" si="9"/>
        <v>1.0998438108412328E-5</v>
      </c>
      <c r="BQ6" s="47">
        <f t="shared" si="9"/>
        <v>1.0998438108412328E-5</v>
      </c>
      <c r="BR6" s="47">
        <f t="shared" si="9"/>
        <v>1.0998438108412328E-5</v>
      </c>
      <c r="BS6" s="47">
        <f t="shared" si="9"/>
        <v>1.0998438108412328E-5</v>
      </c>
      <c r="BT6" s="47">
        <f t="shared" si="9"/>
        <v>1.0998438108412328E-5</v>
      </c>
      <c r="BU6" s="47">
        <f t="shared" si="9"/>
        <v>1.0998438108412328E-5</v>
      </c>
      <c r="BV6" s="47">
        <f t="shared" si="9"/>
        <v>1.0998438108412328E-5</v>
      </c>
      <c r="BW6" s="47">
        <f t="shared" si="9"/>
        <v>1.0998438108412328E-5</v>
      </c>
      <c r="BX6" s="47">
        <f t="shared" si="9"/>
        <v>1.0998438108412328E-5</v>
      </c>
      <c r="BY6" s="47">
        <f t="shared" si="9"/>
        <v>1.0998438108412328E-5</v>
      </c>
      <c r="BZ6" s="47">
        <f t="shared" si="9"/>
        <v>1.0998438108412328E-5</v>
      </c>
      <c r="CA6" s="47">
        <f t="shared" si="9"/>
        <v>1.0998438108412328E-5</v>
      </c>
      <c r="CB6" s="47">
        <f t="shared" si="9"/>
        <v>1.0998438108412328E-5</v>
      </c>
      <c r="CC6" s="47">
        <f t="shared" si="9"/>
        <v>1.0998438108412328E-5</v>
      </c>
      <c r="CD6" s="47">
        <f t="shared" si="9"/>
        <v>1.0998438108412328E-5</v>
      </c>
      <c r="CE6" s="47">
        <f t="shared" si="9"/>
        <v>1.0998438108412328E-5</v>
      </c>
    </row>
    <row r="7" spans="1:85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7">
        <f t="shared" ref="AH7:AI7" si="10">AG7</f>
        <v>0</v>
      </c>
      <c r="AI7" s="47">
        <f t="shared" si="10"/>
        <v>0</v>
      </c>
      <c r="AJ7" s="47">
        <f t="shared" ref="AJ7:CG7" si="11">AI7</f>
        <v>0</v>
      </c>
      <c r="AK7" s="47">
        <f t="shared" si="11"/>
        <v>0</v>
      </c>
      <c r="AL7" s="47">
        <f t="shared" si="11"/>
        <v>0</v>
      </c>
      <c r="AM7" s="47">
        <f t="shared" si="11"/>
        <v>0</v>
      </c>
      <c r="AN7" s="47">
        <f t="shared" si="11"/>
        <v>0</v>
      </c>
      <c r="AO7" s="47">
        <f t="shared" si="11"/>
        <v>0</v>
      </c>
      <c r="AP7" s="47">
        <f t="shared" si="11"/>
        <v>0</v>
      </c>
      <c r="AQ7" s="47">
        <f t="shared" si="11"/>
        <v>0</v>
      </c>
      <c r="AR7" s="47">
        <f t="shared" si="11"/>
        <v>0</v>
      </c>
      <c r="AS7" s="47">
        <f t="shared" si="11"/>
        <v>0</v>
      </c>
      <c r="AT7" s="47">
        <f t="shared" si="11"/>
        <v>0</v>
      </c>
      <c r="AU7" s="47">
        <f t="shared" si="11"/>
        <v>0</v>
      </c>
      <c r="AV7" s="47">
        <f t="shared" si="11"/>
        <v>0</v>
      </c>
      <c r="AW7" s="47">
        <f t="shared" si="11"/>
        <v>0</v>
      </c>
      <c r="AX7" s="47">
        <f t="shared" si="11"/>
        <v>0</v>
      </c>
      <c r="AY7" s="47">
        <f t="shared" si="11"/>
        <v>0</v>
      </c>
      <c r="AZ7" s="47">
        <f t="shared" si="11"/>
        <v>0</v>
      </c>
      <c r="BA7" s="47">
        <f t="shared" si="11"/>
        <v>0</v>
      </c>
      <c r="BB7" s="47">
        <f t="shared" si="11"/>
        <v>0</v>
      </c>
      <c r="BC7" s="47">
        <f t="shared" si="11"/>
        <v>0</v>
      </c>
      <c r="BD7" s="47">
        <f t="shared" si="11"/>
        <v>0</v>
      </c>
      <c r="BE7" s="47">
        <f t="shared" si="11"/>
        <v>0</v>
      </c>
      <c r="BF7" s="47">
        <f t="shared" si="11"/>
        <v>0</v>
      </c>
      <c r="BG7" s="47">
        <f t="shared" si="11"/>
        <v>0</v>
      </c>
      <c r="BH7" s="47">
        <f t="shared" si="11"/>
        <v>0</v>
      </c>
      <c r="BI7" s="47">
        <f t="shared" si="11"/>
        <v>0</v>
      </c>
      <c r="BJ7" s="47">
        <f t="shared" si="11"/>
        <v>0</v>
      </c>
      <c r="BK7" s="47">
        <f t="shared" si="11"/>
        <v>0</v>
      </c>
      <c r="BL7" s="47">
        <f t="shared" si="11"/>
        <v>0</v>
      </c>
      <c r="BM7" s="47">
        <f t="shared" si="11"/>
        <v>0</v>
      </c>
      <c r="BN7" s="47">
        <f t="shared" si="11"/>
        <v>0</v>
      </c>
      <c r="BO7" s="47">
        <f t="shared" si="11"/>
        <v>0</v>
      </c>
      <c r="BP7" s="47">
        <f t="shared" si="11"/>
        <v>0</v>
      </c>
      <c r="BQ7" s="47">
        <f t="shared" si="11"/>
        <v>0</v>
      </c>
      <c r="BR7" s="47">
        <f t="shared" si="11"/>
        <v>0</v>
      </c>
      <c r="BS7" s="47">
        <f t="shared" si="11"/>
        <v>0</v>
      </c>
      <c r="BT7" s="47">
        <f t="shared" si="11"/>
        <v>0</v>
      </c>
      <c r="BU7" s="47">
        <f t="shared" si="11"/>
        <v>0</v>
      </c>
      <c r="BV7" s="47">
        <f t="shared" si="11"/>
        <v>0</v>
      </c>
      <c r="BW7" s="47">
        <f t="shared" si="11"/>
        <v>0</v>
      </c>
      <c r="BX7" s="47">
        <f t="shared" si="11"/>
        <v>0</v>
      </c>
      <c r="BY7" s="47">
        <f t="shared" si="11"/>
        <v>0</v>
      </c>
      <c r="BZ7" s="47">
        <f t="shared" si="11"/>
        <v>0</v>
      </c>
      <c r="CA7" s="47">
        <f t="shared" si="11"/>
        <v>0</v>
      </c>
      <c r="CB7" s="47">
        <f t="shared" si="11"/>
        <v>0</v>
      </c>
      <c r="CC7" s="47">
        <f t="shared" si="11"/>
        <v>0</v>
      </c>
      <c r="CD7" s="47">
        <f t="shared" si="11"/>
        <v>0</v>
      </c>
      <c r="CE7" s="47">
        <f t="shared" si="11"/>
        <v>0</v>
      </c>
    </row>
    <row r="8" spans="1:85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7">
        <f t="shared" ref="AH8:AI8" si="12">AG8</f>
        <v>0</v>
      </c>
      <c r="AI8" s="47">
        <f t="shared" si="12"/>
        <v>0</v>
      </c>
      <c r="AJ8" s="47">
        <f t="shared" ref="AJ8:CG8" si="13">AI8</f>
        <v>0</v>
      </c>
      <c r="AK8" s="47">
        <f t="shared" si="13"/>
        <v>0</v>
      </c>
      <c r="AL8" s="47">
        <f t="shared" si="13"/>
        <v>0</v>
      </c>
      <c r="AM8" s="47">
        <f t="shared" si="13"/>
        <v>0</v>
      </c>
      <c r="AN8" s="47">
        <f t="shared" si="13"/>
        <v>0</v>
      </c>
      <c r="AO8" s="47">
        <f t="shared" si="13"/>
        <v>0</v>
      </c>
      <c r="AP8" s="47">
        <f t="shared" si="13"/>
        <v>0</v>
      </c>
      <c r="AQ8" s="47">
        <f t="shared" si="13"/>
        <v>0</v>
      </c>
      <c r="AR8" s="47">
        <f t="shared" si="13"/>
        <v>0</v>
      </c>
      <c r="AS8" s="47">
        <f t="shared" si="13"/>
        <v>0</v>
      </c>
      <c r="AT8" s="47">
        <f t="shared" si="13"/>
        <v>0</v>
      </c>
      <c r="AU8" s="47">
        <f t="shared" si="13"/>
        <v>0</v>
      </c>
      <c r="AV8" s="47">
        <f t="shared" si="13"/>
        <v>0</v>
      </c>
      <c r="AW8" s="47">
        <f t="shared" si="13"/>
        <v>0</v>
      </c>
      <c r="AX8" s="47">
        <f t="shared" si="13"/>
        <v>0</v>
      </c>
      <c r="AY8" s="47">
        <f t="shared" si="13"/>
        <v>0</v>
      </c>
      <c r="AZ8" s="47">
        <f t="shared" si="13"/>
        <v>0</v>
      </c>
      <c r="BA8" s="47">
        <f t="shared" si="13"/>
        <v>0</v>
      </c>
      <c r="BB8" s="47">
        <f t="shared" si="13"/>
        <v>0</v>
      </c>
      <c r="BC8" s="47">
        <f t="shared" si="13"/>
        <v>0</v>
      </c>
      <c r="BD8" s="47">
        <f t="shared" si="13"/>
        <v>0</v>
      </c>
      <c r="BE8" s="47">
        <f t="shared" si="13"/>
        <v>0</v>
      </c>
      <c r="BF8" s="47">
        <f t="shared" si="13"/>
        <v>0</v>
      </c>
      <c r="BG8" s="47">
        <f t="shared" si="13"/>
        <v>0</v>
      </c>
      <c r="BH8" s="47">
        <f t="shared" si="13"/>
        <v>0</v>
      </c>
      <c r="BI8" s="47">
        <f t="shared" si="13"/>
        <v>0</v>
      </c>
      <c r="BJ8" s="47">
        <f t="shared" si="13"/>
        <v>0</v>
      </c>
      <c r="BK8" s="47">
        <f t="shared" si="13"/>
        <v>0</v>
      </c>
      <c r="BL8" s="47">
        <f t="shared" si="13"/>
        <v>0</v>
      </c>
      <c r="BM8" s="47">
        <f t="shared" si="13"/>
        <v>0</v>
      </c>
      <c r="BN8" s="47">
        <f t="shared" si="13"/>
        <v>0</v>
      </c>
      <c r="BO8" s="47">
        <f t="shared" si="13"/>
        <v>0</v>
      </c>
      <c r="BP8" s="47">
        <f t="shared" si="13"/>
        <v>0</v>
      </c>
      <c r="BQ8" s="47">
        <f t="shared" si="13"/>
        <v>0</v>
      </c>
      <c r="BR8" s="47">
        <f t="shared" si="13"/>
        <v>0</v>
      </c>
      <c r="BS8" s="47">
        <f t="shared" si="13"/>
        <v>0</v>
      </c>
      <c r="BT8" s="47">
        <f t="shared" si="13"/>
        <v>0</v>
      </c>
      <c r="BU8" s="47">
        <f t="shared" si="13"/>
        <v>0</v>
      </c>
      <c r="BV8" s="47">
        <f t="shared" si="13"/>
        <v>0</v>
      </c>
      <c r="BW8" s="47">
        <f t="shared" si="13"/>
        <v>0</v>
      </c>
      <c r="BX8" s="47">
        <f t="shared" si="13"/>
        <v>0</v>
      </c>
      <c r="BY8" s="47">
        <f t="shared" si="13"/>
        <v>0</v>
      </c>
      <c r="BZ8" s="47">
        <f t="shared" si="13"/>
        <v>0</v>
      </c>
      <c r="CA8" s="47">
        <f t="shared" si="13"/>
        <v>0</v>
      </c>
      <c r="CB8" s="47">
        <f t="shared" si="13"/>
        <v>0</v>
      </c>
      <c r="CC8" s="47">
        <f t="shared" si="13"/>
        <v>0</v>
      </c>
      <c r="CD8" s="47">
        <f t="shared" si="13"/>
        <v>0</v>
      </c>
      <c r="CE8" s="47">
        <f t="shared" si="13"/>
        <v>0</v>
      </c>
    </row>
    <row r="9" spans="1:85" ht="14.5" x14ac:dyDescent="0.35">
      <c r="A9" s="46" t="s">
        <v>123</v>
      </c>
      <c r="B9" s="48">
        <f t="shared" ref="B9:AG9" si="14">B6</f>
        <v>1.0755302638385927E-5</v>
      </c>
      <c r="C9" s="48">
        <f t="shared" si="14"/>
        <v>6.9649939644766338E-6</v>
      </c>
      <c r="D9" s="48">
        <f t="shared" si="14"/>
        <v>1.280471554656759E-5</v>
      </c>
      <c r="E9" s="48">
        <f t="shared" si="14"/>
        <v>1.2724051881273348E-5</v>
      </c>
      <c r="F9" s="48">
        <f t="shared" si="14"/>
        <v>1.2132049762718485E-5</v>
      </c>
      <c r="G9" s="48">
        <f t="shared" si="14"/>
        <v>1.1467730782549565E-5</v>
      </c>
      <c r="H9" s="48">
        <f t="shared" si="14"/>
        <v>1.0850874754206195E-5</v>
      </c>
      <c r="I9" s="48">
        <f t="shared" si="14"/>
        <v>1.0324361134297461E-5</v>
      </c>
      <c r="J9" s="48">
        <f t="shared" si="14"/>
        <v>1.0491489796257845E-5</v>
      </c>
      <c r="K9" s="48">
        <f t="shared" si="14"/>
        <v>1.0816156264277398E-5</v>
      </c>
      <c r="L9" s="48">
        <f t="shared" si="14"/>
        <v>1.0996953739963561E-5</v>
      </c>
      <c r="M9" s="48">
        <f t="shared" si="14"/>
        <v>1.0938970933179455E-5</v>
      </c>
      <c r="N9" s="48">
        <f t="shared" si="14"/>
        <v>1.0955668050887959E-5</v>
      </c>
      <c r="O9" s="48">
        <f t="shared" si="14"/>
        <v>1.1318456604198078E-5</v>
      </c>
      <c r="P9" s="48">
        <f t="shared" si="14"/>
        <v>1.118334215489176E-5</v>
      </c>
      <c r="Q9" s="48">
        <f t="shared" si="14"/>
        <v>1.1043277634311616E-5</v>
      </c>
      <c r="R9" s="48">
        <f t="shared" si="14"/>
        <v>1.0944298349910992E-5</v>
      </c>
      <c r="S9" s="48">
        <f t="shared" si="14"/>
        <v>1.0896713583307483E-5</v>
      </c>
      <c r="T9" s="48">
        <f t="shared" si="14"/>
        <v>1.0900880749589418E-5</v>
      </c>
      <c r="U9" s="48">
        <f t="shared" si="14"/>
        <v>1.0953291623706869E-5</v>
      </c>
      <c r="V9" s="48">
        <f t="shared" si="14"/>
        <v>1.0995273608020416E-5</v>
      </c>
      <c r="W9" s="48">
        <f t="shared" si="14"/>
        <v>1.1011557002906147E-5</v>
      </c>
      <c r="X9" s="48">
        <f t="shared" si="14"/>
        <v>1.1012884572264564E-5</v>
      </c>
      <c r="Y9" s="48">
        <f t="shared" si="14"/>
        <v>1.1019603993999574E-5</v>
      </c>
      <c r="Z9" s="48">
        <f t="shared" si="14"/>
        <v>1.1025416352464265E-5</v>
      </c>
      <c r="AA9" s="48">
        <f t="shared" si="14"/>
        <v>1.0998776329579374E-5</v>
      </c>
      <c r="AB9" s="48">
        <f t="shared" si="14"/>
        <v>1.098199761818734E-5</v>
      </c>
      <c r="AC9" s="48">
        <f t="shared" si="14"/>
        <v>1.0976426707630586E-5</v>
      </c>
      <c r="AD9" s="48">
        <f t="shared" si="14"/>
        <v>1.0979347467423277E-5</v>
      </c>
      <c r="AE9" s="48">
        <f t="shared" si="14"/>
        <v>1.0986859638706528E-5</v>
      </c>
      <c r="AF9" s="48">
        <f t="shared" si="14"/>
        <v>1.0994675901353539E-5</v>
      </c>
      <c r="AG9" s="48">
        <f t="shared" si="14"/>
        <v>1.0998438108412328E-5</v>
      </c>
      <c r="AH9" s="47">
        <f t="shared" ref="AH9:AI9" si="15">AG9</f>
        <v>1.0998438108412328E-5</v>
      </c>
      <c r="AI9" s="47">
        <f t="shared" si="15"/>
        <v>1.0998438108412328E-5</v>
      </c>
      <c r="AJ9" s="47">
        <f t="shared" ref="AJ9:CG9" si="16">AI9</f>
        <v>1.0998438108412328E-5</v>
      </c>
      <c r="AK9" s="47">
        <f t="shared" si="16"/>
        <v>1.0998438108412328E-5</v>
      </c>
      <c r="AL9" s="47">
        <f t="shared" si="16"/>
        <v>1.0998438108412328E-5</v>
      </c>
      <c r="AM9" s="47">
        <f t="shared" si="16"/>
        <v>1.0998438108412328E-5</v>
      </c>
      <c r="AN9" s="47">
        <f t="shared" si="16"/>
        <v>1.0998438108412328E-5</v>
      </c>
      <c r="AO9" s="47">
        <f t="shared" si="16"/>
        <v>1.0998438108412328E-5</v>
      </c>
      <c r="AP9" s="47">
        <f t="shared" si="16"/>
        <v>1.0998438108412328E-5</v>
      </c>
      <c r="AQ9" s="47">
        <f t="shared" si="16"/>
        <v>1.0998438108412328E-5</v>
      </c>
      <c r="AR9" s="47">
        <f t="shared" si="16"/>
        <v>1.0998438108412328E-5</v>
      </c>
      <c r="AS9" s="47">
        <f t="shared" si="16"/>
        <v>1.0998438108412328E-5</v>
      </c>
      <c r="AT9" s="47">
        <f t="shared" si="16"/>
        <v>1.0998438108412328E-5</v>
      </c>
      <c r="AU9" s="47">
        <f t="shared" si="16"/>
        <v>1.0998438108412328E-5</v>
      </c>
      <c r="AV9" s="47">
        <f t="shared" si="16"/>
        <v>1.0998438108412328E-5</v>
      </c>
      <c r="AW9" s="47">
        <f t="shared" si="16"/>
        <v>1.0998438108412328E-5</v>
      </c>
      <c r="AX9" s="47">
        <f t="shared" si="16"/>
        <v>1.0998438108412328E-5</v>
      </c>
      <c r="AY9" s="47">
        <f t="shared" si="16"/>
        <v>1.0998438108412328E-5</v>
      </c>
      <c r="AZ9" s="47">
        <f t="shared" si="16"/>
        <v>1.0998438108412328E-5</v>
      </c>
      <c r="BA9" s="47">
        <f t="shared" si="16"/>
        <v>1.0998438108412328E-5</v>
      </c>
      <c r="BB9" s="47">
        <f t="shared" si="16"/>
        <v>1.0998438108412328E-5</v>
      </c>
      <c r="BC9" s="47">
        <f t="shared" si="16"/>
        <v>1.0998438108412328E-5</v>
      </c>
      <c r="BD9" s="47">
        <f t="shared" si="16"/>
        <v>1.0998438108412328E-5</v>
      </c>
      <c r="BE9" s="47">
        <f t="shared" si="16"/>
        <v>1.0998438108412328E-5</v>
      </c>
      <c r="BF9" s="47">
        <f t="shared" si="16"/>
        <v>1.0998438108412328E-5</v>
      </c>
      <c r="BG9" s="47">
        <f t="shared" si="16"/>
        <v>1.0998438108412328E-5</v>
      </c>
      <c r="BH9" s="47">
        <f t="shared" si="16"/>
        <v>1.0998438108412328E-5</v>
      </c>
      <c r="BI9" s="47">
        <f t="shared" si="16"/>
        <v>1.0998438108412328E-5</v>
      </c>
      <c r="BJ9" s="47">
        <f t="shared" si="16"/>
        <v>1.0998438108412328E-5</v>
      </c>
      <c r="BK9" s="47">
        <f t="shared" si="16"/>
        <v>1.0998438108412328E-5</v>
      </c>
      <c r="BL9" s="47">
        <f t="shared" si="16"/>
        <v>1.0998438108412328E-5</v>
      </c>
      <c r="BM9" s="47">
        <f t="shared" si="16"/>
        <v>1.0998438108412328E-5</v>
      </c>
      <c r="BN9" s="47">
        <f t="shared" si="16"/>
        <v>1.0998438108412328E-5</v>
      </c>
      <c r="BO9" s="47">
        <f t="shared" si="16"/>
        <v>1.0998438108412328E-5</v>
      </c>
      <c r="BP9" s="47">
        <f t="shared" si="16"/>
        <v>1.0998438108412328E-5</v>
      </c>
      <c r="BQ9" s="47">
        <f t="shared" si="16"/>
        <v>1.0998438108412328E-5</v>
      </c>
      <c r="BR9" s="47">
        <f t="shared" si="16"/>
        <v>1.0998438108412328E-5</v>
      </c>
      <c r="BS9" s="47">
        <f t="shared" si="16"/>
        <v>1.0998438108412328E-5</v>
      </c>
      <c r="BT9" s="47">
        <f t="shared" si="16"/>
        <v>1.0998438108412328E-5</v>
      </c>
      <c r="BU9" s="47">
        <f t="shared" si="16"/>
        <v>1.0998438108412328E-5</v>
      </c>
      <c r="BV9" s="47">
        <f t="shared" si="16"/>
        <v>1.0998438108412328E-5</v>
      </c>
      <c r="BW9" s="47">
        <f t="shared" si="16"/>
        <v>1.0998438108412328E-5</v>
      </c>
      <c r="BX9" s="47">
        <f t="shared" si="16"/>
        <v>1.0998438108412328E-5</v>
      </c>
      <c r="BY9" s="47">
        <f t="shared" si="16"/>
        <v>1.0998438108412328E-5</v>
      </c>
      <c r="BZ9" s="47">
        <f t="shared" si="16"/>
        <v>1.0998438108412328E-5</v>
      </c>
      <c r="CA9" s="47">
        <f t="shared" si="16"/>
        <v>1.0998438108412328E-5</v>
      </c>
      <c r="CB9" s="47">
        <f t="shared" si="16"/>
        <v>1.0998438108412328E-5</v>
      </c>
      <c r="CC9" s="47">
        <f t="shared" si="16"/>
        <v>1.0998438108412328E-5</v>
      </c>
      <c r="CD9" s="47">
        <f t="shared" si="16"/>
        <v>1.0998438108412328E-5</v>
      </c>
      <c r="CE9" s="47">
        <f t="shared" si="16"/>
        <v>1.0998438108412328E-5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2060"/>
  </sheetPr>
  <dimension ref="A1:CG1000"/>
  <sheetViews>
    <sheetView topLeftCell="CD1" workbookViewId="0">
      <selection activeCell="CF1" sqref="CF1:CG11"/>
    </sheetView>
  </sheetViews>
  <sheetFormatPr defaultColWidth="14.453125" defaultRowHeight="15" customHeight="1" x14ac:dyDescent="0.35"/>
  <cols>
    <col min="1" max="1" width="41.453125" style="47" customWidth="1"/>
    <col min="2" max="23" width="10" style="47" customWidth="1"/>
    <col min="24" max="33" width="9.1796875" style="47" customWidth="1"/>
    <col min="34" max="16384" width="14.453125" style="47"/>
  </cols>
  <sheetData>
    <row r="1" spans="1:85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  <c r="CF1" s="46"/>
      <c r="CG1" s="46"/>
    </row>
    <row r="2" spans="1:85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8">
        <v>0</v>
      </c>
      <c r="AO2" s="48">
        <v>0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0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  <c r="BP2" s="48">
        <v>0</v>
      </c>
      <c r="BQ2" s="48">
        <v>0</v>
      </c>
      <c r="BR2" s="48">
        <v>0</v>
      </c>
      <c r="BS2" s="48">
        <v>0</v>
      </c>
      <c r="BT2" s="48">
        <v>0</v>
      </c>
      <c r="BU2" s="48">
        <v>0</v>
      </c>
      <c r="BV2" s="48">
        <v>0</v>
      </c>
      <c r="BW2" s="48">
        <v>0</v>
      </c>
      <c r="BX2" s="48">
        <v>0</v>
      </c>
      <c r="BY2" s="48">
        <v>0</v>
      </c>
      <c r="BZ2" s="48">
        <v>0</v>
      </c>
      <c r="CA2" s="48">
        <v>0</v>
      </c>
      <c r="CB2" s="48">
        <v>0</v>
      </c>
      <c r="CC2" s="48">
        <v>0</v>
      </c>
      <c r="CD2" s="48">
        <v>0</v>
      </c>
      <c r="CE2" s="48">
        <v>0</v>
      </c>
      <c r="CF2" s="48"/>
      <c r="CG2" s="48"/>
    </row>
    <row r="3" spans="1:85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48">
        <v>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0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8">
        <v>0</v>
      </c>
      <c r="CE3" s="48">
        <v>0</v>
      </c>
      <c r="CF3" s="48"/>
      <c r="CG3" s="48"/>
    </row>
    <row r="4" spans="1:85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  <c r="CF4" s="48"/>
      <c r="CG4" s="48"/>
    </row>
    <row r="5" spans="1:85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0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  <c r="CF5" s="48"/>
      <c r="CG5" s="48"/>
    </row>
    <row r="6" spans="1:85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0</v>
      </c>
      <c r="BM6" s="48">
        <v>0</v>
      </c>
      <c r="BN6" s="48">
        <v>0</v>
      </c>
      <c r="BO6" s="48">
        <v>0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0</v>
      </c>
      <c r="CE6" s="48">
        <v>0</v>
      </c>
      <c r="CF6" s="48"/>
      <c r="CG6" s="48"/>
    </row>
    <row r="7" spans="1:85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  <c r="CF7" s="48"/>
      <c r="CG7" s="48"/>
    </row>
    <row r="8" spans="1:85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0</v>
      </c>
      <c r="CE8" s="48">
        <v>0</v>
      </c>
      <c r="CF8" s="48"/>
      <c r="CG8" s="48"/>
    </row>
    <row r="9" spans="1:85" ht="14.5" x14ac:dyDescent="0.35">
      <c r="A9" s="46" t="s">
        <v>123</v>
      </c>
      <c r="B9" s="48">
        <v>0</v>
      </c>
      <c r="C9" s="48">
        <v>0</v>
      </c>
      <c r="D9" s="48">
        <v>0</v>
      </c>
      <c r="E9" s="48">
        <v>0</v>
      </c>
      <c r="F9" s="48">
        <v>0</v>
      </c>
      <c r="G9" s="48">
        <v>0</v>
      </c>
      <c r="H9" s="48">
        <v>0</v>
      </c>
      <c r="I9" s="48">
        <v>0</v>
      </c>
      <c r="J9" s="48">
        <v>0</v>
      </c>
      <c r="K9" s="48">
        <v>0</v>
      </c>
      <c r="L9" s="48">
        <v>0</v>
      </c>
      <c r="M9" s="48">
        <v>0</v>
      </c>
      <c r="N9" s="48">
        <v>0</v>
      </c>
      <c r="O9" s="48">
        <v>0</v>
      </c>
      <c r="P9" s="48">
        <v>0</v>
      </c>
      <c r="Q9" s="48">
        <v>0</v>
      </c>
      <c r="R9" s="48">
        <v>0</v>
      </c>
      <c r="S9" s="48">
        <v>0</v>
      </c>
      <c r="T9" s="48">
        <v>0</v>
      </c>
      <c r="U9" s="48">
        <v>0</v>
      </c>
      <c r="V9" s="48">
        <v>0</v>
      </c>
      <c r="W9" s="48">
        <v>0</v>
      </c>
      <c r="X9" s="48">
        <v>0</v>
      </c>
      <c r="Y9" s="48"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AY9" s="48">
        <v>0</v>
      </c>
      <c r="AZ9" s="48">
        <v>0</v>
      </c>
      <c r="BA9" s="48">
        <v>0</v>
      </c>
      <c r="BB9" s="48">
        <v>0</v>
      </c>
      <c r="BC9" s="48">
        <v>0</v>
      </c>
      <c r="BD9" s="48">
        <v>0</v>
      </c>
      <c r="BE9" s="48">
        <v>0</v>
      </c>
      <c r="BF9" s="48">
        <v>0</v>
      </c>
      <c r="BG9" s="48">
        <v>0</v>
      </c>
      <c r="BH9" s="48">
        <v>0</v>
      </c>
      <c r="BI9" s="48">
        <v>0</v>
      </c>
      <c r="BJ9" s="48">
        <v>0</v>
      </c>
      <c r="BK9" s="48">
        <v>0</v>
      </c>
      <c r="BL9" s="48">
        <v>0</v>
      </c>
      <c r="BM9" s="48">
        <v>0</v>
      </c>
      <c r="BN9" s="48">
        <v>0</v>
      </c>
      <c r="BO9" s="48">
        <v>0</v>
      </c>
      <c r="BP9" s="48">
        <v>0</v>
      </c>
      <c r="BQ9" s="48">
        <v>0</v>
      </c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0</v>
      </c>
      <c r="CE9" s="48">
        <v>0</v>
      </c>
      <c r="CF9" s="48"/>
      <c r="CG9" s="48"/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2060"/>
  </sheetPr>
  <dimension ref="A1:CE1000"/>
  <sheetViews>
    <sheetView topLeftCell="BX1" workbookViewId="0">
      <selection activeCell="CG14" sqref="CG14"/>
    </sheetView>
  </sheetViews>
  <sheetFormatPr defaultColWidth="14.453125" defaultRowHeight="15" customHeight="1" x14ac:dyDescent="0.35"/>
  <cols>
    <col min="1" max="1" width="41.453125" style="47" customWidth="1"/>
    <col min="2" max="23" width="10" style="47" customWidth="1"/>
    <col min="24" max="33" width="9.1796875" style="47" customWidth="1"/>
    <col min="34" max="16384" width="14.453125" style="47"/>
  </cols>
  <sheetData>
    <row r="1" spans="1:83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f t="shared" ref="B2:AG2" si="0">B4</f>
        <v>1.3295395757889292E-5</v>
      </c>
      <c r="C2" s="48">
        <f t="shared" si="0"/>
        <v>1.3036730470770823E-5</v>
      </c>
      <c r="D2" s="48">
        <f t="shared" si="0"/>
        <v>1.3346188214268883E-5</v>
      </c>
      <c r="E2" s="48">
        <f t="shared" si="0"/>
        <v>1.3460471241123045E-5</v>
      </c>
      <c r="F2" s="48">
        <f t="shared" si="0"/>
        <v>1.3574754267977208E-5</v>
      </c>
      <c r="G2" s="48">
        <f t="shared" si="0"/>
        <v>1.3689037294831368E-5</v>
      </c>
      <c r="H2" s="48">
        <f t="shared" si="0"/>
        <v>1.3803320321685529E-5</v>
      </c>
      <c r="I2" s="48">
        <f t="shared" si="0"/>
        <v>1.3917603348539692E-5</v>
      </c>
      <c r="J2" s="48">
        <f t="shared" si="0"/>
        <v>1.4031886375393854E-5</v>
      </c>
      <c r="K2" s="48">
        <f t="shared" si="0"/>
        <v>1.4146169402248017E-5</v>
      </c>
      <c r="L2" s="48">
        <f t="shared" si="0"/>
        <v>1.4260452429102177E-5</v>
      </c>
      <c r="M2" s="48">
        <f t="shared" si="0"/>
        <v>1.4374735455956338E-5</v>
      </c>
      <c r="N2" s="48">
        <f t="shared" si="0"/>
        <v>1.4489018482810502E-5</v>
      </c>
      <c r="O2" s="48">
        <f t="shared" si="0"/>
        <v>1.4603301509664665E-5</v>
      </c>
      <c r="P2" s="48">
        <f t="shared" si="0"/>
        <v>1.4717584536518823E-5</v>
      </c>
      <c r="Q2" s="48">
        <f t="shared" si="0"/>
        <v>1.4831867563372986E-5</v>
      </c>
      <c r="R2" s="48">
        <f t="shared" si="0"/>
        <v>1.494615059022715E-5</v>
      </c>
      <c r="S2" s="48">
        <f t="shared" si="0"/>
        <v>1.5060433617081308E-5</v>
      </c>
      <c r="T2" s="48">
        <f t="shared" si="0"/>
        <v>1.5174716643935471E-5</v>
      </c>
      <c r="U2" s="48">
        <f t="shared" si="0"/>
        <v>1.5288999670789632E-5</v>
      </c>
      <c r="V2" s="48">
        <f t="shared" si="0"/>
        <v>1.5403282697643758E-5</v>
      </c>
      <c r="W2" s="48">
        <f t="shared" si="0"/>
        <v>1.5517565724497922E-5</v>
      </c>
      <c r="X2" s="48">
        <f t="shared" si="0"/>
        <v>1.5631848751352085E-5</v>
      </c>
      <c r="Y2" s="48">
        <f t="shared" si="0"/>
        <v>1.5746131778206245E-5</v>
      </c>
      <c r="Z2" s="48">
        <f t="shared" si="0"/>
        <v>1.5860414805060408E-5</v>
      </c>
      <c r="AA2" s="48">
        <f t="shared" si="0"/>
        <v>1.5974697831914568E-5</v>
      </c>
      <c r="AB2" s="48">
        <f t="shared" si="0"/>
        <v>1.6088980858768728E-5</v>
      </c>
      <c r="AC2" s="48">
        <f t="shared" si="0"/>
        <v>1.6203263885622891E-5</v>
      </c>
      <c r="AD2" s="48">
        <f t="shared" si="0"/>
        <v>1.6317546912477054E-5</v>
      </c>
      <c r="AE2" s="48">
        <f t="shared" si="0"/>
        <v>1.6431829939331217E-5</v>
      </c>
      <c r="AF2" s="48">
        <f t="shared" si="0"/>
        <v>1.6546112966185377E-5</v>
      </c>
      <c r="AG2" s="48">
        <f t="shared" si="0"/>
        <v>1.6660395993039537E-5</v>
      </c>
      <c r="AH2" s="48">
        <f>AG2</f>
        <v>1.6660395993039537E-5</v>
      </c>
      <c r="AI2" s="48">
        <f>AH2</f>
        <v>1.6660395993039537E-5</v>
      </c>
      <c r="AJ2" s="48">
        <f t="shared" ref="AJ2:CE2" si="1">AI2</f>
        <v>1.6660395993039537E-5</v>
      </c>
      <c r="AK2" s="48">
        <f t="shared" si="1"/>
        <v>1.6660395993039537E-5</v>
      </c>
      <c r="AL2" s="48">
        <f t="shared" si="1"/>
        <v>1.6660395993039537E-5</v>
      </c>
      <c r="AM2" s="48">
        <f t="shared" si="1"/>
        <v>1.6660395993039537E-5</v>
      </c>
      <c r="AN2" s="48">
        <f t="shared" si="1"/>
        <v>1.6660395993039537E-5</v>
      </c>
      <c r="AO2" s="48">
        <f t="shared" si="1"/>
        <v>1.6660395993039537E-5</v>
      </c>
      <c r="AP2" s="48">
        <f t="shared" si="1"/>
        <v>1.6660395993039537E-5</v>
      </c>
      <c r="AQ2" s="48">
        <f t="shared" si="1"/>
        <v>1.6660395993039537E-5</v>
      </c>
      <c r="AR2" s="48">
        <f t="shared" si="1"/>
        <v>1.6660395993039537E-5</v>
      </c>
      <c r="AS2" s="48">
        <f t="shared" si="1"/>
        <v>1.6660395993039537E-5</v>
      </c>
      <c r="AT2" s="48">
        <f t="shared" si="1"/>
        <v>1.6660395993039537E-5</v>
      </c>
      <c r="AU2" s="48">
        <f t="shared" si="1"/>
        <v>1.6660395993039537E-5</v>
      </c>
      <c r="AV2" s="48">
        <f t="shared" si="1"/>
        <v>1.6660395993039537E-5</v>
      </c>
      <c r="AW2" s="48">
        <f t="shared" si="1"/>
        <v>1.6660395993039537E-5</v>
      </c>
      <c r="AX2" s="48">
        <f t="shared" si="1"/>
        <v>1.6660395993039537E-5</v>
      </c>
      <c r="AY2" s="48">
        <f t="shared" si="1"/>
        <v>1.6660395993039537E-5</v>
      </c>
      <c r="AZ2" s="48">
        <f t="shared" si="1"/>
        <v>1.6660395993039537E-5</v>
      </c>
      <c r="BA2" s="48">
        <f t="shared" si="1"/>
        <v>1.6660395993039537E-5</v>
      </c>
      <c r="BB2" s="48">
        <f t="shared" si="1"/>
        <v>1.6660395993039537E-5</v>
      </c>
      <c r="BC2" s="48">
        <f t="shared" si="1"/>
        <v>1.6660395993039537E-5</v>
      </c>
      <c r="BD2" s="48">
        <f t="shared" si="1"/>
        <v>1.6660395993039537E-5</v>
      </c>
      <c r="BE2" s="48">
        <f t="shared" si="1"/>
        <v>1.6660395993039537E-5</v>
      </c>
      <c r="BF2" s="48">
        <f t="shared" si="1"/>
        <v>1.6660395993039537E-5</v>
      </c>
      <c r="BG2" s="48">
        <f t="shared" si="1"/>
        <v>1.6660395993039537E-5</v>
      </c>
      <c r="BH2" s="48">
        <f t="shared" si="1"/>
        <v>1.6660395993039537E-5</v>
      </c>
      <c r="BI2" s="48">
        <f t="shared" si="1"/>
        <v>1.6660395993039537E-5</v>
      </c>
      <c r="BJ2" s="48">
        <f t="shared" si="1"/>
        <v>1.6660395993039537E-5</v>
      </c>
      <c r="BK2" s="48">
        <f t="shared" si="1"/>
        <v>1.6660395993039537E-5</v>
      </c>
      <c r="BL2" s="48">
        <f t="shared" si="1"/>
        <v>1.6660395993039537E-5</v>
      </c>
      <c r="BM2" s="48">
        <f t="shared" si="1"/>
        <v>1.6660395993039537E-5</v>
      </c>
      <c r="BN2" s="48">
        <f t="shared" si="1"/>
        <v>1.6660395993039537E-5</v>
      </c>
      <c r="BO2" s="48">
        <f t="shared" si="1"/>
        <v>1.6660395993039537E-5</v>
      </c>
      <c r="BP2" s="48">
        <f t="shared" si="1"/>
        <v>1.6660395993039537E-5</v>
      </c>
      <c r="BQ2" s="48">
        <f t="shared" si="1"/>
        <v>1.6660395993039537E-5</v>
      </c>
      <c r="BR2" s="48">
        <f t="shared" si="1"/>
        <v>1.6660395993039537E-5</v>
      </c>
      <c r="BS2" s="48">
        <f t="shared" si="1"/>
        <v>1.6660395993039537E-5</v>
      </c>
      <c r="BT2" s="48">
        <f t="shared" si="1"/>
        <v>1.6660395993039537E-5</v>
      </c>
      <c r="BU2" s="48">
        <f t="shared" si="1"/>
        <v>1.6660395993039537E-5</v>
      </c>
      <c r="BV2" s="48">
        <f t="shared" si="1"/>
        <v>1.6660395993039537E-5</v>
      </c>
      <c r="BW2" s="48">
        <f t="shared" si="1"/>
        <v>1.6660395993039537E-5</v>
      </c>
      <c r="BX2" s="48">
        <f t="shared" si="1"/>
        <v>1.6660395993039537E-5</v>
      </c>
      <c r="BY2" s="48">
        <f t="shared" si="1"/>
        <v>1.6660395993039537E-5</v>
      </c>
      <c r="BZ2" s="48">
        <f t="shared" si="1"/>
        <v>1.6660395993039537E-5</v>
      </c>
      <c r="CA2" s="48">
        <f t="shared" si="1"/>
        <v>1.6660395993039537E-5</v>
      </c>
      <c r="CB2" s="48">
        <f t="shared" si="1"/>
        <v>1.6660395993039537E-5</v>
      </c>
      <c r="CC2" s="48">
        <f t="shared" si="1"/>
        <v>1.6660395993039537E-5</v>
      </c>
      <c r="CD2" s="48">
        <f t="shared" si="1"/>
        <v>1.6660395993039537E-5</v>
      </c>
      <c r="CE2" s="48">
        <f t="shared" si="1"/>
        <v>1.6660395993039537E-5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f t="shared" ref="AH3:AI3" si="2">AG3</f>
        <v>0</v>
      </c>
      <c r="AI3" s="48">
        <f t="shared" si="2"/>
        <v>0</v>
      </c>
      <c r="AJ3" s="48">
        <f t="shared" ref="AJ3:CE3" si="3">AI3</f>
        <v>0</v>
      </c>
      <c r="AK3" s="48">
        <f t="shared" si="3"/>
        <v>0</v>
      </c>
      <c r="AL3" s="48">
        <f t="shared" si="3"/>
        <v>0</v>
      </c>
      <c r="AM3" s="48">
        <f t="shared" si="3"/>
        <v>0</v>
      </c>
      <c r="AN3" s="48">
        <f t="shared" si="3"/>
        <v>0</v>
      </c>
      <c r="AO3" s="48">
        <f t="shared" si="3"/>
        <v>0</v>
      </c>
      <c r="AP3" s="48">
        <f t="shared" si="3"/>
        <v>0</v>
      </c>
      <c r="AQ3" s="48">
        <f t="shared" si="3"/>
        <v>0</v>
      </c>
      <c r="AR3" s="48">
        <f t="shared" si="3"/>
        <v>0</v>
      </c>
      <c r="AS3" s="48">
        <f t="shared" si="3"/>
        <v>0</v>
      </c>
      <c r="AT3" s="48">
        <f t="shared" si="3"/>
        <v>0</v>
      </c>
      <c r="AU3" s="48">
        <f t="shared" si="3"/>
        <v>0</v>
      </c>
      <c r="AV3" s="48">
        <f t="shared" si="3"/>
        <v>0</v>
      </c>
      <c r="AW3" s="48">
        <f t="shared" si="3"/>
        <v>0</v>
      </c>
      <c r="AX3" s="48">
        <f t="shared" si="3"/>
        <v>0</v>
      </c>
      <c r="AY3" s="48">
        <f t="shared" si="3"/>
        <v>0</v>
      </c>
      <c r="AZ3" s="48">
        <f t="shared" si="3"/>
        <v>0</v>
      </c>
      <c r="BA3" s="48">
        <f t="shared" si="3"/>
        <v>0</v>
      </c>
      <c r="BB3" s="48">
        <f t="shared" si="3"/>
        <v>0</v>
      </c>
      <c r="BC3" s="48">
        <f t="shared" si="3"/>
        <v>0</v>
      </c>
      <c r="BD3" s="48">
        <f t="shared" si="3"/>
        <v>0</v>
      </c>
      <c r="BE3" s="48">
        <f t="shared" si="3"/>
        <v>0</v>
      </c>
      <c r="BF3" s="48">
        <f t="shared" si="3"/>
        <v>0</v>
      </c>
      <c r="BG3" s="48">
        <f t="shared" si="3"/>
        <v>0</v>
      </c>
      <c r="BH3" s="48">
        <f t="shared" si="3"/>
        <v>0</v>
      </c>
      <c r="BI3" s="48">
        <f t="shared" si="3"/>
        <v>0</v>
      </c>
      <c r="BJ3" s="48">
        <f t="shared" si="3"/>
        <v>0</v>
      </c>
      <c r="BK3" s="48">
        <f t="shared" si="3"/>
        <v>0</v>
      </c>
      <c r="BL3" s="48">
        <f t="shared" si="3"/>
        <v>0</v>
      </c>
      <c r="BM3" s="48">
        <f t="shared" si="3"/>
        <v>0</v>
      </c>
      <c r="BN3" s="48">
        <f t="shared" si="3"/>
        <v>0</v>
      </c>
      <c r="BO3" s="48">
        <f t="shared" si="3"/>
        <v>0</v>
      </c>
      <c r="BP3" s="48">
        <f t="shared" si="3"/>
        <v>0</v>
      </c>
      <c r="BQ3" s="48">
        <f t="shared" si="3"/>
        <v>0</v>
      </c>
      <c r="BR3" s="48">
        <f t="shared" si="3"/>
        <v>0</v>
      </c>
      <c r="BS3" s="48">
        <f t="shared" si="3"/>
        <v>0</v>
      </c>
      <c r="BT3" s="48">
        <f t="shared" si="3"/>
        <v>0</v>
      </c>
      <c r="BU3" s="48">
        <f t="shared" si="3"/>
        <v>0</v>
      </c>
      <c r="BV3" s="48">
        <f t="shared" si="3"/>
        <v>0</v>
      </c>
      <c r="BW3" s="48">
        <f t="shared" si="3"/>
        <v>0</v>
      </c>
      <c r="BX3" s="48">
        <f t="shared" si="3"/>
        <v>0</v>
      </c>
      <c r="BY3" s="48">
        <f t="shared" si="3"/>
        <v>0</v>
      </c>
      <c r="BZ3" s="48">
        <f t="shared" si="3"/>
        <v>0</v>
      </c>
      <c r="CA3" s="48">
        <f t="shared" si="3"/>
        <v>0</v>
      </c>
      <c r="CB3" s="48">
        <f t="shared" si="3"/>
        <v>0</v>
      </c>
      <c r="CC3" s="48">
        <f t="shared" si="3"/>
        <v>0</v>
      </c>
      <c r="CD3" s="48">
        <f t="shared" si="3"/>
        <v>0</v>
      </c>
      <c r="CE3" s="48">
        <f t="shared" si="3"/>
        <v>0</v>
      </c>
    </row>
    <row r="4" spans="1:83" ht="14.5" x14ac:dyDescent="0.35">
      <c r="A4" s="46" t="s">
        <v>118</v>
      </c>
      <c r="B4" s="48">
        <f>('Fuel Prices - ID'!L16/'Fuel Prices - ID'!$L$20)*(1-'Tax Percentages'!B23)</f>
        <v>1.3295395757889292E-5</v>
      </c>
      <c r="C4" s="48">
        <f>('Fuel Prices - ID'!M16/'Fuel Prices - ID'!$L$20)*(1-'Tax Percentages'!C23)</f>
        <v>1.3036730470770823E-5</v>
      </c>
      <c r="D4" s="48">
        <f>('Fuel Prices - ID'!N16/'Fuel Prices - ID'!$L$20)*(1-'Tax Percentages'!D23)</f>
        <v>1.3346188214268883E-5</v>
      </c>
      <c r="E4" s="48">
        <f>('Fuel Prices - ID'!O16/'Fuel Prices - ID'!$L$20)*(1-'Tax Percentages'!E23)</f>
        <v>1.3460471241123045E-5</v>
      </c>
      <c r="F4" s="48">
        <f>('Fuel Prices - ID'!P16/'Fuel Prices - ID'!$L$20)*(1-'Tax Percentages'!F23)</f>
        <v>1.3574754267977208E-5</v>
      </c>
      <c r="G4" s="48">
        <f>('Fuel Prices - ID'!Q16/'Fuel Prices - ID'!$L$20)*(1-'Tax Percentages'!G23)</f>
        <v>1.3689037294831368E-5</v>
      </c>
      <c r="H4" s="48">
        <f>('Fuel Prices - ID'!R16/'Fuel Prices - ID'!$L$20)*(1-'Tax Percentages'!H23)</f>
        <v>1.3803320321685529E-5</v>
      </c>
      <c r="I4" s="48">
        <f>('Fuel Prices - ID'!S16/'Fuel Prices - ID'!$L$20)*(1-'Tax Percentages'!I23)</f>
        <v>1.3917603348539692E-5</v>
      </c>
      <c r="J4" s="48">
        <f>('Fuel Prices - ID'!T16/'Fuel Prices - ID'!$L$20)*(1-'Tax Percentages'!J23)</f>
        <v>1.4031886375393854E-5</v>
      </c>
      <c r="K4" s="48">
        <f>('Fuel Prices - ID'!U16/'Fuel Prices - ID'!$L$20)*(1-'Tax Percentages'!K23)</f>
        <v>1.4146169402248017E-5</v>
      </c>
      <c r="L4" s="48">
        <f>('Fuel Prices - ID'!V16/'Fuel Prices - ID'!$L$20)*(1-'Tax Percentages'!L23)</f>
        <v>1.4260452429102177E-5</v>
      </c>
      <c r="M4" s="48">
        <f>('Fuel Prices - ID'!W16/'Fuel Prices - ID'!$L$20)*(1-'Tax Percentages'!M23)</f>
        <v>1.4374735455956338E-5</v>
      </c>
      <c r="N4" s="48">
        <f>('Fuel Prices - ID'!X16/'Fuel Prices - ID'!$L$20)*(1-'Tax Percentages'!N23)</f>
        <v>1.4489018482810502E-5</v>
      </c>
      <c r="O4" s="48">
        <f>('Fuel Prices - ID'!Y16/'Fuel Prices - ID'!$L$20)*(1-'Tax Percentages'!O23)</f>
        <v>1.4603301509664665E-5</v>
      </c>
      <c r="P4" s="48">
        <f>('Fuel Prices - ID'!Z16/'Fuel Prices - ID'!$L$20)*(1-'Tax Percentages'!P23)</f>
        <v>1.4717584536518823E-5</v>
      </c>
      <c r="Q4" s="48">
        <f>('Fuel Prices - ID'!AA16/'Fuel Prices - ID'!$L$20)*(1-'Tax Percentages'!Q23)</f>
        <v>1.4831867563372986E-5</v>
      </c>
      <c r="R4" s="48">
        <f>('Fuel Prices - ID'!AB16/'Fuel Prices - ID'!$L$20)*(1-'Tax Percentages'!R23)</f>
        <v>1.494615059022715E-5</v>
      </c>
      <c r="S4" s="48">
        <f>('Fuel Prices - ID'!AC16/'Fuel Prices - ID'!$L$20)*(1-'Tax Percentages'!S23)</f>
        <v>1.5060433617081308E-5</v>
      </c>
      <c r="T4" s="48">
        <f>('Fuel Prices - ID'!AD16/'Fuel Prices - ID'!$L$20)*(1-'Tax Percentages'!T23)</f>
        <v>1.5174716643935471E-5</v>
      </c>
      <c r="U4" s="48">
        <f>('Fuel Prices - ID'!AE16/'Fuel Prices - ID'!$L$20)*(1-'Tax Percentages'!U23)</f>
        <v>1.5288999670789632E-5</v>
      </c>
      <c r="V4" s="48">
        <f>('Fuel Prices - ID'!AF16/'Fuel Prices - ID'!$L$20)*(1-'Tax Percentages'!V23)</f>
        <v>1.5403282697643758E-5</v>
      </c>
      <c r="W4" s="48">
        <f>('Fuel Prices - ID'!AG16/'Fuel Prices - ID'!$L$20)*(1-'Tax Percentages'!W23)</f>
        <v>1.5517565724497922E-5</v>
      </c>
      <c r="X4" s="48">
        <f>('Fuel Prices - ID'!AH16/'Fuel Prices - ID'!$L$20)*(1-'Tax Percentages'!X23)</f>
        <v>1.5631848751352085E-5</v>
      </c>
      <c r="Y4" s="48">
        <f>('Fuel Prices - ID'!AI16/'Fuel Prices - ID'!$L$20)*(1-'Tax Percentages'!Y23)</f>
        <v>1.5746131778206245E-5</v>
      </c>
      <c r="Z4" s="48">
        <f>('Fuel Prices - ID'!AJ16/'Fuel Prices - ID'!$L$20)*(1-'Tax Percentages'!Z23)</f>
        <v>1.5860414805060408E-5</v>
      </c>
      <c r="AA4" s="48">
        <f>('Fuel Prices - ID'!AK16/'Fuel Prices - ID'!$L$20)*(1-'Tax Percentages'!AA23)</f>
        <v>1.5974697831914568E-5</v>
      </c>
      <c r="AB4" s="48">
        <f>('Fuel Prices - ID'!AL16/'Fuel Prices - ID'!$L$20)*(1-'Tax Percentages'!AB23)</f>
        <v>1.6088980858768728E-5</v>
      </c>
      <c r="AC4" s="48">
        <f>('Fuel Prices - ID'!AM16/'Fuel Prices - ID'!$L$20)*(1-'Tax Percentages'!AC23)</f>
        <v>1.6203263885622891E-5</v>
      </c>
      <c r="AD4" s="48">
        <f>('Fuel Prices - ID'!AN16/'Fuel Prices - ID'!$L$20)*(1-'Tax Percentages'!AD23)</f>
        <v>1.6317546912477054E-5</v>
      </c>
      <c r="AE4" s="48">
        <f>('Fuel Prices - ID'!AO16/'Fuel Prices - ID'!$L$20)*(1-'Tax Percentages'!AE23)</f>
        <v>1.6431829939331217E-5</v>
      </c>
      <c r="AF4" s="48">
        <f>('Fuel Prices - ID'!AP16/'Fuel Prices - ID'!$L$20)*(1-'Tax Percentages'!AF23)</f>
        <v>1.6546112966185377E-5</v>
      </c>
      <c r="AG4" s="48">
        <f>('Fuel Prices - ID'!AQ16/'Fuel Prices - ID'!$L$20)*(1-'Tax Percentages'!AG23)</f>
        <v>1.6660395993039537E-5</v>
      </c>
      <c r="AH4" s="48">
        <f t="shared" ref="AH4:AI4" si="4">AG4</f>
        <v>1.6660395993039537E-5</v>
      </c>
      <c r="AI4" s="48">
        <f t="shared" si="4"/>
        <v>1.6660395993039537E-5</v>
      </c>
      <c r="AJ4" s="48">
        <f t="shared" ref="AJ4:CE4" si="5">AI4</f>
        <v>1.6660395993039537E-5</v>
      </c>
      <c r="AK4" s="48">
        <f t="shared" si="5"/>
        <v>1.6660395993039537E-5</v>
      </c>
      <c r="AL4" s="48">
        <f t="shared" si="5"/>
        <v>1.6660395993039537E-5</v>
      </c>
      <c r="AM4" s="48">
        <f t="shared" si="5"/>
        <v>1.6660395993039537E-5</v>
      </c>
      <c r="AN4" s="48">
        <f t="shared" si="5"/>
        <v>1.6660395993039537E-5</v>
      </c>
      <c r="AO4" s="48">
        <f t="shared" si="5"/>
        <v>1.6660395993039537E-5</v>
      </c>
      <c r="AP4" s="48">
        <f t="shared" si="5"/>
        <v>1.6660395993039537E-5</v>
      </c>
      <c r="AQ4" s="48">
        <f t="shared" si="5"/>
        <v>1.6660395993039537E-5</v>
      </c>
      <c r="AR4" s="48">
        <f t="shared" si="5"/>
        <v>1.6660395993039537E-5</v>
      </c>
      <c r="AS4" s="48">
        <f t="shared" si="5"/>
        <v>1.6660395993039537E-5</v>
      </c>
      <c r="AT4" s="48">
        <f t="shared" si="5"/>
        <v>1.6660395993039537E-5</v>
      </c>
      <c r="AU4" s="48">
        <f t="shared" si="5"/>
        <v>1.6660395993039537E-5</v>
      </c>
      <c r="AV4" s="48">
        <f t="shared" si="5"/>
        <v>1.6660395993039537E-5</v>
      </c>
      <c r="AW4" s="48">
        <f t="shared" si="5"/>
        <v>1.6660395993039537E-5</v>
      </c>
      <c r="AX4" s="48">
        <f t="shared" si="5"/>
        <v>1.6660395993039537E-5</v>
      </c>
      <c r="AY4" s="48">
        <f t="shared" si="5"/>
        <v>1.6660395993039537E-5</v>
      </c>
      <c r="AZ4" s="48">
        <f t="shared" si="5"/>
        <v>1.6660395993039537E-5</v>
      </c>
      <c r="BA4" s="48">
        <f t="shared" si="5"/>
        <v>1.6660395993039537E-5</v>
      </c>
      <c r="BB4" s="48">
        <f t="shared" si="5"/>
        <v>1.6660395993039537E-5</v>
      </c>
      <c r="BC4" s="48">
        <f t="shared" si="5"/>
        <v>1.6660395993039537E-5</v>
      </c>
      <c r="BD4" s="48">
        <f t="shared" si="5"/>
        <v>1.6660395993039537E-5</v>
      </c>
      <c r="BE4" s="48">
        <f t="shared" si="5"/>
        <v>1.6660395993039537E-5</v>
      </c>
      <c r="BF4" s="48">
        <f t="shared" si="5"/>
        <v>1.6660395993039537E-5</v>
      </c>
      <c r="BG4" s="48">
        <f t="shared" si="5"/>
        <v>1.6660395993039537E-5</v>
      </c>
      <c r="BH4" s="48">
        <f t="shared" si="5"/>
        <v>1.6660395993039537E-5</v>
      </c>
      <c r="BI4" s="48">
        <f t="shared" si="5"/>
        <v>1.6660395993039537E-5</v>
      </c>
      <c r="BJ4" s="48">
        <f t="shared" si="5"/>
        <v>1.6660395993039537E-5</v>
      </c>
      <c r="BK4" s="48">
        <f t="shared" si="5"/>
        <v>1.6660395993039537E-5</v>
      </c>
      <c r="BL4" s="48">
        <f t="shared" si="5"/>
        <v>1.6660395993039537E-5</v>
      </c>
      <c r="BM4" s="48">
        <f t="shared" si="5"/>
        <v>1.6660395993039537E-5</v>
      </c>
      <c r="BN4" s="48">
        <f t="shared" si="5"/>
        <v>1.6660395993039537E-5</v>
      </c>
      <c r="BO4" s="48">
        <f t="shared" si="5"/>
        <v>1.6660395993039537E-5</v>
      </c>
      <c r="BP4" s="48">
        <f t="shared" si="5"/>
        <v>1.6660395993039537E-5</v>
      </c>
      <c r="BQ4" s="48">
        <f t="shared" si="5"/>
        <v>1.6660395993039537E-5</v>
      </c>
      <c r="BR4" s="48">
        <f t="shared" si="5"/>
        <v>1.6660395993039537E-5</v>
      </c>
      <c r="BS4" s="48">
        <f t="shared" si="5"/>
        <v>1.6660395993039537E-5</v>
      </c>
      <c r="BT4" s="48">
        <f t="shared" si="5"/>
        <v>1.6660395993039537E-5</v>
      </c>
      <c r="BU4" s="48">
        <f t="shared" si="5"/>
        <v>1.6660395993039537E-5</v>
      </c>
      <c r="BV4" s="48">
        <f t="shared" si="5"/>
        <v>1.6660395993039537E-5</v>
      </c>
      <c r="BW4" s="48">
        <f t="shared" si="5"/>
        <v>1.6660395993039537E-5</v>
      </c>
      <c r="BX4" s="48">
        <f t="shared" si="5"/>
        <v>1.6660395993039537E-5</v>
      </c>
      <c r="BY4" s="48">
        <f t="shared" si="5"/>
        <v>1.6660395993039537E-5</v>
      </c>
      <c r="BZ4" s="48">
        <f t="shared" si="5"/>
        <v>1.6660395993039537E-5</v>
      </c>
      <c r="CA4" s="48">
        <f t="shared" si="5"/>
        <v>1.6660395993039537E-5</v>
      </c>
      <c r="CB4" s="48">
        <f t="shared" si="5"/>
        <v>1.6660395993039537E-5</v>
      </c>
      <c r="CC4" s="48">
        <f t="shared" si="5"/>
        <v>1.6660395993039537E-5</v>
      </c>
      <c r="CD4" s="48">
        <f t="shared" si="5"/>
        <v>1.6660395993039537E-5</v>
      </c>
      <c r="CE4" s="48">
        <f t="shared" si="5"/>
        <v>1.6660395993039537E-5</v>
      </c>
    </row>
    <row r="5" spans="1:83" ht="14.5" x14ac:dyDescent="0.35">
      <c r="A5" s="46" t="s">
        <v>119</v>
      </c>
      <c r="B5" s="48">
        <f t="shared" ref="B5:AG5" si="6">B4</f>
        <v>1.3295395757889292E-5</v>
      </c>
      <c r="C5" s="48">
        <f t="shared" si="6"/>
        <v>1.3036730470770823E-5</v>
      </c>
      <c r="D5" s="48">
        <f t="shared" si="6"/>
        <v>1.3346188214268883E-5</v>
      </c>
      <c r="E5" s="48">
        <f t="shared" si="6"/>
        <v>1.3460471241123045E-5</v>
      </c>
      <c r="F5" s="48">
        <f t="shared" si="6"/>
        <v>1.3574754267977208E-5</v>
      </c>
      <c r="G5" s="48">
        <f t="shared" si="6"/>
        <v>1.3689037294831368E-5</v>
      </c>
      <c r="H5" s="48">
        <f t="shared" si="6"/>
        <v>1.3803320321685529E-5</v>
      </c>
      <c r="I5" s="48">
        <f t="shared" si="6"/>
        <v>1.3917603348539692E-5</v>
      </c>
      <c r="J5" s="48">
        <f t="shared" si="6"/>
        <v>1.4031886375393854E-5</v>
      </c>
      <c r="K5" s="48">
        <f t="shared" si="6"/>
        <v>1.4146169402248017E-5</v>
      </c>
      <c r="L5" s="48">
        <f t="shared" si="6"/>
        <v>1.4260452429102177E-5</v>
      </c>
      <c r="M5" s="48">
        <f t="shared" si="6"/>
        <v>1.4374735455956338E-5</v>
      </c>
      <c r="N5" s="48">
        <f t="shared" si="6"/>
        <v>1.4489018482810502E-5</v>
      </c>
      <c r="O5" s="48">
        <f t="shared" si="6"/>
        <v>1.4603301509664665E-5</v>
      </c>
      <c r="P5" s="48">
        <f t="shared" si="6"/>
        <v>1.4717584536518823E-5</v>
      </c>
      <c r="Q5" s="48">
        <f t="shared" si="6"/>
        <v>1.4831867563372986E-5</v>
      </c>
      <c r="R5" s="48">
        <f t="shared" si="6"/>
        <v>1.494615059022715E-5</v>
      </c>
      <c r="S5" s="48">
        <f t="shared" si="6"/>
        <v>1.5060433617081308E-5</v>
      </c>
      <c r="T5" s="48">
        <f t="shared" si="6"/>
        <v>1.5174716643935471E-5</v>
      </c>
      <c r="U5" s="48">
        <f t="shared" si="6"/>
        <v>1.5288999670789632E-5</v>
      </c>
      <c r="V5" s="48">
        <f t="shared" si="6"/>
        <v>1.5403282697643758E-5</v>
      </c>
      <c r="W5" s="48">
        <f t="shared" si="6"/>
        <v>1.5517565724497922E-5</v>
      </c>
      <c r="X5" s="48">
        <f t="shared" si="6"/>
        <v>1.5631848751352085E-5</v>
      </c>
      <c r="Y5" s="48">
        <f t="shared" si="6"/>
        <v>1.5746131778206245E-5</v>
      </c>
      <c r="Z5" s="48">
        <f t="shared" si="6"/>
        <v>1.5860414805060408E-5</v>
      </c>
      <c r="AA5" s="48">
        <f t="shared" si="6"/>
        <v>1.5974697831914568E-5</v>
      </c>
      <c r="AB5" s="48">
        <f t="shared" si="6"/>
        <v>1.6088980858768728E-5</v>
      </c>
      <c r="AC5" s="48">
        <f t="shared" si="6"/>
        <v>1.6203263885622891E-5</v>
      </c>
      <c r="AD5" s="48">
        <f t="shared" si="6"/>
        <v>1.6317546912477054E-5</v>
      </c>
      <c r="AE5" s="48">
        <f t="shared" si="6"/>
        <v>1.6431829939331217E-5</v>
      </c>
      <c r="AF5" s="48">
        <f t="shared" si="6"/>
        <v>1.6546112966185377E-5</v>
      </c>
      <c r="AG5" s="48">
        <f t="shared" si="6"/>
        <v>1.6660395993039537E-5</v>
      </c>
      <c r="AH5" s="48">
        <f t="shared" ref="AH5:AI5" si="7">AG5</f>
        <v>1.6660395993039537E-5</v>
      </c>
      <c r="AI5" s="48">
        <f t="shared" si="7"/>
        <v>1.6660395993039537E-5</v>
      </c>
      <c r="AJ5" s="48">
        <f t="shared" ref="AJ5:CE5" si="8">AI5</f>
        <v>1.6660395993039537E-5</v>
      </c>
      <c r="AK5" s="48">
        <f t="shared" si="8"/>
        <v>1.6660395993039537E-5</v>
      </c>
      <c r="AL5" s="48">
        <f t="shared" si="8"/>
        <v>1.6660395993039537E-5</v>
      </c>
      <c r="AM5" s="48">
        <f t="shared" si="8"/>
        <v>1.6660395993039537E-5</v>
      </c>
      <c r="AN5" s="48">
        <f t="shared" si="8"/>
        <v>1.6660395993039537E-5</v>
      </c>
      <c r="AO5" s="48">
        <f t="shared" si="8"/>
        <v>1.6660395993039537E-5</v>
      </c>
      <c r="AP5" s="48">
        <f t="shared" si="8"/>
        <v>1.6660395993039537E-5</v>
      </c>
      <c r="AQ5" s="48">
        <f t="shared" si="8"/>
        <v>1.6660395993039537E-5</v>
      </c>
      <c r="AR5" s="48">
        <f t="shared" si="8"/>
        <v>1.6660395993039537E-5</v>
      </c>
      <c r="AS5" s="48">
        <f t="shared" si="8"/>
        <v>1.6660395993039537E-5</v>
      </c>
      <c r="AT5" s="48">
        <f t="shared" si="8"/>
        <v>1.6660395993039537E-5</v>
      </c>
      <c r="AU5" s="48">
        <f t="shared" si="8"/>
        <v>1.6660395993039537E-5</v>
      </c>
      <c r="AV5" s="48">
        <f t="shared" si="8"/>
        <v>1.6660395993039537E-5</v>
      </c>
      <c r="AW5" s="48">
        <f t="shared" si="8"/>
        <v>1.6660395993039537E-5</v>
      </c>
      <c r="AX5" s="48">
        <f t="shared" si="8"/>
        <v>1.6660395993039537E-5</v>
      </c>
      <c r="AY5" s="48">
        <f t="shared" si="8"/>
        <v>1.6660395993039537E-5</v>
      </c>
      <c r="AZ5" s="48">
        <f t="shared" si="8"/>
        <v>1.6660395993039537E-5</v>
      </c>
      <c r="BA5" s="48">
        <f t="shared" si="8"/>
        <v>1.6660395993039537E-5</v>
      </c>
      <c r="BB5" s="48">
        <f t="shared" si="8"/>
        <v>1.6660395993039537E-5</v>
      </c>
      <c r="BC5" s="48">
        <f t="shared" si="8"/>
        <v>1.6660395993039537E-5</v>
      </c>
      <c r="BD5" s="48">
        <f t="shared" si="8"/>
        <v>1.6660395993039537E-5</v>
      </c>
      <c r="BE5" s="48">
        <f t="shared" si="8"/>
        <v>1.6660395993039537E-5</v>
      </c>
      <c r="BF5" s="48">
        <f t="shared" si="8"/>
        <v>1.6660395993039537E-5</v>
      </c>
      <c r="BG5" s="48">
        <f t="shared" si="8"/>
        <v>1.6660395993039537E-5</v>
      </c>
      <c r="BH5" s="48">
        <f t="shared" si="8"/>
        <v>1.6660395993039537E-5</v>
      </c>
      <c r="BI5" s="48">
        <f t="shared" si="8"/>
        <v>1.6660395993039537E-5</v>
      </c>
      <c r="BJ5" s="48">
        <f t="shared" si="8"/>
        <v>1.6660395993039537E-5</v>
      </c>
      <c r="BK5" s="48">
        <f t="shared" si="8"/>
        <v>1.6660395993039537E-5</v>
      </c>
      <c r="BL5" s="48">
        <f t="shared" si="8"/>
        <v>1.6660395993039537E-5</v>
      </c>
      <c r="BM5" s="48">
        <f t="shared" si="8"/>
        <v>1.6660395993039537E-5</v>
      </c>
      <c r="BN5" s="48">
        <f t="shared" si="8"/>
        <v>1.6660395993039537E-5</v>
      </c>
      <c r="BO5" s="48">
        <f t="shared" si="8"/>
        <v>1.6660395993039537E-5</v>
      </c>
      <c r="BP5" s="48">
        <f t="shared" si="8"/>
        <v>1.6660395993039537E-5</v>
      </c>
      <c r="BQ5" s="48">
        <f t="shared" si="8"/>
        <v>1.6660395993039537E-5</v>
      </c>
      <c r="BR5" s="48">
        <f t="shared" si="8"/>
        <v>1.6660395993039537E-5</v>
      </c>
      <c r="BS5" s="48">
        <f t="shared" si="8"/>
        <v>1.6660395993039537E-5</v>
      </c>
      <c r="BT5" s="48">
        <f t="shared" si="8"/>
        <v>1.6660395993039537E-5</v>
      </c>
      <c r="BU5" s="48">
        <f t="shared" si="8"/>
        <v>1.6660395993039537E-5</v>
      </c>
      <c r="BV5" s="48">
        <f t="shared" si="8"/>
        <v>1.6660395993039537E-5</v>
      </c>
      <c r="BW5" s="48">
        <f t="shared" si="8"/>
        <v>1.6660395993039537E-5</v>
      </c>
      <c r="BX5" s="48">
        <f t="shared" si="8"/>
        <v>1.6660395993039537E-5</v>
      </c>
      <c r="BY5" s="48">
        <f t="shared" si="8"/>
        <v>1.6660395993039537E-5</v>
      </c>
      <c r="BZ5" s="48">
        <f t="shared" si="8"/>
        <v>1.6660395993039537E-5</v>
      </c>
      <c r="CA5" s="48">
        <f t="shared" si="8"/>
        <v>1.6660395993039537E-5</v>
      </c>
      <c r="CB5" s="48">
        <f t="shared" si="8"/>
        <v>1.6660395993039537E-5</v>
      </c>
      <c r="CC5" s="48">
        <f t="shared" si="8"/>
        <v>1.6660395993039537E-5</v>
      </c>
      <c r="CD5" s="48">
        <f t="shared" si="8"/>
        <v>1.6660395993039537E-5</v>
      </c>
      <c r="CE5" s="48">
        <f t="shared" si="8"/>
        <v>1.6660395993039537E-5</v>
      </c>
    </row>
    <row r="6" spans="1:83" ht="14.5" x14ac:dyDescent="0.35">
      <c r="A6" s="46" t="s">
        <v>120</v>
      </c>
      <c r="B6" s="48">
        <f t="shared" ref="B6:AG6" si="9">B4</f>
        <v>1.3295395757889292E-5</v>
      </c>
      <c r="C6" s="48">
        <f t="shared" si="9"/>
        <v>1.3036730470770823E-5</v>
      </c>
      <c r="D6" s="48">
        <f t="shared" si="9"/>
        <v>1.3346188214268883E-5</v>
      </c>
      <c r="E6" s="48">
        <f t="shared" si="9"/>
        <v>1.3460471241123045E-5</v>
      </c>
      <c r="F6" s="48">
        <f t="shared" si="9"/>
        <v>1.3574754267977208E-5</v>
      </c>
      <c r="G6" s="48">
        <f t="shared" si="9"/>
        <v>1.3689037294831368E-5</v>
      </c>
      <c r="H6" s="48">
        <f t="shared" si="9"/>
        <v>1.3803320321685529E-5</v>
      </c>
      <c r="I6" s="48">
        <f t="shared" si="9"/>
        <v>1.3917603348539692E-5</v>
      </c>
      <c r="J6" s="48">
        <f t="shared" si="9"/>
        <v>1.4031886375393854E-5</v>
      </c>
      <c r="K6" s="48">
        <f t="shared" si="9"/>
        <v>1.4146169402248017E-5</v>
      </c>
      <c r="L6" s="48">
        <f t="shared" si="9"/>
        <v>1.4260452429102177E-5</v>
      </c>
      <c r="M6" s="48">
        <f t="shared" si="9"/>
        <v>1.4374735455956338E-5</v>
      </c>
      <c r="N6" s="48">
        <f t="shared" si="9"/>
        <v>1.4489018482810502E-5</v>
      </c>
      <c r="O6" s="48">
        <f t="shared" si="9"/>
        <v>1.4603301509664665E-5</v>
      </c>
      <c r="P6" s="48">
        <f t="shared" si="9"/>
        <v>1.4717584536518823E-5</v>
      </c>
      <c r="Q6" s="48">
        <f t="shared" si="9"/>
        <v>1.4831867563372986E-5</v>
      </c>
      <c r="R6" s="48">
        <f t="shared" si="9"/>
        <v>1.494615059022715E-5</v>
      </c>
      <c r="S6" s="48">
        <f t="shared" si="9"/>
        <v>1.5060433617081308E-5</v>
      </c>
      <c r="T6" s="48">
        <f t="shared" si="9"/>
        <v>1.5174716643935471E-5</v>
      </c>
      <c r="U6" s="48">
        <f t="shared" si="9"/>
        <v>1.5288999670789632E-5</v>
      </c>
      <c r="V6" s="48">
        <f t="shared" si="9"/>
        <v>1.5403282697643758E-5</v>
      </c>
      <c r="W6" s="48">
        <f t="shared" si="9"/>
        <v>1.5517565724497922E-5</v>
      </c>
      <c r="X6" s="48">
        <f t="shared" si="9"/>
        <v>1.5631848751352085E-5</v>
      </c>
      <c r="Y6" s="48">
        <f t="shared" si="9"/>
        <v>1.5746131778206245E-5</v>
      </c>
      <c r="Z6" s="48">
        <f t="shared" si="9"/>
        <v>1.5860414805060408E-5</v>
      </c>
      <c r="AA6" s="48">
        <f t="shared" si="9"/>
        <v>1.5974697831914568E-5</v>
      </c>
      <c r="AB6" s="48">
        <f t="shared" si="9"/>
        <v>1.6088980858768728E-5</v>
      </c>
      <c r="AC6" s="48">
        <f t="shared" si="9"/>
        <v>1.6203263885622891E-5</v>
      </c>
      <c r="AD6" s="48">
        <f t="shared" si="9"/>
        <v>1.6317546912477054E-5</v>
      </c>
      <c r="AE6" s="48">
        <f t="shared" si="9"/>
        <v>1.6431829939331217E-5</v>
      </c>
      <c r="AF6" s="48">
        <f t="shared" si="9"/>
        <v>1.6546112966185377E-5</v>
      </c>
      <c r="AG6" s="48">
        <f t="shared" si="9"/>
        <v>1.6660395993039537E-5</v>
      </c>
      <c r="AH6" s="48">
        <f t="shared" ref="AH6:AI6" si="10">AG6</f>
        <v>1.6660395993039537E-5</v>
      </c>
      <c r="AI6" s="48">
        <f t="shared" si="10"/>
        <v>1.6660395993039537E-5</v>
      </c>
      <c r="AJ6" s="48">
        <f t="shared" ref="AJ6:CE6" si="11">AI6</f>
        <v>1.6660395993039537E-5</v>
      </c>
      <c r="AK6" s="48">
        <f t="shared" si="11"/>
        <v>1.6660395993039537E-5</v>
      </c>
      <c r="AL6" s="48">
        <f t="shared" si="11"/>
        <v>1.6660395993039537E-5</v>
      </c>
      <c r="AM6" s="48">
        <f t="shared" si="11"/>
        <v>1.6660395993039537E-5</v>
      </c>
      <c r="AN6" s="48">
        <f t="shared" si="11"/>
        <v>1.6660395993039537E-5</v>
      </c>
      <c r="AO6" s="48">
        <f t="shared" si="11"/>
        <v>1.6660395993039537E-5</v>
      </c>
      <c r="AP6" s="48">
        <f t="shared" si="11"/>
        <v>1.6660395993039537E-5</v>
      </c>
      <c r="AQ6" s="48">
        <f t="shared" si="11"/>
        <v>1.6660395993039537E-5</v>
      </c>
      <c r="AR6" s="48">
        <f t="shared" si="11"/>
        <v>1.6660395993039537E-5</v>
      </c>
      <c r="AS6" s="48">
        <f t="shared" si="11"/>
        <v>1.6660395993039537E-5</v>
      </c>
      <c r="AT6" s="48">
        <f t="shared" si="11"/>
        <v>1.6660395993039537E-5</v>
      </c>
      <c r="AU6" s="48">
        <f t="shared" si="11"/>
        <v>1.6660395993039537E-5</v>
      </c>
      <c r="AV6" s="48">
        <f t="shared" si="11"/>
        <v>1.6660395993039537E-5</v>
      </c>
      <c r="AW6" s="48">
        <f t="shared" si="11"/>
        <v>1.6660395993039537E-5</v>
      </c>
      <c r="AX6" s="48">
        <f t="shared" si="11"/>
        <v>1.6660395993039537E-5</v>
      </c>
      <c r="AY6" s="48">
        <f t="shared" si="11"/>
        <v>1.6660395993039537E-5</v>
      </c>
      <c r="AZ6" s="48">
        <f t="shared" si="11"/>
        <v>1.6660395993039537E-5</v>
      </c>
      <c r="BA6" s="48">
        <f t="shared" si="11"/>
        <v>1.6660395993039537E-5</v>
      </c>
      <c r="BB6" s="48">
        <f t="shared" si="11"/>
        <v>1.6660395993039537E-5</v>
      </c>
      <c r="BC6" s="48">
        <f t="shared" si="11"/>
        <v>1.6660395993039537E-5</v>
      </c>
      <c r="BD6" s="48">
        <f t="shared" si="11"/>
        <v>1.6660395993039537E-5</v>
      </c>
      <c r="BE6" s="48">
        <f t="shared" si="11"/>
        <v>1.6660395993039537E-5</v>
      </c>
      <c r="BF6" s="48">
        <f t="shared" si="11"/>
        <v>1.6660395993039537E-5</v>
      </c>
      <c r="BG6" s="48">
        <f t="shared" si="11"/>
        <v>1.6660395993039537E-5</v>
      </c>
      <c r="BH6" s="48">
        <f t="shared" si="11"/>
        <v>1.6660395993039537E-5</v>
      </c>
      <c r="BI6" s="48">
        <f t="shared" si="11"/>
        <v>1.6660395993039537E-5</v>
      </c>
      <c r="BJ6" s="48">
        <f t="shared" si="11"/>
        <v>1.6660395993039537E-5</v>
      </c>
      <c r="BK6" s="48">
        <f t="shared" si="11"/>
        <v>1.6660395993039537E-5</v>
      </c>
      <c r="BL6" s="48">
        <f t="shared" si="11"/>
        <v>1.6660395993039537E-5</v>
      </c>
      <c r="BM6" s="48">
        <f t="shared" si="11"/>
        <v>1.6660395993039537E-5</v>
      </c>
      <c r="BN6" s="48">
        <f t="shared" si="11"/>
        <v>1.6660395993039537E-5</v>
      </c>
      <c r="BO6" s="48">
        <f t="shared" si="11"/>
        <v>1.6660395993039537E-5</v>
      </c>
      <c r="BP6" s="48">
        <f t="shared" si="11"/>
        <v>1.6660395993039537E-5</v>
      </c>
      <c r="BQ6" s="48">
        <f t="shared" si="11"/>
        <v>1.6660395993039537E-5</v>
      </c>
      <c r="BR6" s="48">
        <f t="shared" si="11"/>
        <v>1.6660395993039537E-5</v>
      </c>
      <c r="BS6" s="48">
        <f t="shared" si="11"/>
        <v>1.6660395993039537E-5</v>
      </c>
      <c r="BT6" s="48">
        <f t="shared" si="11"/>
        <v>1.6660395993039537E-5</v>
      </c>
      <c r="BU6" s="48">
        <f t="shared" si="11"/>
        <v>1.6660395993039537E-5</v>
      </c>
      <c r="BV6" s="48">
        <f t="shared" si="11"/>
        <v>1.6660395993039537E-5</v>
      </c>
      <c r="BW6" s="48">
        <f t="shared" si="11"/>
        <v>1.6660395993039537E-5</v>
      </c>
      <c r="BX6" s="48">
        <f t="shared" si="11"/>
        <v>1.6660395993039537E-5</v>
      </c>
      <c r="BY6" s="48">
        <f t="shared" si="11"/>
        <v>1.6660395993039537E-5</v>
      </c>
      <c r="BZ6" s="48">
        <f t="shared" si="11"/>
        <v>1.6660395993039537E-5</v>
      </c>
      <c r="CA6" s="48">
        <f t="shared" si="11"/>
        <v>1.6660395993039537E-5</v>
      </c>
      <c r="CB6" s="48">
        <f t="shared" si="11"/>
        <v>1.6660395993039537E-5</v>
      </c>
      <c r="CC6" s="48">
        <f t="shared" si="11"/>
        <v>1.6660395993039537E-5</v>
      </c>
      <c r="CD6" s="48">
        <f t="shared" si="11"/>
        <v>1.6660395993039537E-5</v>
      </c>
      <c r="CE6" s="48">
        <f t="shared" si="11"/>
        <v>1.6660395993039537E-5</v>
      </c>
    </row>
    <row r="7" spans="1:83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f t="shared" ref="AH7:AI7" si="12">AG7</f>
        <v>0</v>
      </c>
      <c r="AI7" s="48">
        <f t="shared" si="12"/>
        <v>0</v>
      </c>
      <c r="AJ7" s="48">
        <f t="shared" ref="AJ7:CE7" si="13">AI7</f>
        <v>0</v>
      </c>
      <c r="AK7" s="48">
        <f t="shared" si="13"/>
        <v>0</v>
      </c>
      <c r="AL7" s="48">
        <f t="shared" si="13"/>
        <v>0</v>
      </c>
      <c r="AM7" s="48">
        <f t="shared" si="13"/>
        <v>0</v>
      </c>
      <c r="AN7" s="48">
        <f t="shared" si="13"/>
        <v>0</v>
      </c>
      <c r="AO7" s="48">
        <f t="shared" si="13"/>
        <v>0</v>
      </c>
      <c r="AP7" s="48">
        <f t="shared" si="13"/>
        <v>0</v>
      </c>
      <c r="AQ7" s="48">
        <f t="shared" si="13"/>
        <v>0</v>
      </c>
      <c r="AR7" s="48">
        <f t="shared" si="13"/>
        <v>0</v>
      </c>
      <c r="AS7" s="48">
        <f t="shared" si="13"/>
        <v>0</v>
      </c>
      <c r="AT7" s="48">
        <f t="shared" si="13"/>
        <v>0</v>
      </c>
      <c r="AU7" s="48">
        <f t="shared" si="13"/>
        <v>0</v>
      </c>
      <c r="AV7" s="48">
        <f t="shared" si="13"/>
        <v>0</v>
      </c>
      <c r="AW7" s="48">
        <f t="shared" si="13"/>
        <v>0</v>
      </c>
      <c r="AX7" s="48">
        <f t="shared" si="13"/>
        <v>0</v>
      </c>
      <c r="AY7" s="48">
        <f t="shared" si="13"/>
        <v>0</v>
      </c>
      <c r="AZ7" s="48">
        <f t="shared" si="13"/>
        <v>0</v>
      </c>
      <c r="BA7" s="48">
        <f t="shared" si="13"/>
        <v>0</v>
      </c>
      <c r="BB7" s="48">
        <f t="shared" si="13"/>
        <v>0</v>
      </c>
      <c r="BC7" s="48">
        <f t="shared" si="13"/>
        <v>0</v>
      </c>
      <c r="BD7" s="48">
        <f t="shared" si="13"/>
        <v>0</v>
      </c>
      <c r="BE7" s="48">
        <f t="shared" si="13"/>
        <v>0</v>
      </c>
      <c r="BF7" s="48">
        <f t="shared" si="13"/>
        <v>0</v>
      </c>
      <c r="BG7" s="48">
        <f t="shared" si="13"/>
        <v>0</v>
      </c>
      <c r="BH7" s="48">
        <f t="shared" si="13"/>
        <v>0</v>
      </c>
      <c r="BI7" s="48">
        <f t="shared" si="13"/>
        <v>0</v>
      </c>
      <c r="BJ7" s="48">
        <f t="shared" si="13"/>
        <v>0</v>
      </c>
      <c r="BK7" s="48">
        <f t="shared" si="13"/>
        <v>0</v>
      </c>
      <c r="BL7" s="48">
        <f t="shared" si="13"/>
        <v>0</v>
      </c>
      <c r="BM7" s="48">
        <f t="shared" si="13"/>
        <v>0</v>
      </c>
      <c r="BN7" s="48">
        <f t="shared" si="13"/>
        <v>0</v>
      </c>
      <c r="BO7" s="48">
        <f t="shared" si="13"/>
        <v>0</v>
      </c>
      <c r="BP7" s="48">
        <f t="shared" si="13"/>
        <v>0</v>
      </c>
      <c r="BQ7" s="48">
        <f t="shared" si="13"/>
        <v>0</v>
      </c>
      <c r="BR7" s="48">
        <f t="shared" si="13"/>
        <v>0</v>
      </c>
      <c r="BS7" s="48">
        <f t="shared" si="13"/>
        <v>0</v>
      </c>
      <c r="BT7" s="48">
        <f t="shared" si="13"/>
        <v>0</v>
      </c>
      <c r="BU7" s="48">
        <f t="shared" si="13"/>
        <v>0</v>
      </c>
      <c r="BV7" s="48">
        <f t="shared" si="13"/>
        <v>0</v>
      </c>
      <c r="BW7" s="48">
        <f t="shared" si="13"/>
        <v>0</v>
      </c>
      <c r="BX7" s="48">
        <f t="shared" si="13"/>
        <v>0</v>
      </c>
      <c r="BY7" s="48">
        <f t="shared" si="13"/>
        <v>0</v>
      </c>
      <c r="BZ7" s="48">
        <f t="shared" si="13"/>
        <v>0</v>
      </c>
      <c r="CA7" s="48">
        <f t="shared" si="13"/>
        <v>0</v>
      </c>
      <c r="CB7" s="48">
        <f t="shared" si="13"/>
        <v>0</v>
      </c>
      <c r="CC7" s="48">
        <f t="shared" si="13"/>
        <v>0</v>
      </c>
      <c r="CD7" s="48">
        <f t="shared" si="13"/>
        <v>0</v>
      </c>
      <c r="CE7" s="48">
        <f t="shared" si="13"/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f t="shared" ref="AH8:AI8" si="14">AG8</f>
        <v>0</v>
      </c>
      <c r="AI8" s="48">
        <f t="shared" si="14"/>
        <v>0</v>
      </c>
      <c r="AJ8" s="48">
        <f t="shared" ref="AJ8:CE8" si="15">AI8</f>
        <v>0</v>
      </c>
      <c r="AK8" s="48">
        <f t="shared" si="15"/>
        <v>0</v>
      </c>
      <c r="AL8" s="48">
        <f t="shared" si="15"/>
        <v>0</v>
      </c>
      <c r="AM8" s="48">
        <f t="shared" si="15"/>
        <v>0</v>
      </c>
      <c r="AN8" s="48">
        <f t="shared" si="15"/>
        <v>0</v>
      </c>
      <c r="AO8" s="48">
        <f t="shared" si="15"/>
        <v>0</v>
      </c>
      <c r="AP8" s="48">
        <f t="shared" si="15"/>
        <v>0</v>
      </c>
      <c r="AQ8" s="48">
        <f t="shared" si="15"/>
        <v>0</v>
      </c>
      <c r="AR8" s="48">
        <f t="shared" si="15"/>
        <v>0</v>
      </c>
      <c r="AS8" s="48">
        <f t="shared" si="15"/>
        <v>0</v>
      </c>
      <c r="AT8" s="48">
        <f t="shared" si="15"/>
        <v>0</v>
      </c>
      <c r="AU8" s="48">
        <f t="shared" si="15"/>
        <v>0</v>
      </c>
      <c r="AV8" s="48">
        <f t="shared" si="15"/>
        <v>0</v>
      </c>
      <c r="AW8" s="48">
        <f t="shared" si="15"/>
        <v>0</v>
      </c>
      <c r="AX8" s="48">
        <f t="shared" si="15"/>
        <v>0</v>
      </c>
      <c r="AY8" s="48">
        <f t="shared" si="15"/>
        <v>0</v>
      </c>
      <c r="AZ8" s="48">
        <f t="shared" si="15"/>
        <v>0</v>
      </c>
      <c r="BA8" s="48">
        <f t="shared" si="15"/>
        <v>0</v>
      </c>
      <c r="BB8" s="48">
        <f t="shared" si="15"/>
        <v>0</v>
      </c>
      <c r="BC8" s="48">
        <f t="shared" si="15"/>
        <v>0</v>
      </c>
      <c r="BD8" s="48">
        <f t="shared" si="15"/>
        <v>0</v>
      </c>
      <c r="BE8" s="48">
        <f t="shared" si="15"/>
        <v>0</v>
      </c>
      <c r="BF8" s="48">
        <f t="shared" si="15"/>
        <v>0</v>
      </c>
      <c r="BG8" s="48">
        <f t="shared" si="15"/>
        <v>0</v>
      </c>
      <c r="BH8" s="48">
        <f t="shared" si="15"/>
        <v>0</v>
      </c>
      <c r="BI8" s="48">
        <f t="shared" si="15"/>
        <v>0</v>
      </c>
      <c r="BJ8" s="48">
        <f t="shared" si="15"/>
        <v>0</v>
      </c>
      <c r="BK8" s="48">
        <f t="shared" si="15"/>
        <v>0</v>
      </c>
      <c r="BL8" s="48">
        <f t="shared" si="15"/>
        <v>0</v>
      </c>
      <c r="BM8" s="48">
        <f t="shared" si="15"/>
        <v>0</v>
      </c>
      <c r="BN8" s="48">
        <f t="shared" si="15"/>
        <v>0</v>
      </c>
      <c r="BO8" s="48">
        <f t="shared" si="15"/>
        <v>0</v>
      </c>
      <c r="BP8" s="48">
        <f t="shared" si="15"/>
        <v>0</v>
      </c>
      <c r="BQ8" s="48">
        <f t="shared" si="15"/>
        <v>0</v>
      </c>
      <c r="BR8" s="48">
        <f t="shared" si="15"/>
        <v>0</v>
      </c>
      <c r="BS8" s="48">
        <f t="shared" si="15"/>
        <v>0</v>
      </c>
      <c r="BT8" s="48">
        <f t="shared" si="15"/>
        <v>0</v>
      </c>
      <c r="BU8" s="48">
        <f t="shared" si="15"/>
        <v>0</v>
      </c>
      <c r="BV8" s="48">
        <f t="shared" si="15"/>
        <v>0</v>
      </c>
      <c r="BW8" s="48">
        <f t="shared" si="15"/>
        <v>0</v>
      </c>
      <c r="BX8" s="48">
        <f t="shared" si="15"/>
        <v>0</v>
      </c>
      <c r="BY8" s="48">
        <f t="shared" si="15"/>
        <v>0</v>
      </c>
      <c r="BZ8" s="48">
        <f t="shared" si="15"/>
        <v>0</v>
      </c>
      <c r="CA8" s="48">
        <f t="shared" si="15"/>
        <v>0</v>
      </c>
      <c r="CB8" s="48">
        <f t="shared" si="15"/>
        <v>0</v>
      </c>
      <c r="CC8" s="48">
        <f t="shared" si="15"/>
        <v>0</v>
      </c>
      <c r="CD8" s="48">
        <f t="shared" si="15"/>
        <v>0</v>
      </c>
      <c r="CE8" s="48">
        <f t="shared" si="15"/>
        <v>0</v>
      </c>
    </row>
    <row r="9" spans="1:83" ht="14.5" x14ac:dyDescent="0.35">
      <c r="A9" s="46" t="s">
        <v>123</v>
      </c>
      <c r="B9" s="48">
        <f t="shared" ref="B9:AG9" si="16">B6</f>
        <v>1.3295395757889292E-5</v>
      </c>
      <c r="C9" s="48">
        <f t="shared" si="16"/>
        <v>1.3036730470770823E-5</v>
      </c>
      <c r="D9" s="48">
        <f t="shared" si="16"/>
        <v>1.3346188214268883E-5</v>
      </c>
      <c r="E9" s="48">
        <f t="shared" si="16"/>
        <v>1.3460471241123045E-5</v>
      </c>
      <c r="F9" s="48">
        <f t="shared" si="16"/>
        <v>1.3574754267977208E-5</v>
      </c>
      <c r="G9" s="48">
        <f t="shared" si="16"/>
        <v>1.3689037294831368E-5</v>
      </c>
      <c r="H9" s="48">
        <f t="shared" si="16"/>
        <v>1.3803320321685529E-5</v>
      </c>
      <c r="I9" s="48">
        <f t="shared" si="16"/>
        <v>1.3917603348539692E-5</v>
      </c>
      <c r="J9" s="48">
        <f t="shared" si="16"/>
        <v>1.4031886375393854E-5</v>
      </c>
      <c r="K9" s="48">
        <f t="shared" si="16"/>
        <v>1.4146169402248017E-5</v>
      </c>
      <c r="L9" s="48">
        <f t="shared" si="16"/>
        <v>1.4260452429102177E-5</v>
      </c>
      <c r="M9" s="48">
        <f t="shared" si="16"/>
        <v>1.4374735455956338E-5</v>
      </c>
      <c r="N9" s="48">
        <f t="shared" si="16"/>
        <v>1.4489018482810502E-5</v>
      </c>
      <c r="O9" s="48">
        <f t="shared" si="16"/>
        <v>1.4603301509664665E-5</v>
      </c>
      <c r="P9" s="48">
        <f t="shared" si="16"/>
        <v>1.4717584536518823E-5</v>
      </c>
      <c r="Q9" s="48">
        <f t="shared" si="16"/>
        <v>1.4831867563372986E-5</v>
      </c>
      <c r="R9" s="48">
        <f t="shared" si="16"/>
        <v>1.494615059022715E-5</v>
      </c>
      <c r="S9" s="48">
        <f t="shared" si="16"/>
        <v>1.5060433617081308E-5</v>
      </c>
      <c r="T9" s="48">
        <f t="shared" si="16"/>
        <v>1.5174716643935471E-5</v>
      </c>
      <c r="U9" s="48">
        <f t="shared" si="16"/>
        <v>1.5288999670789632E-5</v>
      </c>
      <c r="V9" s="48">
        <f t="shared" si="16"/>
        <v>1.5403282697643758E-5</v>
      </c>
      <c r="W9" s="48">
        <f t="shared" si="16"/>
        <v>1.5517565724497922E-5</v>
      </c>
      <c r="X9" s="48">
        <f t="shared" si="16"/>
        <v>1.5631848751352085E-5</v>
      </c>
      <c r="Y9" s="48">
        <f t="shared" si="16"/>
        <v>1.5746131778206245E-5</v>
      </c>
      <c r="Z9" s="48">
        <f t="shared" si="16"/>
        <v>1.5860414805060408E-5</v>
      </c>
      <c r="AA9" s="48">
        <f t="shared" si="16"/>
        <v>1.5974697831914568E-5</v>
      </c>
      <c r="AB9" s="48">
        <f t="shared" si="16"/>
        <v>1.6088980858768728E-5</v>
      </c>
      <c r="AC9" s="48">
        <f t="shared" si="16"/>
        <v>1.6203263885622891E-5</v>
      </c>
      <c r="AD9" s="48">
        <f t="shared" si="16"/>
        <v>1.6317546912477054E-5</v>
      </c>
      <c r="AE9" s="48">
        <f t="shared" si="16"/>
        <v>1.6431829939331217E-5</v>
      </c>
      <c r="AF9" s="48">
        <f t="shared" si="16"/>
        <v>1.6546112966185377E-5</v>
      </c>
      <c r="AG9" s="48">
        <f t="shared" si="16"/>
        <v>1.6660395993039537E-5</v>
      </c>
      <c r="AH9" s="48">
        <f t="shared" ref="AH9:AI9" si="17">AG9</f>
        <v>1.6660395993039537E-5</v>
      </c>
      <c r="AI9" s="48">
        <f t="shared" si="17"/>
        <v>1.6660395993039537E-5</v>
      </c>
      <c r="AJ9" s="48">
        <f t="shared" ref="AJ9:CE9" si="18">AI9</f>
        <v>1.6660395993039537E-5</v>
      </c>
      <c r="AK9" s="48">
        <f t="shared" si="18"/>
        <v>1.6660395993039537E-5</v>
      </c>
      <c r="AL9" s="48">
        <f t="shared" si="18"/>
        <v>1.6660395993039537E-5</v>
      </c>
      <c r="AM9" s="48">
        <f t="shared" si="18"/>
        <v>1.6660395993039537E-5</v>
      </c>
      <c r="AN9" s="48">
        <f t="shared" si="18"/>
        <v>1.6660395993039537E-5</v>
      </c>
      <c r="AO9" s="48">
        <f t="shared" si="18"/>
        <v>1.6660395993039537E-5</v>
      </c>
      <c r="AP9" s="48">
        <f t="shared" si="18"/>
        <v>1.6660395993039537E-5</v>
      </c>
      <c r="AQ9" s="48">
        <f t="shared" si="18"/>
        <v>1.6660395993039537E-5</v>
      </c>
      <c r="AR9" s="48">
        <f t="shared" si="18"/>
        <v>1.6660395993039537E-5</v>
      </c>
      <c r="AS9" s="48">
        <f t="shared" si="18"/>
        <v>1.6660395993039537E-5</v>
      </c>
      <c r="AT9" s="48">
        <f t="shared" si="18"/>
        <v>1.6660395993039537E-5</v>
      </c>
      <c r="AU9" s="48">
        <f t="shared" si="18"/>
        <v>1.6660395993039537E-5</v>
      </c>
      <c r="AV9" s="48">
        <f t="shared" si="18"/>
        <v>1.6660395993039537E-5</v>
      </c>
      <c r="AW9" s="48">
        <f t="shared" si="18"/>
        <v>1.6660395993039537E-5</v>
      </c>
      <c r="AX9" s="48">
        <f t="shared" si="18"/>
        <v>1.6660395993039537E-5</v>
      </c>
      <c r="AY9" s="48">
        <f t="shared" si="18"/>
        <v>1.6660395993039537E-5</v>
      </c>
      <c r="AZ9" s="48">
        <f t="shared" si="18"/>
        <v>1.6660395993039537E-5</v>
      </c>
      <c r="BA9" s="48">
        <f t="shared" si="18"/>
        <v>1.6660395993039537E-5</v>
      </c>
      <c r="BB9" s="48">
        <f t="shared" si="18"/>
        <v>1.6660395993039537E-5</v>
      </c>
      <c r="BC9" s="48">
        <f t="shared" si="18"/>
        <v>1.6660395993039537E-5</v>
      </c>
      <c r="BD9" s="48">
        <f t="shared" si="18"/>
        <v>1.6660395993039537E-5</v>
      </c>
      <c r="BE9" s="48">
        <f t="shared" si="18"/>
        <v>1.6660395993039537E-5</v>
      </c>
      <c r="BF9" s="48">
        <f t="shared" si="18"/>
        <v>1.6660395993039537E-5</v>
      </c>
      <c r="BG9" s="48">
        <f t="shared" si="18"/>
        <v>1.6660395993039537E-5</v>
      </c>
      <c r="BH9" s="48">
        <f t="shared" si="18"/>
        <v>1.6660395993039537E-5</v>
      </c>
      <c r="BI9" s="48">
        <f t="shared" si="18"/>
        <v>1.6660395993039537E-5</v>
      </c>
      <c r="BJ9" s="48">
        <f t="shared" si="18"/>
        <v>1.6660395993039537E-5</v>
      </c>
      <c r="BK9" s="48">
        <f t="shared" si="18"/>
        <v>1.6660395993039537E-5</v>
      </c>
      <c r="BL9" s="48">
        <f t="shared" si="18"/>
        <v>1.6660395993039537E-5</v>
      </c>
      <c r="BM9" s="48">
        <f t="shared" si="18"/>
        <v>1.6660395993039537E-5</v>
      </c>
      <c r="BN9" s="48">
        <f t="shared" si="18"/>
        <v>1.6660395993039537E-5</v>
      </c>
      <c r="BO9" s="48">
        <f t="shared" si="18"/>
        <v>1.6660395993039537E-5</v>
      </c>
      <c r="BP9" s="48">
        <f t="shared" si="18"/>
        <v>1.6660395993039537E-5</v>
      </c>
      <c r="BQ9" s="48">
        <f t="shared" si="18"/>
        <v>1.6660395993039537E-5</v>
      </c>
      <c r="BR9" s="48">
        <f t="shared" si="18"/>
        <v>1.6660395993039537E-5</v>
      </c>
      <c r="BS9" s="48">
        <f t="shared" si="18"/>
        <v>1.6660395993039537E-5</v>
      </c>
      <c r="BT9" s="48">
        <f t="shared" si="18"/>
        <v>1.6660395993039537E-5</v>
      </c>
      <c r="BU9" s="48">
        <f t="shared" si="18"/>
        <v>1.6660395993039537E-5</v>
      </c>
      <c r="BV9" s="48">
        <f t="shared" si="18"/>
        <v>1.6660395993039537E-5</v>
      </c>
      <c r="BW9" s="48">
        <f t="shared" si="18"/>
        <v>1.6660395993039537E-5</v>
      </c>
      <c r="BX9" s="48">
        <f t="shared" si="18"/>
        <v>1.6660395993039537E-5</v>
      </c>
      <c r="BY9" s="48">
        <f t="shared" si="18"/>
        <v>1.6660395993039537E-5</v>
      </c>
      <c r="BZ9" s="48">
        <f t="shared" si="18"/>
        <v>1.6660395993039537E-5</v>
      </c>
      <c r="CA9" s="48">
        <f t="shared" si="18"/>
        <v>1.6660395993039537E-5</v>
      </c>
      <c r="CB9" s="48">
        <f t="shared" si="18"/>
        <v>1.6660395993039537E-5</v>
      </c>
      <c r="CC9" s="48">
        <f t="shared" si="18"/>
        <v>1.6660395993039537E-5</v>
      </c>
      <c r="CD9" s="48">
        <f t="shared" si="18"/>
        <v>1.6660395993039537E-5</v>
      </c>
      <c r="CE9" s="48">
        <f t="shared" si="18"/>
        <v>1.6660395993039537E-5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2060"/>
  </sheetPr>
  <dimension ref="A1:CE1000"/>
  <sheetViews>
    <sheetView topLeftCell="CE1" workbookViewId="0">
      <selection activeCell="CI11" sqref="CI11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3" width="9.1796875" style="47" customWidth="1"/>
    <col min="34" max="16384" width="14.453125" style="47"/>
  </cols>
  <sheetData>
    <row r="1" spans="1:83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8">
        <v>0</v>
      </c>
      <c r="AO2" s="48">
        <v>0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0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  <c r="BP2" s="48">
        <v>0</v>
      </c>
      <c r="BQ2" s="48">
        <v>0</v>
      </c>
      <c r="BR2" s="48">
        <v>0</v>
      </c>
      <c r="BS2" s="48">
        <v>0</v>
      </c>
      <c r="BT2" s="48">
        <v>0</v>
      </c>
      <c r="BU2" s="48">
        <v>0</v>
      </c>
      <c r="BV2" s="48">
        <v>0</v>
      </c>
      <c r="BW2" s="48">
        <v>0</v>
      </c>
      <c r="BX2" s="48">
        <v>0</v>
      </c>
      <c r="BY2" s="48">
        <v>0</v>
      </c>
      <c r="BZ2" s="48">
        <v>0</v>
      </c>
      <c r="CA2" s="48">
        <v>0</v>
      </c>
      <c r="CB2" s="48">
        <v>0</v>
      </c>
      <c r="CC2" s="48">
        <v>0</v>
      </c>
      <c r="CD2" s="48">
        <v>0</v>
      </c>
      <c r="CE2" s="48"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48">
        <v>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0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8">
        <v>0</v>
      </c>
      <c r="CE3" s="48"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0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0</v>
      </c>
      <c r="BM6" s="48">
        <v>0</v>
      </c>
      <c r="BN6" s="48">
        <v>0</v>
      </c>
      <c r="BO6" s="48">
        <v>0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0</v>
      </c>
      <c r="CE6" s="48">
        <v>0</v>
      </c>
    </row>
    <row r="7" spans="1:83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0</v>
      </c>
      <c r="CE8" s="48">
        <v>0</v>
      </c>
    </row>
    <row r="9" spans="1:83" ht="14.5" x14ac:dyDescent="0.35">
      <c r="A9" s="46" t="s">
        <v>123</v>
      </c>
      <c r="B9" s="48">
        <f t="shared" ref="B9:W9" si="0">B6</f>
        <v>0</v>
      </c>
      <c r="C9" s="48">
        <f t="shared" si="0"/>
        <v>0</v>
      </c>
      <c r="D9" s="48">
        <f t="shared" si="0"/>
        <v>0</v>
      </c>
      <c r="E9" s="48">
        <f t="shared" si="0"/>
        <v>0</v>
      </c>
      <c r="F9" s="48">
        <f t="shared" si="0"/>
        <v>0</v>
      </c>
      <c r="G9" s="48">
        <f t="shared" si="0"/>
        <v>0</v>
      </c>
      <c r="H9" s="48">
        <f t="shared" si="0"/>
        <v>0</v>
      </c>
      <c r="I9" s="48">
        <f t="shared" si="0"/>
        <v>0</v>
      </c>
      <c r="J9" s="48">
        <f t="shared" si="0"/>
        <v>0</v>
      </c>
      <c r="K9" s="48">
        <f t="shared" si="0"/>
        <v>0</v>
      </c>
      <c r="L9" s="48">
        <f t="shared" si="0"/>
        <v>0</v>
      </c>
      <c r="M9" s="48">
        <f t="shared" si="0"/>
        <v>0</v>
      </c>
      <c r="N9" s="48">
        <f t="shared" si="0"/>
        <v>0</v>
      </c>
      <c r="O9" s="48">
        <f t="shared" si="0"/>
        <v>0</v>
      </c>
      <c r="P9" s="48">
        <f t="shared" si="0"/>
        <v>0</v>
      </c>
      <c r="Q9" s="48">
        <f t="shared" si="0"/>
        <v>0</v>
      </c>
      <c r="R9" s="48">
        <f t="shared" si="0"/>
        <v>0</v>
      </c>
      <c r="S9" s="48">
        <f t="shared" si="0"/>
        <v>0</v>
      </c>
      <c r="T9" s="48">
        <f t="shared" si="0"/>
        <v>0</v>
      </c>
      <c r="U9" s="48">
        <f t="shared" si="0"/>
        <v>0</v>
      </c>
      <c r="V9" s="48">
        <f t="shared" si="0"/>
        <v>0</v>
      </c>
      <c r="W9" s="48">
        <f t="shared" si="0"/>
        <v>0</v>
      </c>
      <c r="X9" s="48">
        <v>0</v>
      </c>
      <c r="Y9" s="48"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AY9" s="48">
        <v>0</v>
      </c>
      <c r="AZ9" s="48">
        <v>0</v>
      </c>
      <c r="BA9" s="48">
        <v>0</v>
      </c>
      <c r="BB9" s="48">
        <v>0</v>
      </c>
      <c r="BC9" s="48">
        <v>0</v>
      </c>
      <c r="BD9" s="48">
        <v>0</v>
      </c>
      <c r="BE9" s="48">
        <v>0</v>
      </c>
      <c r="BF9" s="48">
        <v>0</v>
      </c>
      <c r="BG9" s="48">
        <v>0</v>
      </c>
      <c r="BH9" s="48">
        <v>0</v>
      </c>
      <c r="BI9" s="48">
        <v>0</v>
      </c>
      <c r="BJ9" s="48">
        <v>0</v>
      </c>
      <c r="BK9" s="48">
        <v>0</v>
      </c>
      <c r="BL9" s="48">
        <v>0</v>
      </c>
      <c r="BM9" s="48">
        <v>0</v>
      </c>
      <c r="BN9" s="48">
        <v>0</v>
      </c>
      <c r="BO9" s="48">
        <v>0</v>
      </c>
      <c r="BP9" s="48">
        <v>0</v>
      </c>
      <c r="BQ9" s="48">
        <v>0</v>
      </c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0</v>
      </c>
      <c r="CE9" s="48"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2060"/>
  </sheetPr>
  <dimension ref="A1:CE1000"/>
  <sheetViews>
    <sheetView topLeftCell="BU1" workbookViewId="0">
      <selection activeCell="CD15" sqref="CD15"/>
    </sheetView>
  </sheetViews>
  <sheetFormatPr defaultColWidth="14.453125" defaultRowHeight="15" customHeight="1" x14ac:dyDescent="0.35"/>
  <cols>
    <col min="1" max="1" width="41.453125" style="47" customWidth="1"/>
    <col min="2" max="3" width="9" style="47" customWidth="1"/>
    <col min="4" max="25" width="10" style="47" customWidth="1"/>
    <col min="26" max="33" width="11.81640625" style="47" customWidth="1"/>
    <col min="34" max="16384" width="14.453125" style="47"/>
  </cols>
  <sheetData>
    <row r="1" spans="1:83" ht="14.5" x14ac:dyDescent="0.35">
      <c r="A1" s="46" t="s">
        <v>115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f t="shared" ref="B2:B9" si="0">D2</f>
        <v>6.4127550118508748E-5</v>
      </c>
      <c r="C2" s="48">
        <f t="shared" ref="C2:C9" si="1">D2</f>
        <v>6.4127550118508748E-5</v>
      </c>
      <c r="D2" s="48">
        <f t="array" ref="D2">Hydrogen!F$41*About!$A$108*(1-INDEX('Tax Percentages'!$B$25:$AG$25,MATCH(D$1,'Tax Percentages'!$B$4:$AG$4,0)))</f>
        <v>6.4127550118508748E-5</v>
      </c>
      <c r="E2" s="48">
        <f t="array" ref="E2">Hydrogen!G$41*About!$A$108*(1-INDEX('Tax Percentages'!$B$25:$AG$25,MATCH(E$1,'Tax Percentages'!$B$4:$AG$4,0)))</f>
        <v>5.8414410766743455E-5</v>
      </c>
      <c r="F2" s="48">
        <f t="array" ref="F2">Hydrogen!H$41*About!$A$108*(1-INDEX('Tax Percentages'!$B$25:$AG$25,MATCH(F$1,'Tax Percentages'!$B$4:$AG$4,0)))</f>
        <v>5.2701271414976651E-5</v>
      </c>
      <c r="G2" s="48">
        <f t="array" ref="G2">Hydrogen!I$41*About!$A$108*(1-INDEX('Tax Percentages'!$B$25:$AG$25,MATCH(G$1,'Tax Percentages'!$B$4:$AG$4,0)))</f>
        <v>4.6988132063209846E-5</v>
      </c>
      <c r="H2" s="48">
        <f t="array" ref="H2">Hydrogen!J$41*About!$A$108*(1-INDEX('Tax Percentages'!$B$25:$AG$25,MATCH(H$1,'Tax Percentages'!$B$4:$AG$4,0)))</f>
        <v>4.1274992711443042E-5</v>
      </c>
      <c r="I2" s="48">
        <f t="array" ref="I2">Hydrogen!K$41*About!$A$108*(1-INDEX('Tax Percentages'!$B$25:$AG$25,MATCH(I$1,'Tax Percentages'!$B$4:$AG$4,0)))</f>
        <v>3.5561853359677749E-5</v>
      </c>
      <c r="J2" s="48">
        <f t="array" ref="J2">Hydrogen!L$41*About!$A$108*(1-INDEX('Tax Percentages'!$B$25:$AG$25,MATCH(J$1,'Tax Percentages'!$B$4:$AG$4,0)))</f>
        <v>2.9848714007910945E-5</v>
      </c>
      <c r="K2" s="48">
        <f t="array" ref="K2">Hydrogen!M$41*About!$A$108*(1-INDEX('Tax Percentages'!$B$25:$AG$25,MATCH(K$1,'Tax Percentages'!$B$4:$AG$4,0)))</f>
        <v>2.4135574656144141E-5</v>
      </c>
      <c r="L2" s="48">
        <f t="array" ref="L2">Hydrogen!N$41*About!$A$108*(1-INDEX('Tax Percentages'!$B$25:$AG$25,MATCH(L$1,'Tax Percentages'!$B$4:$AG$4,0)))</f>
        <v>1.8422435304378848E-5</v>
      </c>
      <c r="M2" s="48">
        <f t="array" ref="M2">Hydrogen!O$41*About!$A$108*(1-INDEX('Tax Percentages'!$B$25:$AG$25,MATCH(M$1,'Tax Percentages'!$B$4:$AG$4,0)))</f>
        <v>1.2709295952612043E-5</v>
      </c>
      <c r="N2" s="48">
        <f t="array" ref="N2">Hydrogen!P$41*About!$A$108*(1-INDEX('Tax Percentages'!$B$25:$AG$25,MATCH(N$1,'Tax Percentages'!$B$4:$AG$4,0)))</f>
        <v>1.2399627827877315E-5</v>
      </c>
      <c r="O2" s="48">
        <f t="array" ref="O2">Hydrogen!Q$41*About!$A$108*(1-INDEX('Tax Percentages'!$B$25:$AG$25,MATCH(O$1,'Tax Percentages'!$B$4:$AG$4,0)))</f>
        <v>1.2089959703143629E-5</v>
      </c>
      <c r="P2" s="48">
        <f t="array" ref="P2">Hydrogen!R$41*About!$A$108*(1-INDEX('Tax Percentages'!$B$25:$AG$25,MATCH(P$1,'Tax Percentages'!$B$4:$AG$4,0)))</f>
        <v>1.1780291578409943E-5</v>
      </c>
      <c r="Q2" s="48">
        <f t="array" ref="Q2">Hydrogen!S$41*About!$A$108*(1-INDEX('Tax Percentages'!$B$25:$AG$25,MATCH(Q$1,'Tax Percentages'!$B$4:$AG$4,0)))</f>
        <v>1.1470623453676257E-5</v>
      </c>
      <c r="R2" s="48">
        <f t="array" ref="R2">Hydrogen!T$41*About!$A$108*(1-INDEX('Tax Percentages'!$B$25:$AG$25,MATCH(R$1,'Tax Percentages'!$B$4:$AG$4,0)))</f>
        <v>1.1160955328942666E-5</v>
      </c>
      <c r="S2" s="48">
        <f t="array" ref="S2">Hydrogen!U$41*About!$A$108*(1-INDEX('Tax Percentages'!$B$25:$AG$25,MATCH(S$1,'Tax Percentages'!$B$4:$AG$4,0)))</f>
        <v>1.0851287204208979E-5</v>
      </c>
      <c r="T2" s="48">
        <f t="array" ref="T2">Hydrogen!V$41*About!$A$108*(1-INDEX('Tax Percentages'!$B$25:$AG$25,MATCH(T$1,'Tax Percentages'!$B$4:$AG$4,0)))</f>
        <v>1.0541619079475292E-5</v>
      </c>
      <c r="U2" s="48">
        <f t="array" ref="U2">Hydrogen!W$41*About!$A$108*(1-INDEX('Tax Percentages'!$B$25:$AG$25,MATCH(U$1,'Tax Percentages'!$B$4:$AG$4,0)))</f>
        <v>1.0231950954741607E-5</v>
      </c>
      <c r="V2" s="48">
        <f t="array" ref="V2">Hydrogen!X$41*About!$A$108*(1-INDEX('Tax Percentages'!$B$25:$AG$25,MATCH(V$1,'Tax Percentages'!$B$4:$AG$4,0)))</f>
        <v>9.9222828300079211E-6</v>
      </c>
      <c r="W2" s="48">
        <f t="array" ref="W2">Hydrogen!Y$41*About!$A$108*(1-INDEX('Tax Percentages'!$B$25:$AG$25,MATCH(W$1,'Tax Percentages'!$B$4:$AG$4,0)))</f>
        <v>9.6126147052743281E-6</v>
      </c>
      <c r="X2" s="48">
        <f t="array" ref="X2">Hydrogen!Z$41*About!$A$108*(1-INDEX('Tax Percentages'!$B$25:$AG$25,MATCH(X$1,'Tax Percentages'!$B$4:$AG$4,0)))</f>
        <v>9.302946580540642E-6</v>
      </c>
      <c r="Y2" s="48">
        <f t="array" ref="Y2">Hydrogen!AA$41*About!$A$108*(1-INDEX('Tax Percentages'!$B$25:$AG$25,MATCH(Y$1,'Tax Percentages'!$B$4:$AG$4,0)))</f>
        <v>8.9932784558069558E-6</v>
      </c>
      <c r="Z2" s="48">
        <f t="array" ref="Z2">Hydrogen!AB$41*About!$A$108*(1-INDEX('Tax Percentages'!$B$25:$AG$25,MATCH(Z$1,'Tax Percentages'!$B$4:$AG$4,0)))</f>
        <v>8.6836103310732697E-6</v>
      </c>
      <c r="AA2" s="48">
        <f t="array" ref="AA2">Hydrogen!AC$41*About!$A$108*(1-INDEX('Tax Percentages'!$B$25:$AG$25,MATCH(AA$1,'Tax Percentages'!$B$4:$AG$4,0)))</f>
        <v>8.3739422063395835E-6</v>
      </c>
      <c r="AB2" s="48">
        <f t="array" ref="AB2">Hydrogen!AD$41*About!$A$108*(1-INDEX('Tax Percentages'!$B$25:$AG$25,MATCH(AB$1,'Tax Percentages'!$B$4:$AG$4,0)))</f>
        <v>8.0642740816058974E-6</v>
      </c>
      <c r="AC2" s="48">
        <f t="array" ref="AC2">Hydrogen!AE$41*About!$A$108*(1-INDEX('Tax Percentages'!$B$25:$AG$25,MATCH(AC$1,'Tax Percentages'!$B$4:$AG$4,0)))</f>
        <v>7.7546059568723061E-6</v>
      </c>
      <c r="AD2" s="48">
        <f t="array" ref="AD2">Hydrogen!AF$41*About!$A$108*(1-INDEX('Tax Percentages'!$B$25:$AG$25,MATCH(AD$1,'Tax Percentages'!$B$4:$AG$4,0)))</f>
        <v>7.4449378321386191E-6</v>
      </c>
      <c r="AE2" s="48">
        <f t="array" ref="AE2">Hydrogen!AG$41*About!$A$108*(1-INDEX('Tax Percentages'!$B$25:$AG$25,MATCH(AE$1,'Tax Percentages'!$B$4:$AG$4,0)))</f>
        <v>7.135269707404933E-6</v>
      </c>
      <c r="AF2" s="48">
        <f t="array" ref="AF2">Hydrogen!AH$41*About!$A$108*(1-INDEX('Tax Percentages'!$B$25:$AG$25,MATCH(AF$1,'Tax Percentages'!$B$4:$AG$4,0)))</f>
        <v>6.8256015826712469E-6</v>
      </c>
      <c r="AG2" s="48">
        <f t="array" ref="AG2">Hydrogen!AI$41*About!$A$108*(1-INDEX('Tax Percentages'!$B$25:$AG$25,MATCH(AG$1,'Tax Percentages'!$B$4:$AG$4,0)))</f>
        <v>6.5159334579375599E-6</v>
      </c>
      <c r="AH2" s="48">
        <f>AG2</f>
        <v>6.5159334579375599E-6</v>
      </c>
      <c r="AI2" s="48">
        <f>AH2</f>
        <v>6.5159334579375599E-6</v>
      </c>
      <c r="AJ2" s="48">
        <f t="shared" ref="AJ2:CE2" si="2">AI2</f>
        <v>6.5159334579375599E-6</v>
      </c>
      <c r="AK2" s="48">
        <f t="shared" si="2"/>
        <v>6.5159334579375599E-6</v>
      </c>
      <c r="AL2" s="48">
        <f t="shared" si="2"/>
        <v>6.5159334579375599E-6</v>
      </c>
      <c r="AM2" s="48">
        <f t="shared" si="2"/>
        <v>6.5159334579375599E-6</v>
      </c>
      <c r="AN2" s="48">
        <f t="shared" si="2"/>
        <v>6.5159334579375599E-6</v>
      </c>
      <c r="AO2" s="48">
        <f t="shared" si="2"/>
        <v>6.5159334579375599E-6</v>
      </c>
      <c r="AP2" s="48">
        <f t="shared" si="2"/>
        <v>6.5159334579375599E-6</v>
      </c>
      <c r="AQ2" s="48">
        <f t="shared" si="2"/>
        <v>6.5159334579375599E-6</v>
      </c>
      <c r="AR2" s="48">
        <f t="shared" si="2"/>
        <v>6.5159334579375599E-6</v>
      </c>
      <c r="AS2" s="48">
        <f t="shared" si="2"/>
        <v>6.5159334579375599E-6</v>
      </c>
      <c r="AT2" s="48">
        <f t="shared" si="2"/>
        <v>6.5159334579375599E-6</v>
      </c>
      <c r="AU2" s="48">
        <f t="shared" si="2"/>
        <v>6.5159334579375599E-6</v>
      </c>
      <c r="AV2" s="48">
        <f t="shared" si="2"/>
        <v>6.5159334579375599E-6</v>
      </c>
      <c r="AW2" s="48">
        <f t="shared" si="2"/>
        <v>6.5159334579375599E-6</v>
      </c>
      <c r="AX2" s="48">
        <f t="shared" si="2"/>
        <v>6.5159334579375599E-6</v>
      </c>
      <c r="AY2" s="48">
        <f t="shared" si="2"/>
        <v>6.5159334579375599E-6</v>
      </c>
      <c r="AZ2" s="48">
        <f t="shared" si="2"/>
        <v>6.5159334579375599E-6</v>
      </c>
      <c r="BA2" s="48">
        <f t="shared" si="2"/>
        <v>6.5159334579375599E-6</v>
      </c>
      <c r="BB2" s="48">
        <f t="shared" si="2"/>
        <v>6.5159334579375599E-6</v>
      </c>
      <c r="BC2" s="48">
        <f t="shared" si="2"/>
        <v>6.5159334579375599E-6</v>
      </c>
      <c r="BD2" s="48">
        <f t="shared" si="2"/>
        <v>6.5159334579375599E-6</v>
      </c>
      <c r="BE2" s="48">
        <f t="shared" si="2"/>
        <v>6.5159334579375599E-6</v>
      </c>
      <c r="BF2" s="48">
        <f t="shared" si="2"/>
        <v>6.5159334579375599E-6</v>
      </c>
      <c r="BG2" s="48">
        <f t="shared" si="2"/>
        <v>6.5159334579375599E-6</v>
      </c>
      <c r="BH2" s="48">
        <f t="shared" si="2"/>
        <v>6.5159334579375599E-6</v>
      </c>
      <c r="BI2" s="48">
        <f t="shared" si="2"/>
        <v>6.5159334579375599E-6</v>
      </c>
      <c r="BJ2" s="48">
        <f t="shared" si="2"/>
        <v>6.5159334579375599E-6</v>
      </c>
      <c r="BK2" s="48">
        <f t="shared" si="2"/>
        <v>6.5159334579375599E-6</v>
      </c>
      <c r="BL2" s="48">
        <f t="shared" si="2"/>
        <v>6.5159334579375599E-6</v>
      </c>
      <c r="BM2" s="48">
        <f t="shared" si="2"/>
        <v>6.5159334579375599E-6</v>
      </c>
      <c r="BN2" s="48">
        <f t="shared" si="2"/>
        <v>6.5159334579375599E-6</v>
      </c>
      <c r="BO2" s="48">
        <f t="shared" si="2"/>
        <v>6.5159334579375599E-6</v>
      </c>
      <c r="BP2" s="48">
        <f t="shared" si="2"/>
        <v>6.5159334579375599E-6</v>
      </c>
      <c r="BQ2" s="48">
        <f t="shared" si="2"/>
        <v>6.5159334579375599E-6</v>
      </c>
      <c r="BR2" s="48">
        <f t="shared" si="2"/>
        <v>6.5159334579375599E-6</v>
      </c>
      <c r="BS2" s="48">
        <f t="shared" si="2"/>
        <v>6.5159334579375599E-6</v>
      </c>
      <c r="BT2" s="48">
        <f t="shared" si="2"/>
        <v>6.5159334579375599E-6</v>
      </c>
      <c r="BU2" s="48">
        <f t="shared" si="2"/>
        <v>6.5159334579375599E-6</v>
      </c>
      <c r="BV2" s="48">
        <f t="shared" si="2"/>
        <v>6.5159334579375599E-6</v>
      </c>
      <c r="BW2" s="48">
        <f t="shared" si="2"/>
        <v>6.5159334579375599E-6</v>
      </c>
      <c r="BX2" s="48">
        <f t="shared" si="2"/>
        <v>6.5159334579375599E-6</v>
      </c>
      <c r="BY2" s="48">
        <f t="shared" si="2"/>
        <v>6.5159334579375599E-6</v>
      </c>
      <c r="BZ2" s="48">
        <f t="shared" si="2"/>
        <v>6.5159334579375599E-6</v>
      </c>
      <c r="CA2" s="48">
        <f t="shared" si="2"/>
        <v>6.5159334579375599E-6</v>
      </c>
      <c r="CB2" s="48">
        <f t="shared" si="2"/>
        <v>6.5159334579375599E-6</v>
      </c>
      <c r="CC2" s="48">
        <f t="shared" si="2"/>
        <v>6.5159334579375599E-6</v>
      </c>
      <c r="CD2" s="48">
        <f t="shared" si="2"/>
        <v>6.5159334579375599E-6</v>
      </c>
      <c r="CE2" s="48">
        <f t="shared" si="2"/>
        <v>6.5159334579375599E-6</v>
      </c>
    </row>
    <row r="3" spans="1:83" ht="14.5" x14ac:dyDescent="0.35">
      <c r="A3" s="46" t="s">
        <v>117</v>
      </c>
      <c r="B3" s="48">
        <f t="shared" si="0"/>
        <v>6.4127550118508748E-5</v>
      </c>
      <c r="C3" s="48">
        <f t="shared" si="1"/>
        <v>6.4127550118508748E-5</v>
      </c>
      <c r="D3" s="48">
        <f t="array" ref="D3">Hydrogen!F$41*About!$A$108*(1-INDEX('Tax Percentages'!$B$25:$AG$25,MATCH(D$1,'Tax Percentages'!$B$4:$AG$4,0)))</f>
        <v>6.4127550118508748E-5</v>
      </c>
      <c r="E3" s="48">
        <f t="array" ref="E3">Hydrogen!G$41*About!$A$108*(1-INDEX('Tax Percentages'!$B$25:$AG$25,MATCH(E$1,'Tax Percentages'!$B$4:$AG$4,0)))</f>
        <v>5.8414410766743455E-5</v>
      </c>
      <c r="F3" s="48">
        <f t="array" ref="F3">Hydrogen!H$41*About!$A$108*(1-INDEX('Tax Percentages'!$B$25:$AG$25,MATCH(F$1,'Tax Percentages'!$B$4:$AG$4,0)))</f>
        <v>5.2701271414976651E-5</v>
      </c>
      <c r="G3" s="48">
        <f t="array" ref="G3">Hydrogen!I$41*About!$A$108*(1-INDEX('Tax Percentages'!$B$25:$AG$25,MATCH(G$1,'Tax Percentages'!$B$4:$AG$4,0)))</f>
        <v>4.6988132063209846E-5</v>
      </c>
      <c r="H3" s="48">
        <f t="array" ref="H3">Hydrogen!J$41*About!$A$108*(1-INDEX('Tax Percentages'!$B$25:$AG$25,MATCH(H$1,'Tax Percentages'!$B$4:$AG$4,0)))</f>
        <v>4.1274992711443042E-5</v>
      </c>
      <c r="I3" s="48">
        <f t="array" ref="I3">Hydrogen!K$41*About!$A$108*(1-INDEX('Tax Percentages'!$B$25:$AG$25,MATCH(I$1,'Tax Percentages'!$B$4:$AG$4,0)))</f>
        <v>3.5561853359677749E-5</v>
      </c>
      <c r="J3" s="48">
        <f t="array" ref="J3">Hydrogen!L$41*About!$A$108*(1-INDEX('Tax Percentages'!$B$25:$AG$25,MATCH(J$1,'Tax Percentages'!$B$4:$AG$4,0)))</f>
        <v>2.9848714007910945E-5</v>
      </c>
      <c r="K3" s="48">
        <f t="array" ref="K3">Hydrogen!M$41*About!$A$108*(1-INDEX('Tax Percentages'!$B$25:$AG$25,MATCH(K$1,'Tax Percentages'!$B$4:$AG$4,0)))</f>
        <v>2.4135574656144141E-5</v>
      </c>
      <c r="L3" s="48">
        <f t="array" ref="L3">Hydrogen!N$41*About!$A$108*(1-INDEX('Tax Percentages'!$B$25:$AG$25,MATCH(L$1,'Tax Percentages'!$B$4:$AG$4,0)))</f>
        <v>1.8422435304378848E-5</v>
      </c>
      <c r="M3" s="48">
        <f t="array" ref="M3">Hydrogen!O$41*About!$A$108*(1-INDEX('Tax Percentages'!$B$25:$AG$25,MATCH(M$1,'Tax Percentages'!$B$4:$AG$4,0)))</f>
        <v>1.2709295952612043E-5</v>
      </c>
      <c r="N3" s="48">
        <f t="array" ref="N3">Hydrogen!P$41*About!$A$108*(1-INDEX('Tax Percentages'!$B$25:$AG$25,MATCH(N$1,'Tax Percentages'!$B$4:$AG$4,0)))</f>
        <v>1.2399627827877315E-5</v>
      </c>
      <c r="O3" s="48">
        <f t="array" ref="O3">Hydrogen!Q$41*About!$A$108*(1-INDEX('Tax Percentages'!$B$25:$AG$25,MATCH(O$1,'Tax Percentages'!$B$4:$AG$4,0)))</f>
        <v>1.2089959703143629E-5</v>
      </c>
      <c r="P3" s="48">
        <f t="array" ref="P3">Hydrogen!R$41*About!$A$108*(1-INDEX('Tax Percentages'!$B$25:$AG$25,MATCH(P$1,'Tax Percentages'!$B$4:$AG$4,0)))</f>
        <v>1.1780291578409943E-5</v>
      </c>
      <c r="Q3" s="48">
        <f t="array" ref="Q3">Hydrogen!S$41*About!$A$108*(1-INDEX('Tax Percentages'!$B$25:$AG$25,MATCH(Q$1,'Tax Percentages'!$B$4:$AG$4,0)))</f>
        <v>1.1470623453676257E-5</v>
      </c>
      <c r="R3" s="48">
        <f t="array" ref="R3">Hydrogen!T$41*About!$A$108*(1-INDEX('Tax Percentages'!$B$25:$AG$25,MATCH(R$1,'Tax Percentages'!$B$4:$AG$4,0)))</f>
        <v>1.1160955328942666E-5</v>
      </c>
      <c r="S3" s="48">
        <f t="array" ref="S3">Hydrogen!U$41*About!$A$108*(1-INDEX('Tax Percentages'!$B$25:$AG$25,MATCH(S$1,'Tax Percentages'!$B$4:$AG$4,0)))</f>
        <v>1.0851287204208979E-5</v>
      </c>
      <c r="T3" s="48">
        <f t="array" ref="T3">Hydrogen!V$41*About!$A$108*(1-INDEX('Tax Percentages'!$B$25:$AG$25,MATCH(T$1,'Tax Percentages'!$B$4:$AG$4,0)))</f>
        <v>1.0541619079475292E-5</v>
      </c>
      <c r="U3" s="48">
        <f t="array" ref="U3">Hydrogen!W$41*About!$A$108*(1-INDEX('Tax Percentages'!$B$25:$AG$25,MATCH(U$1,'Tax Percentages'!$B$4:$AG$4,0)))</f>
        <v>1.0231950954741607E-5</v>
      </c>
      <c r="V3" s="48">
        <f t="array" ref="V3">Hydrogen!X$41*About!$A$108*(1-INDEX('Tax Percentages'!$B$25:$AG$25,MATCH(V$1,'Tax Percentages'!$B$4:$AG$4,0)))</f>
        <v>9.9222828300079211E-6</v>
      </c>
      <c r="W3" s="48">
        <f t="array" ref="W3">Hydrogen!Y$41*About!$A$108*(1-INDEX('Tax Percentages'!$B$25:$AG$25,MATCH(W$1,'Tax Percentages'!$B$4:$AG$4,0)))</f>
        <v>9.6126147052743281E-6</v>
      </c>
      <c r="X3" s="48">
        <f t="array" ref="X3">Hydrogen!Z$41*About!$A$108*(1-INDEX('Tax Percentages'!$B$25:$AG$25,MATCH(X$1,'Tax Percentages'!$B$4:$AG$4,0)))</f>
        <v>9.302946580540642E-6</v>
      </c>
      <c r="Y3" s="48">
        <f t="array" ref="Y3">Hydrogen!AA$41*About!$A$108*(1-INDEX('Tax Percentages'!$B$25:$AG$25,MATCH(Y$1,'Tax Percentages'!$B$4:$AG$4,0)))</f>
        <v>8.9932784558069558E-6</v>
      </c>
      <c r="Z3" s="48">
        <f t="array" ref="Z3">Hydrogen!AB$41*About!$A$108*(1-INDEX('Tax Percentages'!$B$25:$AG$25,MATCH(Z$1,'Tax Percentages'!$B$4:$AG$4,0)))</f>
        <v>8.6836103310732697E-6</v>
      </c>
      <c r="AA3" s="48">
        <f t="array" ref="AA3">Hydrogen!AC$41*About!$A$108*(1-INDEX('Tax Percentages'!$B$25:$AG$25,MATCH(AA$1,'Tax Percentages'!$B$4:$AG$4,0)))</f>
        <v>8.3739422063395835E-6</v>
      </c>
      <c r="AB3" s="48">
        <f t="array" ref="AB3">Hydrogen!AD$41*About!$A$108*(1-INDEX('Tax Percentages'!$B$25:$AG$25,MATCH(AB$1,'Tax Percentages'!$B$4:$AG$4,0)))</f>
        <v>8.0642740816058974E-6</v>
      </c>
      <c r="AC3" s="48">
        <f t="array" ref="AC3">Hydrogen!AE$41*About!$A$108*(1-INDEX('Tax Percentages'!$B$25:$AG$25,MATCH(AC$1,'Tax Percentages'!$B$4:$AG$4,0)))</f>
        <v>7.7546059568723061E-6</v>
      </c>
      <c r="AD3" s="48">
        <f t="array" ref="AD3">Hydrogen!AF$41*About!$A$108*(1-INDEX('Tax Percentages'!$B$25:$AG$25,MATCH(AD$1,'Tax Percentages'!$B$4:$AG$4,0)))</f>
        <v>7.4449378321386191E-6</v>
      </c>
      <c r="AE3" s="48">
        <f t="array" ref="AE3">Hydrogen!AG$41*About!$A$108*(1-INDEX('Tax Percentages'!$B$25:$AG$25,MATCH(AE$1,'Tax Percentages'!$B$4:$AG$4,0)))</f>
        <v>7.135269707404933E-6</v>
      </c>
      <c r="AF3" s="48">
        <f t="array" ref="AF3">Hydrogen!AH$41*About!$A$108*(1-INDEX('Tax Percentages'!$B$25:$AG$25,MATCH(AF$1,'Tax Percentages'!$B$4:$AG$4,0)))</f>
        <v>6.8256015826712469E-6</v>
      </c>
      <c r="AG3" s="48">
        <f t="array" ref="AG3">Hydrogen!AI$41*About!$A$108*(1-INDEX('Tax Percentages'!$B$25:$AG$25,MATCH(AG$1,'Tax Percentages'!$B$4:$AG$4,0)))</f>
        <v>6.5159334579375599E-6</v>
      </c>
      <c r="AH3" s="48">
        <f t="shared" ref="AH3:AI3" si="3">AG3</f>
        <v>6.5159334579375599E-6</v>
      </c>
      <c r="AI3" s="48">
        <f t="shared" si="3"/>
        <v>6.5159334579375599E-6</v>
      </c>
      <c r="AJ3" s="48">
        <f t="shared" ref="AJ3:CE3" si="4">AI3</f>
        <v>6.5159334579375599E-6</v>
      </c>
      <c r="AK3" s="48">
        <f t="shared" si="4"/>
        <v>6.5159334579375599E-6</v>
      </c>
      <c r="AL3" s="48">
        <f t="shared" si="4"/>
        <v>6.5159334579375599E-6</v>
      </c>
      <c r="AM3" s="48">
        <f t="shared" si="4"/>
        <v>6.5159334579375599E-6</v>
      </c>
      <c r="AN3" s="48">
        <f t="shared" si="4"/>
        <v>6.5159334579375599E-6</v>
      </c>
      <c r="AO3" s="48">
        <f t="shared" si="4"/>
        <v>6.5159334579375599E-6</v>
      </c>
      <c r="AP3" s="48">
        <f t="shared" si="4"/>
        <v>6.5159334579375599E-6</v>
      </c>
      <c r="AQ3" s="48">
        <f t="shared" si="4"/>
        <v>6.5159334579375599E-6</v>
      </c>
      <c r="AR3" s="48">
        <f t="shared" si="4"/>
        <v>6.5159334579375599E-6</v>
      </c>
      <c r="AS3" s="48">
        <f t="shared" si="4"/>
        <v>6.5159334579375599E-6</v>
      </c>
      <c r="AT3" s="48">
        <f t="shared" si="4"/>
        <v>6.5159334579375599E-6</v>
      </c>
      <c r="AU3" s="48">
        <f t="shared" si="4"/>
        <v>6.5159334579375599E-6</v>
      </c>
      <c r="AV3" s="48">
        <f t="shared" si="4"/>
        <v>6.5159334579375599E-6</v>
      </c>
      <c r="AW3" s="48">
        <f t="shared" si="4"/>
        <v>6.5159334579375599E-6</v>
      </c>
      <c r="AX3" s="48">
        <f t="shared" si="4"/>
        <v>6.5159334579375599E-6</v>
      </c>
      <c r="AY3" s="48">
        <f t="shared" si="4"/>
        <v>6.5159334579375599E-6</v>
      </c>
      <c r="AZ3" s="48">
        <f t="shared" si="4"/>
        <v>6.5159334579375599E-6</v>
      </c>
      <c r="BA3" s="48">
        <f t="shared" si="4"/>
        <v>6.5159334579375599E-6</v>
      </c>
      <c r="BB3" s="48">
        <f t="shared" si="4"/>
        <v>6.5159334579375599E-6</v>
      </c>
      <c r="BC3" s="48">
        <f t="shared" si="4"/>
        <v>6.5159334579375599E-6</v>
      </c>
      <c r="BD3" s="48">
        <f t="shared" si="4"/>
        <v>6.5159334579375599E-6</v>
      </c>
      <c r="BE3" s="48">
        <f t="shared" si="4"/>
        <v>6.5159334579375599E-6</v>
      </c>
      <c r="BF3" s="48">
        <f t="shared" si="4"/>
        <v>6.5159334579375599E-6</v>
      </c>
      <c r="BG3" s="48">
        <f t="shared" si="4"/>
        <v>6.5159334579375599E-6</v>
      </c>
      <c r="BH3" s="48">
        <f t="shared" si="4"/>
        <v>6.5159334579375599E-6</v>
      </c>
      <c r="BI3" s="48">
        <f t="shared" si="4"/>
        <v>6.5159334579375599E-6</v>
      </c>
      <c r="BJ3" s="48">
        <f t="shared" si="4"/>
        <v>6.5159334579375599E-6</v>
      </c>
      <c r="BK3" s="48">
        <f t="shared" si="4"/>
        <v>6.5159334579375599E-6</v>
      </c>
      <c r="BL3" s="48">
        <f t="shared" si="4"/>
        <v>6.5159334579375599E-6</v>
      </c>
      <c r="BM3" s="48">
        <f t="shared" si="4"/>
        <v>6.5159334579375599E-6</v>
      </c>
      <c r="BN3" s="48">
        <f t="shared" si="4"/>
        <v>6.5159334579375599E-6</v>
      </c>
      <c r="BO3" s="48">
        <f t="shared" si="4"/>
        <v>6.5159334579375599E-6</v>
      </c>
      <c r="BP3" s="48">
        <f t="shared" si="4"/>
        <v>6.5159334579375599E-6</v>
      </c>
      <c r="BQ3" s="48">
        <f t="shared" si="4"/>
        <v>6.5159334579375599E-6</v>
      </c>
      <c r="BR3" s="48">
        <f t="shared" si="4"/>
        <v>6.5159334579375599E-6</v>
      </c>
      <c r="BS3" s="48">
        <f t="shared" si="4"/>
        <v>6.5159334579375599E-6</v>
      </c>
      <c r="BT3" s="48">
        <f t="shared" si="4"/>
        <v>6.5159334579375599E-6</v>
      </c>
      <c r="BU3" s="48">
        <f t="shared" si="4"/>
        <v>6.5159334579375599E-6</v>
      </c>
      <c r="BV3" s="48">
        <f t="shared" si="4"/>
        <v>6.5159334579375599E-6</v>
      </c>
      <c r="BW3" s="48">
        <f t="shared" si="4"/>
        <v>6.5159334579375599E-6</v>
      </c>
      <c r="BX3" s="48">
        <f t="shared" si="4"/>
        <v>6.5159334579375599E-6</v>
      </c>
      <c r="BY3" s="48">
        <f t="shared" si="4"/>
        <v>6.5159334579375599E-6</v>
      </c>
      <c r="BZ3" s="48">
        <f t="shared" si="4"/>
        <v>6.5159334579375599E-6</v>
      </c>
      <c r="CA3" s="48">
        <f t="shared" si="4"/>
        <v>6.5159334579375599E-6</v>
      </c>
      <c r="CB3" s="48">
        <f t="shared" si="4"/>
        <v>6.5159334579375599E-6</v>
      </c>
      <c r="CC3" s="48">
        <f t="shared" si="4"/>
        <v>6.5159334579375599E-6</v>
      </c>
      <c r="CD3" s="48">
        <f t="shared" si="4"/>
        <v>6.5159334579375599E-6</v>
      </c>
      <c r="CE3" s="48">
        <f t="shared" si="4"/>
        <v>6.5159334579375599E-6</v>
      </c>
    </row>
    <row r="4" spans="1:83" ht="14.5" x14ac:dyDescent="0.35">
      <c r="A4" s="46" t="s">
        <v>118</v>
      </c>
      <c r="B4" s="48">
        <f t="shared" si="0"/>
        <v>6.4127550118508748E-5</v>
      </c>
      <c r="C4" s="48">
        <f t="shared" si="1"/>
        <v>6.4127550118508748E-5</v>
      </c>
      <c r="D4" s="48">
        <f t="array" ref="D4">Hydrogen!F$41*About!$A$108*(1-INDEX('Tax Percentages'!$B$25:$AG$25,MATCH(D$1,'Tax Percentages'!$B$4:$AG$4,0)))</f>
        <v>6.4127550118508748E-5</v>
      </c>
      <c r="E4" s="48">
        <f t="array" ref="E4">Hydrogen!G$41*About!$A$108*(1-INDEX('Tax Percentages'!$B$25:$AG$25,MATCH(E$1,'Tax Percentages'!$B$4:$AG$4,0)))</f>
        <v>5.8414410766743455E-5</v>
      </c>
      <c r="F4" s="48">
        <f t="array" ref="F4">Hydrogen!H$41*About!$A$108*(1-INDEX('Tax Percentages'!$B$25:$AG$25,MATCH(F$1,'Tax Percentages'!$B$4:$AG$4,0)))</f>
        <v>5.2701271414976651E-5</v>
      </c>
      <c r="G4" s="48">
        <f t="array" ref="G4">Hydrogen!I$41*About!$A$108*(1-INDEX('Tax Percentages'!$B$25:$AG$25,MATCH(G$1,'Tax Percentages'!$B$4:$AG$4,0)))</f>
        <v>4.6988132063209846E-5</v>
      </c>
      <c r="H4" s="48">
        <f t="array" ref="H4">Hydrogen!J$41*About!$A$108*(1-INDEX('Tax Percentages'!$B$25:$AG$25,MATCH(H$1,'Tax Percentages'!$B$4:$AG$4,0)))</f>
        <v>4.1274992711443042E-5</v>
      </c>
      <c r="I4" s="48">
        <f t="array" ref="I4">Hydrogen!K$41*About!$A$108*(1-INDEX('Tax Percentages'!$B$25:$AG$25,MATCH(I$1,'Tax Percentages'!$B$4:$AG$4,0)))</f>
        <v>3.5561853359677749E-5</v>
      </c>
      <c r="J4" s="48">
        <f t="array" ref="J4">Hydrogen!L$41*About!$A$108*(1-INDEX('Tax Percentages'!$B$25:$AG$25,MATCH(J$1,'Tax Percentages'!$B$4:$AG$4,0)))</f>
        <v>2.9848714007910945E-5</v>
      </c>
      <c r="K4" s="48">
        <f t="array" ref="K4">Hydrogen!M$41*About!$A$108*(1-INDEX('Tax Percentages'!$B$25:$AG$25,MATCH(K$1,'Tax Percentages'!$B$4:$AG$4,0)))</f>
        <v>2.4135574656144141E-5</v>
      </c>
      <c r="L4" s="48">
        <f t="array" ref="L4">Hydrogen!N$41*About!$A$108*(1-INDEX('Tax Percentages'!$B$25:$AG$25,MATCH(L$1,'Tax Percentages'!$B$4:$AG$4,0)))</f>
        <v>1.8422435304378848E-5</v>
      </c>
      <c r="M4" s="48">
        <f t="array" ref="M4">Hydrogen!O$41*About!$A$108*(1-INDEX('Tax Percentages'!$B$25:$AG$25,MATCH(M$1,'Tax Percentages'!$B$4:$AG$4,0)))</f>
        <v>1.2709295952612043E-5</v>
      </c>
      <c r="N4" s="48">
        <f t="array" ref="N4">Hydrogen!P$41*About!$A$108*(1-INDEX('Tax Percentages'!$B$25:$AG$25,MATCH(N$1,'Tax Percentages'!$B$4:$AG$4,0)))</f>
        <v>1.2399627827877315E-5</v>
      </c>
      <c r="O4" s="48">
        <f t="array" ref="O4">Hydrogen!Q$41*About!$A$108*(1-INDEX('Tax Percentages'!$B$25:$AG$25,MATCH(O$1,'Tax Percentages'!$B$4:$AG$4,0)))</f>
        <v>1.2089959703143629E-5</v>
      </c>
      <c r="P4" s="48">
        <f t="array" ref="P4">Hydrogen!R$41*About!$A$108*(1-INDEX('Tax Percentages'!$B$25:$AG$25,MATCH(P$1,'Tax Percentages'!$B$4:$AG$4,0)))</f>
        <v>1.1780291578409943E-5</v>
      </c>
      <c r="Q4" s="48">
        <f t="array" ref="Q4">Hydrogen!S$41*About!$A$108*(1-INDEX('Tax Percentages'!$B$25:$AG$25,MATCH(Q$1,'Tax Percentages'!$B$4:$AG$4,0)))</f>
        <v>1.1470623453676257E-5</v>
      </c>
      <c r="R4" s="48">
        <f t="array" ref="R4">Hydrogen!T$41*About!$A$108*(1-INDEX('Tax Percentages'!$B$25:$AG$25,MATCH(R$1,'Tax Percentages'!$B$4:$AG$4,0)))</f>
        <v>1.1160955328942666E-5</v>
      </c>
      <c r="S4" s="48">
        <f t="array" ref="S4">Hydrogen!U$41*About!$A$108*(1-INDEX('Tax Percentages'!$B$25:$AG$25,MATCH(S$1,'Tax Percentages'!$B$4:$AG$4,0)))</f>
        <v>1.0851287204208979E-5</v>
      </c>
      <c r="T4" s="48">
        <f t="array" ref="T4">Hydrogen!V$41*About!$A$108*(1-INDEX('Tax Percentages'!$B$25:$AG$25,MATCH(T$1,'Tax Percentages'!$B$4:$AG$4,0)))</f>
        <v>1.0541619079475292E-5</v>
      </c>
      <c r="U4" s="48">
        <f t="array" ref="U4">Hydrogen!W$41*About!$A$108*(1-INDEX('Tax Percentages'!$B$25:$AG$25,MATCH(U$1,'Tax Percentages'!$B$4:$AG$4,0)))</f>
        <v>1.0231950954741607E-5</v>
      </c>
      <c r="V4" s="48">
        <f t="array" ref="V4">Hydrogen!X$41*About!$A$108*(1-INDEX('Tax Percentages'!$B$25:$AG$25,MATCH(V$1,'Tax Percentages'!$B$4:$AG$4,0)))</f>
        <v>9.9222828300079211E-6</v>
      </c>
      <c r="W4" s="48">
        <f t="array" ref="W4">Hydrogen!Y$41*About!$A$108*(1-INDEX('Tax Percentages'!$B$25:$AG$25,MATCH(W$1,'Tax Percentages'!$B$4:$AG$4,0)))</f>
        <v>9.6126147052743281E-6</v>
      </c>
      <c r="X4" s="48">
        <f t="array" ref="X4">Hydrogen!Z$41*About!$A$108*(1-INDEX('Tax Percentages'!$B$25:$AG$25,MATCH(X$1,'Tax Percentages'!$B$4:$AG$4,0)))</f>
        <v>9.302946580540642E-6</v>
      </c>
      <c r="Y4" s="48">
        <f t="array" ref="Y4">Hydrogen!AA$41*About!$A$108*(1-INDEX('Tax Percentages'!$B$25:$AG$25,MATCH(Y$1,'Tax Percentages'!$B$4:$AG$4,0)))</f>
        <v>8.9932784558069558E-6</v>
      </c>
      <c r="Z4" s="48">
        <f t="array" ref="Z4">Hydrogen!AB$41*About!$A$108*(1-INDEX('Tax Percentages'!$B$25:$AG$25,MATCH(Z$1,'Tax Percentages'!$B$4:$AG$4,0)))</f>
        <v>8.6836103310732697E-6</v>
      </c>
      <c r="AA4" s="48">
        <f t="array" ref="AA4">Hydrogen!AC$41*About!$A$108*(1-INDEX('Tax Percentages'!$B$25:$AG$25,MATCH(AA$1,'Tax Percentages'!$B$4:$AG$4,0)))</f>
        <v>8.3739422063395835E-6</v>
      </c>
      <c r="AB4" s="48">
        <f t="array" ref="AB4">Hydrogen!AD$41*About!$A$108*(1-INDEX('Tax Percentages'!$B$25:$AG$25,MATCH(AB$1,'Tax Percentages'!$B$4:$AG$4,0)))</f>
        <v>8.0642740816058974E-6</v>
      </c>
      <c r="AC4" s="48">
        <f t="array" ref="AC4">Hydrogen!AE$41*About!$A$108*(1-INDEX('Tax Percentages'!$B$25:$AG$25,MATCH(AC$1,'Tax Percentages'!$B$4:$AG$4,0)))</f>
        <v>7.7546059568723061E-6</v>
      </c>
      <c r="AD4" s="48">
        <f t="array" ref="AD4">Hydrogen!AF$41*About!$A$108*(1-INDEX('Tax Percentages'!$B$25:$AG$25,MATCH(AD$1,'Tax Percentages'!$B$4:$AG$4,0)))</f>
        <v>7.4449378321386191E-6</v>
      </c>
      <c r="AE4" s="48">
        <f t="array" ref="AE4">Hydrogen!AG$41*About!$A$108*(1-INDEX('Tax Percentages'!$B$25:$AG$25,MATCH(AE$1,'Tax Percentages'!$B$4:$AG$4,0)))</f>
        <v>7.135269707404933E-6</v>
      </c>
      <c r="AF4" s="48">
        <f t="array" ref="AF4">Hydrogen!AH$41*About!$A$108*(1-INDEX('Tax Percentages'!$B$25:$AG$25,MATCH(AF$1,'Tax Percentages'!$B$4:$AG$4,0)))</f>
        <v>6.8256015826712469E-6</v>
      </c>
      <c r="AG4" s="48">
        <f t="array" ref="AG4">Hydrogen!AI$41*About!$A$108*(1-INDEX('Tax Percentages'!$B$25:$AG$25,MATCH(AG$1,'Tax Percentages'!$B$4:$AG$4,0)))</f>
        <v>6.5159334579375599E-6</v>
      </c>
      <c r="AH4" s="48">
        <f t="shared" ref="AH4:AI4" si="5">AG4</f>
        <v>6.5159334579375599E-6</v>
      </c>
      <c r="AI4" s="48">
        <f t="shared" si="5"/>
        <v>6.5159334579375599E-6</v>
      </c>
      <c r="AJ4" s="48">
        <f t="shared" ref="AJ4:CE4" si="6">AI4</f>
        <v>6.5159334579375599E-6</v>
      </c>
      <c r="AK4" s="48">
        <f t="shared" si="6"/>
        <v>6.5159334579375599E-6</v>
      </c>
      <c r="AL4" s="48">
        <f t="shared" si="6"/>
        <v>6.5159334579375599E-6</v>
      </c>
      <c r="AM4" s="48">
        <f t="shared" si="6"/>
        <v>6.5159334579375599E-6</v>
      </c>
      <c r="AN4" s="48">
        <f t="shared" si="6"/>
        <v>6.5159334579375599E-6</v>
      </c>
      <c r="AO4" s="48">
        <f t="shared" si="6"/>
        <v>6.5159334579375599E-6</v>
      </c>
      <c r="AP4" s="48">
        <f t="shared" si="6"/>
        <v>6.5159334579375599E-6</v>
      </c>
      <c r="AQ4" s="48">
        <f t="shared" si="6"/>
        <v>6.5159334579375599E-6</v>
      </c>
      <c r="AR4" s="48">
        <f t="shared" si="6"/>
        <v>6.5159334579375599E-6</v>
      </c>
      <c r="AS4" s="48">
        <f t="shared" si="6"/>
        <v>6.5159334579375599E-6</v>
      </c>
      <c r="AT4" s="48">
        <f t="shared" si="6"/>
        <v>6.5159334579375599E-6</v>
      </c>
      <c r="AU4" s="48">
        <f t="shared" si="6"/>
        <v>6.5159334579375599E-6</v>
      </c>
      <c r="AV4" s="48">
        <f t="shared" si="6"/>
        <v>6.5159334579375599E-6</v>
      </c>
      <c r="AW4" s="48">
        <f t="shared" si="6"/>
        <v>6.5159334579375599E-6</v>
      </c>
      <c r="AX4" s="48">
        <f t="shared" si="6"/>
        <v>6.5159334579375599E-6</v>
      </c>
      <c r="AY4" s="48">
        <f t="shared" si="6"/>
        <v>6.5159334579375599E-6</v>
      </c>
      <c r="AZ4" s="48">
        <f t="shared" si="6"/>
        <v>6.5159334579375599E-6</v>
      </c>
      <c r="BA4" s="48">
        <f t="shared" si="6"/>
        <v>6.5159334579375599E-6</v>
      </c>
      <c r="BB4" s="48">
        <f t="shared" si="6"/>
        <v>6.5159334579375599E-6</v>
      </c>
      <c r="BC4" s="48">
        <f t="shared" si="6"/>
        <v>6.5159334579375599E-6</v>
      </c>
      <c r="BD4" s="48">
        <f t="shared" si="6"/>
        <v>6.5159334579375599E-6</v>
      </c>
      <c r="BE4" s="48">
        <f t="shared" si="6"/>
        <v>6.5159334579375599E-6</v>
      </c>
      <c r="BF4" s="48">
        <f t="shared" si="6"/>
        <v>6.5159334579375599E-6</v>
      </c>
      <c r="BG4" s="48">
        <f t="shared" si="6"/>
        <v>6.5159334579375599E-6</v>
      </c>
      <c r="BH4" s="48">
        <f t="shared" si="6"/>
        <v>6.5159334579375599E-6</v>
      </c>
      <c r="BI4" s="48">
        <f t="shared" si="6"/>
        <v>6.5159334579375599E-6</v>
      </c>
      <c r="BJ4" s="48">
        <f t="shared" si="6"/>
        <v>6.5159334579375599E-6</v>
      </c>
      <c r="BK4" s="48">
        <f t="shared" si="6"/>
        <v>6.5159334579375599E-6</v>
      </c>
      <c r="BL4" s="48">
        <f t="shared" si="6"/>
        <v>6.5159334579375599E-6</v>
      </c>
      <c r="BM4" s="48">
        <f t="shared" si="6"/>
        <v>6.5159334579375599E-6</v>
      </c>
      <c r="BN4" s="48">
        <f t="shared" si="6"/>
        <v>6.5159334579375599E-6</v>
      </c>
      <c r="BO4" s="48">
        <f t="shared" si="6"/>
        <v>6.5159334579375599E-6</v>
      </c>
      <c r="BP4" s="48">
        <f t="shared" si="6"/>
        <v>6.5159334579375599E-6</v>
      </c>
      <c r="BQ4" s="48">
        <f t="shared" si="6"/>
        <v>6.5159334579375599E-6</v>
      </c>
      <c r="BR4" s="48">
        <f t="shared" si="6"/>
        <v>6.5159334579375599E-6</v>
      </c>
      <c r="BS4" s="48">
        <f t="shared" si="6"/>
        <v>6.5159334579375599E-6</v>
      </c>
      <c r="BT4" s="48">
        <f t="shared" si="6"/>
        <v>6.5159334579375599E-6</v>
      </c>
      <c r="BU4" s="48">
        <f t="shared" si="6"/>
        <v>6.5159334579375599E-6</v>
      </c>
      <c r="BV4" s="48">
        <f t="shared" si="6"/>
        <v>6.5159334579375599E-6</v>
      </c>
      <c r="BW4" s="48">
        <f t="shared" si="6"/>
        <v>6.5159334579375599E-6</v>
      </c>
      <c r="BX4" s="48">
        <f t="shared" si="6"/>
        <v>6.5159334579375599E-6</v>
      </c>
      <c r="BY4" s="48">
        <f t="shared" si="6"/>
        <v>6.5159334579375599E-6</v>
      </c>
      <c r="BZ4" s="48">
        <f t="shared" si="6"/>
        <v>6.5159334579375599E-6</v>
      </c>
      <c r="CA4" s="48">
        <f t="shared" si="6"/>
        <v>6.5159334579375599E-6</v>
      </c>
      <c r="CB4" s="48">
        <f t="shared" si="6"/>
        <v>6.5159334579375599E-6</v>
      </c>
      <c r="CC4" s="48">
        <f t="shared" si="6"/>
        <v>6.5159334579375599E-6</v>
      </c>
      <c r="CD4" s="48">
        <f t="shared" si="6"/>
        <v>6.5159334579375599E-6</v>
      </c>
      <c r="CE4" s="48">
        <f t="shared" si="6"/>
        <v>6.5159334579375599E-6</v>
      </c>
    </row>
    <row r="5" spans="1:83" ht="14.5" x14ac:dyDescent="0.35">
      <c r="A5" s="46" t="s">
        <v>119</v>
      </c>
      <c r="B5" s="48">
        <f t="shared" si="0"/>
        <v>6.4127550118508748E-5</v>
      </c>
      <c r="C5" s="48">
        <f t="shared" si="1"/>
        <v>6.4127550118508748E-5</v>
      </c>
      <c r="D5" s="48">
        <f t="array" ref="D5">Hydrogen!F$41*About!$A$108*(1-INDEX('Tax Percentages'!$B$25:$AG$25,MATCH(D$1,'Tax Percentages'!$B$4:$AG$4,0)))</f>
        <v>6.4127550118508748E-5</v>
      </c>
      <c r="E5" s="48">
        <f t="array" ref="E5">Hydrogen!G$41*About!$A$108*(1-INDEX('Tax Percentages'!$B$25:$AG$25,MATCH(E$1,'Tax Percentages'!$B$4:$AG$4,0)))</f>
        <v>5.8414410766743455E-5</v>
      </c>
      <c r="F5" s="48">
        <f t="array" ref="F5">Hydrogen!H$41*About!$A$108*(1-INDEX('Tax Percentages'!$B$25:$AG$25,MATCH(F$1,'Tax Percentages'!$B$4:$AG$4,0)))</f>
        <v>5.2701271414976651E-5</v>
      </c>
      <c r="G5" s="48">
        <f t="array" ref="G5">Hydrogen!I$41*About!$A$108*(1-INDEX('Tax Percentages'!$B$25:$AG$25,MATCH(G$1,'Tax Percentages'!$B$4:$AG$4,0)))</f>
        <v>4.6988132063209846E-5</v>
      </c>
      <c r="H5" s="48">
        <f t="array" ref="H5">Hydrogen!J$41*About!$A$108*(1-INDEX('Tax Percentages'!$B$25:$AG$25,MATCH(H$1,'Tax Percentages'!$B$4:$AG$4,0)))</f>
        <v>4.1274992711443042E-5</v>
      </c>
      <c r="I5" s="48">
        <f t="array" ref="I5">Hydrogen!K$41*About!$A$108*(1-INDEX('Tax Percentages'!$B$25:$AG$25,MATCH(I$1,'Tax Percentages'!$B$4:$AG$4,0)))</f>
        <v>3.5561853359677749E-5</v>
      </c>
      <c r="J5" s="48">
        <f t="array" ref="J5">Hydrogen!L$41*About!$A$108*(1-INDEX('Tax Percentages'!$B$25:$AG$25,MATCH(J$1,'Tax Percentages'!$B$4:$AG$4,0)))</f>
        <v>2.9848714007910945E-5</v>
      </c>
      <c r="K5" s="48">
        <f t="array" ref="K5">Hydrogen!M$41*About!$A$108*(1-INDEX('Tax Percentages'!$B$25:$AG$25,MATCH(K$1,'Tax Percentages'!$B$4:$AG$4,0)))</f>
        <v>2.4135574656144141E-5</v>
      </c>
      <c r="L5" s="48">
        <f t="array" ref="L5">Hydrogen!N$41*About!$A$108*(1-INDEX('Tax Percentages'!$B$25:$AG$25,MATCH(L$1,'Tax Percentages'!$B$4:$AG$4,0)))</f>
        <v>1.8422435304378848E-5</v>
      </c>
      <c r="M5" s="48">
        <f t="array" ref="M5">Hydrogen!O$41*About!$A$108*(1-INDEX('Tax Percentages'!$B$25:$AG$25,MATCH(M$1,'Tax Percentages'!$B$4:$AG$4,0)))</f>
        <v>1.2709295952612043E-5</v>
      </c>
      <c r="N5" s="48">
        <f t="array" ref="N5">Hydrogen!P$41*About!$A$108*(1-INDEX('Tax Percentages'!$B$25:$AG$25,MATCH(N$1,'Tax Percentages'!$B$4:$AG$4,0)))</f>
        <v>1.2399627827877315E-5</v>
      </c>
      <c r="O5" s="48">
        <f t="array" ref="O5">Hydrogen!Q$41*About!$A$108*(1-INDEX('Tax Percentages'!$B$25:$AG$25,MATCH(O$1,'Tax Percentages'!$B$4:$AG$4,0)))</f>
        <v>1.2089959703143629E-5</v>
      </c>
      <c r="P5" s="48">
        <f t="array" ref="P5">Hydrogen!R$41*About!$A$108*(1-INDEX('Tax Percentages'!$B$25:$AG$25,MATCH(P$1,'Tax Percentages'!$B$4:$AG$4,0)))</f>
        <v>1.1780291578409943E-5</v>
      </c>
      <c r="Q5" s="48">
        <f t="array" ref="Q5">Hydrogen!S$41*About!$A$108*(1-INDEX('Tax Percentages'!$B$25:$AG$25,MATCH(Q$1,'Tax Percentages'!$B$4:$AG$4,0)))</f>
        <v>1.1470623453676257E-5</v>
      </c>
      <c r="R5" s="48">
        <f t="array" ref="R5">Hydrogen!T$41*About!$A$108*(1-INDEX('Tax Percentages'!$B$25:$AG$25,MATCH(R$1,'Tax Percentages'!$B$4:$AG$4,0)))</f>
        <v>1.1160955328942666E-5</v>
      </c>
      <c r="S5" s="48">
        <f t="array" ref="S5">Hydrogen!U$41*About!$A$108*(1-INDEX('Tax Percentages'!$B$25:$AG$25,MATCH(S$1,'Tax Percentages'!$B$4:$AG$4,0)))</f>
        <v>1.0851287204208979E-5</v>
      </c>
      <c r="T5" s="48">
        <f t="array" ref="T5">Hydrogen!V$41*About!$A$108*(1-INDEX('Tax Percentages'!$B$25:$AG$25,MATCH(T$1,'Tax Percentages'!$B$4:$AG$4,0)))</f>
        <v>1.0541619079475292E-5</v>
      </c>
      <c r="U5" s="48">
        <f t="array" ref="U5">Hydrogen!W$41*About!$A$108*(1-INDEX('Tax Percentages'!$B$25:$AG$25,MATCH(U$1,'Tax Percentages'!$B$4:$AG$4,0)))</f>
        <v>1.0231950954741607E-5</v>
      </c>
      <c r="V5" s="48">
        <f t="array" ref="V5">Hydrogen!X$41*About!$A$108*(1-INDEX('Tax Percentages'!$B$25:$AG$25,MATCH(V$1,'Tax Percentages'!$B$4:$AG$4,0)))</f>
        <v>9.9222828300079211E-6</v>
      </c>
      <c r="W5" s="48">
        <f t="array" ref="W5">Hydrogen!Y$41*About!$A$108*(1-INDEX('Tax Percentages'!$B$25:$AG$25,MATCH(W$1,'Tax Percentages'!$B$4:$AG$4,0)))</f>
        <v>9.6126147052743281E-6</v>
      </c>
      <c r="X5" s="48">
        <f t="array" ref="X5">Hydrogen!Z$41*About!$A$108*(1-INDEX('Tax Percentages'!$B$25:$AG$25,MATCH(X$1,'Tax Percentages'!$B$4:$AG$4,0)))</f>
        <v>9.302946580540642E-6</v>
      </c>
      <c r="Y5" s="48">
        <f t="array" ref="Y5">Hydrogen!AA$41*About!$A$108*(1-INDEX('Tax Percentages'!$B$25:$AG$25,MATCH(Y$1,'Tax Percentages'!$B$4:$AG$4,0)))</f>
        <v>8.9932784558069558E-6</v>
      </c>
      <c r="Z5" s="48">
        <f t="array" ref="Z5">Hydrogen!AB$41*About!$A$108*(1-INDEX('Tax Percentages'!$B$25:$AG$25,MATCH(Z$1,'Tax Percentages'!$B$4:$AG$4,0)))</f>
        <v>8.6836103310732697E-6</v>
      </c>
      <c r="AA5" s="48">
        <f t="array" ref="AA5">Hydrogen!AC$41*About!$A$108*(1-INDEX('Tax Percentages'!$B$25:$AG$25,MATCH(AA$1,'Tax Percentages'!$B$4:$AG$4,0)))</f>
        <v>8.3739422063395835E-6</v>
      </c>
      <c r="AB5" s="48">
        <f t="array" ref="AB5">Hydrogen!AD$41*About!$A$108*(1-INDEX('Tax Percentages'!$B$25:$AG$25,MATCH(AB$1,'Tax Percentages'!$B$4:$AG$4,0)))</f>
        <v>8.0642740816058974E-6</v>
      </c>
      <c r="AC5" s="48">
        <f t="array" ref="AC5">Hydrogen!AE$41*About!$A$108*(1-INDEX('Tax Percentages'!$B$25:$AG$25,MATCH(AC$1,'Tax Percentages'!$B$4:$AG$4,0)))</f>
        <v>7.7546059568723061E-6</v>
      </c>
      <c r="AD5" s="48">
        <f t="array" ref="AD5">Hydrogen!AF$41*About!$A$108*(1-INDEX('Tax Percentages'!$B$25:$AG$25,MATCH(AD$1,'Tax Percentages'!$B$4:$AG$4,0)))</f>
        <v>7.4449378321386191E-6</v>
      </c>
      <c r="AE5" s="48">
        <f t="array" ref="AE5">Hydrogen!AG$41*About!$A$108*(1-INDEX('Tax Percentages'!$B$25:$AG$25,MATCH(AE$1,'Tax Percentages'!$B$4:$AG$4,0)))</f>
        <v>7.135269707404933E-6</v>
      </c>
      <c r="AF5" s="48">
        <f t="array" ref="AF5">Hydrogen!AH$41*About!$A$108*(1-INDEX('Tax Percentages'!$B$25:$AG$25,MATCH(AF$1,'Tax Percentages'!$B$4:$AG$4,0)))</f>
        <v>6.8256015826712469E-6</v>
      </c>
      <c r="AG5" s="48">
        <f t="array" ref="AG5">Hydrogen!AI$41*About!$A$108*(1-INDEX('Tax Percentages'!$B$25:$AG$25,MATCH(AG$1,'Tax Percentages'!$B$4:$AG$4,0)))</f>
        <v>6.5159334579375599E-6</v>
      </c>
      <c r="AH5" s="48">
        <f t="shared" ref="AH5:AI5" si="7">AG5</f>
        <v>6.5159334579375599E-6</v>
      </c>
      <c r="AI5" s="48">
        <f t="shared" si="7"/>
        <v>6.5159334579375599E-6</v>
      </c>
      <c r="AJ5" s="48">
        <f t="shared" ref="AJ5:CE5" si="8">AI5</f>
        <v>6.5159334579375599E-6</v>
      </c>
      <c r="AK5" s="48">
        <f t="shared" si="8"/>
        <v>6.5159334579375599E-6</v>
      </c>
      <c r="AL5" s="48">
        <f t="shared" si="8"/>
        <v>6.5159334579375599E-6</v>
      </c>
      <c r="AM5" s="48">
        <f t="shared" si="8"/>
        <v>6.5159334579375599E-6</v>
      </c>
      <c r="AN5" s="48">
        <f t="shared" si="8"/>
        <v>6.5159334579375599E-6</v>
      </c>
      <c r="AO5" s="48">
        <f t="shared" si="8"/>
        <v>6.5159334579375599E-6</v>
      </c>
      <c r="AP5" s="48">
        <f t="shared" si="8"/>
        <v>6.5159334579375599E-6</v>
      </c>
      <c r="AQ5" s="48">
        <f t="shared" si="8"/>
        <v>6.5159334579375599E-6</v>
      </c>
      <c r="AR5" s="48">
        <f t="shared" si="8"/>
        <v>6.5159334579375599E-6</v>
      </c>
      <c r="AS5" s="48">
        <f t="shared" si="8"/>
        <v>6.5159334579375599E-6</v>
      </c>
      <c r="AT5" s="48">
        <f t="shared" si="8"/>
        <v>6.5159334579375599E-6</v>
      </c>
      <c r="AU5" s="48">
        <f t="shared" si="8"/>
        <v>6.5159334579375599E-6</v>
      </c>
      <c r="AV5" s="48">
        <f t="shared" si="8"/>
        <v>6.5159334579375599E-6</v>
      </c>
      <c r="AW5" s="48">
        <f t="shared" si="8"/>
        <v>6.5159334579375599E-6</v>
      </c>
      <c r="AX5" s="48">
        <f t="shared" si="8"/>
        <v>6.5159334579375599E-6</v>
      </c>
      <c r="AY5" s="48">
        <f t="shared" si="8"/>
        <v>6.5159334579375599E-6</v>
      </c>
      <c r="AZ5" s="48">
        <f t="shared" si="8"/>
        <v>6.5159334579375599E-6</v>
      </c>
      <c r="BA5" s="48">
        <f t="shared" si="8"/>
        <v>6.5159334579375599E-6</v>
      </c>
      <c r="BB5" s="48">
        <f t="shared" si="8"/>
        <v>6.5159334579375599E-6</v>
      </c>
      <c r="BC5" s="48">
        <f t="shared" si="8"/>
        <v>6.5159334579375599E-6</v>
      </c>
      <c r="BD5" s="48">
        <f t="shared" si="8"/>
        <v>6.5159334579375599E-6</v>
      </c>
      <c r="BE5" s="48">
        <f t="shared" si="8"/>
        <v>6.5159334579375599E-6</v>
      </c>
      <c r="BF5" s="48">
        <f t="shared" si="8"/>
        <v>6.5159334579375599E-6</v>
      </c>
      <c r="BG5" s="48">
        <f t="shared" si="8"/>
        <v>6.5159334579375599E-6</v>
      </c>
      <c r="BH5" s="48">
        <f t="shared" si="8"/>
        <v>6.5159334579375599E-6</v>
      </c>
      <c r="BI5" s="48">
        <f t="shared" si="8"/>
        <v>6.5159334579375599E-6</v>
      </c>
      <c r="BJ5" s="48">
        <f t="shared" si="8"/>
        <v>6.5159334579375599E-6</v>
      </c>
      <c r="BK5" s="48">
        <f t="shared" si="8"/>
        <v>6.5159334579375599E-6</v>
      </c>
      <c r="BL5" s="48">
        <f t="shared" si="8"/>
        <v>6.5159334579375599E-6</v>
      </c>
      <c r="BM5" s="48">
        <f t="shared" si="8"/>
        <v>6.5159334579375599E-6</v>
      </c>
      <c r="BN5" s="48">
        <f t="shared" si="8"/>
        <v>6.5159334579375599E-6</v>
      </c>
      <c r="BO5" s="48">
        <f t="shared" si="8"/>
        <v>6.5159334579375599E-6</v>
      </c>
      <c r="BP5" s="48">
        <f t="shared" si="8"/>
        <v>6.5159334579375599E-6</v>
      </c>
      <c r="BQ5" s="48">
        <f t="shared" si="8"/>
        <v>6.5159334579375599E-6</v>
      </c>
      <c r="BR5" s="48">
        <f t="shared" si="8"/>
        <v>6.5159334579375599E-6</v>
      </c>
      <c r="BS5" s="48">
        <f t="shared" si="8"/>
        <v>6.5159334579375599E-6</v>
      </c>
      <c r="BT5" s="48">
        <f t="shared" si="8"/>
        <v>6.5159334579375599E-6</v>
      </c>
      <c r="BU5" s="48">
        <f t="shared" si="8"/>
        <v>6.5159334579375599E-6</v>
      </c>
      <c r="BV5" s="48">
        <f t="shared" si="8"/>
        <v>6.5159334579375599E-6</v>
      </c>
      <c r="BW5" s="48">
        <f t="shared" si="8"/>
        <v>6.5159334579375599E-6</v>
      </c>
      <c r="BX5" s="48">
        <f t="shared" si="8"/>
        <v>6.5159334579375599E-6</v>
      </c>
      <c r="BY5" s="48">
        <f t="shared" si="8"/>
        <v>6.5159334579375599E-6</v>
      </c>
      <c r="BZ5" s="48">
        <f t="shared" si="8"/>
        <v>6.5159334579375599E-6</v>
      </c>
      <c r="CA5" s="48">
        <f t="shared" si="8"/>
        <v>6.5159334579375599E-6</v>
      </c>
      <c r="CB5" s="48">
        <f t="shared" si="8"/>
        <v>6.5159334579375599E-6</v>
      </c>
      <c r="CC5" s="48">
        <f t="shared" si="8"/>
        <v>6.5159334579375599E-6</v>
      </c>
      <c r="CD5" s="48">
        <f t="shared" si="8"/>
        <v>6.5159334579375599E-6</v>
      </c>
      <c r="CE5" s="48">
        <f t="shared" si="8"/>
        <v>6.5159334579375599E-6</v>
      </c>
    </row>
    <row r="6" spans="1:83" ht="14.5" x14ac:dyDescent="0.35">
      <c r="A6" s="46" t="s">
        <v>120</v>
      </c>
      <c r="B6" s="48">
        <f t="shared" si="0"/>
        <v>6.4127550118508748E-5</v>
      </c>
      <c r="C6" s="48">
        <f t="shared" si="1"/>
        <v>6.4127550118508748E-5</v>
      </c>
      <c r="D6" s="48">
        <f t="array" ref="D6">Hydrogen!F$41*About!$A$108*(1-INDEX('Tax Percentages'!$B$25:$AG$25,MATCH(D$1,'Tax Percentages'!$B$4:$AG$4,0)))</f>
        <v>6.4127550118508748E-5</v>
      </c>
      <c r="E6" s="48">
        <f t="array" ref="E6">Hydrogen!G$41*About!$A$108*(1-INDEX('Tax Percentages'!$B$25:$AG$25,MATCH(E$1,'Tax Percentages'!$B$4:$AG$4,0)))</f>
        <v>5.8414410766743455E-5</v>
      </c>
      <c r="F6" s="48">
        <f t="array" ref="F6">Hydrogen!H$41*About!$A$108*(1-INDEX('Tax Percentages'!$B$25:$AG$25,MATCH(F$1,'Tax Percentages'!$B$4:$AG$4,0)))</f>
        <v>5.2701271414976651E-5</v>
      </c>
      <c r="G6" s="48">
        <f t="array" ref="G6">Hydrogen!I$41*About!$A$108*(1-INDEX('Tax Percentages'!$B$25:$AG$25,MATCH(G$1,'Tax Percentages'!$B$4:$AG$4,0)))</f>
        <v>4.6988132063209846E-5</v>
      </c>
      <c r="H6" s="48">
        <f t="array" ref="H6">Hydrogen!J$41*About!$A$108*(1-INDEX('Tax Percentages'!$B$25:$AG$25,MATCH(H$1,'Tax Percentages'!$B$4:$AG$4,0)))</f>
        <v>4.1274992711443042E-5</v>
      </c>
      <c r="I6" s="48">
        <f t="array" ref="I6">Hydrogen!K$41*About!$A$108*(1-INDEX('Tax Percentages'!$B$25:$AG$25,MATCH(I$1,'Tax Percentages'!$B$4:$AG$4,0)))</f>
        <v>3.5561853359677749E-5</v>
      </c>
      <c r="J6" s="48">
        <f t="array" ref="J6">Hydrogen!L$41*About!$A$108*(1-INDEX('Tax Percentages'!$B$25:$AG$25,MATCH(J$1,'Tax Percentages'!$B$4:$AG$4,0)))</f>
        <v>2.9848714007910945E-5</v>
      </c>
      <c r="K6" s="48">
        <f t="array" ref="K6">Hydrogen!M$41*About!$A$108*(1-INDEX('Tax Percentages'!$B$25:$AG$25,MATCH(K$1,'Tax Percentages'!$B$4:$AG$4,0)))</f>
        <v>2.4135574656144141E-5</v>
      </c>
      <c r="L6" s="48">
        <f t="array" ref="L6">Hydrogen!N$41*About!$A$108*(1-INDEX('Tax Percentages'!$B$25:$AG$25,MATCH(L$1,'Tax Percentages'!$B$4:$AG$4,0)))</f>
        <v>1.8422435304378848E-5</v>
      </c>
      <c r="M6" s="48">
        <f t="array" ref="M6">Hydrogen!O$41*About!$A$108*(1-INDEX('Tax Percentages'!$B$25:$AG$25,MATCH(M$1,'Tax Percentages'!$B$4:$AG$4,0)))</f>
        <v>1.2709295952612043E-5</v>
      </c>
      <c r="N6" s="48">
        <f t="array" ref="N6">Hydrogen!P$41*About!$A$108*(1-INDEX('Tax Percentages'!$B$25:$AG$25,MATCH(N$1,'Tax Percentages'!$B$4:$AG$4,0)))</f>
        <v>1.2399627827877315E-5</v>
      </c>
      <c r="O6" s="48">
        <f t="array" ref="O6">Hydrogen!Q$41*About!$A$108*(1-INDEX('Tax Percentages'!$B$25:$AG$25,MATCH(O$1,'Tax Percentages'!$B$4:$AG$4,0)))</f>
        <v>1.2089959703143629E-5</v>
      </c>
      <c r="P6" s="48">
        <f t="array" ref="P6">Hydrogen!R$41*About!$A$108*(1-INDEX('Tax Percentages'!$B$25:$AG$25,MATCH(P$1,'Tax Percentages'!$B$4:$AG$4,0)))</f>
        <v>1.1780291578409943E-5</v>
      </c>
      <c r="Q6" s="48">
        <f t="array" ref="Q6">Hydrogen!S$41*About!$A$108*(1-INDEX('Tax Percentages'!$B$25:$AG$25,MATCH(Q$1,'Tax Percentages'!$B$4:$AG$4,0)))</f>
        <v>1.1470623453676257E-5</v>
      </c>
      <c r="R6" s="48">
        <f t="array" ref="R6">Hydrogen!T$41*About!$A$108*(1-INDEX('Tax Percentages'!$B$25:$AG$25,MATCH(R$1,'Tax Percentages'!$B$4:$AG$4,0)))</f>
        <v>1.1160955328942666E-5</v>
      </c>
      <c r="S6" s="48">
        <f t="array" ref="S6">Hydrogen!U$41*About!$A$108*(1-INDEX('Tax Percentages'!$B$25:$AG$25,MATCH(S$1,'Tax Percentages'!$B$4:$AG$4,0)))</f>
        <v>1.0851287204208979E-5</v>
      </c>
      <c r="T6" s="48">
        <f t="array" ref="T6">Hydrogen!V$41*About!$A$108*(1-INDEX('Tax Percentages'!$B$25:$AG$25,MATCH(T$1,'Tax Percentages'!$B$4:$AG$4,0)))</f>
        <v>1.0541619079475292E-5</v>
      </c>
      <c r="U6" s="48">
        <f t="array" ref="U6">Hydrogen!W$41*About!$A$108*(1-INDEX('Tax Percentages'!$B$25:$AG$25,MATCH(U$1,'Tax Percentages'!$B$4:$AG$4,0)))</f>
        <v>1.0231950954741607E-5</v>
      </c>
      <c r="V6" s="48">
        <f t="array" ref="V6">Hydrogen!X$41*About!$A$108*(1-INDEX('Tax Percentages'!$B$25:$AG$25,MATCH(V$1,'Tax Percentages'!$B$4:$AG$4,0)))</f>
        <v>9.9222828300079211E-6</v>
      </c>
      <c r="W6" s="48">
        <f t="array" ref="W6">Hydrogen!Y$41*About!$A$108*(1-INDEX('Tax Percentages'!$B$25:$AG$25,MATCH(W$1,'Tax Percentages'!$B$4:$AG$4,0)))</f>
        <v>9.6126147052743281E-6</v>
      </c>
      <c r="X6" s="48">
        <f t="array" ref="X6">Hydrogen!Z$41*About!$A$108*(1-INDEX('Tax Percentages'!$B$25:$AG$25,MATCH(X$1,'Tax Percentages'!$B$4:$AG$4,0)))</f>
        <v>9.302946580540642E-6</v>
      </c>
      <c r="Y6" s="48">
        <f t="array" ref="Y6">Hydrogen!AA$41*About!$A$108*(1-INDEX('Tax Percentages'!$B$25:$AG$25,MATCH(Y$1,'Tax Percentages'!$B$4:$AG$4,0)))</f>
        <v>8.9932784558069558E-6</v>
      </c>
      <c r="Z6" s="48">
        <f t="array" ref="Z6">Hydrogen!AB$41*About!$A$108*(1-INDEX('Tax Percentages'!$B$25:$AG$25,MATCH(Z$1,'Tax Percentages'!$B$4:$AG$4,0)))</f>
        <v>8.6836103310732697E-6</v>
      </c>
      <c r="AA6" s="48">
        <f t="array" ref="AA6">Hydrogen!AC$41*About!$A$108*(1-INDEX('Tax Percentages'!$B$25:$AG$25,MATCH(AA$1,'Tax Percentages'!$B$4:$AG$4,0)))</f>
        <v>8.3739422063395835E-6</v>
      </c>
      <c r="AB6" s="48">
        <f t="array" ref="AB6">Hydrogen!AD$41*About!$A$108*(1-INDEX('Tax Percentages'!$B$25:$AG$25,MATCH(AB$1,'Tax Percentages'!$B$4:$AG$4,0)))</f>
        <v>8.0642740816058974E-6</v>
      </c>
      <c r="AC6" s="48">
        <f t="array" ref="AC6">Hydrogen!AE$41*About!$A$108*(1-INDEX('Tax Percentages'!$B$25:$AG$25,MATCH(AC$1,'Tax Percentages'!$B$4:$AG$4,0)))</f>
        <v>7.7546059568723061E-6</v>
      </c>
      <c r="AD6" s="48">
        <f t="array" ref="AD6">Hydrogen!AF$41*About!$A$108*(1-INDEX('Tax Percentages'!$B$25:$AG$25,MATCH(AD$1,'Tax Percentages'!$B$4:$AG$4,0)))</f>
        <v>7.4449378321386191E-6</v>
      </c>
      <c r="AE6" s="48">
        <f t="array" ref="AE6">Hydrogen!AG$41*About!$A$108*(1-INDEX('Tax Percentages'!$B$25:$AG$25,MATCH(AE$1,'Tax Percentages'!$B$4:$AG$4,0)))</f>
        <v>7.135269707404933E-6</v>
      </c>
      <c r="AF6" s="48">
        <f t="array" ref="AF6">Hydrogen!AH$41*About!$A$108*(1-INDEX('Tax Percentages'!$B$25:$AG$25,MATCH(AF$1,'Tax Percentages'!$B$4:$AG$4,0)))</f>
        <v>6.8256015826712469E-6</v>
      </c>
      <c r="AG6" s="48">
        <f t="array" ref="AG6">Hydrogen!AI$41*About!$A$108*(1-INDEX('Tax Percentages'!$B$25:$AG$25,MATCH(AG$1,'Tax Percentages'!$B$4:$AG$4,0)))</f>
        <v>6.5159334579375599E-6</v>
      </c>
      <c r="AH6" s="48">
        <f t="shared" ref="AH6:AI6" si="9">AG6</f>
        <v>6.5159334579375599E-6</v>
      </c>
      <c r="AI6" s="48">
        <f t="shared" si="9"/>
        <v>6.5159334579375599E-6</v>
      </c>
      <c r="AJ6" s="48">
        <f t="shared" ref="AJ6:CE6" si="10">AI6</f>
        <v>6.5159334579375599E-6</v>
      </c>
      <c r="AK6" s="48">
        <f t="shared" si="10"/>
        <v>6.5159334579375599E-6</v>
      </c>
      <c r="AL6" s="48">
        <f t="shared" si="10"/>
        <v>6.5159334579375599E-6</v>
      </c>
      <c r="AM6" s="48">
        <f t="shared" si="10"/>
        <v>6.5159334579375599E-6</v>
      </c>
      <c r="AN6" s="48">
        <f t="shared" si="10"/>
        <v>6.5159334579375599E-6</v>
      </c>
      <c r="AO6" s="48">
        <f t="shared" si="10"/>
        <v>6.5159334579375599E-6</v>
      </c>
      <c r="AP6" s="48">
        <f t="shared" si="10"/>
        <v>6.5159334579375599E-6</v>
      </c>
      <c r="AQ6" s="48">
        <f t="shared" si="10"/>
        <v>6.5159334579375599E-6</v>
      </c>
      <c r="AR6" s="48">
        <f t="shared" si="10"/>
        <v>6.5159334579375599E-6</v>
      </c>
      <c r="AS6" s="48">
        <f t="shared" si="10"/>
        <v>6.5159334579375599E-6</v>
      </c>
      <c r="AT6" s="48">
        <f t="shared" si="10"/>
        <v>6.5159334579375599E-6</v>
      </c>
      <c r="AU6" s="48">
        <f t="shared" si="10"/>
        <v>6.5159334579375599E-6</v>
      </c>
      <c r="AV6" s="48">
        <f t="shared" si="10"/>
        <v>6.5159334579375599E-6</v>
      </c>
      <c r="AW6" s="48">
        <f t="shared" si="10"/>
        <v>6.5159334579375599E-6</v>
      </c>
      <c r="AX6" s="48">
        <f t="shared" si="10"/>
        <v>6.5159334579375599E-6</v>
      </c>
      <c r="AY6" s="48">
        <f t="shared" si="10"/>
        <v>6.5159334579375599E-6</v>
      </c>
      <c r="AZ6" s="48">
        <f t="shared" si="10"/>
        <v>6.5159334579375599E-6</v>
      </c>
      <c r="BA6" s="48">
        <f t="shared" si="10"/>
        <v>6.5159334579375599E-6</v>
      </c>
      <c r="BB6" s="48">
        <f t="shared" si="10"/>
        <v>6.5159334579375599E-6</v>
      </c>
      <c r="BC6" s="48">
        <f t="shared" si="10"/>
        <v>6.5159334579375599E-6</v>
      </c>
      <c r="BD6" s="48">
        <f t="shared" si="10"/>
        <v>6.5159334579375599E-6</v>
      </c>
      <c r="BE6" s="48">
        <f t="shared" si="10"/>
        <v>6.5159334579375599E-6</v>
      </c>
      <c r="BF6" s="48">
        <f t="shared" si="10"/>
        <v>6.5159334579375599E-6</v>
      </c>
      <c r="BG6" s="48">
        <f t="shared" si="10"/>
        <v>6.5159334579375599E-6</v>
      </c>
      <c r="BH6" s="48">
        <f t="shared" si="10"/>
        <v>6.5159334579375599E-6</v>
      </c>
      <c r="BI6" s="48">
        <f t="shared" si="10"/>
        <v>6.5159334579375599E-6</v>
      </c>
      <c r="BJ6" s="48">
        <f t="shared" si="10"/>
        <v>6.5159334579375599E-6</v>
      </c>
      <c r="BK6" s="48">
        <f t="shared" si="10"/>
        <v>6.5159334579375599E-6</v>
      </c>
      <c r="BL6" s="48">
        <f t="shared" si="10"/>
        <v>6.5159334579375599E-6</v>
      </c>
      <c r="BM6" s="48">
        <f t="shared" si="10"/>
        <v>6.5159334579375599E-6</v>
      </c>
      <c r="BN6" s="48">
        <f t="shared" si="10"/>
        <v>6.5159334579375599E-6</v>
      </c>
      <c r="BO6" s="48">
        <f t="shared" si="10"/>
        <v>6.5159334579375599E-6</v>
      </c>
      <c r="BP6" s="48">
        <f t="shared" si="10"/>
        <v>6.5159334579375599E-6</v>
      </c>
      <c r="BQ6" s="48">
        <f t="shared" si="10"/>
        <v>6.5159334579375599E-6</v>
      </c>
      <c r="BR6" s="48">
        <f t="shared" si="10"/>
        <v>6.5159334579375599E-6</v>
      </c>
      <c r="BS6" s="48">
        <f t="shared" si="10"/>
        <v>6.5159334579375599E-6</v>
      </c>
      <c r="BT6" s="48">
        <f t="shared" si="10"/>
        <v>6.5159334579375599E-6</v>
      </c>
      <c r="BU6" s="48">
        <f t="shared" si="10"/>
        <v>6.5159334579375599E-6</v>
      </c>
      <c r="BV6" s="48">
        <f t="shared" si="10"/>
        <v>6.5159334579375599E-6</v>
      </c>
      <c r="BW6" s="48">
        <f t="shared" si="10"/>
        <v>6.5159334579375599E-6</v>
      </c>
      <c r="BX6" s="48">
        <f t="shared" si="10"/>
        <v>6.5159334579375599E-6</v>
      </c>
      <c r="BY6" s="48">
        <f t="shared" si="10"/>
        <v>6.5159334579375599E-6</v>
      </c>
      <c r="BZ6" s="48">
        <f t="shared" si="10"/>
        <v>6.5159334579375599E-6</v>
      </c>
      <c r="CA6" s="48">
        <f t="shared" si="10"/>
        <v>6.5159334579375599E-6</v>
      </c>
      <c r="CB6" s="48">
        <f t="shared" si="10"/>
        <v>6.5159334579375599E-6</v>
      </c>
      <c r="CC6" s="48">
        <f t="shared" si="10"/>
        <v>6.5159334579375599E-6</v>
      </c>
      <c r="CD6" s="48">
        <f t="shared" si="10"/>
        <v>6.5159334579375599E-6</v>
      </c>
      <c r="CE6" s="48">
        <f t="shared" si="10"/>
        <v>6.5159334579375599E-6</v>
      </c>
    </row>
    <row r="7" spans="1:83" ht="14.5" x14ac:dyDescent="0.35">
      <c r="A7" s="46" t="s">
        <v>121</v>
      </c>
      <c r="B7" s="48">
        <f t="shared" si="0"/>
        <v>6.4127550118508748E-5</v>
      </c>
      <c r="C7" s="48">
        <f t="shared" si="1"/>
        <v>6.4127550118508748E-5</v>
      </c>
      <c r="D7" s="48">
        <f t="array" ref="D7">Hydrogen!F$41*About!$A$108*(1-INDEX('Tax Percentages'!$B$25:$AG$25,MATCH(D$1,'Tax Percentages'!$B$4:$AG$4,0)))</f>
        <v>6.4127550118508748E-5</v>
      </c>
      <c r="E7" s="48">
        <f t="array" ref="E7">Hydrogen!G$41*About!$A$108*(1-INDEX('Tax Percentages'!$B$25:$AG$25,MATCH(E$1,'Tax Percentages'!$B$4:$AG$4,0)))</f>
        <v>5.8414410766743455E-5</v>
      </c>
      <c r="F7" s="48">
        <f t="array" ref="F7">Hydrogen!H$41*About!$A$108*(1-INDEX('Tax Percentages'!$B$25:$AG$25,MATCH(F$1,'Tax Percentages'!$B$4:$AG$4,0)))</f>
        <v>5.2701271414976651E-5</v>
      </c>
      <c r="G7" s="48">
        <f t="array" ref="G7">Hydrogen!I$41*About!$A$108*(1-INDEX('Tax Percentages'!$B$25:$AG$25,MATCH(G$1,'Tax Percentages'!$B$4:$AG$4,0)))</f>
        <v>4.6988132063209846E-5</v>
      </c>
      <c r="H7" s="48">
        <f t="array" ref="H7">Hydrogen!J$41*About!$A$108*(1-INDEX('Tax Percentages'!$B$25:$AG$25,MATCH(H$1,'Tax Percentages'!$B$4:$AG$4,0)))</f>
        <v>4.1274992711443042E-5</v>
      </c>
      <c r="I7" s="48">
        <f t="array" ref="I7">Hydrogen!K$41*About!$A$108*(1-INDEX('Tax Percentages'!$B$25:$AG$25,MATCH(I$1,'Tax Percentages'!$B$4:$AG$4,0)))</f>
        <v>3.5561853359677749E-5</v>
      </c>
      <c r="J7" s="48">
        <f t="array" ref="J7">Hydrogen!L$41*About!$A$108*(1-INDEX('Tax Percentages'!$B$25:$AG$25,MATCH(J$1,'Tax Percentages'!$B$4:$AG$4,0)))</f>
        <v>2.9848714007910945E-5</v>
      </c>
      <c r="K7" s="48">
        <f t="array" ref="K7">Hydrogen!M$41*About!$A$108*(1-INDEX('Tax Percentages'!$B$25:$AG$25,MATCH(K$1,'Tax Percentages'!$B$4:$AG$4,0)))</f>
        <v>2.4135574656144141E-5</v>
      </c>
      <c r="L7" s="48">
        <f t="array" ref="L7">Hydrogen!N$41*About!$A$108*(1-INDEX('Tax Percentages'!$B$25:$AG$25,MATCH(L$1,'Tax Percentages'!$B$4:$AG$4,0)))</f>
        <v>1.8422435304378848E-5</v>
      </c>
      <c r="M7" s="48">
        <f t="array" ref="M7">Hydrogen!O$41*About!$A$108*(1-INDEX('Tax Percentages'!$B$25:$AG$25,MATCH(M$1,'Tax Percentages'!$B$4:$AG$4,0)))</f>
        <v>1.2709295952612043E-5</v>
      </c>
      <c r="N7" s="48">
        <f t="array" ref="N7">Hydrogen!P$41*About!$A$108*(1-INDEX('Tax Percentages'!$B$25:$AG$25,MATCH(N$1,'Tax Percentages'!$B$4:$AG$4,0)))</f>
        <v>1.2399627827877315E-5</v>
      </c>
      <c r="O7" s="48">
        <f t="array" ref="O7">Hydrogen!Q$41*About!$A$108*(1-INDEX('Tax Percentages'!$B$25:$AG$25,MATCH(O$1,'Tax Percentages'!$B$4:$AG$4,0)))</f>
        <v>1.2089959703143629E-5</v>
      </c>
      <c r="P7" s="48">
        <f t="array" ref="P7">Hydrogen!R$41*About!$A$108*(1-INDEX('Tax Percentages'!$B$25:$AG$25,MATCH(P$1,'Tax Percentages'!$B$4:$AG$4,0)))</f>
        <v>1.1780291578409943E-5</v>
      </c>
      <c r="Q7" s="48">
        <f t="array" ref="Q7">Hydrogen!S$41*About!$A$108*(1-INDEX('Tax Percentages'!$B$25:$AG$25,MATCH(Q$1,'Tax Percentages'!$B$4:$AG$4,0)))</f>
        <v>1.1470623453676257E-5</v>
      </c>
      <c r="R7" s="48">
        <f t="array" ref="R7">Hydrogen!T$41*About!$A$108*(1-INDEX('Tax Percentages'!$B$25:$AG$25,MATCH(R$1,'Tax Percentages'!$B$4:$AG$4,0)))</f>
        <v>1.1160955328942666E-5</v>
      </c>
      <c r="S7" s="48">
        <f t="array" ref="S7">Hydrogen!U$41*About!$A$108*(1-INDEX('Tax Percentages'!$B$25:$AG$25,MATCH(S$1,'Tax Percentages'!$B$4:$AG$4,0)))</f>
        <v>1.0851287204208979E-5</v>
      </c>
      <c r="T7" s="48">
        <f t="array" ref="T7">Hydrogen!V$41*About!$A$108*(1-INDEX('Tax Percentages'!$B$25:$AG$25,MATCH(T$1,'Tax Percentages'!$B$4:$AG$4,0)))</f>
        <v>1.0541619079475292E-5</v>
      </c>
      <c r="U7" s="48">
        <f t="array" ref="U7">Hydrogen!W$41*About!$A$108*(1-INDEX('Tax Percentages'!$B$25:$AG$25,MATCH(U$1,'Tax Percentages'!$B$4:$AG$4,0)))</f>
        <v>1.0231950954741607E-5</v>
      </c>
      <c r="V7" s="48">
        <f t="array" ref="V7">Hydrogen!X$41*About!$A$108*(1-INDEX('Tax Percentages'!$B$25:$AG$25,MATCH(V$1,'Tax Percentages'!$B$4:$AG$4,0)))</f>
        <v>9.9222828300079211E-6</v>
      </c>
      <c r="W7" s="48">
        <f t="array" ref="W7">Hydrogen!Y$41*About!$A$108*(1-INDEX('Tax Percentages'!$B$25:$AG$25,MATCH(W$1,'Tax Percentages'!$B$4:$AG$4,0)))</f>
        <v>9.6126147052743281E-6</v>
      </c>
      <c r="X7" s="48">
        <f t="array" ref="X7">Hydrogen!Z$41*About!$A$108*(1-INDEX('Tax Percentages'!$B$25:$AG$25,MATCH(X$1,'Tax Percentages'!$B$4:$AG$4,0)))</f>
        <v>9.302946580540642E-6</v>
      </c>
      <c r="Y7" s="48">
        <f t="array" ref="Y7">Hydrogen!AA$41*About!$A$108*(1-INDEX('Tax Percentages'!$B$25:$AG$25,MATCH(Y$1,'Tax Percentages'!$B$4:$AG$4,0)))</f>
        <v>8.9932784558069558E-6</v>
      </c>
      <c r="Z7" s="48">
        <f t="array" ref="Z7">Hydrogen!AB$41*About!$A$108*(1-INDEX('Tax Percentages'!$B$25:$AG$25,MATCH(Z$1,'Tax Percentages'!$B$4:$AG$4,0)))</f>
        <v>8.6836103310732697E-6</v>
      </c>
      <c r="AA7" s="48">
        <f t="array" ref="AA7">Hydrogen!AC$41*About!$A$108*(1-INDEX('Tax Percentages'!$B$25:$AG$25,MATCH(AA$1,'Tax Percentages'!$B$4:$AG$4,0)))</f>
        <v>8.3739422063395835E-6</v>
      </c>
      <c r="AB7" s="48">
        <f t="array" ref="AB7">Hydrogen!AD$41*About!$A$108*(1-INDEX('Tax Percentages'!$B$25:$AG$25,MATCH(AB$1,'Tax Percentages'!$B$4:$AG$4,0)))</f>
        <v>8.0642740816058974E-6</v>
      </c>
      <c r="AC7" s="48">
        <f t="array" ref="AC7">Hydrogen!AE$41*About!$A$108*(1-INDEX('Tax Percentages'!$B$25:$AG$25,MATCH(AC$1,'Tax Percentages'!$B$4:$AG$4,0)))</f>
        <v>7.7546059568723061E-6</v>
      </c>
      <c r="AD7" s="48">
        <f t="array" ref="AD7">Hydrogen!AF$41*About!$A$108*(1-INDEX('Tax Percentages'!$B$25:$AG$25,MATCH(AD$1,'Tax Percentages'!$B$4:$AG$4,0)))</f>
        <v>7.4449378321386191E-6</v>
      </c>
      <c r="AE7" s="48">
        <f t="array" ref="AE7">Hydrogen!AG$41*About!$A$108*(1-INDEX('Tax Percentages'!$B$25:$AG$25,MATCH(AE$1,'Tax Percentages'!$B$4:$AG$4,0)))</f>
        <v>7.135269707404933E-6</v>
      </c>
      <c r="AF7" s="48">
        <f t="array" ref="AF7">Hydrogen!AH$41*About!$A$108*(1-INDEX('Tax Percentages'!$B$25:$AG$25,MATCH(AF$1,'Tax Percentages'!$B$4:$AG$4,0)))</f>
        <v>6.8256015826712469E-6</v>
      </c>
      <c r="AG7" s="48">
        <f t="array" ref="AG7">Hydrogen!AI$41*About!$A$108*(1-INDEX('Tax Percentages'!$B$25:$AG$25,MATCH(AG$1,'Tax Percentages'!$B$4:$AG$4,0)))</f>
        <v>6.5159334579375599E-6</v>
      </c>
      <c r="AH7" s="48">
        <f t="shared" ref="AH7:AI7" si="11">AG7</f>
        <v>6.5159334579375599E-6</v>
      </c>
      <c r="AI7" s="48">
        <f t="shared" si="11"/>
        <v>6.5159334579375599E-6</v>
      </c>
      <c r="AJ7" s="48">
        <f t="shared" ref="AJ7:CE7" si="12">AI7</f>
        <v>6.5159334579375599E-6</v>
      </c>
      <c r="AK7" s="48">
        <f t="shared" si="12"/>
        <v>6.5159334579375599E-6</v>
      </c>
      <c r="AL7" s="48">
        <f t="shared" si="12"/>
        <v>6.5159334579375599E-6</v>
      </c>
      <c r="AM7" s="48">
        <f t="shared" si="12"/>
        <v>6.5159334579375599E-6</v>
      </c>
      <c r="AN7" s="48">
        <f t="shared" si="12"/>
        <v>6.5159334579375599E-6</v>
      </c>
      <c r="AO7" s="48">
        <f t="shared" si="12"/>
        <v>6.5159334579375599E-6</v>
      </c>
      <c r="AP7" s="48">
        <f t="shared" si="12"/>
        <v>6.5159334579375599E-6</v>
      </c>
      <c r="AQ7" s="48">
        <f t="shared" si="12"/>
        <v>6.5159334579375599E-6</v>
      </c>
      <c r="AR7" s="48">
        <f t="shared" si="12"/>
        <v>6.5159334579375599E-6</v>
      </c>
      <c r="AS7" s="48">
        <f t="shared" si="12"/>
        <v>6.5159334579375599E-6</v>
      </c>
      <c r="AT7" s="48">
        <f t="shared" si="12"/>
        <v>6.5159334579375599E-6</v>
      </c>
      <c r="AU7" s="48">
        <f t="shared" si="12"/>
        <v>6.5159334579375599E-6</v>
      </c>
      <c r="AV7" s="48">
        <f t="shared" si="12"/>
        <v>6.5159334579375599E-6</v>
      </c>
      <c r="AW7" s="48">
        <f t="shared" si="12"/>
        <v>6.5159334579375599E-6</v>
      </c>
      <c r="AX7" s="48">
        <f t="shared" si="12"/>
        <v>6.5159334579375599E-6</v>
      </c>
      <c r="AY7" s="48">
        <f t="shared" si="12"/>
        <v>6.5159334579375599E-6</v>
      </c>
      <c r="AZ7" s="48">
        <f t="shared" si="12"/>
        <v>6.5159334579375599E-6</v>
      </c>
      <c r="BA7" s="48">
        <f t="shared" si="12"/>
        <v>6.5159334579375599E-6</v>
      </c>
      <c r="BB7" s="48">
        <f t="shared" si="12"/>
        <v>6.5159334579375599E-6</v>
      </c>
      <c r="BC7" s="48">
        <f t="shared" si="12"/>
        <v>6.5159334579375599E-6</v>
      </c>
      <c r="BD7" s="48">
        <f t="shared" si="12"/>
        <v>6.5159334579375599E-6</v>
      </c>
      <c r="BE7" s="48">
        <f t="shared" si="12"/>
        <v>6.5159334579375599E-6</v>
      </c>
      <c r="BF7" s="48">
        <f t="shared" si="12"/>
        <v>6.5159334579375599E-6</v>
      </c>
      <c r="BG7" s="48">
        <f t="shared" si="12"/>
        <v>6.5159334579375599E-6</v>
      </c>
      <c r="BH7" s="48">
        <f t="shared" si="12"/>
        <v>6.5159334579375599E-6</v>
      </c>
      <c r="BI7" s="48">
        <f t="shared" si="12"/>
        <v>6.5159334579375599E-6</v>
      </c>
      <c r="BJ7" s="48">
        <f t="shared" si="12"/>
        <v>6.5159334579375599E-6</v>
      </c>
      <c r="BK7" s="48">
        <f t="shared" si="12"/>
        <v>6.5159334579375599E-6</v>
      </c>
      <c r="BL7" s="48">
        <f t="shared" si="12"/>
        <v>6.5159334579375599E-6</v>
      </c>
      <c r="BM7" s="48">
        <f t="shared" si="12"/>
        <v>6.5159334579375599E-6</v>
      </c>
      <c r="BN7" s="48">
        <f t="shared" si="12"/>
        <v>6.5159334579375599E-6</v>
      </c>
      <c r="BO7" s="48">
        <f t="shared" si="12"/>
        <v>6.5159334579375599E-6</v>
      </c>
      <c r="BP7" s="48">
        <f t="shared" si="12"/>
        <v>6.5159334579375599E-6</v>
      </c>
      <c r="BQ7" s="48">
        <f t="shared" si="12"/>
        <v>6.5159334579375599E-6</v>
      </c>
      <c r="BR7" s="48">
        <f t="shared" si="12"/>
        <v>6.5159334579375599E-6</v>
      </c>
      <c r="BS7" s="48">
        <f t="shared" si="12"/>
        <v>6.5159334579375599E-6</v>
      </c>
      <c r="BT7" s="48">
        <f t="shared" si="12"/>
        <v>6.5159334579375599E-6</v>
      </c>
      <c r="BU7" s="48">
        <f t="shared" si="12"/>
        <v>6.5159334579375599E-6</v>
      </c>
      <c r="BV7" s="48">
        <f t="shared" si="12"/>
        <v>6.5159334579375599E-6</v>
      </c>
      <c r="BW7" s="48">
        <f t="shared" si="12"/>
        <v>6.5159334579375599E-6</v>
      </c>
      <c r="BX7" s="48">
        <f t="shared" si="12"/>
        <v>6.5159334579375599E-6</v>
      </c>
      <c r="BY7" s="48">
        <f t="shared" si="12"/>
        <v>6.5159334579375599E-6</v>
      </c>
      <c r="BZ7" s="48">
        <f t="shared" si="12"/>
        <v>6.5159334579375599E-6</v>
      </c>
      <c r="CA7" s="48">
        <f t="shared" si="12"/>
        <v>6.5159334579375599E-6</v>
      </c>
      <c r="CB7" s="48">
        <f t="shared" si="12"/>
        <v>6.5159334579375599E-6</v>
      </c>
      <c r="CC7" s="48">
        <f t="shared" si="12"/>
        <v>6.5159334579375599E-6</v>
      </c>
      <c r="CD7" s="48">
        <f t="shared" si="12"/>
        <v>6.5159334579375599E-6</v>
      </c>
      <c r="CE7" s="48">
        <f t="shared" si="12"/>
        <v>6.5159334579375599E-6</v>
      </c>
    </row>
    <row r="8" spans="1:83" ht="14.5" x14ac:dyDescent="0.35">
      <c r="A8" s="46" t="s">
        <v>122</v>
      </c>
      <c r="B8" s="48">
        <f t="shared" si="0"/>
        <v>0</v>
      </c>
      <c r="C8" s="48">
        <f t="shared" si="1"/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f t="shared" ref="AH8:AI8" si="13">AG8</f>
        <v>0</v>
      </c>
      <c r="AI8" s="48">
        <f t="shared" si="13"/>
        <v>0</v>
      </c>
      <c r="AJ8" s="48">
        <f t="shared" ref="AJ8:CE8" si="14">AI8</f>
        <v>0</v>
      </c>
      <c r="AK8" s="48">
        <f t="shared" si="14"/>
        <v>0</v>
      </c>
      <c r="AL8" s="48">
        <f t="shared" si="14"/>
        <v>0</v>
      </c>
      <c r="AM8" s="48">
        <f t="shared" si="14"/>
        <v>0</v>
      </c>
      <c r="AN8" s="48">
        <f t="shared" si="14"/>
        <v>0</v>
      </c>
      <c r="AO8" s="48">
        <f t="shared" si="14"/>
        <v>0</v>
      </c>
      <c r="AP8" s="48">
        <f t="shared" si="14"/>
        <v>0</v>
      </c>
      <c r="AQ8" s="48">
        <f t="shared" si="14"/>
        <v>0</v>
      </c>
      <c r="AR8" s="48">
        <f t="shared" si="14"/>
        <v>0</v>
      </c>
      <c r="AS8" s="48">
        <f t="shared" si="14"/>
        <v>0</v>
      </c>
      <c r="AT8" s="48">
        <f t="shared" si="14"/>
        <v>0</v>
      </c>
      <c r="AU8" s="48">
        <f t="shared" si="14"/>
        <v>0</v>
      </c>
      <c r="AV8" s="48">
        <f t="shared" si="14"/>
        <v>0</v>
      </c>
      <c r="AW8" s="48">
        <f t="shared" si="14"/>
        <v>0</v>
      </c>
      <c r="AX8" s="48">
        <f t="shared" si="14"/>
        <v>0</v>
      </c>
      <c r="AY8" s="48">
        <f t="shared" si="14"/>
        <v>0</v>
      </c>
      <c r="AZ8" s="48">
        <f t="shared" si="14"/>
        <v>0</v>
      </c>
      <c r="BA8" s="48">
        <f t="shared" si="14"/>
        <v>0</v>
      </c>
      <c r="BB8" s="48">
        <f t="shared" si="14"/>
        <v>0</v>
      </c>
      <c r="BC8" s="48">
        <f t="shared" si="14"/>
        <v>0</v>
      </c>
      <c r="BD8" s="48">
        <f t="shared" si="14"/>
        <v>0</v>
      </c>
      <c r="BE8" s="48">
        <f t="shared" si="14"/>
        <v>0</v>
      </c>
      <c r="BF8" s="48">
        <f t="shared" si="14"/>
        <v>0</v>
      </c>
      <c r="BG8" s="48">
        <f t="shared" si="14"/>
        <v>0</v>
      </c>
      <c r="BH8" s="48">
        <f t="shared" si="14"/>
        <v>0</v>
      </c>
      <c r="BI8" s="48">
        <f t="shared" si="14"/>
        <v>0</v>
      </c>
      <c r="BJ8" s="48">
        <f t="shared" si="14"/>
        <v>0</v>
      </c>
      <c r="BK8" s="48">
        <f t="shared" si="14"/>
        <v>0</v>
      </c>
      <c r="BL8" s="48">
        <f t="shared" si="14"/>
        <v>0</v>
      </c>
      <c r="BM8" s="48">
        <f t="shared" si="14"/>
        <v>0</v>
      </c>
      <c r="BN8" s="48">
        <f t="shared" si="14"/>
        <v>0</v>
      </c>
      <c r="BO8" s="48">
        <f t="shared" si="14"/>
        <v>0</v>
      </c>
      <c r="BP8" s="48">
        <f t="shared" si="14"/>
        <v>0</v>
      </c>
      <c r="BQ8" s="48">
        <f t="shared" si="14"/>
        <v>0</v>
      </c>
      <c r="BR8" s="48">
        <f t="shared" si="14"/>
        <v>0</v>
      </c>
      <c r="BS8" s="48">
        <f t="shared" si="14"/>
        <v>0</v>
      </c>
      <c r="BT8" s="48">
        <f t="shared" si="14"/>
        <v>0</v>
      </c>
      <c r="BU8" s="48">
        <f t="shared" si="14"/>
        <v>0</v>
      </c>
      <c r="BV8" s="48">
        <f t="shared" si="14"/>
        <v>0</v>
      </c>
      <c r="BW8" s="48">
        <f t="shared" si="14"/>
        <v>0</v>
      </c>
      <c r="BX8" s="48">
        <f t="shared" si="14"/>
        <v>0</v>
      </c>
      <c r="BY8" s="48">
        <f t="shared" si="14"/>
        <v>0</v>
      </c>
      <c r="BZ8" s="48">
        <f t="shared" si="14"/>
        <v>0</v>
      </c>
      <c r="CA8" s="48">
        <f t="shared" si="14"/>
        <v>0</v>
      </c>
      <c r="CB8" s="48">
        <f t="shared" si="14"/>
        <v>0</v>
      </c>
      <c r="CC8" s="48">
        <f t="shared" si="14"/>
        <v>0</v>
      </c>
      <c r="CD8" s="48">
        <f t="shared" si="14"/>
        <v>0</v>
      </c>
      <c r="CE8" s="48">
        <f t="shared" si="14"/>
        <v>0</v>
      </c>
    </row>
    <row r="9" spans="1:83" ht="14.5" x14ac:dyDescent="0.35">
      <c r="A9" s="46" t="s">
        <v>123</v>
      </c>
      <c r="B9" s="48">
        <f t="shared" si="0"/>
        <v>6.4127550118508748E-5</v>
      </c>
      <c r="C9" s="48">
        <f t="shared" si="1"/>
        <v>6.4127550118508748E-5</v>
      </c>
      <c r="D9" s="48">
        <f t="shared" ref="D9:AG9" si="15">D6</f>
        <v>6.4127550118508748E-5</v>
      </c>
      <c r="E9" s="48">
        <f t="shared" si="15"/>
        <v>5.8414410766743455E-5</v>
      </c>
      <c r="F9" s="48">
        <f t="shared" si="15"/>
        <v>5.2701271414976651E-5</v>
      </c>
      <c r="G9" s="48">
        <f t="shared" si="15"/>
        <v>4.6988132063209846E-5</v>
      </c>
      <c r="H9" s="48">
        <f t="shared" si="15"/>
        <v>4.1274992711443042E-5</v>
      </c>
      <c r="I9" s="48">
        <f t="shared" si="15"/>
        <v>3.5561853359677749E-5</v>
      </c>
      <c r="J9" s="48">
        <f t="shared" si="15"/>
        <v>2.9848714007910945E-5</v>
      </c>
      <c r="K9" s="48">
        <f t="shared" si="15"/>
        <v>2.4135574656144141E-5</v>
      </c>
      <c r="L9" s="48">
        <f t="shared" si="15"/>
        <v>1.8422435304378848E-5</v>
      </c>
      <c r="M9" s="48">
        <f t="shared" si="15"/>
        <v>1.2709295952612043E-5</v>
      </c>
      <c r="N9" s="48">
        <f t="shared" si="15"/>
        <v>1.2399627827877315E-5</v>
      </c>
      <c r="O9" s="48">
        <f t="shared" si="15"/>
        <v>1.2089959703143629E-5</v>
      </c>
      <c r="P9" s="48">
        <f t="shared" si="15"/>
        <v>1.1780291578409943E-5</v>
      </c>
      <c r="Q9" s="48">
        <f t="shared" si="15"/>
        <v>1.1470623453676257E-5</v>
      </c>
      <c r="R9" s="48">
        <f t="shared" si="15"/>
        <v>1.1160955328942666E-5</v>
      </c>
      <c r="S9" s="48">
        <f t="shared" si="15"/>
        <v>1.0851287204208979E-5</v>
      </c>
      <c r="T9" s="48">
        <f t="shared" si="15"/>
        <v>1.0541619079475292E-5</v>
      </c>
      <c r="U9" s="48">
        <f t="shared" si="15"/>
        <v>1.0231950954741607E-5</v>
      </c>
      <c r="V9" s="48">
        <f t="shared" si="15"/>
        <v>9.9222828300079211E-6</v>
      </c>
      <c r="W9" s="48">
        <f t="shared" si="15"/>
        <v>9.6126147052743281E-6</v>
      </c>
      <c r="X9" s="48">
        <f t="shared" si="15"/>
        <v>9.302946580540642E-6</v>
      </c>
      <c r="Y9" s="48">
        <f t="shared" si="15"/>
        <v>8.9932784558069558E-6</v>
      </c>
      <c r="Z9" s="48">
        <f t="shared" si="15"/>
        <v>8.6836103310732697E-6</v>
      </c>
      <c r="AA9" s="48">
        <f t="shared" si="15"/>
        <v>8.3739422063395835E-6</v>
      </c>
      <c r="AB9" s="48">
        <f t="shared" si="15"/>
        <v>8.0642740816058974E-6</v>
      </c>
      <c r="AC9" s="48">
        <f t="shared" si="15"/>
        <v>7.7546059568723061E-6</v>
      </c>
      <c r="AD9" s="48">
        <f t="shared" si="15"/>
        <v>7.4449378321386191E-6</v>
      </c>
      <c r="AE9" s="48">
        <f t="shared" si="15"/>
        <v>7.135269707404933E-6</v>
      </c>
      <c r="AF9" s="48">
        <f t="shared" si="15"/>
        <v>6.8256015826712469E-6</v>
      </c>
      <c r="AG9" s="48">
        <f t="shared" si="15"/>
        <v>6.5159334579375599E-6</v>
      </c>
      <c r="AH9" s="48">
        <f t="shared" ref="AH9:AI9" si="16">AG9</f>
        <v>6.5159334579375599E-6</v>
      </c>
      <c r="AI9" s="48">
        <f t="shared" si="16"/>
        <v>6.5159334579375599E-6</v>
      </c>
      <c r="AJ9" s="48">
        <f t="shared" ref="AJ9:CE9" si="17">AI9</f>
        <v>6.5159334579375599E-6</v>
      </c>
      <c r="AK9" s="48">
        <f t="shared" si="17"/>
        <v>6.5159334579375599E-6</v>
      </c>
      <c r="AL9" s="48">
        <f t="shared" si="17"/>
        <v>6.5159334579375599E-6</v>
      </c>
      <c r="AM9" s="48">
        <f t="shared" si="17"/>
        <v>6.5159334579375599E-6</v>
      </c>
      <c r="AN9" s="48">
        <f t="shared" si="17"/>
        <v>6.5159334579375599E-6</v>
      </c>
      <c r="AO9" s="48">
        <f t="shared" si="17"/>
        <v>6.5159334579375599E-6</v>
      </c>
      <c r="AP9" s="48">
        <f t="shared" si="17"/>
        <v>6.5159334579375599E-6</v>
      </c>
      <c r="AQ9" s="48">
        <f t="shared" si="17"/>
        <v>6.5159334579375599E-6</v>
      </c>
      <c r="AR9" s="48">
        <f t="shared" si="17"/>
        <v>6.5159334579375599E-6</v>
      </c>
      <c r="AS9" s="48">
        <f t="shared" si="17"/>
        <v>6.5159334579375599E-6</v>
      </c>
      <c r="AT9" s="48">
        <f t="shared" si="17"/>
        <v>6.5159334579375599E-6</v>
      </c>
      <c r="AU9" s="48">
        <f t="shared" si="17"/>
        <v>6.5159334579375599E-6</v>
      </c>
      <c r="AV9" s="48">
        <f t="shared" si="17"/>
        <v>6.5159334579375599E-6</v>
      </c>
      <c r="AW9" s="48">
        <f t="shared" si="17"/>
        <v>6.5159334579375599E-6</v>
      </c>
      <c r="AX9" s="48">
        <f t="shared" si="17"/>
        <v>6.5159334579375599E-6</v>
      </c>
      <c r="AY9" s="48">
        <f t="shared" si="17"/>
        <v>6.5159334579375599E-6</v>
      </c>
      <c r="AZ9" s="48">
        <f t="shared" si="17"/>
        <v>6.5159334579375599E-6</v>
      </c>
      <c r="BA9" s="48">
        <f t="shared" si="17"/>
        <v>6.5159334579375599E-6</v>
      </c>
      <c r="BB9" s="48">
        <f t="shared" si="17"/>
        <v>6.5159334579375599E-6</v>
      </c>
      <c r="BC9" s="48">
        <f t="shared" si="17"/>
        <v>6.5159334579375599E-6</v>
      </c>
      <c r="BD9" s="48">
        <f t="shared" si="17"/>
        <v>6.5159334579375599E-6</v>
      </c>
      <c r="BE9" s="48">
        <f t="shared" si="17"/>
        <v>6.5159334579375599E-6</v>
      </c>
      <c r="BF9" s="48">
        <f t="shared" si="17"/>
        <v>6.5159334579375599E-6</v>
      </c>
      <c r="BG9" s="48">
        <f t="shared" si="17"/>
        <v>6.5159334579375599E-6</v>
      </c>
      <c r="BH9" s="48">
        <f t="shared" si="17"/>
        <v>6.5159334579375599E-6</v>
      </c>
      <c r="BI9" s="48">
        <f t="shared" si="17"/>
        <v>6.5159334579375599E-6</v>
      </c>
      <c r="BJ9" s="48">
        <f t="shared" si="17"/>
        <v>6.5159334579375599E-6</v>
      </c>
      <c r="BK9" s="48">
        <f t="shared" si="17"/>
        <v>6.5159334579375599E-6</v>
      </c>
      <c r="BL9" s="48">
        <f t="shared" si="17"/>
        <v>6.5159334579375599E-6</v>
      </c>
      <c r="BM9" s="48">
        <f t="shared" si="17"/>
        <v>6.5159334579375599E-6</v>
      </c>
      <c r="BN9" s="48">
        <f t="shared" si="17"/>
        <v>6.5159334579375599E-6</v>
      </c>
      <c r="BO9" s="48">
        <f t="shared" si="17"/>
        <v>6.5159334579375599E-6</v>
      </c>
      <c r="BP9" s="48">
        <f t="shared" si="17"/>
        <v>6.5159334579375599E-6</v>
      </c>
      <c r="BQ9" s="48">
        <f t="shared" si="17"/>
        <v>6.5159334579375599E-6</v>
      </c>
      <c r="BR9" s="48">
        <f t="shared" si="17"/>
        <v>6.5159334579375599E-6</v>
      </c>
      <c r="BS9" s="48">
        <f t="shared" si="17"/>
        <v>6.5159334579375599E-6</v>
      </c>
      <c r="BT9" s="48">
        <f t="shared" si="17"/>
        <v>6.5159334579375599E-6</v>
      </c>
      <c r="BU9" s="48">
        <f t="shared" si="17"/>
        <v>6.5159334579375599E-6</v>
      </c>
      <c r="BV9" s="48">
        <f t="shared" si="17"/>
        <v>6.5159334579375599E-6</v>
      </c>
      <c r="BW9" s="48">
        <f t="shared" si="17"/>
        <v>6.5159334579375599E-6</v>
      </c>
      <c r="BX9" s="48">
        <f t="shared" si="17"/>
        <v>6.5159334579375599E-6</v>
      </c>
      <c r="BY9" s="48">
        <f t="shared" si="17"/>
        <v>6.5159334579375599E-6</v>
      </c>
      <c r="BZ9" s="48">
        <f t="shared" si="17"/>
        <v>6.5159334579375599E-6</v>
      </c>
      <c r="CA9" s="48">
        <f t="shared" si="17"/>
        <v>6.5159334579375599E-6</v>
      </c>
      <c r="CB9" s="48">
        <f t="shared" si="17"/>
        <v>6.5159334579375599E-6</v>
      </c>
      <c r="CC9" s="48">
        <f t="shared" si="17"/>
        <v>6.5159334579375599E-6</v>
      </c>
      <c r="CD9" s="48">
        <f t="shared" si="17"/>
        <v>6.5159334579375599E-6</v>
      </c>
      <c r="CE9" s="48">
        <f t="shared" si="17"/>
        <v>6.5159334579375599E-6</v>
      </c>
    </row>
    <row r="10" spans="1:83" ht="14.5" x14ac:dyDescent="0.3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</row>
    <row r="11" spans="1:83" ht="14.5" x14ac:dyDescent="0.3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</row>
    <row r="12" spans="1:83" ht="14.5" x14ac:dyDescent="0.3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</row>
    <row r="13" spans="1:83" ht="14.5" x14ac:dyDescent="0.3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</row>
    <row r="14" spans="1:83" ht="14.5" x14ac:dyDescent="0.3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</row>
    <row r="15" spans="1:83" ht="14.5" x14ac:dyDescent="0.3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</row>
    <row r="16" spans="1:83" ht="14.5" x14ac:dyDescent="0.3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</row>
    <row r="17" spans="1:33" ht="14.5" x14ac:dyDescent="0.3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</row>
    <row r="18" spans="1:33" ht="14.5" x14ac:dyDescent="0.3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</row>
    <row r="19" spans="1:33" ht="14.5" x14ac:dyDescent="0.3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</row>
    <row r="20" spans="1:33" ht="14.5" x14ac:dyDescent="0.3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r="21" spans="1:33" ht="15.75" customHeight="1" x14ac:dyDescent="0.3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</row>
    <row r="22" spans="1:33" ht="15.75" customHeight="1" x14ac:dyDescent="0.3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</row>
    <row r="23" spans="1:33" ht="15.75" customHeight="1" x14ac:dyDescent="0.3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</row>
    <row r="24" spans="1:33" ht="15.75" customHeight="1" x14ac:dyDescent="0.3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</row>
    <row r="25" spans="1:33" ht="15.75" customHeight="1" x14ac:dyDescent="0.3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</row>
    <row r="26" spans="1:33" ht="15.75" customHeight="1" x14ac:dyDescent="0.3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</row>
    <row r="27" spans="1:33" ht="15.75" customHeight="1" x14ac:dyDescent="0.3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</row>
    <row r="28" spans="1:33" ht="15.75" customHeight="1" x14ac:dyDescent="0.3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</row>
    <row r="29" spans="1:33" ht="15.75" customHeight="1" x14ac:dyDescent="0.3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</row>
    <row r="30" spans="1:33" ht="15.75" customHeight="1" x14ac:dyDescent="0.3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</row>
    <row r="31" spans="1:33" ht="15.75" customHeight="1" x14ac:dyDescent="0.3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</row>
    <row r="32" spans="1:33" ht="15.75" customHeight="1" x14ac:dyDescent="0.3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</row>
    <row r="33" spans="1:33" ht="15.75" customHeight="1" x14ac:dyDescent="0.3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</row>
    <row r="34" spans="1:33" ht="15.75" customHeight="1" x14ac:dyDescent="0.3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</row>
    <row r="35" spans="1:33" ht="15.75" customHeight="1" x14ac:dyDescent="0.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</row>
    <row r="36" spans="1:33" ht="15.75" customHeight="1" x14ac:dyDescent="0.3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</row>
    <row r="37" spans="1:33" ht="15.75" customHeight="1" x14ac:dyDescent="0.3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</row>
    <row r="38" spans="1:33" ht="15.75" customHeight="1" x14ac:dyDescent="0.3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</row>
    <row r="39" spans="1:33" ht="15.75" customHeight="1" x14ac:dyDescent="0.3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</row>
    <row r="40" spans="1:33" ht="15.75" customHeight="1" x14ac:dyDescent="0.3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</row>
    <row r="41" spans="1:33" ht="15.75" customHeight="1" x14ac:dyDescent="0.3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</row>
    <row r="42" spans="1:33" ht="15.75" customHeight="1" x14ac:dyDescent="0.3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</row>
    <row r="43" spans="1:33" ht="15.75" customHeight="1" x14ac:dyDescent="0.3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</row>
    <row r="44" spans="1:33" ht="15.75" customHeight="1" x14ac:dyDescent="0.3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</row>
    <row r="45" spans="1:33" ht="15.75" customHeight="1" x14ac:dyDescent="0.3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</row>
    <row r="46" spans="1:33" ht="15.75" customHeight="1" x14ac:dyDescent="0.3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</row>
    <row r="47" spans="1:33" ht="15.75" customHeight="1" x14ac:dyDescent="0.3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</row>
    <row r="48" spans="1:33" ht="15.75" customHeight="1" x14ac:dyDescent="0.3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</row>
    <row r="49" spans="1:33" ht="15.75" customHeight="1" x14ac:dyDescent="0.3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</row>
    <row r="50" spans="1:33" ht="15.75" customHeight="1" x14ac:dyDescent="0.3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</row>
    <row r="51" spans="1:33" ht="15.75" customHeight="1" x14ac:dyDescent="0.3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</row>
    <row r="52" spans="1:33" ht="15.75" customHeight="1" x14ac:dyDescent="0.3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</row>
    <row r="53" spans="1:33" ht="15.75" customHeight="1" x14ac:dyDescent="0.3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</row>
    <row r="54" spans="1:33" ht="15.75" customHeight="1" x14ac:dyDescent="0.3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  <row r="55" spans="1:33" ht="15.75" customHeight="1" x14ac:dyDescent="0.3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</row>
    <row r="56" spans="1:33" ht="15.75" customHeight="1" x14ac:dyDescent="0.3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</row>
    <row r="57" spans="1:33" ht="15.75" customHeight="1" x14ac:dyDescent="0.3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</row>
    <row r="58" spans="1:33" ht="15.75" customHeight="1" x14ac:dyDescent="0.3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</row>
    <row r="59" spans="1:33" ht="15.75" customHeight="1" x14ac:dyDescent="0.3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</row>
    <row r="60" spans="1:33" ht="15.75" customHeight="1" x14ac:dyDescent="0.35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</row>
    <row r="61" spans="1:33" ht="15.75" customHeight="1" x14ac:dyDescent="0.3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</row>
    <row r="62" spans="1:33" ht="15.75" customHeight="1" x14ac:dyDescent="0.3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</row>
    <row r="63" spans="1:33" ht="15.75" customHeight="1" x14ac:dyDescent="0.3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</row>
    <row r="64" spans="1:33" ht="15.75" customHeight="1" x14ac:dyDescent="0.3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</row>
    <row r="65" spans="1:33" ht="15.75" customHeight="1" x14ac:dyDescent="0.3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</row>
    <row r="66" spans="1:33" ht="15.75" customHeight="1" x14ac:dyDescent="0.35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</row>
    <row r="67" spans="1:33" ht="15.75" customHeight="1" x14ac:dyDescent="0.35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</row>
    <row r="68" spans="1:33" ht="15.75" customHeight="1" x14ac:dyDescent="0.35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</row>
    <row r="69" spans="1:33" ht="15.75" customHeight="1" x14ac:dyDescent="0.35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</row>
    <row r="70" spans="1:33" ht="15.75" customHeight="1" x14ac:dyDescent="0.35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</row>
    <row r="71" spans="1:33" ht="15.75" customHeight="1" x14ac:dyDescent="0.35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</row>
    <row r="72" spans="1:33" ht="15.75" customHeight="1" x14ac:dyDescent="0.3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</row>
    <row r="73" spans="1:33" ht="15.75" customHeight="1" x14ac:dyDescent="0.3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</row>
    <row r="74" spans="1:33" ht="15.75" customHeight="1" x14ac:dyDescent="0.3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</row>
    <row r="75" spans="1:33" ht="15.75" customHeight="1" x14ac:dyDescent="0.3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</row>
    <row r="76" spans="1:33" ht="15.75" customHeight="1" x14ac:dyDescent="0.35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</row>
    <row r="77" spans="1:33" ht="15.75" customHeight="1" x14ac:dyDescent="0.35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</row>
    <row r="78" spans="1:33" ht="15.75" customHeight="1" x14ac:dyDescent="0.3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</row>
    <row r="79" spans="1:33" ht="15.75" customHeight="1" x14ac:dyDescent="0.3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</row>
    <row r="80" spans="1:33" ht="15.75" customHeight="1" x14ac:dyDescent="0.35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</row>
    <row r="81" spans="1:33" ht="15.75" customHeight="1" x14ac:dyDescent="0.35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</row>
    <row r="82" spans="1:33" ht="15.75" customHeight="1" x14ac:dyDescent="0.35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</row>
    <row r="83" spans="1:33" ht="15.75" customHeight="1" x14ac:dyDescent="0.35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</row>
    <row r="84" spans="1:33" ht="15.75" customHeight="1" x14ac:dyDescent="0.3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</row>
    <row r="85" spans="1:33" ht="15.75" customHeight="1" x14ac:dyDescent="0.3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</row>
    <row r="86" spans="1:33" ht="15.75" customHeight="1" x14ac:dyDescent="0.35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</row>
    <row r="87" spans="1:33" ht="15.75" customHeight="1" x14ac:dyDescent="0.3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</row>
    <row r="88" spans="1:33" ht="15.75" customHeight="1" x14ac:dyDescent="0.3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</row>
    <row r="89" spans="1:33" ht="15.75" customHeight="1" x14ac:dyDescent="0.3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</row>
    <row r="90" spans="1:33" ht="15.75" customHeight="1" x14ac:dyDescent="0.3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</row>
    <row r="91" spans="1:33" ht="15.75" customHeight="1" x14ac:dyDescent="0.3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</row>
    <row r="92" spans="1:33" ht="15.75" customHeight="1" x14ac:dyDescent="0.3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</row>
    <row r="93" spans="1:33" ht="15.75" customHeight="1" x14ac:dyDescent="0.3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</row>
    <row r="94" spans="1:33" ht="15.75" customHeight="1" x14ac:dyDescent="0.3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</row>
    <row r="95" spans="1:33" ht="15.75" customHeight="1" x14ac:dyDescent="0.3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</row>
    <row r="96" spans="1:33" ht="15.75" customHeight="1" x14ac:dyDescent="0.3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</row>
    <row r="97" spans="1:33" ht="15.75" customHeight="1" x14ac:dyDescent="0.3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</row>
    <row r="98" spans="1:33" ht="15.75" customHeight="1" x14ac:dyDescent="0.3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</row>
    <row r="99" spans="1:33" ht="15.75" customHeight="1" x14ac:dyDescent="0.3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</row>
    <row r="100" spans="1:33" ht="15.75" customHeight="1" x14ac:dyDescent="0.3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</row>
    <row r="101" spans="1:33" ht="15.75" customHeight="1" x14ac:dyDescent="0.3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</row>
    <row r="102" spans="1:33" ht="15.75" customHeight="1" x14ac:dyDescent="0.3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</row>
    <row r="103" spans="1:33" ht="15.75" customHeight="1" x14ac:dyDescent="0.3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</row>
    <row r="104" spans="1:33" ht="15.75" customHeight="1" x14ac:dyDescent="0.3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</row>
    <row r="105" spans="1:33" ht="15.75" customHeight="1" x14ac:dyDescent="0.3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</row>
    <row r="106" spans="1:33" ht="15.75" customHeight="1" x14ac:dyDescent="0.3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</row>
    <row r="107" spans="1:33" ht="15.75" customHeight="1" x14ac:dyDescent="0.3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</row>
    <row r="108" spans="1:33" ht="15.75" customHeight="1" x14ac:dyDescent="0.3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</row>
    <row r="109" spans="1:33" ht="15.75" customHeight="1" x14ac:dyDescent="0.3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</row>
    <row r="110" spans="1:33" ht="15.75" customHeight="1" x14ac:dyDescent="0.3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</row>
    <row r="111" spans="1:33" ht="15.75" customHeight="1" x14ac:dyDescent="0.3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</row>
    <row r="112" spans="1:33" ht="15.75" customHeight="1" x14ac:dyDescent="0.3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</row>
    <row r="113" spans="1:33" ht="15.75" customHeight="1" x14ac:dyDescent="0.3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</row>
    <row r="114" spans="1:33" ht="15.75" customHeight="1" x14ac:dyDescent="0.3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</row>
    <row r="115" spans="1:33" ht="15.75" customHeight="1" x14ac:dyDescent="0.3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</row>
    <row r="116" spans="1:33" ht="15.75" customHeight="1" x14ac:dyDescent="0.3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</row>
    <row r="117" spans="1:33" ht="15.75" customHeight="1" x14ac:dyDescent="0.3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</row>
    <row r="118" spans="1:33" ht="15.75" customHeight="1" x14ac:dyDescent="0.3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</row>
    <row r="119" spans="1:33" ht="15.75" customHeight="1" x14ac:dyDescent="0.3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</row>
    <row r="120" spans="1:33" ht="15.75" customHeight="1" x14ac:dyDescent="0.3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</row>
    <row r="121" spans="1:33" ht="15.75" customHeight="1" x14ac:dyDescent="0.3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</row>
    <row r="122" spans="1:33" ht="15.75" customHeight="1" x14ac:dyDescent="0.3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</row>
    <row r="123" spans="1:33" ht="15.75" customHeight="1" x14ac:dyDescent="0.3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</row>
    <row r="124" spans="1:33" ht="15.75" customHeight="1" x14ac:dyDescent="0.3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</row>
    <row r="125" spans="1:33" ht="15.75" customHeight="1" x14ac:dyDescent="0.3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</row>
    <row r="126" spans="1:33" ht="15.75" customHeight="1" x14ac:dyDescent="0.3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</row>
    <row r="127" spans="1:33" ht="15.75" customHeight="1" x14ac:dyDescent="0.3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</row>
    <row r="128" spans="1:33" ht="15.75" customHeight="1" x14ac:dyDescent="0.3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</row>
    <row r="129" spans="1:33" ht="15.75" customHeight="1" x14ac:dyDescent="0.3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</row>
    <row r="130" spans="1:33" ht="15.75" customHeight="1" x14ac:dyDescent="0.3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</row>
    <row r="131" spans="1:33" ht="15.75" customHeight="1" x14ac:dyDescent="0.3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</row>
    <row r="132" spans="1:33" ht="15.75" customHeight="1" x14ac:dyDescent="0.3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</row>
    <row r="133" spans="1:33" ht="15.75" customHeight="1" x14ac:dyDescent="0.3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</row>
    <row r="134" spans="1:33" ht="15.75" customHeight="1" x14ac:dyDescent="0.3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</row>
    <row r="135" spans="1:33" ht="15.75" customHeight="1" x14ac:dyDescent="0.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</row>
    <row r="136" spans="1:33" ht="15.75" customHeight="1" x14ac:dyDescent="0.3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</row>
    <row r="137" spans="1:33" ht="15.75" customHeight="1" x14ac:dyDescent="0.3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</row>
    <row r="138" spans="1:33" ht="15.75" customHeight="1" x14ac:dyDescent="0.3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</row>
    <row r="139" spans="1:33" ht="15.75" customHeight="1" x14ac:dyDescent="0.3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</row>
    <row r="140" spans="1:33" ht="15.75" customHeight="1" x14ac:dyDescent="0.3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</row>
    <row r="141" spans="1:33" ht="15.75" customHeight="1" x14ac:dyDescent="0.3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</row>
    <row r="142" spans="1:33" ht="15.75" customHeight="1" x14ac:dyDescent="0.3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</row>
    <row r="143" spans="1:33" ht="15.75" customHeight="1" x14ac:dyDescent="0.3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</row>
    <row r="144" spans="1:33" ht="15.75" customHeight="1" x14ac:dyDescent="0.3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</row>
    <row r="145" spans="1:33" ht="15.75" customHeight="1" x14ac:dyDescent="0.3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</row>
    <row r="146" spans="1:33" ht="15.75" customHeight="1" x14ac:dyDescent="0.3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</row>
    <row r="147" spans="1:33" ht="15.75" customHeight="1" x14ac:dyDescent="0.3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</row>
    <row r="148" spans="1:33" ht="15.75" customHeight="1" x14ac:dyDescent="0.3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</row>
    <row r="149" spans="1:33" ht="15.75" customHeight="1" x14ac:dyDescent="0.3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</row>
    <row r="150" spans="1:33" ht="15.75" customHeight="1" x14ac:dyDescent="0.3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</row>
    <row r="151" spans="1:33" ht="15.75" customHeight="1" x14ac:dyDescent="0.3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</row>
    <row r="152" spans="1:33" ht="15.75" customHeight="1" x14ac:dyDescent="0.3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</row>
    <row r="153" spans="1:33" ht="15.75" customHeight="1" x14ac:dyDescent="0.3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</row>
    <row r="154" spans="1:33" ht="15.75" customHeight="1" x14ac:dyDescent="0.3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</row>
    <row r="155" spans="1:33" ht="15.75" customHeight="1" x14ac:dyDescent="0.3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</row>
    <row r="156" spans="1:33" ht="15.75" customHeight="1" x14ac:dyDescent="0.3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</row>
    <row r="157" spans="1:33" ht="15.75" customHeight="1" x14ac:dyDescent="0.3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</row>
    <row r="158" spans="1:33" ht="15.75" customHeight="1" x14ac:dyDescent="0.3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</row>
    <row r="159" spans="1:33" ht="15.75" customHeight="1" x14ac:dyDescent="0.3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</row>
    <row r="160" spans="1:33" ht="15.75" customHeight="1" x14ac:dyDescent="0.3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</row>
    <row r="161" spans="1:33" ht="15.75" customHeight="1" x14ac:dyDescent="0.3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</row>
    <row r="162" spans="1:33" ht="15.75" customHeight="1" x14ac:dyDescent="0.3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</row>
    <row r="163" spans="1:33" ht="15.75" customHeight="1" x14ac:dyDescent="0.3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</row>
    <row r="164" spans="1:33" ht="15.75" customHeight="1" x14ac:dyDescent="0.3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</row>
    <row r="165" spans="1:33" ht="15.75" customHeight="1" x14ac:dyDescent="0.3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</row>
    <row r="166" spans="1:33" ht="15.75" customHeight="1" x14ac:dyDescent="0.3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</row>
    <row r="167" spans="1:33" ht="15.75" customHeight="1" x14ac:dyDescent="0.3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</row>
    <row r="168" spans="1:33" ht="15.75" customHeight="1" x14ac:dyDescent="0.3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</row>
    <row r="169" spans="1:33" ht="15.75" customHeight="1" x14ac:dyDescent="0.3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</row>
    <row r="170" spans="1:33" ht="15.75" customHeight="1" x14ac:dyDescent="0.3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</row>
    <row r="171" spans="1:33" ht="15.75" customHeight="1" x14ac:dyDescent="0.3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</row>
    <row r="172" spans="1:33" ht="15.75" customHeight="1" x14ac:dyDescent="0.3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</row>
    <row r="173" spans="1:33" ht="15.75" customHeight="1" x14ac:dyDescent="0.3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</row>
    <row r="174" spans="1:33" ht="15.75" customHeight="1" x14ac:dyDescent="0.3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</row>
    <row r="175" spans="1:33" ht="15.75" customHeight="1" x14ac:dyDescent="0.3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</row>
    <row r="176" spans="1:33" ht="15.75" customHeight="1" x14ac:dyDescent="0.3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</row>
    <row r="177" spans="1:33" ht="15.75" customHeight="1" x14ac:dyDescent="0.3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</row>
    <row r="178" spans="1:33" ht="15.75" customHeight="1" x14ac:dyDescent="0.3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</row>
    <row r="179" spans="1:33" ht="15.75" customHeight="1" x14ac:dyDescent="0.3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</row>
    <row r="180" spans="1:33" ht="15.75" customHeight="1" x14ac:dyDescent="0.3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</row>
    <row r="181" spans="1:33" ht="15.75" customHeight="1" x14ac:dyDescent="0.3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</row>
    <row r="182" spans="1:33" ht="15.75" customHeight="1" x14ac:dyDescent="0.3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</row>
    <row r="183" spans="1:33" ht="15.75" customHeight="1" x14ac:dyDescent="0.3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</row>
    <row r="184" spans="1:33" ht="15.75" customHeight="1" x14ac:dyDescent="0.3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</row>
    <row r="185" spans="1:33" ht="15.75" customHeight="1" x14ac:dyDescent="0.3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</row>
    <row r="186" spans="1:33" ht="15.75" customHeight="1" x14ac:dyDescent="0.3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</row>
    <row r="187" spans="1:33" ht="15.75" customHeight="1" x14ac:dyDescent="0.3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</row>
    <row r="188" spans="1:33" ht="15.75" customHeight="1" x14ac:dyDescent="0.3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</row>
    <row r="189" spans="1:33" ht="15.75" customHeight="1" x14ac:dyDescent="0.3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</row>
    <row r="190" spans="1:33" ht="15.75" customHeight="1" x14ac:dyDescent="0.3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</row>
    <row r="191" spans="1:33" ht="15.75" customHeight="1" x14ac:dyDescent="0.3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</row>
    <row r="192" spans="1:33" ht="15.75" customHeight="1" x14ac:dyDescent="0.3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</row>
    <row r="193" spans="1:33" ht="15.75" customHeight="1" x14ac:dyDescent="0.3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</row>
    <row r="194" spans="1:33" ht="15.75" customHeight="1" x14ac:dyDescent="0.3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</row>
    <row r="195" spans="1:33" ht="15.75" customHeight="1" x14ac:dyDescent="0.3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</row>
    <row r="196" spans="1:33" ht="15.75" customHeight="1" x14ac:dyDescent="0.3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</row>
    <row r="197" spans="1:33" ht="15.75" customHeight="1" x14ac:dyDescent="0.3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</row>
    <row r="198" spans="1:33" ht="15.75" customHeight="1" x14ac:dyDescent="0.3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</row>
    <row r="199" spans="1:33" ht="15.75" customHeight="1" x14ac:dyDescent="0.3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</row>
    <row r="200" spans="1:33" ht="15.75" customHeight="1" x14ac:dyDescent="0.3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</row>
    <row r="201" spans="1:33" ht="15.75" customHeight="1" x14ac:dyDescent="0.3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</row>
    <row r="202" spans="1:33" ht="15.75" customHeight="1" x14ac:dyDescent="0.3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</row>
    <row r="203" spans="1:33" ht="15.75" customHeight="1" x14ac:dyDescent="0.3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</row>
    <row r="204" spans="1:33" ht="15.75" customHeight="1" x14ac:dyDescent="0.3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</row>
    <row r="205" spans="1:33" ht="15.75" customHeight="1" x14ac:dyDescent="0.3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</row>
    <row r="206" spans="1:33" ht="15.75" customHeight="1" x14ac:dyDescent="0.3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</row>
    <row r="207" spans="1:33" ht="15.75" customHeight="1" x14ac:dyDescent="0.3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</row>
    <row r="208" spans="1:33" ht="15.75" customHeight="1" x14ac:dyDescent="0.3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</row>
    <row r="209" spans="1:33" ht="15.75" customHeight="1" x14ac:dyDescent="0.3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</row>
    <row r="210" spans="1:33" ht="15.75" customHeight="1" x14ac:dyDescent="0.3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</row>
    <row r="211" spans="1:33" ht="15.75" customHeight="1" x14ac:dyDescent="0.3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</row>
    <row r="212" spans="1:33" ht="15.75" customHeight="1" x14ac:dyDescent="0.3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</row>
    <row r="213" spans="1:33" ht="15.75" customHeight="1" x14ac:dyDescent="0.3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</row>
    <row r="214" spans="1:33" ht="15.75" customHeight="1" x14ac:dyDescent="0.3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</row>
    <row r="215" spans="1:33" ht="15.75" customHeight="1" x14ac:dyDescent="0.3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</row>
    <row r="216" spans="1:33" ht="15.75" customHeight="1" x14ac:dyDescent="0.3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</row>
    <row r="217" spans="1:33" ht="15.75" customHeight="1" x14ac:dyDescent="0.3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</row>
    <row r="218" spans="1:33" ht="15.75" customHeight="1" x14ac:dyDescent="0.3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</row>
    <row r="219" spans="1:33" ht="15.75" customHeight="1" x14ac:dyDescent="0.3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</row>
    <row r="220" spans="1:33" ht="15.75" customHeight="1" x14ac:dyDescent="0.3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</row>
    <row r="221" spans="1:33" ht="15.75" customHeight="1" x14ac:dyDescent="0.3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</row>
    <row r="222" spans="1:33" ht="15.75" customHeight="1" x14ac:dyDescent="0.3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</row>
    <row r="223" spans="1:33" ht="15.75" customHeight="1" x14ac:dyDescent="0.3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</row>
    <row r="224" spans="1:33" ht="15.75" customHeight="1" x14ac:dyDescent="0.3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</row>
    <row r="225" spans="1:33" ht="15.75" customHeight="1" x14ac:dyDescent="0.3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</row>
    <row r="226" spans="1:33" ht="15.75" customHeight="1" x14ac:dyDescent="0.3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</row>
    <row r="227" spans="1:33" ht="15.75" customHeight="1" x14ac:dyDescent="0.3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</row>
    <row r="228" spans="1:33" ht="15.75" customHeight="1" x14ac:dyDescent="0.3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</row>
    <row r="229" spans="1:33" ht="15.75" customHeight="1" x14ac:dyDescent="0.3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</row>
    <row r="230" spans="1:33" ht="15.75" customHeight="1" x14ac:dyDescent="0.3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</row>
    <row r="231" spans="1:33" ht="15.75" customHeight="1" x14ac:dyDescent="0.3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</row>
    <row r="232" spans="1:33" ht="15.75" customHeight="1" x14ac:dyDescent="0.3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</row>
    <row r="233" spans="1:33" ht="15.75" customHeight="1" x14ac:dyDescent="0.3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</row>
    <row r="234" spans="1:33" ht="15.75" customHeight="1" x14ac:dyDescent="0.3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</row>
    <row r="235" spans="1:33" ht="15.75" customHeight="1" x14ac:dyDescent="0.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</row>
    <row r="236" spans="1:33" ht="15.75" customHeight="1" x14ac:dyDescent="0.3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</row>
    <row r="237" spans="1:33" ht="15.75" customHeight="1" x14ac:dyDescent="0.35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</row>
    <row r="238" spans="1:33" ht="15.75" customHeight="1" x14ac:dyDescent="0.35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</row>
    <row r="239" spans="1:33" ht="15.75" customHeight="1" x14ac:dyDescent="0.35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</row>
    <row r="240" spans="1:33" ht="15.75" customHeight="1" x14ac:dyDescent="0.3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</row>
    <row r="241" spans="1:33" ht="15.75" customHeight="1" x14ac:dyDescent="0.35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</row>
    <row r="242" spans="1:33" ht="15.75" customHeight="1" x14ac:dyDescent="0.35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</row>
    <row r="243" spans="1:33" ht="15.75" customHeight="1" x14ac:dyDescent="0.35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</row>
    <row r="244" spans="1:33" ht="15.75" customHeight="1" x14ac:dyDescent="0.35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</row>
    <row r="245" spans="1:33" ht="15.75" customHeight="1" x14ac:dyDescent="0.3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</row>
    <row r="246" spans="1:33" ht="15.75" customHeight="1" x14ac:dyDescent="0.35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</row>
    <row r="247" spans="1:33" ht="15.75" customHeight="1" x14ac:dyDescent="0.35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</row>
    <row r="248" spans="1:33" ht="15.75" customHeight="1" x14ac:dyDescent="0.35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</row>
    <row r="249" spans="1:33" ht="15.75" customHeight="1" x14ac:dyDescent="0.35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</row>
    <row r="250" spans="1:33" ht="15.75" customHeight="1" x14ac:dyDescent="0.35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</row>
    <row r="251" spans="1:33" ht="15.75" customHeight="1" x14ac:dyDescent="0.35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</row>
    <row r="252" spans="1:33" ht="15.75" customHeight="1" x14ac:dyDescent="0.35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</row>
    <row r="253" spans="1:33" ht="15.75" customHeight="1" x14ac:dyDescent="0.35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</row>
    <row r="254" spans="1:33" ht="15.75" customHeight="1" x14ac:dyDescent="0.35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</row>
    <row r="255" spans="1:33" ht="15.75" customHeight="1" x14ac:dyDescent="0.3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</row>
    <row r="256" spans="1:33" ht="15.75" customHeight="1" x14ac:dyDescent="0.35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</row>
    <row r="257" spans="1:33" ht="15.75" customHeight="1" x14ac:dyDescent="0.35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</row>
    <row r="258" spans="1:33" ht="15.75" customHeight="1" x14ac:dyDescent="0.35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</row>
    <row r="259" spans="1:33" ht="15.75" customHeight="1" x14ac:dyDescent="0.35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</row>
    <row r="260" spans="1:33" ht="15.75" customHeight="1" x14ac:dyDescent="0.35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</row>
    <row r="261" spans="1:33" ht="15.75" customHeight="1" x14ac:dyDescent="0.35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</row>
    <row r="262" spans="1:33" ht="15.75" customHeight="1" x14ac:dyDescent="0.35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</row>
    <row r="263" spans="1:33" ht="15.75" customHeight="1" x14ac:dyDescent="0.35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</row>
    <row r="264" spans="1:33" ht="15.75" customHeight="1" x14ac:dyDescent="0.35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</row>
    <row r="265" spans="1:33" ht="15.75" customHeight="1" x14ac:dyDescent="0.3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</row>
    <row r="266" spans="1:33" ht="15.75" customHeight="1" x14ac:dyDescent="0.35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</row>
    <row r="267" spans="1:33" ht="15.75" customHeight="1" x14ac:dyDescent="0.35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</row>
    <row r="268" spans="1:33" ht="15.75" customHeight="1" x14ac:dyDescent="0.35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</row>
    <row r="269" spans="1:33" ht="15.75" customHeight="1" x14ac:dyDescent="0.35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</row>
    <row r="270" spans="1:33" ht="15.75" customHeight="1" x14ac:dyDescent="0.35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</row>
    <row r="271" spans="1:33" ht="15.75" customHeight="1" x14ac:dyDescent="0.35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</row>
    <row r="272" spans="1:33" ht="15.75" customHeight="1" x14ac:dyDescent="0.35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</row>
    <row r="273" spans="1:33" ht="15.75" customHeight="1" x14ac:dyDescent="0.35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</row>
    <row r="274" spans="1:33" ht="15.75" customHeight="1" x14ac:dyDescent="0.35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</row>
    <row r="275" spans="1:33" ht="15.75" customHeight="1" x14ac:dyDescent="0.3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</row>
    <row r="276" spans="1:33" ht="15.75" customHeight="1" x14ac:dyDescent="0.35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</row>
    <row r="277" spans="1:33" ht="15.75" customHeight="1" x14ac:dyDescent="0.35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</row>
    <row r="278" spans="1:33" ht="15.75" customHeight="1" x14ac:dyDescent="0.35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</row>
    <row r="279" spans="1:33" ht="15.75" customHeight="1" x14ac:dyDescent="0.35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</row>
    <row r="280" spans="1:33" ht="15.75" customHeight="1" x14ac:dyDescent="0.35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</row>
    <row r="281" spans="1:33" ht="15.75" customHeight="1" x14ac:dyDescent="0.35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</row>
    <row r="282" spans="1:33" ht="15.75" customHeight="1" x14ac:dyDescent="0.35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</row>
    <row r="283" spans="1:33" ht="15.75" customHeight="1" x14ac:dyDescent="0.35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</row>
    <row r="284" spans="1:33" ht="15.75" customHeight="1" x14ac:dyDescent="0.35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</row>
    <row r="285" spans="1:33" ht="15.75" customHeight="1" x14ac:dyDescent="0.3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</row>
    <row r="286" spans="1:33" ht="15.75" customHeight="1" x14ac:dyDescent="0.35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</row>
    <row r="287" spans="1:33" ht="15.75" customHeight="1" x14ac:dyDescent="0.35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</row>
    <row r="288" spans="1:33" ht="15.75" customHeight="1" x14ac:dyDescent="0.35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</row>
    <row r="289" spans="1:33" ht="15.75" customHeight="1" x14ac:dyDescent="0.35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</row>
    <row r="290" spans="1:33" ht="15.75" customHeight="1" x14ac:dyDescent="0.35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</row>
    <row r="291" spans="1:33" ht="15.75" customHeight="1" x14ac:dyDescent="0.35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</row>
    <row r="292" spans="1:33" ht="15.75" customHeight="1" x14ac:dyDescent="0.35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</row>
    <row r="293" spans="1:33" ht="15.75" customHeight="1" x14ac:dyDescent="0.35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</row>
    <row r="294" spans="1:33" ht="15.75" customHeight="1" x14ac:dyDescent="0.35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</row>
    <row r="295" spans="1:33" ht="15.75" customHeight="1" x14ac:dyDescent="0.3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</row>
    <row r="296" spans="1:33" ht="15.75" customHeight="1" x14ac:dyDescent="0.35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</row>
    <row r="297" spans="1:33" ht="15.75" customHeight="1" x14ac:dyDescent="0.35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</row>
    <row r="298" spans="1:33" ht="15.75" customHeight="1" x14ac:dyDescent="0.35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</row>
    <row r="299" spans="1:33" ht="15.75" customHeight="1" x14ac:dyDescent="0.35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</row>
    <row r="300" spans="1:33" ht="15.75" customHeight="1" x14ac:dyDescent="0.35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</row>
    <row r="301" spans="1:33" ht="15.75" customHeight="1" x14ac:dyDescent="0.35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</row>
    <row r="302" spans="1:33" ht="15.75" customHeight="1" x14ac:dyDescent="0.35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</row>
    <row r="303" spans="1:33" ht="15.75" customHeight="1" x14ac:dyDescent="0.35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</row>
    <row r="304" spans="1:33" ht="15.75" customHeight="1" x14ac:dyDescent="0.35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</row>
    <row r="305" spans="1:33" ht="15.75" customHeight="1" x14ac:dyDescent="0.3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</row>
    <row r="306" spans="1:33" ht="15.75" customHeight="1" x14ac:dyDescent="0.35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</row>
    <row r="307" spans="1:33" ht="15.75" customHeight="1" x14ac:dyDescent="0.35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</row>
    <row r="308" spans="1:33" ht="15.75" customHeight="1" x14ac:dyDescent="0.35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</row>
    <row r="309" spans="1:33" ht="15.75" customHeight="1" x14ac:dyDescent="0.35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</row>
    <row r="310" spans="1:33" ht="15.75" customHeight="1" x14ac:dyDescent="0.35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</row>
    <row r="311" spans="1:33" ht="15.75" customHeight="1" x14ac:dyDescent="0.35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</row>
    <row r="312" spans="1:33" ht="15.75" customHeight="1" x14ac:dyDescent="0.35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</row>
    <row r="313" spans="1:33" ht="15.75" customHeight="1" x14ac:dyDescent="0.35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</row>
    <row r="314" spans="1:33" ht="15.75" customHeight="1" x14ac:dyDescent="0.35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</row>
    <row r="315" spans="1:33" ht="15.75" customHeight="1" x14ac:dyDescent="0.3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</row>
    <row r="316" spans="1:33" ht="15.75" customHeight="1" x14ac:dyDescent="0.35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</row>
    <row r="317" spans="1:33" ht="15.75" customHeight="1" x14ac:dyDescent="0.35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</row>
    <row r="318" spans="1:33" ht="15.75" customHeight="1" x14ac:dyDescent="0.35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</row>
    <row r="319" spans="1:33" ht="15.75" customHeight="1" x14ac:dyDescent="0.35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</row>
    <row r="320" spans="1:33" ht="15.75" customHeight="1" x14ac:dyDescent="0.35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</row>
    <row r="321" spans="1:33" ht="15.75" customHeight="1" x14ac:dyDescent="0.35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</row>
    <row r="322" spans="1:33" ht="15.75" customHeight="1" x14ac:dyDescent="0.35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</row>
    <row r="323" spans="1:33" ht="15.75" customHeight="1" x14ac:dyDescent="0.35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</row>
    <row r="324" spans="1:33" ht="15.75" customHeight="1" x14ac:dyDescent="0.35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</row>
    <row r="325" spans="1:33" ht="15.75" customHeight="1" x14ac:dyDescent="0.3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</row>
    <row r="326" spans="1:33" ht="15.75" customHeight="1" x14ac:dyDescent="0.35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</row>
    <row r="327" spans="1:33" ht="15.75" customHeight="1" x14ac:dyDescent="0.35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</row>
    <row r="328" spans="1:33" ht="15.75" customHeight="1" x14ac:dyDescent="0.35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</row>
    <row r="329" spans="1:33" ht="15.75" customHeight="1" x14ac:dyDescent="0.35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</row>
    <row r="330" spans="1:33" ht="15.75" customHeight="1" x14ac:dyDescent="0.35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</row>
    <row r="331" spans="1:33" ht="15.75" customHeight="1" x14ac:dyDescent="0.35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</row>
    <row r="332" spans="1:33" ht="15.75" customHeight="1" x14ac:dyDescent="0.35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</row>
    <row r="333" spans="1:33" ht="15.75" customHeight="1" x14ac:dyDescent="0.35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</row>
    <row r="334" spans="1:33" ht="15.75" customHeight="1" x14ac:dyDescent="0.35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</row>
    <row r="335" spans="1:33" ht="15.75" customHeight="1" x14ac:dyDescent="0.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</row>
    <row r="336" spans="1:33" ht="15.75" customHeight="1" x14ac:dyDescent="0.35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</row>
    <row r="337" spans="1:33" ht="15.75" customHeight="1" x14ac:dyDescent="0.35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</row>
    <row r="338" spans="1:33" ht="15.75" customHeight="1" x14ac:dyDescent="0.35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</row>
    <row r="339" spans="1:33" ht="15.75" customHeight="1" x14ac:dyDescent="0.35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</row>
    <row r="340" spans="1:33" ht="15.75" customHeight="1" x14ac:dyDescent="0.35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</row>
    <row r="341" spans="1:33" ht="15.75" customHeight="1" x14ac:dyDescent="0.35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</row>
    <row r="342" spans="1:33" ht="15.75" customHeight="1" x14ac:dyDescent="0.35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</row>
    <row r="343" spans="1:33" ht="15.75" customHeight="1" x14ac:dyDescent="0.35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</row>
    <row r="344" spans="1:33" ht="15.75" customHeight="1" x14ac:dyDescent="0.35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</row>
    <row r="345" spans="1:33" ht="15.75" customHeight="1" x14ac:dyDescent="0.3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</row>
    <row r="346" spans="1:33" ht="15.75" customHeight="1" x14ac:dyDescent="0.35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</row>
    <row r="347" spans="1:33" ht="15.75" customHeight="1" x14ac:dyDescent="0.35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</row>
    <row r="348" spans="1:33" ht="15.75" customHeight="1" x14ac:dyDescent="0.35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</row>
    <row r="349" spans="1:33" ht="15.75" customHeight="1" x14ac:dyDescent="0.35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</row>
    <row r="350" spans="1:33" ht="15.75" customHeight="1" x14ac:dyDescent="0.35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</row>
    <row r="351" spans="1:33" ht="15.75" customHeight="1" x14ac:dyDescent="0.35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</row>
    <row r="352" spans="1:33" ht="15.75" customHeight="1" x14ac:dyDescent="0.35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</row>
    <row r="353" spans="1:33" ht="15.75" customHeight="1" x14ac:dyDescent="0.35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</row>
    <row r="354" spans="1:33" ht="15.75" customHeight="1" x14ac:dyDescent="0.35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</row>
    <row r="355" spans="1:33" ht="15.75" customHeight="1" x14ac:dyDescent="0.3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</row>
    <row r="356" spans="1:33" ht="15.75" customHeight="1" x14ac:dyDescent="0.3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</row>
    <row r="357" spans="1:33" ht="15.75" customHeight="1" x14ac:dyDescent="0.35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</row>
    <row r="358" spans="1:33" ht="15.75" customHeight="1" x14ac:dyDescent="0.35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</row>
    <row r="359" spans="1:33" ht="15.75" customHeight="1" x14ac:dyDescent="0.3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</row>
    <row r="360" spans="1:33" ht="15.75" customHeight="1" x14ac:dyDescent="0.35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</row>
    <row r="361" spans="1:33" ht="15.75" customHeight="1" x14ac:dyDescent="0.3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</row>
    <row r="362" spans="1:33" ht="15.75" customHeight="1" x14ac:dyDescent="0.35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</row>
    <row r="363" spans="1:33" ht="15.75" customHeight="1" x14ac:dyDescent="0.35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</row>
    <row r="364" spans="1:33" ht="15.75" customHeight="1" x14ac:dyDescent="0.35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</row>
    <row r="365" spans="1:33" ht="15.75" customHeight="1" x14ac:dyDescent="0.3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</row>
    <row r="366" spans="1:33" ht="15.75" customHeight="1" x14ac:dyDescent="0.35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</row>
    <row r="367" spans="1:33" ht="15.75" customHeight="1" x14ac:dyDescent="0.3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</row>
    <row r="368" spans="1:33" ht="15.75" customHeight="1" x14ac:dyDescent="0.35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</row>
    <row r="369" spans="1:33" ht="15.75" customHeight="1" x14ac:dyDescent="0.35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</row>
    <row r="370" spans="1:33" ht="15.75" customHeight="1" x14ac:dyDescent="0.35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</row>
    <row r="371" spans="1:33" ht="15.75" customHeight="1" x14ac:dyDescent="0.35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</row>
    <row r="372" spans="1:33" ht="15.75" customHeight="1" x14ac:dyDescent="0.35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</row>
    <row r="373" spans="1:33" ht="15.75" customHeight="1" x14ac:dyDescent="0.35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</row>
    <row r="374" spans="1:33" ht="15.75" customHeight="1" x14ac:dyDescent="0.35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</row>
    <row r="375" spans="1:33" ht="15.75" customHeight="1" x14ac:dyDescent="0.3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</row>
    <row r="376" spans="1:33" ht="15.75" customHeight="1" x14ac:dyDescent="0.35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</row>
    <row r="377" spans="1:33" ht="15.75" customHeight="1" x14ac:dyDescent="0.35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</row>
    <row r="378" spans="1:33" ht="15.75" customHeight="1" x14ac:dyDescent="0.35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</row>
    <row r="379" spans="1:33" ht="15.75" customHeight="1" x14ac:dyDescent="0.35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</row>
    <row r="380" spans="1:33" ht="15.75" customHeight="1" x14ac:dyDescent="0.35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</row>
    <row r="381" spans="1:33" ht="15.75" customHeight="1" x14ac:dyDescent="0.35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</row>
    <row r="382" spans="1:33" ht="15.75" customHeight="1" x14ac:dyDescent="0.35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</row>
    <row r="383" spans="1:33" ht="15.75" customHeight="1" x14ac:dyDescent="0.35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</row>
    <row r="384" spans="1:33" ht="15.75" customHeight="1" x14ac:dyDescent="0.35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</row>
    <row r="385" spans="1:33" ht="15.75" customHeight="1" x14ac:dyDescent="0.3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</row>
    <row r="386" spans="1:33" ht="15.75" customHeight="1" x14ac:dyDescent="0.35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</row>
    <row r="387" spans="1:33" ht="15.75" customHeight="1" x14ac:dyDescent="0.35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</row>
    <row r="388" spans="1:33" ht="15.75" customHeight="1" x14ac:dyDescent="0.35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</row>
    <row r="389" spans="1:33" ht="15.75" customHeight="1" x14ac:dyDescent="0.35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</row>
    <row r="390" spans="1:33" ht="15.75" customHeight="1" x14ac:dyDescent="0.35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</row>
    <row r="391" spans="1:33" ht="15.75" customHeight="1" x14ac:dyDescent="0.35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</row>
    <row r="392" spans="1:33" ht="15.75" customHeight="1" x14ac:dyDescent="0.35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</row>
    <row r="393" spans="1:33" ht="15.75" customHeight="1" x14ac:dyDescent="0.35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</row>
    <row r="394" spans="1:33" ht="15.75" customHeight="1" x14ac:dyDescent="0.35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</row>
    <row r="395" spans="1:33" ht="15.75" customHeight="1" x14ac:dyDescent="0.3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</row>
    <row r="396" spans="1:33" ht="15.75" customHeight="1" x14ac:dyDescent="0.35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</row>
    <row r="397" spans="1:33" ht="15.75" customHeight="1" x14ac:dyDescent="0.35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</row>
    <row r="398" spans="1:33" ht="15.75" customHeight="1" x14ac:dyDescent="0.35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</row>
    <row r="399" spans="1:33" ht="15.75" customHeight="1" x14ac:dyDescent="0.3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</row>
    <row r="400" spans="1:33" ht="15.75" customHeight="1" x14ac:dyDescent="0.35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</row>
    <row r="401" spans="1:33" ht="15.75" customHeight="1" x14ac:dyDescent="0.35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</row>
    <row r="402" spans="1:33" ht="15.75" customHeight="1" x14ac:dyDescent="0.35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</row>
    <row r="403" spans="1:33" ht="15.75" customHeight="1" x14ac:dyDescent="0.35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</row>
    <row r="404" spans="1:33" ht="15.75" customHeight="1" x14ac:dyDescent="0.35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</row>
    <row r="405" spans="1:33" ht="15.75" customHeight="1" x14ac:dyDescent="0.3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</row>
    <row r="406" spans="1:33" ht="15.75" customHeight="1" x14ac:dyDescent="0.35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</row>
    <row r="407" spans="1:33" ht="15.75" customHeight="1" x14ac:dyDescent="0.35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</row>
    <row r="408" spans="1:33" ht="15.75" customHeight="1" x14ac:dyDescent="0.35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</row>
    <row r="409" spans="1:33" ht="15.75" customHeight="1" x14ac:dyDescent="0.35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</row>
    <row r="410" spans="1:33" ht="15.75" customHeight="1" x14ac:dyDescent="0.35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</row>
    <row r="411" spans="1:33" ht="15.75" customHeight="1" x14ac:dyDescent="0.35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</row>
    <row r="412" spans="1:33" ht="15.75" customHeight="1" x14ac:dyDescent="0.35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</row>
    <row r="413" spans="1:33" ht="15.75" customHeight="1" x14ac:dyDescent="0.35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</row>
    <row r="414" spans="1:33" ht="15.75" customHeight="1" x14ac:dyDescent="0.35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</row>
    <row r="415" spans="1:33" ht="15.75" customHeight="1" x14ac:dyDescent="0.3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</row>
    <row r="416" spans="1:33" ht="15.75" customHeight="1" x14ac:dyDescent="0.35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</row>
    <row r="417" spans="1:33" ht="15.75" customHeight="1" x14ac:dyDescent="0.35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</row>
    <row r="418" spans="1:33" ht="15.75" customHeight="1" x14ac:dyDescent="0.35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</row>
    <row r="419" spans="1:33" ht="15.75" customHeight="1" x14ac:dyDescent="0.35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</row>
    <row r="420" spans="1:33" ht="15.75" customHeight="1" x14ac:dyDescent="0.35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</row>
    <row r="421" spans="1:33" ht="15.75" customHeight="1" x14ac:dyDescent="0.35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</row>
    <row r="422" spans="1:33" ht="15.75" customHeight="1" x14ac:dyDescent="0.35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</row>
    <row r="423" spans="1:33" ht="15.75" customHeight="1" x14ac:dyDescent="0.35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</row>
    <row r="424" spans="1:33" ht="15.75" customHeight="1" x14ac:dyDescent="0.35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</row>
    <row r="425" spans="1:33" ht="15.75" customHeight="1" x14ac:dyDescent="0.3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</row>
    <row r="426" spans="1:33" ht="15.75" customHeight="1" x14ac:dyDescent="0.35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</row>
    <row r="427" spans="1:33" ht="15.75" customHeight="1" x14ac:dyDescent="0.35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</row>
    <row r="428" spans="1:33" ht="15.75" customHeight="1" x14ac:dyDescent="0.35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</row>
    <row r="429" spans="1:33" ht="15.75" customHeight="1" x14ac:dyDescent="0.35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</row>
    <row r="430" spans="1:33" ht="15.75" customHeight="1" x14ac:dyDescent="0.35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</row>
    <row r="431" spans="1:33" ht="15.75" customHeight="1" x14ac:dyDescent="0.35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</row>
    <row r="432" spans="1:33" ht="15.75" customHeight="1" x14ac:dyDescent="0.35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</row>
    <row r="433" spans="1:33" ht="15.75" customHeight="1" x14ac:dyDescent="0.35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</row>
    <row r="434" spans="1:33" ht="15.75" customHeight="1" x14ac:dyDescent="0.35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</row>
    <row r="435" spans="1:33" ht="15.75" customHeight="1" x14ac:dyDescent="0.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</row>
    <row r="436" spans="1:33" ht="15.75" customHeight="1" x14ac:dyDescent="0.35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</row>
    <row r="437" spans="1:33" ht="15.75" customHeight="1" x14ac:dyDescent="0.35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</row>
    <row r="438" spans="1:33" ht="15.75" customHeight="1" x14ac:dyDescent="0.35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</row>
    <row r="439" spans="1:33" ht="15.75" customHeight="1" x14ac:dyDescent="0.35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</row>
    <row r="440" spans="1:33" ht="15.75" customHeight="1" x14ac:dyDescent="0.35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</row>
    <row r="441" spans="1:33" ht="15.75" customHeight="1" x14ac:dyDescent="0.35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</row>
    <row r="442" spans="1:33" ht="15.75" customHeight="1" x14ac:dyDescent="0.35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</row>
    <row r="443" spans="1:33" ht="15.75" customHeight="1" x14ac:dyDescent="0.35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</row>
    <row r="444" spans="1:33" ht="15.75" customHeight="1" x14ac:dyDescent="0.35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</row>
    <row r="445" spans="1:33" ht="15.75" customHeight="1" x14ac:dyDescent="0.3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</row>
    <row r="446" spans="1:33" ht="15.75" customHeight="1" x14ac:dyDescent="0.35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</row>
    <row r="447" spans="1:33" ht="15.75" customHeight="1" x14ac:dyDescent="0.35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</row>
    <row r="448" spans="1:33" ht="15.75" customHeight="1" x14ac:dyDescent="0.35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</row>
    <row r="449" spans="1:33" ht="15.75" customHeight="1" x14ac:dyDescent="0.35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</row>
    <row r="450" spans="1:33" ht="15.75" customHeight="1" x14ac:dyDescent="0.35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</row>
    <row r="451" spans="1:33" ht="15.75" customHeight="1" x14ac:dyDescent="0.35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</row>
    <row r="452" spans="1:33" ht="15.75" customHeight="1" x14ac:dyDescent="0.35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</row>
    <row r="453" spans="1:33" ht="15.75" customHeight="1" x14ac:dyDescent="0.35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</row>
    <row r="454" spans="1:33" ht="15.75" customHeight="1" x14ac:dyDescent="0.35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</row>
    <row r="455" spans="1:33" ht="15.75" customHeight="1" x14ac:dyDescent="0.3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</row>
    <row r="456" spans="1:33" ht="15.75" customHeight="1" x14ac:dyDescent="0.35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</row>
    <row r="457" spans="1:33" ht="15.75" customHeight="1" x14ac:dyDescent="0.35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</row>
    <row r="458" spans="1:33" ht="15.75" customHeight="1" x14ac:dyDescent="0.35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</row>
    <row r="459" spans="1:33" ht="15.75" customHeight="1" x14ac:dyDescent="0.35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</row>
    <row r="460" spans="1:33" ht="15.75" customHeight="1" x14ac:dyDescent="0.35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</row>
    <row r="461" spans="1:33" ht="15.75" customHeight="1" x14ac:dyDescent="0.35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</row>
    <row r="462" spans="1:33" ht="15.75" customHeight="1" x14ac:dyDescent="0.35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</row>
    <row r="463" spans="1:33" ht="15.75" customHeight="1" x14ac:dyDescent="0.35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</row>
    <row r="464" spans="1:33" ht="15.75" customHeight="1" x14ac:dyDescent="0.35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</row>
    <row r="465" spans="1:33" ht="15.75" customHeight="1" x14ac:dyDescent="0.3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</row>
    <row r="466" spans="1:33" ht="15.75" customHeight="1" x14ac:dyDescent="0.35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</row>
    <row r="467" spans="1:33" ht="15.75" customHeight="1" x14ac:dyDescent="0.35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</row>
    <row r="468" spans="1:33" ht="15.75" customHeight="1" x14ac:dyDescent="0.35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</row>
    <row r="469" spans="1:33" ht="15.75" customHeight="1" x14ac:dyDescent="0.35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</row>
    <row r="470" spans="1:33" ht="15.75" customHeight="1" x14ac:dyDescent="0.35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</row>
    <row r="471" spans="1:33" ht="15.75" customHeight="1" x14ac:dyDescent="0.35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</row>
    <row r="472" spans="1:33" ht="15.75" customHeight="1" x14ac:dyDescent="0.35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</row>
    <row r="473" spans="1:33" ht="15.75" customHeight="1" x14ac:dyDescent="0.35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</row>
    <row r="474" spans="1:33" ht="15.75" customHeight="1" x14ac:dyDescent="0.35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</row>
    <row r="475" spans="1:33" ht="15.75" customHeight="1" x14ac:dyDescent="0.3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</row>
    <row r="476" spans="1:33" ht="15.75" customHeight="1" x14ac:dyDescent="0.35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</row>
    <row r="477" spans="1:33" ht="15.75" customHeight="1" x14ac:dyDescent="0.35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</row>
    <row r="478" spans="1:33" ht="15.75" customHeight="1" x14ac:dyDescent="0.35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</row>
    <row r="479" spans="1:33" ht="15.75" customHeight="1" x14ac:dyDescent="0.35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</row>
    <row r="480" spans="1:33" ht="15.75" customHeight="1" x14ac:dyDescent="0.35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</row>
    <row r="481" spans="1:33" ht="15.75" customHeight="1" x14ac:dyDescent="0.35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</row>
    <row r="482" spans="1:33" ht="15.75" customHeight="1" x14ac:dyDescent="0.35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</row>
    <row r="483" spans="1:33" ht="15.75" customHeight="1" x14ac:dyDescent="0.35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</row>
    <row r="484" spans="1:33" ht="15.75" customHeight="1" x14ac:dyDescent="0.35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</row>
    <row r="485" spans="1:33" ht="15.75" customHeight="1" x14ac:dyDescent="0.3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</row>
    <row r="486" spans="1:33" ht="15.75" customHeight="1" x14ac:dyDescent="0.35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</row>
    <row r="487" spans="1:33" ht="15.75" customHeight="1" x14ac:dyDescent="0.35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</row>
    <row r="488" spans="1:33" ht="15.75" customHeight="1" x14ac:dyDescent="0.35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</row>
    <row r="489" spans="1:33" ht="15.75" customHeight="1" x14ac:dyDescent="0.35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</row>
    <row r="490" spans="1:33" ht="15.75" customHeight="1" x14ac:dyDescent="0.35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</row>
    <row r="491" spans="1:33" ht="15.75" customHeight="1" x14ac:dyDescent="0.35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</row>
    <row r="492" spans="1:33" ht="15.75" customHeight="1" x14ac:dyDescent="0.35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</row>
    <row r="493" spans="1:33" ht="15.75" customHeight="1" x14ac:dyDescent="0.35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</row>
    <row r="494" spans="1:33" ht="15.75" customHeight="1" x14ac:dyDescent="0.35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</row>
    <row r="495" spans="1:33" ht="15.75" customHeight="1" x14ac:dyDescent="0.3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</row>
    <row r="496" spans="1:33" ht="15.75" customHeight="1" x14ac:dyDescent="0.35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</row>
    <row r="497" spans="1:33" ht="15.75" customHeight="1" x14ac:dyDescent="0.35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</row>
    <row r="498" spans="1:33" ht="15.75" customHeight="1" x14ac:dyDescent="0.35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</row>
    <row r="499" spans="1:33" ht="15.75" customHeight="1" x14ac:dyDescent="0.35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</row>
    <row r="500" spans="1:33" ht="15.75" customHeight="1" x14ac:dyDescent="0.35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</row>
    <row r="501" spans="1:33" ht="15.75" customHeight="1" x14ac:dyDescent="0.35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</row>
    <row r="502" spans="1:33" ht="15.75" customHeight="1" x14ac:dyDescent="0.35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</row>
    <row r="503" spans="1:33" ht="15.75" customHeight="1" x14ac:dyDescent="0.35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</row>
    <row r="504" spans="1:33" ht="15.75" customHeight="1" x14ac:dyDescent="0.35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</row>
    <row r="505" spans="1:33" ht="15.75" customHeight="1" x14ac:dyDescent="0.3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</row>
    <row r="506" spans="1:33" ht="15.75" customHeight="1" x14ac:dyDescent="0.35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</row>
    <row r="507" spans="1:33" ht="15.75" customHeight="1" x14ac:dyDescent="0.35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</row>
    <row r="508" spans="1:33" ht="15.75" customHeight="1" x14ac:dyDescent="0.35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</row>
    <row r="509" spans="1:33" ht="15.75" customHeight="1" x14ac:dyDescent="0.35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</row>
    <row r="510" spans="1:33" ht="15.75" customHeight="1" x14ac:dyDescent="0.35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</row>
    <row r="511" spans="1:33" ht="15.75" customHeight="1" x14ac:dyDescent="0.35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</row>
    <row r="512" spans="1:33" ht="15.75" customHeight="1" x14ac:dyDescent="0.35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</row>
    <row r="513" spans="1:33" ht="15.75" customHeight="1" x14ac:dyDescent="0.35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</row>
    <row r="514" spans="1:33" ht="15.75" customHeight="1" x14ac:dyDescent="0.35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</row>
    <row r="515" spans="1:33" ht="15.75" customHeight="1" x14ac:dyDescent="0.3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</row>
    <row r="516" spans="1:33" ht="15.75" customHeight="1" x14ac:dyDescent="0.35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</row>
    <row r="517" spans="1:33" ht="15.75" customHeight="1" x14ac:dyDescent="0.35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</row>
    <row r="518" spans="1:33" ht="15.75" customHeight="1" x14ac:dyDescent="0.3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</row>
    <row r="519" spans="1:33" ht="15.75" customHeight="1" x14ac:dyDescent="0.35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</row>
    <row r="520" spans="1:33" ht="15.75" customHeight="1" x14ac:dyDescent="0.35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</row>
    <row r="521" spans="1:33" ht="15.75" customHeight="1" x14ac:dyDescent="0.35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</row>
    <row r="522" spans="1:33" ht="15.75" customHeight="1" x14ac:dyDescent="0.35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</row>
    <row r="523" spans="1:33" ht="15.75" customHeight="1" x14ac:dyDescent="0.35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</row>
    <row r="524" spans="1:33" ht="15.75" customHeight="1" x14ac:dyDescent="0.35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</row>
    <row r="525" spans="1:33" ht="15.75" customHeight="1" x14ac:dyDescent="0.3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</row>
    <row r="526" spans="1:33" ht="15.75" customHeight="1" x14ac:dyDescent="0.35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</row>
    <row r="527" spans="1:33" ht="15.75" customHeight="1" x14ac:dyDescent="0.35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</row>
    <row r="528" spans="1:33" ht="15.75" customHeight="1" x14ac:dyDescent="0.35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</row>
    <row r="529" spans="1:33" ht="15.75" customHeight="1" x14ac:dyDescent="0.35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</row>
    <row r="530" spans="1:33" ht="15.75" customHeight="1" x14ac:dyDescent="0.35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</row>
    <row r="531" spans="1:33" ht="15.75" customHeight="1" x14ac:dyDescent="0.35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</row>
    <row r="532" spans="1:33" ht="15.75" customHeight="1" x14ac:dyDescent="0.35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</row>
    <row r="533" spans="1:33" ht="15.75" customHeight="1" x14ac:dyDescent="0.35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</row>
    <row r="534" spans="1:33" ht="15.75" customHeight="1" x14ac:dyDescent="0.35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</row>
    <row r="535" spans="1:33" ht="15.75" customHeight="1" x14ac:dyDescent="0.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</row>
    <row r="536" spans="1:33" ht="15.75" customHeight="1" x14ac:dyDescent="0.35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</row>
    <row r="537" spans="1:33" ht="15.75" customHeight="1" x14ac:dyDescent="0.35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</row>
    <row r="538" spans="1:33" ht="15.75" customHeight="1" x14ac:dyDescent="0.35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</row>
    <row r="539" spans="1:33" ht="15.75" customHeight="1" x14ac:dyDescent="0.35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</row>
    <row r="540" spans="1:33" ht="15.75" customHeight="1" x14ac:dyDescent="0.35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</row>
    <row r="541" spans="1:33" ht="15.75" customHeight="1" x14ac:dyDescent="0.35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</row>
    <row r="542" spans="1:33" ht="15.75" customHeight="1" x14ac:dyDescent="0.35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</row>
    <row r="543" spans="1:33" ht="15.75" customHeight="1" x14ac:dyDescent="0.35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</row>
    <row r="544" spans="1:33" ht="15.75" customHeight="1" x14ac:dyDescent="0.35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</row>
    <row r="545" spans="1:33" ht="15.75" customHeight="1" x14ac:dyDescent="0.3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</row>
    <row r="546" spans="1:33" ht="15.75" customHeight="1" x14ac:dyDescent="0.35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</row>
    <row r="547" spans="1:33" ht="15.75" customHeight="1" x14ac:dyDescent="0.35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</row>
    <row r="548" spans="1:33" ht="15.75" customHeight="1" x14ac:dyDescent="0.35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</row>
    <row r="549" spans="1:33" ht="15.75" customHeight="1" x14ac:dyDescent="0.35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</row>
    <row r="550" spans="1:33" ht="15.75" customHeight="1" x14ac:dyDescent="0.35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</row>
    <row r="551" spans="1:33" ht="15.75" customHeight="1" x14ac:dyDescent="0.35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</row>
    <row r="552" spans="1:33" ht="15.75" customHeight="1" x14ac:dyDescent="0.35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</row>
    <row r="553" spans="1:33" ht="15.75" customHeight="1" x14ac:dyDescent="0.35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</row>
    <row r="554" spans="1:33" ht="15.75" customHeight="1" x14ac:dyDescent="0.35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</row>
    <row r="555" spans="1:33" ht="15.75" customHeight="1" x14ac:dyDescent="0.3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</row>
    <row r="556" spans="1:33" ht="15.75" customHeight="1" x14ac:dyDescent="0.35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</row>
    <row r="557" spans="1:33" ht="15.75" customHeight="1" x14ac:dyDescent="0.35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</row>
    <row r="558" spans="1:33" ht="15.75" customHeight="1" x14ac:dyDescent="0.35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</row>
    <row r="559" spans="1:33" ht="15.75" customHeight="1" x14ac:dyDescent="0.35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</row>
    <row r="560" spans="1:33" ht="15.75" customHeight="1" x14ac:dyDescent="0.35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</row>
    <row r="561" spans="1:33" ht="15.75" customHeight="1" x14ac:dyDescent="0.35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</row>
    <row r="562" spans="1:33" ht="15.75" customHeight="1" x14ac:dyDescent="0.35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</row>
    <row r="563" spans="1:33" ht="15.75" customHeight="1" x14ac:dyDescent="0.35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</row>
    <row r="564" spans="1:33" ht="15.75" customHeight="1" x14ac:dyDescent="0.35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</row>
    <row r="565" spans="1:33" ht="15.75" customHeight="1" x14ac:dyDescent="0.3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</row>
    <row r="566" spans="1:33" ht="15.75" customHeight="1" x14ac:dyDescent="0.35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</row>
    <row r="567" spans="1:33" ht="15.75" customHeight="1" x14ac:dyDescent="0.35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</row>
    <row r="568" spans="1:33" ht="15.75" customHeight="1" x14ac:dyDescent="0.35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</row>
    <row r="569" spans="1:33" ht="15.75" customHeight="1" x14ac:dyDescent="0.35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</row>
    <row r="570" spans="1:33" ht="15.75" customHeight="1" x14ac:dyDescent="0.35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</row>
    <row r="571" spans="1:33" ht="15.75" customHeight="1" x14ac:dyDescent="0.35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</row>
    <row r="572" spans="1:33" ht="15.75" customHeight="1" x14ac:dyDescent="0.35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</row>
    <row r="573" spans="1:33" ht="15.75" customHeight="1" x14ac:dyDescent="0.35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</row>
    <row r="574" spans="1:33" ht="15.75" customHeight="1" x14ac:dyDescent="0.35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</row>
    <row r="575" spans="1:33" ht="15.75" customHeight="1" x14ac:dyDescent="0.3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</row>
    <row r="576" spans="1:33" ht="15.75" customHeight="1" x14ac:dyDescent="0.35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</row>
    <row r="577" spans="1:33" ht="15.75" customHeight="1" x14ac:dyDescent="0.35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</row>
    <row r="578" spans="1:33" ht="15.75" customHeight="1" x14ac:dyDescent="0.35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</row>
    <row r="579" spans="1:33" ht="15.75" customHeight="1" x14ac:dyDescent="0.35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</row>
    <row r="580" spans="1:33" ht="15.75" customHeight="1" x14ac:dyDescent="0.35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</row>
    <row r="581" spans="1:33" ht="15.75" customHeight="1" x14ac:dyDescent="0.35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</row>
    <row r="582" spans="1:33" ht="15.75" customHeight="1" x14ac:dyDescent="0.35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</row>
    <row r="583" spans="1:33" ht="15.75" customHeight="1" x14ac:dyDescent="0.35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</row>
    <row r="584" spans="1:33" ht="15.75" customHeight="1" x14ac:dyDescent="0.35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</row>
    <row r="585" spans="1:33" ht="15.75" customHeight="1" x14ac:dyDescent="0.3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</row>
    <row r="586" spans="1:33" ht="15.75" customHeight="1" x14ac:dyDescent="0.35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</row>
    <row r="587" spans="1:33" ht="15.75" customHeight="1" x14ac:dyDescent="0.35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</row>
    <row r="588" spans="1:33" ht="15.75" customHeight="1" x14ac:dyDescent="0.35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</row>
    <row r="589" spans="1:33" ht="15.75" customHeight="1" x14ac:dyDescent="0.35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</row>
    <row r="590" spans="1:33" ht="15.75" customHeight="1" x14ac:dyDescent="0.35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</row>
    <row r="591" spans="1:33" ht="15.75" customHeight="1" x14ac:dyDescent="0.35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</row>
    <row r="592" spans="1:33" ht="15.75" customHeight="1" x14ac:dyDescent="0.35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</row>
    <row r="593" spans="1:33" ht="15.75" customHeight="1" x14ac:dyDescent="0.35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</row>
    <row r="594" spans="1:33" ht="15.75" customHeight="1" x14ac:dyDescent="0.35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</row>
    <row r="595" spans="1:33" ht="15.75" customHeight="1" x14ac:dyDescent="0.3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</row>
    <row r="596" spans="1:33" ht="15.75" customHeight="1" x14ac:dyDescent="0.35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</row>
    <row r="597" spans="1:33" ht="15.75" customHeight="1" x14ac:dyDescent="0.35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</row>
    <row r="598" spans="1:33" ht="15.75" customHeight="1" x14ac:dyDescent="0.35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</row>
    <row r="599" spans="1:33" ht="15.75" customHeight="1" x14ac:dyDescent="0.35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</row>
    <row r="600" spans="1:33" ht="15.75" customHeight="1" x14ac:dyDescent="0.35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</row>
    <row r="601" spans="1:33" ht="15.75" customHeight="1" x14ac:dyDescent="0.35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</row>
    <row r="602" spans="1:33" ht="15.75" customHeight="1" x14ac:dyDescent="0.35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</row>
    <row r="603" spans="1:33" ht="15.75" customHeight="1" x14ac:dyDescent="0.35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</row>
    <row r="604" spans="1:33" ht="15.75" customHeight="1" x14ac:dyDescent="0.35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</row>
    <row r="605" spans="1:33" ht="15.75" customHeight="1" x14ac:dyDescent="0.3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</row>
    <row r="606" spans="1:33" ht="15.75" customHeight="1" x14ac:dyDescent="0.35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</row>
    <row r="607" spans="1:33" ht="15.75" customHeight="1" x14ac:dyDescent="0.35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</row>
    <row r="608" spans="1:33" ht="15.75" customHeight="1" x14ac:dyDescent="0.35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</row>
    <row r="609" spans="1:33" ht="15.75" customHeight="1" x14ac:dyDescent="0.35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</row>
    <row r="610" spans="1:33" ht="15.75" customHeight="1" x14ac:dyDescent="0.35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</row>
    <row r="611" spans="1:33" ht="15.75" customHeight="1" x14ac:dyDescent="0.35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</row>
    <row r="612" spans="1:33" ht="15.75" customHeight="1" x14ac:dyDescent="0.35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</row>
    <row r="613" spans="1:33" ht="15.75" customHeight="1" x14ac:dyDescent="0.35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</row>
    <row r="614" spans="1:33" ht="15.75" customHeight="1" x14ac:dyDescent="0.35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</row>
    <row r="615" spans="1:33" ht="15.75" customHeight="1" x14ac:dyDescent="0.3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</row>
    <row r="616" spans="1:33" ht="15.75" customHeight="1" x14ac:dyDescent="0.35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</row>
    <row r="617" spans="1:33" ht="15.75" customHeight="1" x14ac:dyDescent="0.35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</row>
    <row r="618" spans="1:33" ht="15.75" customHeight="1" x14ac:dyDescent="0.35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</row>
    <row r="619" spans="1:33" ht="15.75" customHeight="1" x14ac:dyDescent="0.35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</row>
    <row r="620" spans="1:33" ht="15.75" customHeight="1" x14ac:dyDescent="0.35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</row>
    <row r="621" spans="1:33" ht="15.75" customHeight="1" x14ac:dyDescent="0.35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</row>
    <row r="622" spans="1:33" ht="15.75" customHeight="1" x14ac:dyDescent="0.35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</row>
    <row r="623" spans="1:33" ht="15.75" customHeight="1" x14ac:dyDescent="0.35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</row>
    <row r="624" spans="1:33" ht="15.75" customHeight="1" x14ac:dyDescent="0.35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</row>
    <row r="625" spans="1:33" ht="15.75" customHeight="1" x14ac:dyDescent="0.3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</row>
    <row r="626" spans="1:33" ht="15.75" customHeight="1" x14ac:dyDescent="0.35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</row>
    <row r="627" spans="1:33" ht="15.75" customHeight="1" x14ac:dyDescent="0.35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</row>
    <row r="628" spans="1:33" ht="15.75" customHeight="1" x14ac:dyDescent="0.35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</row>
    <row r="629" spans="1:33" ht="15.75" customHeight="1" x14ac:dyDescent="0.35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</row>
    <row r="630" spans="1:33" ht="15.75" customHeight="1" x14ac:dyDescent="0.35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</row>
    <row r="631" spans="1:33" ht="15.75" customHeight="1" x14ac:dyDescent="0.35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</row>
    <row r="632" spans="1:33" ht="15.75" customHeight="1" x14ac:dyDescent="0.35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</row>
    <row r="633" spans="1:33" ht="15.75" customHeight="1" x14ac:dyDescent="0.35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</row>
    <row r="634" spans="1:33" ht="15.75" customHeight="1" x14ac:dyDescent="0.35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</row>
    <row r="635" spans="1:33" ht="15.75" customHeight="1" x14ac:dyDescent="0.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</row>
    <row r="636" spans="1:33" ht="15.75" customHeight="1" x14ac:dyDescent="0.35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</row>
    <row r="637" spans="1:33" ht="15.75" customHeight="1" x14ac:dyDescent="0.35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</row>
    <row r="638" spans="1:33" ht="15.75" customHeight="1" x14ac:dyDescent="0.35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</row>
    <row r="639" spans="1:33" ht="15.75" customHeight="1" x14ac:dyDescent="0.35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</row>
    <row r="640" spans="1:33" ht="15.75" customHeight="1" x14ac:dyDescent="0.35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</row>
    <row r="641" spans="1:33" ht="15.75" customHeight="1" x14ac:dyDescent="0.35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</row>
    <row r="642" spans="1:33" ht="15.75" customHeight="1" x14ac:dyDescent="0.35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</row>
    <row r="643" spans="1:33" ht="15.75" customHeight="1" x14ac:dyDescent="0.35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</row>
    <row r="644" spans="1:33" ht="15.75" customHeight="1" x14ac:dyDescent="0.35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</row>
    <row r="645" spans="1:33" ht="15.75" customHeight="1" x14ac:dyDescent="0.3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</row>
    <row r="646" spans="1:33" ht="15.75" customHeight="1" x14ac:dyDescent="0.35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</row>
    <row r="647" spans="1:33" ht="15.75" customHeight="1" x14ac:dyDescent="0.35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</row>
    <row r="648" spans="1:33" ht="15.75" customHeight="1" x14ac:dyDescent="0.35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</row>
    <row r="649" spans="1:33" ht="15.75" customHeight="1" x14ac:dyDescent="0.35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</row>
    <row r="650" spans="1:33" ht="15.75" customHeight="1" x14ac:dyDescent="0.35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</row>
    <row r="651" spans="1:33" ht="15.75" customHeight="1" x14ac:dyDescent="0.35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</row>
    <row r="652" spans="1:33" ht="15.75" customHeight="1" x14ac:dyDescent="0.35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</row>
    <row r="653" spans="1:33" ht="15.75" customHeight="1" x14ac:dyDescent="0.35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</row>
    <row r="654" spans="1:33" ht="15.75" customHeight="1" x14ac:dyDescent="0.35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</row>
    <row r="655" spans="1:33" ht="15.75" customHeight="1" x14ac:dyDescent="0.3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</row>
    <row r="656" spans="1:33" ht="15.75" customHeight="1" x14ac:dyDescent="0.35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</row>
    <row r="657" spans="1:33" ht="15.75" customHeight="1" x14ac:dyDescent="0.35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</row>
    <row r="658" spans="1:33" ht="15.75" customHeight="1" x14ac:dyDescent="0.35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</row>
    <row r="659" spans="1:33" ht="15.75" customHeight="1" x14ac:dyDescent="0.35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</row>
    <row r="660" spans="1:33" ht="15.75" customHeight="1" x14ac:dyDescent="0.35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</row>
    <row r="661" spans="1:33" ht="15.75" customHeight="1" x14ac:dyDescent="0.35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</row>
    <row r="662" spans="1:33" ht="15.75" customHeight="1" x14ac:dyDescent="0.35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</row>
    <row r="663" spans="1:33" ht="15.75" customHeight="1" x14ac:dyDescent="0.35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</row>
    <row r="664" spans="1:33" ht="15.75" customHeight="1" x14ac:dyDescent="0.35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</row>
    <row r="665" spans="1:33" ht="15.75" customHeight="1" x14ac:dyDescent="0.3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</row>
    <row r="666" spans="1:33" ht="15.75" customHeight="1" x14ac:dyDescent="0.35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</row>
    <row r="667" spans="1:33" ht="15.75" customHeight="1" x14ac:dyDescent="0.35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</row>
    <row r="668" spans="1:33" ht="15.75" customHeight="1" x14ac:dyDescent="0.35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</row>
    <row r="669" spans="1:33" ht="15.75" customHeight="1" x14ac:dyDescent="0.35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</row>
    <row r="670" spans="1:33" ht="15.75" customHeight="1" x14ac:dyDescent="0.35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</row>
    <row r="671" spans="1:33" ht="15.75" customHeight="1" x14ac:dyDescent="0.35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</row>
    <row r="672" spans="1:33" ht="15.75" customHeight="1" x14ac:dyDescent="0.35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</row>
    <row r="673" spans="1:33" ht="15.75" customHeight="1" x14ac:dyDescent="0.35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</row>
    <row r="674" spans="1:33" ht="15.75" customHeight="1" x14ac:dyDescent="0.35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</row>
    <row r="675" spans="1:33" ht="15.75" customHeight="1" x14ac:dyDescent="0.3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</row>
    <row r="676" spans="1:33" ht="15.75" customHeight="1" x14ac:dyDescent="0.35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</row>
    <row r="677" spans="1:33" ht="15.75" customHeight="1" x14ac:dyDescent="0.35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</row>
    <row r="678" spans="1:33" ht="15.75" customHeight="1" x14ac:dyDescent="0.35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</row>
    <row r="679" spans="1:33" ht="15.75" customHeight="1" x14ac:dyDescent="0.35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</row>
    <row r="680" spans="1:33" ht="15.75" customHeight="1" x14ac:dyDescent="0.35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</row>
    <row r="681" spans="1:33" ht="15.75" customHeight="1" x14ac:dyDescent="0.35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</row>
    <row r="682" spans="1:33" ht="15.75" customHeight="1" x14ac:dyDescent="0.35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</row>
    <row r="683" spans="1:33" ht="15.75" customHeight="1" x14ac:dyDescent="0.35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</row>
    <row r="684" spans="1:33" ht="15.75" customHeight="1" x14ac:dyDescent="0.35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</row>
    <row r="685" spans="1:33" ht="15.75" customHeight="1" x14ac:dyDescent="0.3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</row>
    <row r="686" spans="1:33" ht="15.75" customHeight="1" x14ac:dyDescent="0.35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</row>
    <row r="687" spans="1:33" ht="15.75" customHeight="1" x14ac:dyDescent="0.35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</row>
    <row r="688" spans="1:33" ht="15.75" customHeight="1" x14ac:dyDescent="0.35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</row>
    <row r="689" spans="1:33" ht="15.75" customHeight="1" x14ac:dyDescent="0.35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</row>
    <row r="690" spans="1:33" ht="15.75" customHeight="1" x14ac:dyDescent="0.35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</row>
    <row r="691" spans="1:33" ht="15.75" customHeight="1" x14ac:dyDescent="0.35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</row>
    <row r="692" spans="1:33" ht="15.75" customHeight="1" x14ac:dyDescent="0.35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</row>
    <row r="693" spans="1:33" ht="15.75" customHeight="1" x14ac:dyDescent="0.35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</row>
    <row r="694" spans="1:33" ht="15.75" customHeight="1" x14ac:dyDescent="0.35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</row>
    <row r="695" spans="1:33" ht="15.75" customHeight="1" x14ac:dyDescent="0.3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</row>
    <row r="696" spans="1:33" ht="15.75" customHeight="1" x14ac:dyDescent="0.35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</row>
    <row r="697" spans="1:33" ht="15.75" customHeight="1" x14ac:dyDescent="0.35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</row>
    <row r="698" spans="1:33" ht="15.75" customHeight="1" x14ac:dyDescent="0.35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</row>
    <row r="699" spans="1:33" ht="15.75" customHeight="1" x14ac:dyDescent="0.35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</row>
    <row r="700" spans="1:33" ht="15.75" customHeight="1" x14ac:dyDescent="0.35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</row>
    <row r="701" spans="1:33" ht="15.75" customHeight="1" x14ac:dyDescent="0.35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</row>
    <row r="702" spans="1:33" ht="15.75" customHeight="1" x14ac:dyDescent="0.35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</row>
    <row r="703" spans="1:33" ht="15.75" customHeight="1" x14ac:dyDescent="0.35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</row>
    <row r="704" spans="1:33" ht="15.75" customHeight="1" x14ac:dyDescent="0.35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</row>
    <row r="705" spans="1:33" ht="15.75" customHeight="1" x14ac:dyDescent="0.3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</row>
    <row r="706" spans="1:33" ht="15.75" customHeight="1" x14ac:dyDescent="0.35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</row>
    <row r="707" spans="1:33" ht="15.75" customHeight="1" x14ac:dyDescent="0.35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</row>
    <row r="708" spans="1:33" ht="15.75" customHeight="1" x14ac:dyDescent="0.35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</row>
    <row r="709" spans="1:33" ht="15.75" customHeight="1" x14ac:dyDescent="0.35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</row>
    <row r="710" spans="1:33" ht="15.75" customHeight="1" x14ac:dyDescent="0.35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</row>
    <row r="711" spans="1:33" ht="15.75" customHeight="1" x14ac:dyDescent="0.35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</row>
    <row r="712" spans="1:33" ht="15.75" customHeight="1" x14ac:dyDescent="0.35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</row>
    <row r="713" spans="1:33" ht="15.75" customHeight="1" x14ac:dyDescent="0.35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</row>
    <row r="714" spans="1:33" ht="15.75" customHeight="1" x14ac:dyDescent="0.35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</row>
    <row r="715" spans="1:33" ht="15.75" customHeight="1" x14ac:dyDescent="0.3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</row>
    <row r="716" spans="1:33" ht="15.75" customHeight="1" x14ac:dyDescent="0.35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</row>
    <row r="717" spans="1:33" ht="15.75" customHeight="1" x14ac:dyDescent="0.35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</row>
    <row r="718" spans="1:33" ht="15.75" customHeight="1" x14ac:dyDescent="0.35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</row>
    <row r="719" spans="1:33" ht="15.75" customHeight="1" x14ac:dyDescent="0.35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</row>
    <row r="720" spans="1:33" ht="15.75" customHeight="1" x14ac:dyDescent="0.35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</row>
    <row r="721" spans="1:33" ht="15.75" customHeight="1" x14ac:dyDescent="0.35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</row>
    <row r="722" spans="1:33" ht="15.75" customHeight="1" x14ac:dyDescent="0.35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</row>
    <row r="723" spans="1:33" ht="15.75" customHeight="1" x14ac:dyDescent="0.35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</row>
    <row r="724" spans="1:33" ht="15.75" customHeight="1" x14ac:dyDescent="0.35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</row>
    <row r="725" spans="1:33" ht="15.75" customHeight="1" x14ac:dyDescent="0.3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</row>
    <row r="726" spans="1:33" ht="15.75" customHeight="1" x14ac:dyDescent="0.35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</row>
    <row r="727" spans="1:33" ht="15.75" customHeight="1" x14ac:dyDescent="0.35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</row>
    <row r="728" spans="1:33" ht="15.75" customHeight="1" x14ac:dyDescent="0.35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</row>
    <row r="729" spans="1:33" ht="15.75" customHeight="1" x14ac:dyDescent="0.35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</row>
    <row r="730" spans="1:33" ht="15.75" customHeight="1" x14ac:dyDescent="0.35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</row>
    <row r="731" spans="1:33" ht="15.75" customHeight="1" x14ac:dyDescent="0.35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</row>
    <row r="732" spans="1:33" ht="15.75" customHeight="1" x14ac:dyDescent="0.35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</row>
    <row r="733" spans="1:33" ht="15.75" customHeight="1" x14ac:dyDescent="0.35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</row>
    <row r="734" spans="1:33" ht="15.75" customHeight="1" x14ac:dyDescent="0.35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</row>
    <row r="735" spans="1:33" ht="15.75" customHeight="1" x14ac:dyDescent="0.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</row>
    <row r="736" spans="1:33" ht="15.75" customHeight="1" x14ac:dyDescent="0.35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</row>
    <row r="737" spans="1:33" ht="15.75" customHeight="1" x14ac:dyDescent="0.35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</row>
    <row r="738" spans="1:33" ht="15.75" customHeight="1" x14ac:dyDescent="0.35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</row>
    <row r="739" spans="1:33" ht="15.75" customHeight="1" x14ac:dyDescent="0.35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</row>
    <row r="740" spans="1:33" ht="15.75" customHeight="1" x14ac:dyDescent="0.35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</row>
    <row r="741" spans="1:33" ht="15.75" customHeight="1" x14ac:dyDescent="0.35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</row>
    <row r="742" spans="1:33" ht="15.75" customHeight="1" x14ac:dyDescent="0.35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</row>
    <row r="743" spans="1:33" ht="15.75" customHeight="1" x14ac:dyDescent="0.35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</row>
    <row r="744" spans="1:33" ht="15.75" customHeight="1" x14ac:dyDescent="0.35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</row>
    <row r="745" spans="1:33" ht="15.75" customHeight="1" x14ac:dyDescent="0.3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</row>
    <row r="746" spans="1:33" ht="15.75" customHeight="1" x14ac:dyDescent="0.35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</row>
    <row r="747" spans="1:33" ht="15.75" customHeight="1" x14ac:dyDescent="0.35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</row>
    <row r="748" spans="1:33" ht="15.75" customHeight="1" x14ac:dyDescent="0.35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</row>
    <row r="749" spans="1:33" ht="15.75" customHeight="1" x14ac:dyDescent="0.35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</row>
    <row r="750" spans="1:33" ht="15.75" customHeight="1" x14ac:dyDescent="0.35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</row>
    <row r="751" spans="1:33" ht="15.75" customHeight="1" x14ac:dyDescent="0.35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</row>
    <row r="752" spans="1:33" ht="15.75" customHeight="1" x14ac:dyDescent="0.35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</row>
    <row r="753" spans="1:33" ht="15.75" customHeight="1" x14ac:dyDescent="0.35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</row>
    <row r="754" spans="1:33" ht="15.75" customHeight="1" x14ac:dyDescent="0.35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</row>
    <row r="755" spans="1:33" ht="15.75" customHeight="1" x14ac:dyDescent="0.3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</row>
    <row r="756" spans="1:33" ht="15.75" customHeight="1" x14ac:dyDescent="0.35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</row>
    <row r="757" spans="1:33" ht="15.75" customHeight="1" x14ac:dyDescent="0.35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</row>
    <row r="758" spans="1:33" ht="15.75" customHeight="1" x14ac:dyDescent="0.35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</row>
    <row r="759" spans="1:33" ht="15.75" customHeight="1" x14ac:dyDescent="0.35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</row>
    <row r="760" spans="1:33" ht="15.75" customHeight="1" x14ac:dyDescent="0.35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</row>
    <row r="761" spans="1:33" ht="15.75" customHeight="1" x14ac:dyDescent="0.35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</row>
    <row r="762" spans="1:33" ht="15.75" customHeight="1" x14ac:dyDescent="0.35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</row>
    <row r="763" spans="1:33" ht="15.75" customHeight="1" x14ac:dyDescent="0.35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</row>
    <row r="764" spans="1:33" ht="15.75" customHeight="1" x14ac:dyDescent="0.35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</row>
    <row r="765" spans="1:33" ht="15.75" customHeight="1" x14ac:dyDescent="0.3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</row>
    <row r="766" spans="1:33" ht="15.75" customHeight="1" x14ac:dyDescent="0.35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</row>
    <row r="767" spans="1:33" ht="15.75" customHeight="1" x14ac:dyDescent="0.35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</row>
    <row r="768" spans="1:33" ht="15.75" customHeight="1" x14ac:dyDescent="0.35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</row>
    <row r="769" spans="1:33" ht="15.75" customHeight="1" x14ac:dyDescent="0.35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</row>
    <row r="770" spans="1:33" ht="15.75" customHeight="1" x14ac:dyDescent="0.35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</row>
    <row r="771" spans="1:33" ht="15.75" customHeight="1" x14ac:dyDescent="0.35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</row>
    <row r="772" spans="1:33" ht="15.75" customHeight="1" x14ac:dyDescent="0.35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</row>
    <row r="773" spans="1:33" ht="15.75" customHeight="1" x14ac:dyDescent="0.35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</row>
    <row r="774" spans="1:33" ht="15.75" customHeight="1" x14ac:dyDescent="0.35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</row>
    <row r="775" spans="1:33" ht="15.75" customHeight="1" x14ac:dyDescent="0.3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</row>
    <row r="776" spans="1:33" ht="15.75" customHeight="1" x14ac:dyDescent="0.35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</row>
    <row r="777" spans="1:33" ht="15.75" customHeight="1" x14ac:dyDescent="0.35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</row>
    <row r="778" spans="1:33" ht="15.75" customHeight="1" x14ac:dyDescent="0.35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</row>
    <row r="779" spans="1:33" ht="15.75" customHeight="1" x14ac:dyDescent="0.35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</row>
    <row r="780" spans="1:33" ht="15.75" customHeight="1" x14ac:dyDescent="0.35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</row>
    <row r="781" spans="1:33" ht="15.75" customHeight="1" x14ac:dyDescent="0.35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</row>
    <row r="782" spans="1:33" ht="15.75" customHeight="1" x14ac:dyDescent="0.35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</row>
    <row r="783" spans="1:33" ht="15.75" customHeight="1" x14ac:dyDescent="0.35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</row>
    <row r="784" spans="1:33" ht="15.75" customHeight="1" x14ac:dyDescent="0.35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</row>
    <row r="785" spans="1:33" ht="15.75" customHeight="1" x14ac:dyDescent="0.3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</row>
    <row r="786" spans="1:33" ht="15.75" customHeight="1" x14ac:dyDescent="0.35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</row>
    <row r="787" spans="1:33" ht="15.75" customHeight="1" x14ac:dyDescent="0.35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</row>
    <row r="788" spans="1:33" ht="15.75" customHeight="1" x14ac:dyDescent="0.35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</row>
    <row r="789" spans="1:33" ht="15.75" customHeight="1" x14ac:dyDescent="0.35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</row>
    <row r="790" spans="1:33" ht="15.75" customHeight="1" x14ac:dyDescent="0.35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</row>
    <row r="791" spans="1:33" ht="15.75" customHeight="1" x14ac:dyDescent="0.35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</row>
    <row r="792" spans="1:33" ht="15.75" customHeight="1" x14ac:dyDescent="0.35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</row>
    <row r="793" spans="1:33" ht="15.75" customHeight="1" x14ac:dyDescent="0.35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</row>
    <row r="794" spans="1:33" ht="15.75" customHeight="1" x14ac:dyDescent="0.35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</row>
    <row r="795" spans="1:33" ht="15.75" customHeight="1" x14ac:dyDescent="0.3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</row>
    <row r="796" spans="1:33" ht="15.75" customHeight="1" x14ac:dyDescent="0.35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</row>
    <row r="797" spans="1:33" ht="15.75" customHeight="1" x14ac:dyDescent="0.35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</row>
    <row r="798" spans="1:33" ht="15.75" customHeight="1" x14ac:dyDescent="0.35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</row>
    <row r="799" spans="1:33" ht="15.75" customHeight="1" x14ac:dyDescent="0.35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</row>
    <row r="800" spans="1:33" ht="15.75" customHeight="1" x14ac:dyDescent="0.35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</row>
    <row r="801" spans="1:33" ht="15.75" customHeight="1" x14ac:dyDescent="0.35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</row>
    <row r="802" spans="1:33" ht="15.75" customHeight="1" x14ac:dyDescent="0.35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</row>
    <row r="803" spans="1:33" ht="15.75" customHeight="1" x14ac:dyDescent="0.35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</row>
    <row r="804" spans="1:33" ht="15.75" customHeight="1" x14ac:dyDescent="0.35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</row>
    <row r="805" spans="1:33" ht="15.75" customHeight="1" x14ac:dyDescent="0.3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</row>
    <row r="806" spans="1:33" ht="15.75" customHeight="1" x14ac:dyDescent="0.35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</row>
    <row r="807" spans="1:33" ht="15.75" customHeight="1" x14ac:dyDescent="0.35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</row>
    <row r="808" spans="1:33" ht="15.75" customHeight="1" x14ac:dyDescent="0.35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</row>
    <row r="809" spans="1:33" ht="15.75" customHeight="1" x14ac:dyDescent="0.35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</row>
    <row r="810" spans="1:33" ht="15.75" customHeight="1" x14ac:dyDescent="0.35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</row>
    <row r="811" spans="1:33" ht="15.75" customHeight="1" x14ac:dyDescent="0.35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</row>
    <row r="812" spans="1:33" ht="15.75" customHeight="1" x14ac:dyDescent="0.35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</row>
    <row r="813" spans="1:33" ht="15.75" customHeight="1" x14ac:dyDescent="0.35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</row>
    <row r="814" spans="1:33" ht="15.75" customHeight="1" x14ac:dyDescent="0.35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</row>
    <row r="815" spans="1:33" ht="15.75" customHeight="1" x14ac:dyDescent="0.3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</row>
    <row r="816" spans="1:33" ht="15.75" customHeight="1" x14ac:dyDescent="0.35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</row>
    <row r="817" spans="1:33" ht="15.75" customHeight="1" x14ac:dyDescent="0.35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</row>
    <row r="818" spans="1:33" ht="15.75" customHeight="1" x14ac:dyDescent="0.35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</row>
    <row r="819" spans="1:33" ht="15.75" customHeight="1" x14ac:dyDescent="0.35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</row>
    <row r="820" spans="1:33" ht="15.75" customHeight="1" x14ac:dyDescent="0.35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</row>
    <row r="821" spans="1:33" ht="15.75" customHeight="1" x14ac:dyDescent="0.35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</row>
    <row r="822" spans="1:33" ht="15.75" customHeight="1" x14ac:dyDescent="0.35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</row>
    <row r="823" spans="1:33" ht="15.75" customHeight="1" x14ac:dyDescent="0.35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</row>
    <row r="824" spans="1:33" ht="15.75" customHeight="1" x14ac:dyDescent="0.35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</row>
    <row r="825" spans="1:33" ht="15.75" customHeight="1" x14ac:dyDescent="0.3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</row>
    <row r="826" spans="1:33" ht="15.75" customHeight="1" x14ac:dyDescent="0.35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</row>
    <row r="827" spans="1:33" ht="15.75" customHeight="1" x14ac:dyDescent="0.35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</row>
    <row r="828" spans="1:33" ht="15.75" customHeight="1" x14ac:dyDescent="0.35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</row>
    <row r="829" spans="1:33" ht="15.75" customHeight="1" x14ac:dyDescent="0.35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</row>
    <row r="830" spans="1:33" ht="15.75" customHeight="1" x14ac:dyDescent="0.35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</row>
    <row r="831" spans="1:33" ht="15.75" customHeight="1" x14ac:dyDescent="0.35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</row>
    <row r="832" spans="1:33" ht="15.75" customHeight="1" x14ac:dyDescent="0.35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</row>
    <row r="833" spans="1:33" ht="15.75" customHeight="1" x14ac:dyDescent="0.35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</row>
    <row r="834" spans="1:33" ht="15.75" customHeight="1" x14ac:dyDescent="0.35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</row>
    <row r="835" spans="1:33" ht="15.75" customHeight="1" x14ac:dyDescent="0.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</row>
    <row r="836" spans="1:33" ht="15.75" customHeight="1" x14ac:dyDescent="0.35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</row>
    <row r="837" spans="1:33" ht="15.75" customHeight="1" x14ac:dyDescent="0.35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</row>
    <row r="838" spans="1:33" ht="15.75" customHeight="1" x14ac:dyDescent="0.35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</row>
    <row r="839" spans="1:33" ht="15.75" customHeight="1" x14ac:dyDescent="0.35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</row>
    <row r="840" spans="1:33" ht="15.75" customHeight="1" x14ac:dyDescent="0.35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</row>
    <row r="841" spans="1:33" ht="15.75" customHeight="1" x14ac:dyDescent="0.35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</row>
    <row r="842" spans="1:33" ht="15.75" customHeight="1" x14ac:dyDescent="0.35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</row>
    <row r="843" spans="1:33" ht="15.75" customHeight="1" x14ac:dyDescent="0.35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</row>
    <row r="844" spans="1:33" ht="15.75" customHeight="1" x14ac:dyDescent="0.35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</row>
    <row r="845" spans="1:33" ht="15.75" customHeight="1" x14ac:dyDescent="0.3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</row>
    <row r="846" spans="1:33" ht="15.75" customHeight="1" x14ac:dyDescent="0.35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</row>
    <row r="847" spans="1:33" ht="15.75" customHeight="1" x14ac:dyDescent="0.35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</row>
    <row r="848" spans="1:33" ht="15.75" customHeight="1" x14ac:dyDescent="0.35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</row>
    <row r="849" spans="1:33" ht="15.75" customHeight="1" x14ac:dyDescent="0.35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</row>
    <row r="850" spans="1:33" ht="15.75" customHeight="1" x14ac:dyDescent="0.35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</row>
    <row r="851" spans="1:33" ht="15.75" customHeight="1" x14ac:dyDescent="0.35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</row>
    <row r="852" spans="1:33" ht="15.75" customHeight="1" x14ac:dyDescent="0.35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</row>
    <row r="853" spans="1:33" ht="15.75" customHeight="1" x14ac:dyDescent="0.35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</row>
    <row r="854" spans="1:33" ht="15.75" customHeight="1" x14ac:dyDescent="0.35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</row>
    <row r="855" spans="1:33" ht="15.75" customHeight="1" x14ac:dyDescent="0.3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</row>
    <row r="856" spans="1:33" ht="15.75" customHeight="1" x14ac:dyDescent="0.35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</row>
    <row r="857" spans="1:33" ht="15.75" customHeight="1" x14ac:dyDescent="0.35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</row>
    <row r="858" spans="1:33" ht="15.75" customHeight="1" x14ac:dyDescent="0.35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</row>
    <row r="859" spans="1:33" ht="15.75" customHeight="1" x14ac:dyDescent="0.35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</row>
    <row r="860" spans="1:33" ht="15.75" customHeight="1" x14ac:dyDescent="0.35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</row>
    <row r="861" spans="1:33" ht="15.75" customHeight="1" x14ac:dyDescent="0.35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</row>
    <row r="862" spans="1:33" ht="15.75" customHeight="1" x14ac:dyDescent="0.35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</row>
    <row r="863" spans="1:33" ht="15.75" customHeight="1" x14ac:dyDescent="0.35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</row>
    <row r="864" spans="1:33" ht="15.75" customHeight="1" x14ac:dyDescent="0.35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</row>
    <row r="865" spans="1:33" ht="15.75" customHeight="1" x14ac:dyDescent="0.3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</row>
    <row r="866" spans="1:33" ht="15.75" customHeight="1" x14ac:dyDescent="0.35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</row>
    <row r="867" spans="1:33" ht="15.75" customHeight="1" x14ac:dyDescent="0.35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</row>
    <row r="868" spans="1:33" ht="15.75" customHeight="1" x14ac:dyDescent="0.35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</row>
    <row r="869" spans="1:33" ht="15.75" customHeight="1" x14ac:dyDescent="0.35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</row>
    <row r="870" spans="1:33" ht="15.75" customHeight="1" x14ac:dyDescent="0.35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</row>
    <row r="871" spans="1:33" ht="15.75" customHeight="1" x14ac:dyDescent="0.35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</row>
    <row r="872" spans="1:33" ht="15.75" customHeight="1" x14ac:dyDescent="0.35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</row>
    <row r="873" spans="1:33" ht="15.75" customHeight="1" x14ac:dyDescent="0.35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</row>
    <row r="874" spans="1:33" ht="15.75" customHeight="1" x14ac:dyDescent="0.35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</row>
    <row r="875" spans="1:33" ht="15.75" customHeight="1" x14ac:dyDescent="0.3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</row>
    <row r="876" spans="1:33" ht="15.75" customHeight="1" x14ac:dyDescent="0.35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</row>
    <row r="877" spans="1:33" ht="15.75" customHeight="1" x14ac:dyDescent="0.35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</row>
    <row r="878" spans="1:33" ht="15.75" customHeight="1" x14ac:dyDescent="0.35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</row>
    <row r="879" spans="1:33" ht="15.75" customHeight="1" x14ac:dyDescent="0.35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</row>
    <row r="880" spans="1:33" ht="15.75" customHeight="1" x14ac:dyDescent="0.35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</row>
    <row r="881" spans="1:33" ht="15.75" customHeight="1" x14ac:dyDescent="0.35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</row>
    <row r="882" spans="1:33" ht="15.75" customHeight="1" x14ac:dyDescent="0.35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</row>
    <row r="883" spans="1:33" ht="15.75" customHeight="1" x14ac:dyDescent="0.35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</row>
    <row r="884" spans="1:33" ht="15.75" customHeight="1" x14ac:dyDescent="0.35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</row>
    <row r="885" spans="1:33" ht="15.75" customHeight="1" x14ac:dyDescent="0.3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</row>
    <row r="886" spans="1:33" ht="15.75" customHeight="1" x14ac:dyDescent="0.35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</row>
    <row r="887" spans="1:33" ht="15.75" customHeight="1" x14ac:dyDescent="0.35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</row>
    <row r="888" spans="1:33" ht="15.75" customHeight="1" x14ac:dyDescent="0.35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</row>
    <row r="889" spans="1:33" ht="15.75" customHeight="1" x14ac:dyDescent="0.35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</row>
    <row r="890" spans="1:33" ht="15.75" customHeight="1" x14ac:dyDescent="0.35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</row>
    <row r="891" spans="1:33" ht="15.75" customHeight="1" x14ac:dyDescent="0.35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</row>
    <row r="892" spans="1:33" ht="15.75" customHeight="1" x14ac:dyDescent="0.35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</row>
    <row r="893" spans="1:33" ht="15.75" customHeight="1" x14ac:dyDescent="0.35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</row>
    <row r="894" spans="1:33" ht="15.75" customHeight="1" x14ac:dyDescent="0.35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</row>
    <row r="895" spans="1:33" ht="15.75" customHeight="1" x14ac:dyDescent="0.3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</row>
    <row r="896" spans="1:33" ht="15.75" customHeight="1" x14ac:dyDescent="0.35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</row>
    <row r="897" spans="1:33" ht="15.75" customHeight="1" x14ac:dyDescent="0.35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</row>
    <row r="898" spans="1:33" ht="15.75" customHeight="1" x14ac:dyDescent="0.35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</row>
    <row r="899" spans="1:33" ht="15.75" customHeight="1" x14ac:dyDescent="0.35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</row>
    <row r="900" spans="1:33" ht="15.75" customHeight="1" x14ac:dyDescent="0.35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</row>
    <row r="901" spans="1:33" ht="15.75" customHeight="1" x14ac:dyDescent="0.35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</row>
    <row r="902" spans="1:33" ht="15.75" customHeight="1" x14ac:dyDescent="0.35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</row>
    <row r="903" spans="1:33" ht="15.75" customHeight="1" x14ac:dyDescent="0.35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</row>
    <row r="904" spans="1:33" ht="15.75" customHeight="1" x14ac:dyDescent="0.35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</row>
    <row r="905" spans="1:33" ht="15.75" customHeight="1" x14ac:dyDescent="0.3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</row>
    <row r="906" spans="1:33" ht="15.75" customHeight="1" x14ac:dyDescent="0.35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</row>
    <row r="907" spans="1:33" ht="15.75" customHeight="1" x14ac:dyDescent="0.35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</row>
    <row r="908" spans="1:33" ht="15.75" customHeight="1" x14ac:dyDescent="0.35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</row>
    <row r="909" spans="1:33" ht="15.75" customHeight="1" x14ac:dyDescent="0.35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</row>
    <row r="910" spans="1:33" ht="15.75" customHeight="1" x14ac:dyDescent="0.35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</row>
    <row r="911" spans="1:33" ht="15.75" customHeight="1" x14ac:dyDescent="0.35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</row>
    <row r="912" spans="1:33" ht="15.75" customHeight="1" x14ac:dyDescent="0.35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</row>
    <row r="913" spans="1:33" ht="15.75" customHeight="1" x14ac:dyDescent="0.35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</row>
    <row r="914" spans="1:33" ht="15.75" customHeight="1" x14ac:dyDescent="0.35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</row>
    <row r="915" spans="1:33" ht="15.75" customHeight="1" x14ac:dyDescent="0.3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</row>
    <row r="916" spans="1:33" ht="15.75" customHeight="1" x14ac:dyDescent="0.35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</row>
    <row r="917" spans="1:33" ht="15.75" customHeight="1" x14ac:dyDescent="0.35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</row>
    <row r="918" spans="1:33" ht="15.75" customHeight="1" x14ac:dyDescent="0.35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</row>
    <row r="919" spans="1:33" ht="15.75" customHeight="1" x14ac:dyDescent="0.35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</row>
    <row r="920" spans="1:33" ht="15.75" customHeight="1" x14ac:dyDescent="0.35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</row>
    <row r="921" spans="1:33" ht="15.75" customHeight="1" x14ac:dyDescent="0.35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</row>
    <row r="922" spans="1:33" ht="15.75" customHeight="1" x14ac:dyDescent="0.35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</row>
    <row r="923" spans="1:33" ht="15.75" customHeight="1" x14ac:dyDescent="0.35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</row>
    <row r="924" spans="1:33" ht="15.75" customHeight="1" x14ac:dyDescent="0.35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</row>
    <row r="925" spans="1:33" ht="15.75" customHeight="1" x14ac:dyDescent="0.3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</row>
    <row r="926" spans="1:33" ht="15.75" customHeight="1" x14ac:dyDescent="0.35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</row>
    <row r="927" spans="1:33" ht="15.75" customHeight="1" x14ac:dyDescent="0.35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</row>
    <row r="928" spans="1:33" ht="15.75" customHeight="1" x14ac:dyDescent="0.35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</row>
    <row r="929" spans="1:33" ht="15.75" customHeight="1" x14ac:dyDescent="0.35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</row>
    <row r="930" spans="1:33" ht="15.75" customHeight="1" x14ac:dyDescent="0.35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</row>
    <row r="931" spans="1:33" ht="15.75" customHeight="1" x14ac:dyDescent="0.35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</row>
    <row r="932" spans="1:33" ht="15.75" customHeight="1" x14ac:dyDescent="0.35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</row>
    <row r="933" spans="1:33" ht="15.75" customHeight="1" x14ac:dyDescent="0.35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</row>
    <row r="934" spans="1:33" ht="15.75" customHeight="1" x14ac:dyDescent="0.35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</row>
    <row r="935" spans="1:33" ht="15.75" customHeight="1" x14ac:dyDescent="0.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</row>
    <row r="936" spans="1:33" ht="15.75" customHeight="1" x14ac:dyDescent="0.35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</row>
    <row r="937" spans="1:33" ht="15.75" customHeight="1" x14ac:dyDescent="0.35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</row>
    <row r="938" spans="1:33" ht="15.75" customHeight="1" x14ac:dyDescent="0.35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</row>
    <row r="939" spans="1:33" ht="15.75" customHeight="1" x14ac:dyDescent="0.35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</row>
    <row r="940" spans="1:33" ht="15.75" customHeight="1" x14ac:dyDescent="0.35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</row>
    <row r="941" spans="1:33" ht="15.75" customHeight="1" x14ac:dyDescent="0.35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</row>
    <row r="942" spans="1:33" ht="15.75" customHeight="1" x14ac:dyDescent="0.35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</row>
    <row r="943" spans="1:33" ht="15.75" customHeight="1" x14ac:dyDescent="0.35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</row>
    <row r="944" spans="1:33" ht="15.75" customHeight="1" x14ac:dyDescent="0.35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</row>
    <row r="945" spans="1:33" ht="15.75" customHeight="1" x14ac:dyDescent="0.3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</row>
    <row r="946" spans="1:33" ht="15.75" customHeight="1" x14ac:dyDescent="0.35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</row>
    <row r="947" spans="1:33" ht="15.75" customHeight="1" x14ac:dyDescent="0.35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</row>
    <row r="948" spans="1:33" ht="15.75" customHeight="1" x14ac:dyDescent="0.35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</row>
    <row r="949" spans="1:33" ht="15.75" customHeight="1" x14ac:dyDescent="0.35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</row>
    <row r="950" spans="1:33" ht="15.75" customHeight="1" x14ac:dyDescent="0.35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</row>
    <row r="951" spans="1:33" ht="15.75" customHeight="1" x14ac:dyDescent="0.35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</row>
    <row r="952" spans="1:33" ht="15.75" customHeight="1" x14ac:dyDescent="0.35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</row>
    <row r="953" spans="1:33" ht="15.75" customHeight="1" x14ac:dyDescent="0.35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</row>
    <row r="954" spans="1:33" ht="15.75" customHeight="1" x14ac:dyDescent="0.35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</row>
    <row r="955" spans="1:33" ht="15.75" customHeight="1" x14ac:dyDescent="0.3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</row>
    <row r="956" spans="1:33" ht="15.75" customHeight="1" x14ac:dyDescent="0.35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</row>
    <row r="957" spans="1:33" ht="15.75" customHeight="1" x14ac:dyDescent="0.35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</row>
    <row r="958" spans="1:33" ht="15.75" customHeight="1" x14ac:dyDescent="0.35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</row>
    <row r="959" spans="1:33" ht="15.75" customHeight="1" x14ac:dyDescent="0.35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</row>
    <row r="960" spans="1:33" ht="15.75" customHeight="1" x14ac:dyDescent="0.35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</row>
    <row r="961" spans="1:33" ht="15.75" customHeight="1" x14ac:dyDescent="0.35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</row>
    <row r="962" spans="1:33" ht="15.75" customHeight="1" x14ac:dyDescent="0.35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</row>
    <row r="963" spans="1:33" ht="15.75" customHeight="1" x14ac:dyDescent="0.35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</row>
    <row r="964" spans="1:33" ht="15.75" customHeight="1" x14ac:dyDescent="0.35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</row>
    <row r="965" spans="1:33" ht="15.75" customHeight="1" x14ac:dyDescent="0.3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</row>
    <row r="966" spans="1:33" ht="15.75" customHeight="1" x14ac:dyDescent="0.35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</row>
    <row r="967" spans="1:33" ht="15.75" customHeight="1" x14ac:dyDescent="0.35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</row>
    <row r="968" spans="1:33" ht="15.75" customHeight="1" x14ac:dyDescent="0.35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</row>
    <row r="969" spans="1:33" ht="15.75" customHeight="1" x14ac:dyDescent="0.35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</row>
    <row r="970" spans="1:33" ht="15.75" customHeight="1" x14ac:dyDescent="0.35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</row>
    <row r="971" spans="1:33" ht="15.75" customHeight="1" x14ac:dyDescent="0.35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</row>
    <row r="972" spans="1:33" ht="15.75" customHeight="1" x14ac:dyDescent="0.35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</row>
    <row r="973" spans="1:33" ht="15.75" customHeight="1" x14ac:dyDescent="0.35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</row>
    <row r="974" spans="1:33" ht="15.75" customHeight="1" x14ac:dyDescent="0.35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</row>
    <row r="975" spans="1:33" ht="15.75" customHeight="1" x14ac:dyDescent="0.3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</row>
    <row r="976" spans="1:33" ht="15.75" customHeight="1" x14ac:dyDescent="0.35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</row>
    <row r="977" spans="1:33" ht="15.75" customHeight="1" x14ac:dyDescent="0.35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</row>
    <row r="978" spans="1:33" ht="15.75" customHeight="1" x14ac:dyDescent="0.35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</row>
    <row r="979" spans="1:33" ht="15.75" customHeight="1" x14ac:dyDescent="0.35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</row>
    <row r="980" spans="1:33" ht="15.75" customHeight="1" x14ac:dyDescent="0.35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</row>
    <row r="981" spans="1:33" ht="15.75" customHeight="1" x14ac:dyDescent="0.35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</row>
    <row r="982" spans="1:33" ht="15.75" customHeight="1" x14ac:dyDescent="0.35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</row>
    <row r="983" spans="1:33" ht="15.75" customHeight="1" x14ac:dyDescent="0.35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</row>
    <row r="984" spans="1:33" ht="15.75" customHeight="1" x14ac:dyDescent="0.35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</row>
    <row r="985" spans="1:33" ht="15.75" customHeight="1" x14ac:dyDescent="0.3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</row>
    <row r="986" spans="1:33" ht="15.75" customHeight="1" x14ac:dyDescent="0.35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</row>
    <row r="987" spans="1:33" ht="15.75" customHeight="1" x14ac:dyDescent="0.35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</row>
    <row r="988" spans="1:33" ht="15.75" customHeight="1" x14ac:dyDescent="0.35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</row>
    <row r="989" spans="1:33" ht="15.75" customHeight="1" x14ac:dyDescent="0.35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</row>
    <row r="990" spans="1:33" ht="15.75" customHeight="1" x14ac:dyDescent="0.35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</row>
    <row r="991" spans="1:33" ht="15.75" customHeight="1" x14ac:dyDescent="0.35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</row>
    <row r="992" spans="1:33" ht="15.75" customHeight="1" x14ac:dyDescent="0.35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</row>
    <row r="993" spans="1:33" ht="15.75" customHeight="1" x14ac:dyDescent="0.35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</row>
    <row r="994" spans="1:33" ht="15.75" customHeight="1" x14ac:dyDescent="0.35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</row>
    <row r="995" spans="1:33" ht="15.75" customHeight="1" x14ac:dyDescent="0.3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</row>
    <row r="996" spans="1:33" ht="15.75" customHeight="1" x14ac:dyDescent="0.35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</row>
    <row r="997" spans="1:33" ht="15.75" customHeight="1" x14ac:dyDescent="0.35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</row>
    <row r="998" spans="1:33" ht="15.75" customHeight="1" x14ac:dyDescent="0.35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</row>
    <row r="999" spans="1:33" ht="15.75" customHeight="1" x14ac:dyDescent="0.35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</row>
    <row r="1000" spans="1:33" ht="15.75" customHeight="1" x14ac:dyDescent="0.35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C00000"/>
  </sheetPr>
  <dimension ref="A21:A1000"/>
  <sheetViews>
    <sheetView workbookViewId="0"/>
  </sheetViews>
  <sheetFormatPr defaultColWidth="14.453125" defaultRowHeight="15" customHeight="1" x14ac:dyDescent="0.35"/>
  <cols>
    <col min="1" max="6" width="8.6328125" customWidth="1"/>
  </cols>
  <sheetData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2060"/>
  </sheetPr>
  <dimension ref="A1:CH1000"/>
  <sheetViews>
    <sheetView workbookViewId="0">
      <selection activeCell="E17" sqref="E17"/>
    </sheetView>
  </sheetViews>
  <sheetFormatPr defaultColWidth="14.453125" defaultRowHeight="15" customHeight="1" x14ac:dyDescent="0.35"/>
  <cols>
    <col min="1" max="1" width="41.453125" customWidth="1"/>
    <col min="2" max="33" width="10" customWidth="1"/>
    <col min="34" max="35" width="9.1796875" customWidth="1"/>
  </cols>
  <sheetData>
    <row r="1" spans="1:86" ht="14.5" x14ac:dyDescent="0.35">
      <c r="A1" s="38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  <c r="BB1" s="1">
        <v>2071</v>
      </c>
      <c r="BC1" s="1">
        <v>2072</v>
      </c>
      <c r="BD1" s="1">
        <v>2073</v>
      </c>
      <c r="BE1" s="1">
        <v>2074</v>
      </c>
      <c r="BF1" s="1">
        <v>2075</v>
      </c>
      <c r="BG1" s="1">
        <v>2076</v>
      </c>
      <c r="BH1" s="1">
        <v>2077</v>
      </c>
      <c r="BI1" s="1">
        <v>2078</v>
      </c>
      <c r="BJ1" s="1">
        <v>2079</v>
      </c>
      <c r="BK1" s="1">
        <v>2080</v>
      </c>
      <c r="BL1" s="1">
        <v>2081</v>
      </c>
      <c r="BM1" s="1">
        <v>2082</v>
      </c>
      <c r="BN1" s="1">
        <v>2083</v>
      </c>
      <c r="BO1" s="1">
        <v>2084</v>
      </c>
      <c r="BP1" s="1">
        <v>2085</v>
      </c>
      <c r="BQ1" s="1">
        <v>2086</v>
      </c>
      <c r="BR1" s="1">
        <v>2087</v>
      </c>
      <c r="BS1" s="1">
        <v>2088</v>
      </c>
      <c r="BT1" s="1">
        <v>2089</v>
      </c>
      <c r="BU1" s="1">
        <v>2090</v>
      </c>
      <c r="BV1" s="1">
        <v>2091</v>
      </c>
      <c r="BW1" s="1">
        <v>2092</v>
      </c>
      <c r="BX1" s="1">
        <v>2093</v>
      </c>
      <c r="BY1" s="1">
        <v>2094</v>
      </c>
      <c r="BZ1" s="1">
        <v>2095</v>
      </c>
      <c r="CA1" s="1">
        <v>2096</v>
      </c>
      <c r="CB1" s="1">
        <v>2097</v>
      </c>
      <c r="CC1" s="1">
        <v>2098</v>
      </c>
      <c r="CD1" s="1">
        <v>2099</v>
      </c>
      <c r="CE1" s="1">
        <v>2100</v>
      </c>
      <c r="CF1" s="1"/>
      <c r="CG1" s="1"/>
      <c r="CH1" s="1"/>
    </row>
    <row r="2" spans="1:86" ht="14.5" x14ac:dyDescent="0.35">
      <c r="A2" s="1" t="s">
        <v>116</v>
      </c>
      <c r="B2" s="35">
        <f t="shared" ref="B2:AG2" si="0">B5</f>
        <v>2.5521641662355579E-6</v>
      </c>
      <c r="C2" s="35">
        <f t="shared" si="0"/>
        <v>2.4659424038627354E-6</v>
      </c>
      <c r="D2" s="35">
        <f t="shared" si="0"/>
        <v>2.6697392967439527E-6</v>
      </c>
      <c r="E2" s="35">
        <f t="shared" si="0"/>
        <v>2.6459392400228593E-6</v>
      </c>
      <c r="F2" s="35">
        <f t="shared" si="0"/>
        <v>2.6184078733748886E-6</v>
      </c>
      <c r="G2" s="35">
        <f t="shared" si="0"/>
        <v>2.6009150024676938E-6</v>
      </c>
      <c r="H2" s="35">
        <f t="shared" si="0"/>
        <v>2.6037792282638368E-6</v>
      </c>
      <c r="I2" s="35">
        <f t="shared" si="0"/>
        <v>2.580253475308029E-6</v>
      </c>
      <c r="J2" s="35">
        <f t="shared" si="0"/>
        <v>2.5765363752329575E-6</v>
      </c>
      <c r="K2" s="35">
        <f t="shared" si="0"/>
        <v>2.5818873674099142E-6</v>
      </c>
      <c r="L2" s="35">
        <f t="shared" si="0"/>
        <v>2.581454139794026E-6</v>
      </c>
      <c r="M2" s="35">
        <f t="shared" si="0"/>
        <v>2.5888198698833131E-6</v>
      </c>
      <c r="N2" s="35">
        <f t="shared" si="0"/>
        <v>2.5921522065785637E-6</v>
      </c>
      <c r="O2" s="35">
        <f t="shared" si="0"/>
        <v>2.6036258250072764E-6</v>
      </c>
      <c r="P2" s="35">
        <f t="shared" si="0"/>
        <v>2.5976155093948509E-6</v>
      </c>
      <c r="Q2" s="35">
        <f t="shared" si="0"/>
        <v>2.5932224429741225E-6</v>
      </c>
      <c r="R2" s="35">
        <f t="shared" si="0"/>
        <v>2.5909328583922351E-6</v>
      </c>
      <c r="S2" s="35">
        <f t="shared" si="0"/>
        <v>2.5900253907490115E-6</v>
      </c>
      <c r="T2" s="35">
        <f t="shared" si="0"/>
        <v>2.5887750418840272E-6</v>
      </c>
      <c r="U2" s="35">
        <f t="shared" si="0"/>
        <v>2.5895497297545728E-6</v>
      </c>
      <c r="V2" s="35">
        <f t="shared" si="0"/>
        <v>2.5907327619838103E-6</v>
      </c>
      <c r="W2" s="35">
        <f t="shared" si="0"/>
        <v>2.5915368887632555E-6</v>
      </c>
      <c r="X2" s="35">
        <f t="shared" si="0"/>
        <v>2.592453502305913E-6</v>
      </c>
      <c r="Y2" s="35">
        <f t="shared" si="0"/>
        <v>2.5927838325261495E-6</v>
      </c>
      <c r="Z2" s="35">
        <f t="shared" si="0"/>
        <v>2.5928412530668385E-6</v>
      </c>
      <c r="AA2" s="35">
        <f t="shared" si="0"/>
        <v>2.5918608374358898E-6</v>
      </c>
      <c r="AB2" s="35">
        <f t="shared" si="0"/>
        <v>2.5913376854396206E-6</v>
      </c>
      <c r="AC2" s="35">
        <f t="shared" si="0"/>
        <v>2.5911663438455746E-6</v>
      </c>
      <c r="AD2" s="35">
        <f t="shared" si="0"/>
        <v>2.5911875697958781E-6</v>
      </c>
      <c r="AE2" s="35">
        <f t="shared" si="0"/>
        <v>2.5912932224365026E-6</v>
      </c>
      <c r="AF2" s="35">
        <f t="shared" si="0"/>
        <v>2.5915221479412739E-6</v>
      </c>
      <c r="AG2" s="35">
        <f t="shared" si="0"/>
        <v>2.5917014586855195E-6</v>
      </c>
      <c r="AH2" s="45">
        <f>AG2</f>
        <v>2.5917014586855195E-6</v>
      </c>
      <c r="AI2" s="45">
        <f>AH2</f>
        <v>2.5917014586855195E-6</v>
      </c>
      <c r="AJ2" s="45">
        <f t="shared" ref="AJ2:CH2" si="1">AI2</f>
        <v>2.5917014586855195E-6</v>
      </c>
      <c r="AK2" s="45">
        <f t="shared" si="1"/>
        <v>2.5917014586855195E-6</v>
      </c>
      <c r="AL2" s="45">
        <f t="shared" si="1"/>
        <v>2.5917014586855195E-6</v>
      </c>
      <c r="AM2" s="45">
        <f t="shared" si="1"/>
        <v>2.5917014586855195E-6</v>
      </c>
      <c r="AN2" s="45">
        <f t="shared" si="1"/>
        <v>2.5917014586855195E-6</v>
      </c>
      <c r="AO2" s="45">
        <f t="shared" si="1"/>
        <v>2.5917014586855195E-6</v>
      </c>
      <c r="AP2" s="45">
        <f t="shared" si="1"/>
        <v>2.5917014586855195E-6</v>
      </c>
      <c r="AQ2" s="45">
        <f t="shared" si="1"/>
        <v>2.5917014586855195E-6</v>
      </c>
      <c r="AR2" s="45">
        <f t="shared" si="1"/>
        <v>2.5917014586855195E-6</v>
      </c>
      <c r="AS2" s="45">
        <f t="shared" si="1"/>
        <v>2.5917014586855195E-6</v>
      </c>
      <c r="AT2" s="45">
        <f t="shared" si="1"/>
        <v>2.5917014586855195E-6</v>
      </c>
      <c r="AU2" s="45">
        <f t="shared" si="1"/>
        <v>2.5917014586855195E-6</v>
      </c>
      <c r="AV2" s="45">
        <f t="shared" si="1"/>
        <v>2.5917014586855195E-6</v>
      </c>
      <c r="AW2" s="45">
        <f t="shared" si="1"/>
        <v>2.5917014586855195E-6</v>
      </c>
      <c r="AX2" s="45">
        <f t="shared" si="1"/>
        <v>2.5917014586855195E-6</v>
      </c>
      <c r="AY2" s="45">
        <f t="shared" si="1"/>
        <v>2.5917014586855195E-6</v>
      </c>
      <c r="AZ2" s="45">
        <f t="shared" si="1"/>
        <v>2.5917014586855195E-6</v>
      </c>
      <c r="BA2" s="45">
        <f t="shared" si="1"/>
        <v>2.5917014586855195E-6</v>
      </c>
      <c r="BB2" s="45">
        <f t="shared" si="1"/>
        <v>2.5917014586855195E-6</v>
      </c>
      <c r="BC2" s="45">
        <f t="shared" si="1"/>
        <v>2.5917014586855195E-6</v>
      </c>
      <c r="BD2" s="45">
        <f t="shared" si="1"/>
        <v>2.5917014586855195E-6</v>
      </c>
      <c r="BE2" s="45">
        <f t="shared" si="1"/>
        <v>2.5917014586855195E-6</v>
      </c>
      <c r="BF2" s="45">
        <f t="shared" si="1"/>
        <v>2.5917014586855195E-6</v>
      </c>
      <c r="BG2" s="45">
        <f t="shared" si="1"/>
        <v>2.5917014586855195E-6</v>
      </c>
      <c r="BH2" s="45">
        <f t="shared" si="1"/>
        <v>2.5917014586855195E-6</v>
      </c>
      <c r="BI2" s="45">
        <f t="shared" si="1"/>
        <v>2.5917014586855195E-6</v>
      </c>
      <c r="BJ2" s="45">
        <f t="shared" si="1"/>
        <v>2.5917014586855195E-6</v>
      </c>
      <c r="BK2" s="45">
        <f t="shared" si="1"/>
        <v>2.5917014586855195E-6</v>
      </c>
      <c r="BL2" s="45">
        <f t="shared" si="1"/>
        <v>2.5917014586855195E-6</v>
      </c>
      <c r="BM2" s="45">
        <f t="shared" si="1"/>
        <v>2.5917014586855195E-6</v>
      </c>
      <c r="BN2" s="45">
        <f t="shared" si="1"/>
        <v>2.5917014586855195E-6</v>
      </c>
      <c r="BO2" s="45">
        <f t="shared" si="1"/>
        <v>2.5917014586855195E-6</v>
      </c>
      <c r="BP2" s="45">
        <f t="shared" si="1"/>
        <v>2.5917014586855195E-6</v>
      </c>
      <c r="BQ2" s="45">
        <f t="shared" si="1"/>
        <v>2.5917014586855195E-6</v>
      </c>
      <c r="BR2" s="45">
        <f t="shared" si="1"/>
        <v>2.5917014586855195E-6</v>
      </c>
      <c r="BS2" s="45">
        <f t="shared" si="1"/>
        <v>2.5917014586855195E-6</v>
      </c>
      <c r="BT2" s="45">
        <f t="shared" si="1"/>
        <v>2.5917014586855195E-6</v>
      </c>
      <c r="BU2" s="45">
        <f t="shared" si="1"/>
        <v>2.5917014586855195E-6</v>
      </c>
      <c r="BV2" s="45">
        <f t="shared" si="1"/>
        <v>2.5917014586855195E-6</v>
      </c>
      <c r="BW2" s="45">
        <f t="shared" si="1"/>
        <v>2.5917014586855195E-6</v>
      </c>
      <c r="BX2" s="45">
        <f t="shared" si="1"/>
        <v>2.5917014586855195E-6</v>
      </c>
      <c r="BY2" s="45">
        <f t="shared" si="1"/>
        <v>2.5917014586855195E-6</v>
      </c>
      <c r="BZ2" s="45">
        <f t="shared" si="1"/>
        <v>2.5917014586855195E-6</v>
      </c>
      <c r="CA2" s="45">
        <f t="shared" si="1"/>
        <v>2.5917014586855195E-6</v>
      </c>
      <c r="CB2" s="45">
        <f t="shared" si="1"/>
        <v>2.5917014586855195E-6</v>
      </c>
      <c r="CC2" s="45">
        <f t="shared" si="1"/>
        <v>2.5917014586855195E-6</v>
      </c>
      <c r="CD2" s="45">
        <f t="shared" si="1"/>
        <v>2.5917014586855195E-6</v>
      </c>
      <c r="CE2" s="45">
        <f t="shared" si="1"/>
        <v>2.5917014586855195E-6</v>
      </c>
      <c r="CF2" s="45"/>
      <c r="CG2" s="45"/>
      <c r="CH2" s="45"/>
    </row>
    <row r="3" spans="1:86" ht="14.5" x14ac:dyDescent="0.35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45">
        <f t="shared" ref="AH3:AI3" si="2">AG3</f>
        <v>0</v>
      </c>
      <c r="AI3" s="45">
        <f t="shared" si="2"/>
        <v>0</v>
      </c>
      <c r="AJ3" s="45">
        <f t="shared" ref="AJ3:CH3" si="3">AI3</f>
        <v>0</v>
      </c>
      <c r="AK3" s="45">
        <f t="shared" si="3"/>
        <v>0</v>
      </c>
      <c r="AL3" s="45">
        <f t="shared" si="3"/>
        <v>0</v>
      </c>
      <c r="AM3" s="45">
        <f t="shared" si="3"/>
        <v>0</v>
      </c>
      <c r="AN3" s="45">
        <f t="shared" si="3"/>
        <v>0</v>
      </c>
      <c r="AO3" s="45">
        <f t="shared" si="3"/>
        <v>0</v>
      </c>
      <c r="AP3" s="45">
        <f t="shared" si="3"/>
        <v>0</v>
      </c>
      <c r="AQ3" s="45">
        <f t="shared" si="3"/>
        <v>0</v>
      </c>
      <c r="AR3" s="45">
        <f t="shared" si="3"/>
        <v>0</v>
      </c>
      <c r="AS3" s="45">
        <f t="shared" si="3"/>
        <v>0</v>
      </c>
      <c r="AT3" s="45">
        <f t="shared" si="3"/>
        <v>0</v>
      </c>
      <c r="AU3" s="45">
        <f t="shared" si="3"/>
        <v>0</v>
      </c>
      <c r="AV3" s="45">
        <f t="shared" si="3"/>
        <v>0</v>
      </c>
      <c r="AW3" s="45">
        <f t="shared" si="3"/>
        <v>0</v>
      </c>
      <c r="AX3" s="45">
        <f t="shared" si="3"/>
        <v>0</v>
      </c>
      <c r="AY3" s="45">
        <f t="shared" si="3"/>
        <v>0</v>
      </c>
      <c r="AZ3" s="45">
        <f t="shared" si="3"/>
        <v>0</v>
      </c>
      <c r="BA3" s="45">
        <f t="shared" si="3"/>
        <v>0</v>
      </c>
      <c r="BB3" s="45">
        <f t="shared" si="3"/>
        <v>0</v>
      </c>
      <c r="BC3" s="45">
        <f t="shared" si="3"/>
        <v>0</v>
      </c>
      <c r="BD3" s="45">
        <f t="shared" si="3"/>
        <v>0</v>
      </c>
      <c r="BE3" s="45">
        <f t="shared" si="3"/>
        <v>0</v>
      </c>
      <c r="BF3" s="45">
        <f t="shared" si="3"/>
        <v>0</v>
      </c>
      <c r="BG3" s="45">
        <f t="shared" si="3"/>
        <v>0</v>
      </c>
      <c r="BH3" s="45">
        <f t="shared" si="3"/>
        <v>0</v>
      </c>
      <c r="BI3" s="45">
        <f t="shared" si="3"/>
        <v>0</v>
      </c>
      <c r="BJ3" s="45">
        <f t="shared" si="3"/>
        <v>0</v>
      </c>
      <c r="BK3" s="45">
        <f t="shared" si="3"/>
        <v>0</v>
      </c>
      <c r="BL3" s="45">
        <f t="shared" si="3"/>
        <v>0</v>
      </c>
      <c r="BM3" s="45">
        <f t="shared" si="3"/>
        <v>0</v>
      </c>
      <c r="BN3" s="45">
        <f t="shared" si="3"/>
        <v>0</v>
      </c>
      <c r="BO3" s="45">
        <f t="shared" si="3"/>
        <v>0</v>
      </c>
      <c r="BP3" s="45">
        <f t="shared" si="3"/>
        <v>0</v>
      </c>
      <c r="BQ3" s="45">
        <f t="shared" si="3"/>
        <v>0</v>
      </c>
      <c r="BR3" s="45">
        <f t="shared" si="3"/>
        <v>0</v>
      </c>
      <c r="BS3" s="45">
        <f t="shared" si="3"/>
        <v>0</v>
      </c>
      <c r="BT3" s="45">
        <f t="shared" si="3"/>
        <v>0</v>
      </c>
      <c r="BU3" s="45">
        <f t="shared" si="3"/>
        <v>0</v>
      </c>
      <c r="BV3" s="45">
        <f t="shared" si="3"/>
        <v>0</v>
      </c>
      <c r="BW3" s="45">
        <f t="shared" si="3"/>
        <v>0</v>
      </c>
      <c r="BX3" s="45">
        <f t="shared" si="3"/>
        <v>0</v>
      </c>
      <c r="BY3" s="45">
        <f t="shared" si="3"/>
        <v>0</v>
      </c>
      <c r="BZ3" s="45">
        <f t="shared" si="3"/>
        <v>0</v>
      </c>
      <c r="CA3" s="45">
        <f t="shared" si="3"/>
        <v>0</v>
      </c>
      <c r="CB3" s="45">
        <f t="shared" si="3"/>
        <v>0</v>
      </c>
      <c r="CC3" s="45">
        <f t="shared" si="3"/>
        <v>0</v>
      </c>
      <c r="CD3" s="45">
        <f t="shared" si="3"/>
        <v>0</v>
      </c>
      <c r="CE3" s="45">
        <f t="shared" si="3"/>
        <v>0</v>
      </c>
      <c r="CF3" s="45"/>
      <c r="CG3" s="45"/>
      <c r="CH3" s="45"/>
    </row>
    <row r="4" spans="1:86" ht="14.5" x14ac:dyDescent="0.35">
      <c r="A4" s="1" t="s">
        <v>118</v>
      </c>
      <c r="B4" s="35">
        <f>('Fuel Prices - ID'!L3/'Fuel Prices - ID'!$L$20)*('Tax Percentages'!B5)</f>
        <v>2.2245214692188309E-6</v>
      </c>
      <c r="C4" s="35">
        <f>('Fuel Prices - ID'!M3/'Fuel Prices - ID'!$L$20)*('Tax Percentages'!C5)</f>
        <v>1.9831005345749267E-6</v>
      </c>
      <c r="D4" s="35">
        <f>('Fuel Prices - ID'!N3/'Fuel Prices - ID'!$L$20)*('Tax Percentages'!D5)</f>
        <v>2.1235636238222947E-6</v>
      </c>
      <c r="E4" s="35">
        <f>('Fuel Prices - ID'!O3/'Fuel Prices - ID'!$L$20)*('Tax Percentages'!E5)</f>
        <v>2.1582090956121016E-6</v>
      </c>
      <c r="F4" s="35">
        <f>('Fuel Prices - ID'!P3/'Fuel Prices - ID'!$L$20)*('Tax Percentages'!F5)</f>
        <v>2.1928545674019085E-6</v>
      </c>
      <c r="G4" s="35">
        <f>('Fuel Prices - ID'!Q3/'Fuel Prices - ID'!$L$20)*('Tax Percentages'!G5)</f>
        <v>2.2275000391917154E-6</v>
      </c>
      <c r="H4" s="35">
        <f>('Fuel Prices - ID'!R3/'Fuel Prices - ID'!$L$20)*('Tax Percentages'!H5)</f>
        <v>2.2621455109815223E-6</v>
      </c>
      <c r="I4" s="35">
        <f>('Fuel Prices - ID'!S3/'Fuel Prices - ID'!$L$20)*('Tax Percentages'!I5)</f>
        <v>2.2967909827713292E-6</v>
      </c>
      <c r="J4" s="35">
        <f>('Fuel Prices - ID'!T3/'Fuel Prices - ID'!$L$20)*('Tax Percentages'!J5)</f>
        <v>2.3314364545611362E-6</v>
      </c>
      <c r="K4" s="35">
        <f>('Fuel Prices - ID'!U3/'Fuel Prices - ID'!$L$20)*('Tax Percentages'!K5)</f>
        <v>2.3660819263509427E-6</v>
      </c>
      <c r="L4" s="35">
        <f>('Fuel Prices - ID'!V3/'Fuel Prices - ID'!$L$20)*('Tax Percentages'!L5)</f>
        <v>2.40072739814075E-6</v>
      </c>
      <c r="M4" s="35">
        <f>('Fuel Prices - ID'!W3/'Fuel Prices - ID'!$L$20)*('Tax Percentages'!M5)</f>
        <v>2.4353728699305569E-6</v>
      </c>
      <c r="N4" s="35">
        <f>('Fuel Prices - ID'!X3/'Fuel Prices - ID'!$L$20)*('Tax Percentages'!N5)</f>
        <v>2.4700183417203634E-6</v>
      </c>
      <c r="O4" s="35">
        <f>('Fuel Prices - ID'!Y3/'Fuel Prices - ID'!$L$20)*('Tax Percentages'!O5)</f>
        <v>2.5046638135101703E-6</v>
      </c>
      <c r="P4" s="35">
        <f>('Fuel Prices - ID'!Z3/'Fuel Prices - ID'!$L$20)*('Tax Percentages'!P5)</f>
        <v>2.5393092852999777E-6</v>
      </c>
      <c r="Q4" s="35">
        <f>('Fuel Prices - ID'!AA3/'Fuel Prices - ID'!$L$20)*('Tax Percentages'!Q5)</f>
        <v>2.5739547570897842E-6</v>
      </c>
      <c r="R4" s="35">
        <f>('Fuel Prices - ID'!AB3/'Fuel Prices - ID'!$L$20)*('Tax Percentages'!R5)</f>
        <v>2.6086002288795911E-6</v>
      </c>
      <c r="S4" s="35">
        <f>('Fuel Prices - ID'!AC3/'Fuel Prices - ID'!$L$20)*('Tax Percentages'!S5)</f>
        <v>2.643245700669398E-6</v>
      </c>
      <c r="T4" s="35">
        <f>('Fuel Prices - ID'!AD3/'Fuel Prices - ID'!$L$20)*('Tax Percentages'!T5)</f>
        <v>2.6778911724592049E-6</v>
      </c>
      <c r="U4" s="35">
        <f>('Fuel Prices - ID'!AE3/'Fuel Prices - ID'!$L$20)*('Tax Percentages'!U5)</f>
        <v>2.7125366442490118E-6</v>
      </c>
      <c r="V4" s="35">
        <f>('Fuel Prices - ID'!AF3/'Fuel Prices - ID'!$L$20)*('Tax Percentages'!V5)</f>
        <v>2.7471821160388107E-6</v>
      </c>
      <c r="W4" s="35">
        <f>('Fuel Prices - ID'!AG3/'Fuel Prices - ID'!$L$20)*('Tax Percentages'!W5)</f>
        <v>2.7818275878286257E-6</v>
      </c>
      <c r="X4" s="35">
        <f>('Fuel Prices - ID'!AH3/'Fuel Prices - ID'!$L$20)*('Tax Percentages'!X5)</f>
        <v>2.8164730596184245E-6</v>
      </c>
      <c r="Y4" s="35">
        <f>('Fuel Prices - ID'!AI3/'Fuel Prices - ID'!$L$20)*('Tax Percentages'!Y5)</f>
        <v>2.8511185314082391E-6</v>
      </c>
      <c r="Z4" s="35">
        <f>('Fuel Prices - ID'!AJ3/'Fuel Prices - ID'!$L$20)*('Tax Percentages'!Z5)</f>
        <v>2.8857640031980384E-6</v>
      </c>
      <c r="AA4" s="35">
        <f>('Fuel Prices - ID'!AK3/'Fuel Prices - ID'!$L$20)*('Tax Percentages'!AA5)</f>
        <v>2.9204094749878533E-6</v>
      </c>
      <c r="AB4" s="35">
        <f>('Fuel Prices - ID'!AL3/'Fuel Prices - ID'!$L$20)*('Tax Percentages'!AB5)</f>
        <v>2.9550549467776522E-6</v>
      </c>
      <c r="AC4" s="35">
        <f>('Fuel Prices - ID'!AM3/'Fuel Prices - ID'!$L$20)*('Tax Percentages'!AC5)</f>
        <v>2.9897004185674667E-6</v>
      </c>
      <c r="AD4" s="35">
        <f>('Fuel Prices - ID'!AN3/'Fuel Prices - ID'!$L$20)*('Tax Percentages'!AD5)</f>
        <v>3.0243458903572656E-6</v>
      </c>
      <c r="AE4" s="35">
        <f>('Fuel Prices - ID'!AO3/'Fuel Prices - ID'!$L$20)*('Tax Percentages'!AE5)</f>
        <v>3.0589913621470806E-6</v>
      </c>
      <c r="AF4" s="35">
        <f>('Fuel Prices - ID'!AP3/'Fuel Prices - ID'!$L$20)*('Tax Percentages'!AF5)</f>
        <v>3.0936368339368951E-6</v>
      </c>
      <c r="AG4" s="35">
        <f>('Fuel Prices - ID'!AQ3/'Fuel Prices - ID'!$L$20)*('Tax Percentages'!AG5)</f>
        <v>3.1282823057266944E-6</v>
      </c>
      <c r="AH4" s="45">
        <f t="shared" ref="AH4:AI4" si="4">AG4</f>
        <v>3.1282823057266944E-6</v>
      </c>
      <c r="AI4" s="45">
        <f t="shared" si="4"/>
        <v>3.1282823057266944E-6</v>
      </c>
      <c r="AJ4" s="45">
        <f t="shared" ref="AJ4:CH4" si="5">AI4</f>
        <v>3.1282823057266944E-6</v>
      </c>
      <c r="AK4" s="45">
        <f t="shared" si="5"/>
        <v>3.1282823057266944E-6</v>
      </c>
      <c r="AL4" s="45">
        <f t="shared" si="5"/>
        <v>3.1282823057266944E-6</v>
      </c>
      <c r="AM4" s="45">
        <f t="shared" si="5"/>
        <v>3.1282823057266944E-6</v>
      </c>
      <c r="AN4" s="45">
        <f t="shared" si="5"/>
        <v>3.1282823057266944E-6</v>
      </c>
      <c r="AO4" s="45">
        <f t="shared" si="5"/>
        <v>3.1282823057266944E-6</v>
      </c>
      <c r="AP4" s="45">
        <f t="shared" si="5"/>
        <v>3.1282823057266944E-6</v>
      </c>
      <c r="AQ4" s="45">
        <f t="shared" si="5"/>
        <v>3.1282823057266944E-6</v>
      </c>
      <c r="AR4" s="45">
        <f t="shared" si="5"/>
        <v>3.1282823057266944E-6</v>
      </c>
      <c r="AS4" s="45">
        <f t="shared" si="5"/>
        <v>3.1282823057266944E-6</v>
      </c>
      <c r="AT4" s="45">
        <f t="shared" si="5"/>
        <v>3.1282823057266944E-6</v>
      </c>
      <c r="AU4" s="45">
        <f t="shared" si="5"/>
        <v>3.1282823057266944E-6</v>
      </c>
      <c r="AV4" s="45">
        <f t="shared" si="5"/>
        <v>3.1282823057266944E-6</v>
      </c>
      <c r="AW4" s="45">
        <f t="shared" si="5"/>
        <v>3.1282823057266944E-6</v>
      </c>
      <c r="AX4" s="45">
        <f t="shared" si="5"/>
        <v>3.1282823057266944E-6</v>
      </c>
      <c r="AY4" s="45">
        <f t="shared" si="5"/>
        <v>3.1282823057266944E-6</v>
      </c>
      <c r="AZ4" s="45">
        <f t="shared" si="5"/>
        <v>3.1282823057266944E-6</v>
      </c>
      <c r="BA4" s="45">
        <f t="shared" si="5"/>
        <v>3.1282823057266944E-6</v>
      </c>
      <c r="BB4" s="45">
        <f t="shared" si="5"/>
        <v>3.1282823057266944E-6</v>
      </c>
      <c r="BC4" s="45">
        <f t="shared" si="5"/>
        <v>3.1282823057266944E-6</v>
      </c>
      <c r="BD4" s="45">
        <f t="shared" si="5"/>
        <v>3.1282823057266944E-6</v>
      </c>
      <c r="BE4" s="45">
        <f t="shared" si="5"/>
        <v>3.1282823057266944E-6</v>
      </c>
      <c r="BF4" s="45">
        <f t="shared" si="5"/>
        <v>3.1282823057266944E-6</v>
      </c>
      <c r="BG4" s="45">
        <f t="shared" si="5"/>
        <v>3.1282823057266944E-6</v>
      </c>
      <c r="BH4" s="45">
        <f t="shared" si="5"/>
        <v>3.1282823057266944E-6</v>
      </c>
      <c r="BI4" s="45">
        <f t="shared" si="5"/>
        <v>3.1282823057266944E-6</v>
      </c>
      <c r="BJ4" s="45">
        <f t="shared" si="5"/>
        <v>3.1282823057266944E-6</v>
      </c>
      <c r="BK4" s="45">
        <f t="shared" si="5"/>
        <v>3.1282823057266944E-6</v>
      </c>
      <c r="BL4" s="45">
        <f t="shared" si="5"/>
        <v>3.1282823057266944E-6</v>
      </c>
      <c r="BM4" s="45">
        <f t="shared" si="5"/>
        <v>3.1282823057266944E-6</v>
      </c>
      <c r="BN4" s="45">
        <f t="shared" si="5"/>
        <v>3.1282823057266944E-6</v>
      </c>
      <c r="BO4" s="45">
        <f t="shared" si="5"/>
        <v>3.1282823057266944E-6</v>
      </c>
      <c r="BP4" s="45">
        <f t="shared" si="5"/>
        <v>3.1282823057266944E-6</v>
      </c>
      <c r="BQ4" s="45">
        <f t="shared" si="5"/>
        <v>3.1282823057266944E-6</v>
      </c>
      <c r="BR4" s="45">
        <f t="shared" si="5"/>
        <v>3.1282823057266944E-6</v>
      </c>
      <c r="BS4" s="45">
        <f t="shared" si="5"/>
        <v>3.1282823057266944E-6</v>
      </c>
      <c r="BT4" s="45">
        <f t="shared" si="5"/>
        <v>3.1282823057266944E-6</v>
      </c>
      <c r="BU4" s="45">
        <f t="shared" si="5"/>
        <v>3.1282823057266944E-6</v>
      </c>
      <c r="BV4" s="45">
        <f t="shared" si="5"/>
        <v>3.1282823057266944E-6</v>
      </c>
      <c r="BW4" s="45">
        <f t="shared" si="5"/>
        <v>3.1282823057266944E-6</v>
      </c>
      <c r="BX4" s="45">
        <f t="shared" si="5"/>
        <v>3.1282823057266944E-6</v>
      </c>
      <c r="BY4" s="45">
        <f t="shared" si="5"/>
        <v>3.1282823057266944E-6</v>
      </c>
      <c r="BZ4" s="45">
        <f t="shared" si="5"/>
        <v>3.1282823057266944E-6</v>
      </c>
      <c r="CA4" s="45">
        <f t="shared" si="5"/>
        <v>3.1282823057266944E-6</v>
      </c>
      <c r="CB4" s="45">
        <f t="shared" si="5"/>
        <v>3.1282823057266944E-6</v>
      </c>
      <c r="CC4" s="45">
        <f t="shared" si="5"/>
        <v>3.1282823057266944E-6</v>
      </c>
      <c r="CD4" s="45">
        <f t="shared" si="5"/>
        <v>3.1282823057266944E-6</v>
      </c>
      <c r="CE4" s="45">
        <f t="shared" si="5"/>
        <v>3.1282823057266944E-6</v>
      </c>
      <c r="CF4" s="45"/>
      <c r="CG4" s="45"/>
      <c r="CH4" s="45"/>
    </row>
    <row r="5" spans="1:86" ht="14.5" x14ac:dyDescent="0.35">
      <c r="A5" s="1" t="s">
        <v>119</v>
      </c>
      <c r="B5" s="35">
        <f>('Fuel Prices - ID'!L5/'Fuel Prices - ID'!$L$20)*('Tax Percentages'!B5)</f>
        <v>2.5521641662355579E-6</v>
      </c>
      <c r="C5" s="35">
        <f>('Fuel Prices - ID'!M5/'Fuel Prices - ID'!$L$20)*('Tax Percentages'!C5)</f>
        <v>2.4659424038627354E-6</v>
      </c>
      <c r="D5" s="35">
        <f>('Fuel Prices - ID'!N5/'Fuel Prices - ID'!$L$20)*('Tax Percentages'!D5)</f>
        <v>2.6697392967439527E-6</v>
      </c>
      <c r="E5" s="35">
        <f>('Fuel Prices - ID'!O5/'Fuel Prices - ID'!$L$20)*('Tax Percentages'!E5)</f>
        <v>2.6459392400228593E-6</v>
      </c>
      <c r="F5" s="35">
        <f>('Fuel Prices - ID'!P5/'Fuel Prices - ID'!$L$20)*('Tax Percentages'!F5)</f>
        <v>2.6184078733748886E-6</v>
      </c>
      <c r="G5" s="35">
        <f>('Fuel Prices - ID'!Q5/'Fuel Prices - ID'!$L$20)*('Tax Percentages'!G5)</f>
        <v>2.6009150024676938E-6</v>
      </c>
      <c r="H5" s="35">
        <f>('Fuel Prices - ID'!R5/'Fuel Prices - ID'!$L$20)*('Tax Percentages'!H5)</f>
        <v>2.6037792282638368E-6</v>
      </c>
      <c r="I5" s="35">
        <f>('Fuel Prices - ID'!S5/'Fuel Prices - ID'!$L$20)*('Tax Percentages'!I5)</f>
        <v>2.580253475308029E-6</v>
      </c>
      <c r="J5" s="35">
        <f>('Fuel Prices - ID'!T5/'Fuel Prices - ID'!$L$20)*('Tax Percentages'!J5)</f>
        <v>2.5765363752329575E-6</v>
      </c>
      <c r="K5" s="35">
        <f>('Fuel Prices - ID'!U5/'Fuel Prices - ID'!$L$20)*('Tax Percentages'!K5)</f>
        <v>2.5818873674099142E-6</v>
      </c>
      <c r="L5" s="35">
        <f>('Fuel Prices - ID'!V5/'Fuel Prices - ID'!$L$20)*('Tax Percentages'!L5)</f>
        <v>2.581454139794026E-6</v>
      </c>
      <c r="M5" s="35">
        <f>('Fuel Prices - ID'!W5/'Fuel Prices - ID'!$L$20)*('Tax Percentages'!M5)</f>
        <v>2.5888198698833131E-6</v>
      </c>
      <c r="N5" s="35">
        <f>('Fuel Prices - ID'!X5/'Fuel Prices - ID'!$L$20)*('Tax Percentages'!N5)</f>
        <v>2.5921522065785637E-6</v>
      </c>
      <c r="O5" s="35">
        <f>('Fuel Prices - ID'!Y5/'Fuel Prices - ID'!$L$20)*('Tax Percentages'!O5)</f>
        <v>2.6036258250072764E-6</v>
      </c>
      <c r="P5" s="35">
        <f>('Fuel Prices - ID'!Z5/'Fuel Prices - ID'!$L$20)*('Tax Percentages'!P5)</f>
        <v>2.5976155093948509E-6</v>
      </c>
      <c r="Q5" s="35">
        <f>('Fuel Prices - ID'!AA5/'Fuel Prices - ID'!$L$20)*('Tax Percentages'!Q5)</f>
        <v>2.5932224429741225E-6</v>
      </c>
      <c r="R5" s="35">
        <f>('Fuel Prices - ID'!AB5/'Fuel Prices - ID'!$L$20)*('Tax Percentages'!R5)</f>
        <v>2.5909328583922351E-6</v>
      </c>
      <c r="S5" s="35">
        <f>('Fuel Prices - ID'!AC5/'Fuel Prices - ID'!$L$20)*('Tax Percentages'!S5)</f>
        <v>2.5900253907490115E-6</v>
      </c>
      <c r="T5" s="35">
        <f>('Fuel Prices - ID'!AD5/'Fuel Prices - ID'!$L$20)*('Tax Percentages'!T5)</f>
        <v>2.5887750418840272E-6</v>
      </c>
      <c r="U5" s="35">
        <f>('Fuel Prices - ID'!AE5/'Fuel Prices - ID'!$L$20)*('Tax Percentages'!U5)</f>
        <v>2.5895497297545728E-6</v>
      </c>
      <c r="V5" s="35">
        <f>('Fuel Prices - ID'!AF5/'Fuel Prices - ID'!$L$20)*('Tax Percentages'!V5)</f>
        <v>2.5907327619838103E-6</v>
      </c>
      <c r="W5" s="35">
        <f>('Fuel Prices - ID'!AG5/'Fuel Prices - ID'!$L$20)*('Tax Percentages'!W5)</f>
        <v>2.5915368887632555E-6</v>
      </c>
      <c r="X5" s="35">
        <f>('Fuel Prices - ID'!AH5/'Fuel Prices - ID'!$L$20)*('Tax Percentages'!X5)</f>
        <v>2.592453502305913E-6</v>
      </c>
      <c r="Y5" s="35">
        <f>('Fuel Prices - ID'!AI5/'Fuel Prices - ID'!$L$20)*('Tax Percentages'!Y5)</f>
        <v>2.5927838325261495E-6</v>
      </c>
      <c r="Z5" s="35">
        <f>('Fuel Prices - ID'!AJ5/'Fuel Prices - ID'!$L$20)*('Tax Percentages'!Z5)</f>
        <v>2.5928412530668385E-6</v>
      </c>
      <c r="AA5" s="35">
        <f>('Fuel Prices - ID'!AK5/'Fuel Prices - ID'!$L$20)*('Tax Percentages'!AA5)</f>
        <v>2.5918608374358898E-6</v>
      </c>
      <c r="AB5" s="35">
        <f>('Fuel Prices - ID'!AL5/'Fuel Prices - ID'!$L$20)*('Tax Percentages'!AB5)</f>
        <v>2.5913376854396206E-6</v>
      </c>
      <c r="AC5" s="35">
        <f>('Fuel Prices - ID'!AM5/'Fuel Prices - ID'!$L$20)*('Tax Percentages'!AC5)</f>
        <v>2.5911663438455746E-6</v>
      </c>
      <c r="AD5" s="35">
        <f>('Fuel Prices - ID'!AN5/'Fuel Prices - ID'!$L$20)*('Tax Percentages'!AD5)</f>
        <v>2.5911875697958781E-6</v>
      </c>
      <c r="AE5" s="35">
        <f>('Fuel Prices - ID'!AO5/'Fuel Prices - ID'!$L$20)*('Tax Percentages'!AE5)</f>
        <v>2.5912932224365026E-6</v>
      </c>
      <c r="AF5" s="35">
        <f>('Fuel Prices - ID'!AP5/'Fuel Prices - ID'!$L$20)*('Tax Percentages'!AF5)</f>
        <v>2.5915221479412739E-6</v>
      </c>
      <c r="AG5" s="35">
        <f>('Fuel Prices - ID'!AQ5/'Fuel Prices - ID'!$L$20)*('Tax Percentages'!AG5)</f>
        <v>2.5917014586855195E-6</v>
      </c>
      <c r="AH5" s="45">
        <f t="shared" ref="AH5:AI5" si="6">AG5</f>
        <v>2.5917014586855195E-6</v>
      </c>
      <c r="AI5" s="45">
        <f t="shared" si="6"/>
        <v>2.5917014586855195E-6</v>
      </c>
      <c r="AJ5" s="45">
        <f t="shared" ref="AJ5:CH5" si="7">AI5</f>
        <v>2.5917014586855195E-6</v>
      </c>
      <c r="AK5" s="45">
        <f t="shared" si="7"/>
        <v>2.5917014586855195E-6</v>
      </c>
      <c r="AL5" s="45">
        <f t="shared" si="7"/>
        <v>2.5917014586855195E-6</v>
      </c>
      <c r="AM5" s="45">
        <f t="shared" si="7"/>
        <v>2.5917014586855195E-6</v>
      </c>
      <c r="AN5" s="45">
        <f t="shared" si="7"/>
        <v>2.5917014586855195E-6</v>
      </c>
      <c r="AO5" s="45">
        <f t="shared" si="7"/>
        <v>2.5917014586855195E-6</v>
      </c>
      <c r="AP5" s="45">
        <f t="shared" si="7"/>
        <v>2.5917014586855195E-6</v>
      </c>
      <c r="AQ5" s="45">
        <f t="shared" si="7"/>
        <v>2.5917014586855195E-6</v>
      </c>
      <c r="AR5" s="45">
        <f t="shared" si="7"/>
        <v>2.5917014586855195E-6</v>
      </c>
      <c r="AS5" s="45">
        <f t="shared" si="7"/>
        <v>2.5917014586855195E-6</v>
      </c>
      <c r="AT5" s="45">
        <f t="shared" si="7"/>
        <v>2.5917014586855195E-6</v>
      </c>
      <c r="AU5" s="45">
        <f t="shared" si="7"/>
        <v>2.5917014586855195E-6</v>
      </c>
      <c r="AV5" s="45">
        <f t="shared" si="7"/>
        <v>2.5917014586855195E-6</v>
      </c>
      <c r="AW5" s="45">
        <f t="shared" si="7"/>
        <v>2.5917014586855195E-6</v>
      </c>
      <c r="AX5" s="45">
        <f t="shared" si="7"/>
        <v>2.5917014586855195E-6</v>
      </c>
      <c r="AY5" s="45">
        <f t="shared" si="7"/>
        <v>2.5917014586855195E-6</v>
      </c>
      <c r="AZ5" s="45">
        <f t="shared" si="7"/>
        <v>2.5917014586855195E-6</v>
      </c>
      <c r="BA5" s="45">
        <f t="shared" si="7"/>
        <v>2.5917014586855195E-6</v>
      </c>
      <c r="BB5" s="45">
        <f t="shared" si="7"/>
        <v>2.5917014586855195E-6</v>
      </c>
      <c r="BC5" s="45">
        <f t="shared" si="7"/>
        <v>2.5917014586855195E-6</v>
      </c>
      <c r="BD5" s="45">
        <f t="shared" si="7"/>
        <v>2.5917014586855195E-6</v>
      </c>
      <c r="BE5" s="45">
        <f t="shared" si="7"/>
        <v>2.5917014586855195E-6</v>
      </c>
      <c r="BF5" s="45">
        <f t="shared" si="7"/>
        <v>2.5917014586855195E-6</v>
      </c>
      <c r="BG5" s="45">
        <f t="shared" si="7"/>
        <v>2.5917014586855195E-6</v>
      </c>
      <c r="BH5" s="45">
        <f t="shared" si="7"/>
        <v>2.5917014586855195E-6</v>
      </c>
      <c r="BI5" s="45">
        <f t="shared" si="7"/>
        <v>2.5917014586855195E-6</v>
      </c>
      <c r="BJ5" s="45">
        <f t="shared" si="7"/>
        <v>2.5917014586855195E-6</v>
      </c>
      <c r="BK5" s="45">
        <f t="shared" si="7"/>
        <v>2.5917014586855195E-6</v>
      </c>
      <c r="BL5" s="45">
        <f t="shared" si="7"/>
        <v>2.5917014586855195E-6</v>
      </c>
      <c r="BM5" s="45">
        <f t="shared" si="7"/>
        <v>2.5917014586855195E-6</v>
      </c>
      <c r="BN5" s="45">
        <f t="shared" si="7"/>
        <v>2.5917014586855195E-6</v>
      </c>
      <c r="BO5" s="45">
        <f t="shared" si="7"/>
        <v>2.5917014586855195E-6</v>
      </c>
      <c r="BP5" s="45">
        <f t="shared" si="7"/>
        <v>2.5917014586855195E-6</v>
      </c>
      <c r="BQ5" s="45">
        <f t="shared" si="7"/>
        <v>2.5917014586855195E-6</v>
      </c>
      <c r="BR5" s="45">
        <f t="shared" si="7"/>
        <v>2.5917014586855195E-6</v>
      </c>
      <c r="BS5" s="45">
        <f t="shared" si="7"/>
        <v>2.5917014586855195E-6</v>
      </c>
      <c r="BT5" s="45">
        <f t="shared" si="7"/>
        <v>2.5917014586855195E-6</v>
      </c>
      <c r="BU5" s="45">
        <f t="shared" si="7"/>
        <v>2.5917014586855195E-6</v>
      </c>
      <c r="BV5" s="45">
        <f t="shared" si="7"/>
        <v>2.5917014586855195E-6</v>
      </c>
      <c r="BW5" s="45">
        <f t="shared" si="7"/>
        <v>2.5917014586855195E-6</v>
      </c>
      <c r="BX5" s="45">
        <f t="shared" si="7"/>
        <v>2.5917014586855195E-6</v>
      </c>
      <c r="BY5" s="45">
        <f t="shared" si="7"/>
        <v>2.5917014586855195E-6</v>
      </c>
      <c r="BZ5" s="45">
        <f t="shared" si="7"/>
        <v>2.5917014586855195E-6</v>
      </c>
      <c r="CA5" s="45">
        <f t="shared" si="7"/>
        <v>2.5917014586855195E-6</v>
      </c>
      <c r="CB5" s="45">
        <f t="shared" si="7"/>
        <v>2.5917014586855195E-6</v>
      </c>
      <c r="CC5" s="45">
        <f t="shared" si="7"/>
        <v>2.5917014586855195E-6</v>
      </c>
      <c r="CD5" s="45">
        <f t="shared" si="7"/>
        <v>2.5917014586855195E-6</v>
      </c>
      <c r="CE5" s="45">
        <f t="shared" si="7"/>
        <v>2.5917014586855195E-6</v>
      </c>
      <c r="CF5" s="45"/>
      <c r="CG5" s="45"/>
      <c r="CH5" s="45"/>
    </row>
    <row r="6" spans="1:86" ht="14.5" x14ac:dyDescent="0.35">
      <c r="A6" s="1" t="s">
        <v>120</v>
      </c>
      <c r="B6" s="35">
        <f>('Fuel Prices - ID'!L4/'Fuel Prices - ID'!$L$20)*('Tax Percentages'!B5)</f>
        <v>2.2245214692188309E-6</v>
      </c>
      <c r="C6" s="35">
        <f>('Fuel Prices - ID'!M4/'Fuel Prices - ID'!$L$20)*('Tax Percentages'!C5)</f>
        <v>2.1727884117951371E-6</v>
      </c>
      <c r="D6" s="35">
        <f>('Fuel Prices - ID'!N4/'Fuel Prices - ID'!$L$20)*('Tax Percentages'!D5)</f>
        <v>2.2608913762560927E-6</v>
      </c>
      <c r="E6" s="35">
        <f>('Fuel Prices - ID'!O4/'Fuel Prices - ID'!$L$20)*('Tax Percentages'!E5)</f>
        <v>2.2784492624120128E-6</v>
      </c>
      <c r="F6" s="35">
        <f>('Fuel Prices - ID'!P4/'Fuel Prices - ID'!$L$20)*('Tax Percentages'!F5)</f>
        <v>2.2960071485679328E-6</v>
      </c>
      <c r="G6" s="35">
        <f>('Fuel Prices - ID'!Q4/'Fuel Prices - ID'!$L$20)*('Tax Percentages'!G5)</f>
        <v>2.3135650347238529E-6</v>
      </c>
      <c r="H6" s="35">
        <f>('Fuel Prices - ID'!R4/'Fuel Prices - ID'!$L$20)*('Tax Percentages'!H5)</f>
        <v>2.3311229208797726E-6</v>
      </c>
      <c r="I6" s="35">
        <f>('Fuel Prices - ID'!S4/'Fuel Prices - ID'!$L$20)*('Tax Percentages'!I5)</f>
        <v>2.3486808070356927E-6</v>
      </c>
      <c r="J6" s="35">
        <f>('Fuel Prices - ID'!T4/'Fuel Prices - ID'!$L$20)*('Tax Percentages'!J5)</f>
        <v>2.3662386931916128E-6</v>
      </c>
      <c r="K6" s="35">
        <f>('Fuel Prices - ID'!U4/'Fuel Prices - ID'!$L$20)*('Tax Percentages'!K5)</f>
        <v>2.3837965793475329E-6</v>
      </c>
      <c r="L6" s="35">
        <f>('Fuel Prices - ID'!V4/'Fuel Prices - ID'!$L$20)*('Tax Percentages'!L5)</f>
        <v>2.4013544655034526E-6</v>
      </c>
      <c r="M6" s="35">
        <f>('Fuel Prices - ID'!W4/'Fuel Prices - ID'!$L$20)*('Tax Percentages'!M5)</f>
        <v>2.4189123516593731E-6</v>
      </c>
      <c r="N6" s="35">
        <f>('Fuel Prices - ID'!X4/'Fuel Prices - ID'!$L$20)*('Tax Percentages'!N5)</f>
        <v>2.4364702378152932E-6</v>
      </c>
      <c r="O6" s="35">
        <f>('Fuel Prices - ID'!Y4/'Fuel Prices - ID'!$L$20)*('Tax Percentages'!O5)</f>
        <v>2.4540281239712128E-6</v>
      </c>
      <c r="P6" s="35">
        <f>('Fuel Prices - ID'!Z4/'Fuel Prices - ID'!$L$20)*('Tax Percentages'!P5)</f>
        <v>2.4715860101271329E-6</v>
      </c>
      <c r="Q6" s="35">
        <f>('Fuel Prices - ID'!AA4/'Fuel Prices - ID'!$L$20)*('Tax Percentages'!Q5)</f>
        <v>2.489143896283053E-6</v>
      </c>
      <c r="R6" s="35">
        <f>('Fuel Prices - ID'!AB4/'Fuel Prices - ID'!$L$20)*('Tax Percentages'!R5)</f>
        <v>2.5067017824389807E-6</v>
      </c>
      <c r="S6" s="35">
        <f>('Fuel Prices - ID'!AC4/'Fuel Prices - ID'!$L$20)*('Tax Percentages'!S5)</f>
        <v>2.5242596685949008E-6</v>
      </c>
      <c r="T6" s="35">
        <f>('Fuel Prices - ID'!AD4/'Fuel Prices - ID'!$L$20)*('Tax Percentages'!T5)</f>
        <v>2.5418175547508209E-6</v>
      </c>
      <c r="U6" s="35">
        <f>('Fuel Prices - ID'!AE4/'Fuel Prices - ID'!$L$20)*('Tax Percentages'!U5)</f>
        <v>2.5593754409067406E-6</v>
      </c>
      <c r="V6" s="35">
        <f>('Fuel Prices - ID'!AF4/'Fuel Prices - ID'!$L$20)*('Tax Percentages'!V5)</f>
        <v>2.5769333270626611E-6</v>
      </c>
      <c r="W6" s="35">
        <f>('Fuel Prices - ID'!AG4/'Fuel Prices - ID'!$L$20)*('Tax Percentages'!W5)</f>
        <v>2.5944912132185808E-6</v>
      </c>
      <c r="X6" s="35">
        <f>('Fuel Prices - ID'!AH4/'Fuel Prices - ID'!$L$20)*('Tax Percentages'!X5)</f>
        <v>2.6120490993745009E-6</v>
      </c>
      <c r="Y6" s="35">
        <f>('Fuel Prices - ID'!AI4/'Fuel Prices - ID'!$L$20)*('Tax Percentages'!Y5)</f>
        <v>2.6296069855304209E-6</v>
      </c>
      <c r="Z6" s="35">
        <f>('Fuel Prices - ID'!AJ4/'Fuel Prices - ID'!$L$20)*('Tax Percentages'!Z5)</f>
        <v>2.647164871686341E-6</v>
      </c>
      <c r="AA6" s="35">
        <f>('Fuel Prices - ID'!AK4/'Fuel Prices - ID'!$L$20)*('Tax Percentages'!AA5)</f>
        <v>2.6647227578422607E-6</v>
      </c>
      <c r="AB6" s="35">
        <f>('Fuel Prices - ID'!AL4/'Fuel Prices - ID'!$L$20)*('Tax Percentages'!AB5)</f>
        <v>2.6822806439981808E-6</v>
      </c>
      <c r="AC6" s="35">
        <f>('Fuel Prices - ID'!AM4/'Fuel Prices - ID'!$L$20)*('Tax Percentages'!AC5)</f>
        <v>2.6998385301541009E-6</v>
      </c>
      <c r="AD6" s="35">
        <f>('Fuel Prices - ID'!AN4/'Fuel Prices - ID'!$L$20)*('Tax Percentages'!AD5)</f>
        <v>2.717396416310021E-6</v>
      </c>
      <c r="AE6" s="35">
        <f>('Fuel Prices - ID'!AO4/'Fuel Prices - ID'!$L$20)*('Tax Percentages'!AE5)</f>
        <v>2.7349543024659411E-6</v>
      </c>
      <c r="AF6" s="35">
        <f>('Fuel Prices - ID'!AP4/'Fuel Prices - ID'!$L$20)*('Tax Percentages'!AF5)</f>
        <v>2.7525121886218612E-6</v>
      </c>
      <c r="AG6" s="35">
        <f>('Fuel Prices - ID'!AQ4/'Fuel Prices - ID'!$L$20)*('Tax Percentages'!AG5)</f>
        <v>2.7700700747777813E-6</v>
      </c>
      <c r="AH6" s="45">
        <f t="shared" ref="AH6:AI6" si="8">AG6</f>
        <v>2.7700700747777813E-6</v>
      </c>
      <c r="AI6" s="45">
        <f t="shared" si="8"/>
        <v>2.7700700747777813E-6</v>
      </c>
      <c r="AJ6" s="45">
        <f t="shared" ref="AJ6:CH6" si="9">AI6</f>
        <v>2.7700700747777813E-6</v>
      </c>
      <c r="AK6" s="45">
        <f t="shared" si="9"/>
        <v>2.7700700747777813E-6</v>
      </c>
      <c r="AL6" s="45">
        <f t="shared" si="9"/>
        <v>2.7700700747777813E-6</v>
      </c>
      <c r="AM6" s="45">
        <f t="shared" si="9"/>
        <v>2.7700700747777813E-6</v>
      </c>
      <c r="AN6" s="45">
        <f t="shared" si="9"/>
        <v>2.7700700747777813E-6</v>
      </c>
      <c r="AO6" s="45">
        <f t="shared" si="9"/>
        <v>2.7700700747777813E-6</v>
      </c>
      <c r="AP6" s="45">
        <f t="shared" si="9"/>
        <v>2.7700700747777813E-6</v>
      </c>
      <c r="AQ6" s="45">
        <f t="shared" si="9"/>
        <v>2.7700700747777813E-6</v>
      </c>
      <c r="AR6" s="45">
        <f t="shared" si="9"/>
        <v>2.7700700747777813E-6</v>
      </c>
      <c r="AS6" s="45">
        <f t="shared" si="9"/>
        <v>2.7700700747777813E-6</v>
      </c>
      <c r="AT6" s="45">
        <f t="shared" si="9"/>
        <v>2.7700700747777813E-6</v>
      </c>
      <c r="AU6" s="45">
        <f t="shared" si="9"/>
        <v>2.7700700747777813E-6</v>
      </c>
      <c r="AV6" s="45">
        <f t="shared" si="9"/>
        <v>2.7700700747777813E-6</v>
      </c>
      <c r="AW6" s="45">
        <f t="shared" si="9"/>
        <v>2.7700700747777813E-6</v>
      </c>
      <c r="AX6" s="45">
        <f t="shared" si="9"/>
        <v>2.7700700747777813E-6</v>
      </c>
      <c r="AY6" s="45">
        <f t="shared" si="9"/>
        <v>2.7700700747777813E-6</v>
      </c>
      <c r="AZ6" s="45">
        <f t="shared" si="9"/>
        <v>2.7700700747777813E-6</v>
      </c>
      <c r="BA6" s="45">
        <f t="shared" si="9"/>
        <v>2.7700700747777813E-6</v>
      </c>
      <c r="BB6" s="45">
        <f t="shared" si="9"/>
        <v>2.7700700747777813E-6</v>
      </c>
      <c r="BC6" s="45">
        <f t="shared" si="9"/>
        <v>2.7700700747777813E-6</v>
      </c>
      <c r="BD6" s="45">
        <f t="shared" si="9"/>
        <v>2.7700700747777813E-6</v>
      </c>
      <c r="BE6" s="45">
        <f t="shared" si="9"/>
        <v>2.7700700747777813E-6</v>
      </c>
      <c r="BF6" s="45">
        <f t="shared" si="9"/>
        <v>2.7700700747777813E-6</v>
      </c>
      <c r="BG6" s="45">
        <f t="shared" si="9"/>
        <v>2.7700700747777813E-6</v>
      </c>
      <c r="BH6" s="45">
        <f t="shared" si="9"/>
        <v>2.7700700747777813E-6</v>
      </c>
      <c r="BI6" s="45">
        <f t="shared" si="9"/>
        <v>2.7700700747777813E-6</v>
      </c>
      <c r="BJ6" s="45">
        <f t="shared" si="9"/>
        <v>2.7700700747777813E-6</v>
      </c>
      <c r="BK6" s="45">
        <f t="shared" si="9"/>
        <v>2.7700700747777813E-6</v>
      </c>
      <c r="BL6" s="45">
        <f t="shared" si="9"/>
        <v>2.7700700747777813E-6</v>
      </c>
      <c r="BM6" s="45">
        <f t="shared" si="9"/>
        <v>2.7700700747777813E-6</v>
      </c>
      <c r="BN6" s="45">
        <f t="shared" si="9"/>
        <v>2.7700700747777813E-6</v>
      </c>
      <c r="BO6" s="45">
        <f t="shared" si="9"/>
        <v>2.7700700747777813E-6</v>
      </c>
      <c r="BP6" s="45">
        <f t="shared" si="9"/>
        <v>2.7700700747777813E-6</v>
      </c>
      <c r="BQ6" s="45">
        <f t="shared" si="9"/>
        <v>2.7700700747777813E-6</v>
      </c>
      <c r="BR6" s="45">
        <f t="shared" si="9"/>
        <v>2.7700700747777813E-6</v>
      </c>
      <c r="BS6" s="45">
        <f t="shared" si="9"/>
        <v>2.7700700747777813E-6</v>
      </c>
      <c r="BT6" s="45">
        <f t="shared" si="9"/>
        <v>2.7700700747777813E-6</v>
      </c>
      <c r="BU6" s="45">
        <f t="shared" si="9"/>
        <v>2.7700700747777813E-6</v>
      </c>
      <c r="BV6" s="45">
        <f t="shared" si="9"/>
        <v>2.7700700747777813E-6</v>
      </c>
      <c r="BW6" s="45">
        <f t="shared" si="9"/>
        <v>2.7700700747777813E-6</v>
      </c>
      <c r="BX6" s="45">
        <f t="shared" si="9"/>
        <v>2.7700700747777813E-6</v>
      </c>
      <c r="BY6" s="45">
        <f t="shared" si="9"/>
        <v>2.7700700747777813E-6</v>
      </c>
      <c r="BZ6" s="45">
        <f t="shared" si="9"/>
        <v>2.7700700747777813E-6</v>
      </c>
      <c r="CA6" s="45">
        <f t="shared" si="9"/>
        <v>2.7700700747777813E-6</v>
      </c>
      <c r="CB6" s="45">
        <f t="shared" si="9"/>
        <v>2.7700700747777813E-6</v>
      </c>
      <c r="CC6" s="45">
        <f t="shared" si="9"/>
        <v>2.7700700747777813E-6</v>
      </c>
      <c r="CD6" s="45">
        <f t="shared" si="9"/>
        <v>2.7700700747777813E-6</v>
      </c>
      <c r="CE6" s="45">
        <f t="shared" si="9"/>
        <v>2.7700700747777813E-6</v>
      </c>
      <c r="CF6" s="45"/>
      <c r="CG6" s="45"/>
      <c r="CH6" s="45"/>
    </row>
    <row r="7" spans="1:86" ht="14.5" x14ac:dyDescent="0.35">
      <c r="A7" s="1" t="s">
        <v>121</v>
      </c>
      <c r="B7" s="35">
        <f t="shared" ref="B7:AG7" si="10">B6</f>
        <v>2.2245214692188309E-6</v>
      </c>
      <c r="C7" s="35">
        <f t="shared" si="10"/>
        <v>2.1727884117951371E-6</v>
      </c>
      <c r="D7" s="35">
        <f t="shared" si="10"/>
        <v>2.2608913762560927E-6</v>
      </c>
      <c r="E7" s="35">
        <f t="shared" si="10"/>
        <v>2.2784492624120128E-6</v>
      </c>
      <c r="F7" s="35">
        <f t="shared" si="10"/>
        <v>2.2960071485679328E-6</v>
      </c>
      <c r="G7" s="35">
        <f t="shared" si="10"/>
        <v>2.3135650347238529E-6</v>
      </c>
      <c r="H7" s="35">
        <f t="shared" si="10"/>
        <v>2.3311229208797726E-6</v>
      </c>
      <c r="I7" s="35">
        <f t="shared" si="10"/>
        <v>2.3486808070356927E-6</v>
      </c>
      <c r="J7" s="35">
        <f t="shared" si="10"/>
        <v>2.3662386931916128E-6</v>
      </c>
      <c r="K7" s="35">
        <f t="shared" si="10"/>
        <v>2.3837965793475329E-6</v>
      </c>
      <c r="L7" s="35">
        <f t="shared" si="10"/>
        <v>2.4013544655034526E-6</v>
      </c>
      <c r="M7" s="35">
        <f t="shared" si="10"/>
        <v>2.4189123516593731E-6</v>
      </c>
      <c r="N7" s="35">
        <f t="shared" si="10"/>
        <v>2.4364702378152932E-6</v>
      </c>
      <c r="O7" s="35">
        <f t="shared" si="10"/>
        <v>2.4540281239712128E-6</v>
      </c>
      <c r="P7" s="35">
        <f t="shared" si="10"/>
        <v>2.4715860101271329E-6</v>
      </c>
      <c r="Q7" s="35">
        <f t="shared" si="10"/>
        <v>2.489143896283053E-6</v>
      </c>
      <c r="R7" s="35">
        <f t="shared" si="10"/>
        <v>2.5067017824389807E-6</v>
      </c>
      <c r="S7" s="35">
        <f t="shared" si="10"/>
        <v>2.5242596685949008E-6</v>
      </c>
      <c r="T7" s="35">
        <f t="shared" si="10"/>
        <v>2.5418175547508209E-6</v>
      </c>
      <c r="U7" s="35">
        <f t="shared" si="10"/>
        <v>2.5593754409067406E-6</v>
      </c>
      <c r="V7" s="35">
        <f t="shared" si="10"/>
        <v>2.5769333270626611E-6</v>
      </c>
      <c r="W7" s="35">
        <f t="shared" si="10"/>
        <v>2.5944912132185808E-6</v>
      </c>
      <c r="X7" s="35">
        <f t="shared" si="10"/>
        <v>2.6120490993745009E-6</v>
      </c>
      <c r="Y7" s="35">
        <f t="shared" si="10"/>
        <v>2.6296069855304209E-6</v>
      </c>
      <c r="Z7" s="35">
        <f t="shared" si="10"/>
        <v>2.647164871686341E-6</v>
      </c>
      <c r="AA7" s="35">
        <f t="shared" si="10"/>
        <v>2.6647227578422607E-6</v>
      </c>
      <c r="AB7" s="35">
        <f t="shared" si="10"/>
        <v>2.6822806439981808E-6</v>
      </c>
      <c r="AC7" s="35">
        <f t="shared" si="10"/>
        <v>2.6998385301541009E-6</v>
      </c>
      <c r="AD7" s="35">
        <f t="shared" si="10"/>
        <v>2.717396416310021E-6</v>
      </c>
      <c r="AE7" s="35">
        <f t="shared" si="10"/>
        <v>2.7349543024659411E-6</v>
      </c>
      <c r="AF7" s="35">
        <f t="shared" si="10"/>
        <v>2.7525121886218612E-6</v>
      </c>
      <c r="AG7" s="35">
        <f t="shared" si="10"/>
        <v>2.7700700747777813E-6</v>
      </c>
      <c r="AH7" s="45">
        <f t="shared" ref="AH7:AI7" si="11">AG7</f>
        <v>2.7700700747777813E-6</v>
      </c>
      <c r="AI7" s="45">
        <f t="shared" si="11"/>
        <v>2.7700700747777813E-6</v>
      </c>
      <c r="AJ7" s="45">
        <f t="shared" ref="AJ7:CH7" si="12">AI7</f>
        <v>2.7700700747777813E-6</v>
      </c>
      <c r="AK7" s="45">
        <f t="shared" si="12"/>
        <v>2.7700700747777813E-6</v>
      </c>
      <c r="AL7" s="45">
        <f t="shared" si="12"/>
        <v>2.7700700747777813E-6</v>
      </c>
      <c r="AM7" s="45">
        <f t="shared" si="12"/>
        <v>2.7700700747777813E-6</v>
      </c>
      <c r="AN7" s="45">
        <f t="shared" si="12"/>
        <v>2.7700700747777813E-6</v>
      </c>
      <c r="AO7" s="45">
        <f t="shared" si="12"/>
        <v>2.7700700747777813E-6</v>
      </c>
      <c r="AP7" s="45">
        <f t="shared" si="12"/>
        <v>2.7700700747777813E-6</v>
      </c>
      <c r="AQ7" s="45">
        <f t="shared" si="12"/>
        <v>2.7700700747777813E-6</v>
      </c>
      <c r="AR7" s="45">
        <f t="shared" si="12"/>
        <v>2.7700700747777813E-6</v>
      </c>
      <c r="AS7" s="45">
        <f t="shared" si="12"/>
        <v>2.7700700747777813E-6</v>
      </c>
      <c r="AT7" s="45">
        <f t="shared" si="12"/>
        <v>2.7700700747777813E-6</v>
      </c>
      <c r="AU7" s="45">
        <f t="shared" si="12"/>
        <v>2.7700700747777813E-6</v>
      </c>
      <c r="AV7" s="45">
        <f t="shared" si="12"/>
        <v>2.7700700747777813E-6</v>
      </c>
      <c r="AW7" s="45">
        <f t="shared" si="12"/>
        <v>2.7700700747777813E-6</v>
      </c>
      <c r="AX7" s="45">
        <f t="shared" si="12"/>
        <v>2.7700700747777813E-6</v>
      </c>
      <c r="AY7" s="45">
        <f t="shared" si="12"/>
        <v>2.7700700747777813E-6</v>
      </c>
      <c r="AZ7" s="45">
        <f t="shared" si="12"/>
        <v>2.7700700747777813E-6</v>
      </c>
      <c r="BA7" s="45">
        <f t="shared" si="12"/>
        <v>2.7700700747777813E-6</v>
      </c>
      <c r="BB7" s="45">
        <f t="shared" si="12"/>
        <v>2.7700700747777813E-6</v>
      </c>
      <c r="BC7" s="45">
        <f t="shared" si="12"/>
        <v>2.7700700747777813E-6</v>
      </c>
      <c r="BD7" s="45">
        <f t="shared" si="12"/>
        <v>2.7700700747777813E-6</v>
      </c>
      <c r="BE7" s="45">
        <f t="shared" si="12"/>
        <v>2.7700700747777813E-6</v>
      </c>
      <c r="BF7" s="45">
        <f t="shared" si="12"/>
        <v>2.7700700747777813E-6</v>
      </c>
      <c r="BG7" s="45">
        <f t="shared" si="12"/>
        <v>2.7700700747777813E-6</v>
      </c>
      <c r="BH7" s="45">
        <f t="shared" si="12"/>
        <v>2.7700700747777813E-6</v>
      </c>
      <c r="BI7" s="45">
        <f t="shared" si="12"/>
        <v>2.7700700747777813E-6</v>
      </c>
      <c r="BJ7" s="45">
        <f t="shared" si="12"/>
        <v>2.7700700747777813E-6</v>
      </c>
      <c r="BK7" s="45">
        <f t="shared" si="12"/>
        <v>2.7700700747777813E-6</v>
      </c>
      <c r="BL7" s="45">
        <f t="shared" si="12"/>
        <v>2.7700700747777813E-6</v>
      </c>
      <c r="BM7" s="45">
        <f t="shared" si="12"/>
        <v>2.7700700747777813E-6</v>
      </c>
      <c r="BN7" s="45">
        <f t="shared" si="12"/>
        <v>2.7700700747777813E-6</v>
      </c>
      <c r="BO7" s="45">
        <f t="shared" si="12"/>
        <v>2.7700700747777813E-6</v>
      </c>
      <c r="BP7" s="45">
        <f t="shared" si="12"/>
        <v>2.7700700747777813E-6</v>
      </c>
      <c r="BQ7" s="45">
        <f t="shared" si="12"/>
        <v>2.7700700747777813E-6</v>
      </c>
      <c r="BR7" s="45">
        <f t="shared" si="12"/>
        <v>2.7700700747777813E-6</v>
      </c>
      <c r="BS7" s="45">
        <f t="shared" si="12"/>
        <v>2.7700700747777813E-6</v>
      </c>
      <c r="BT7" s="45">
        <f t="shared" si="12"/>
        <v>2.7700700747777813E-6</v>
      </c>
      <c r="BU7" s="45">
        <f t="shared" si="12"/>
        <v>2.7700700747777813E-6</v>
      </c>
      <c r="BV7" s="45">
        <f t="shared" si="12"/>
        <v>2.7700700747777813E-6</v>
      </c>
      <c r="BW7" s="45">
        <f t="shared" si="12"/>
        <v>2.7700700747777813E-6</v>
      </c>
      <c r="BX7" s="45">
        <f t="shared" si="12"/>
        <v>2.7700700747777813E-6</v>
      </c>
      <c r="BY7" s="45">
        <f t="shared" si="12"/>
        <v>2.7700700747777813E-6</v>
      </c>
      <c r="BZ7" s="45">
        <f t="shared" si="12"/>
        <v>2.7700700747777813E-6</v>
      </c>
      <c r="CA7" s="45">
        <f t="shared" si="12"/>
        <v>2.7700700747777813E-6</v>
      </c>
      <c r="CB7" s="45">
        <f t="shared" si="12"/>
        <v>2.7700700747777813E-6</v>
      </c>
      <c r="CC7" s="45">
        <f t="shared" si="12"/>
        <v>2.7700700747777813E-6</v>
      </c>
      <c r="CD7" s="45">
        <f t="shared" si="12"/>
        <v>2.7700700747777813E-6</v>
      </c>
      <c r="CE7" s="45">
        <f t="shared" si="12"/>
        <v>2.7700700747777813E-6</v>
      </c>
      <c r="CF7" s="45"/>
      <c r="CG7" s="45"/>
      <c r="CH7" s="45"/>
    </row>
    <row r="8" spans="1:86" ht="14.5" x14ac:dyDescent="0.35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45">
        <f t="shared" ref="AH8:AI8" si="13">AG8</f>
        <v>0</v>
      </c>
      <c r="AI8" s="45">
        <f t="shared" si="13"/>
        <v>0</v>
      </c>
      <c r="AJ8" s="45">
        <f t="shared" ref="AJ8:CH8" si="14">AI8</f>
        <v>0</v>
      </c>
      <c r="AK8" s="45">
        <f t="shared" si="14"/>
        <v>0</v>
      </c>
      <c r="AL8" s="45">
        <f t="shared" si="14"/>
        <v>0</v>
      </c>
      <c r="AM8" s="45">
        <f t="shared" si="14"/>
        <v>0</v>
      </c>
      <c r="AN8" s="45">
        <f t="shared" si="14"/>
        <v>0</v>
      </c>
      <c r="AO8" s="45">
        <f t="shared" si="14"/>
        <v>0</v>
      </c>
      <c r="AP8" s="45">
        <f t="shared" si="14"/>
        <v>0</v>
      </c>
      <c r="AQ8" s="45">
        <f t="shared" si="14"/>
        <v>0</v>
      </c>
      <c r="AR8" s="45">
        <f t="shared" si="14"/>
        <v>0</v>
      </c>
      <c r="AS8" s="45">
        <f t="shared" si="14"/>
        <v>0</v>
      </c>
      <c r="AT8" s="45">
        <f t="shared" si="14"/>
        <v>0</v>
      </c>
      <c r="AU8" s="45">
        <f t="shared" si="14"/>
        <v>0</v>
      </c>
      <c r="AV8" s="45">
        <f t="shared" si="14"/>
        <v>0</v>
      </c>
      <c r="AW8" s="45">
        <f t="shared" si="14"/>
        <v>0</v>
      </c>
      <c r="AX8" s="45">
        <f t="shared" si="14"/>
        <v>0</v>
      </c>
      <c r="AY8" s="45">
        <f t="shared" si="14"/>
        <v>0</v>
      </c>
      <c r="AZ8" s="45">
        <f t="shared" si="14"/>
        <v>0</v>
      </c>
      <c r="BA8" s="45">
        <f t="shared" si="14"/>
        <v>0</v>
      </c>
      <c r="BB8" s="45">
        <f t="shared" si="14"/>
        <v>0</v>
      </c>
      <c r="BC8" s="45">
        <f t="shared" si="14"/>
        <v>0</v>
      </c>
      <c r="BD8" s="45">
        <f t="shared" si="14"/>
        <v>0</v>
      </c>
      <c r="BE8" s="45">
        <f t="shared" si="14"/>
        <v>0</v>
      </c>
      <c r="BF8" s="45">
        <f t="shared" si="14"/>
        <v>0</v>
      </c>
      <c r="BG8" s="45">
        <f t="shared" si="14"/>
        <v>0</v>
      </c>
      <c r="BH8" s="45">
        <f t="shared" si="14"/>
        <v>0</v>
      </c>
      <c r="BI8" s="45">
        <f t="shared" si="14"/>
        <v>0</v>
      </c>
      <c r="BJ8" s="45">
        <f t="shared" si="14"/>
        <v>0</v>
      </c>
      <c r="BK8" s="45">
        <f t="shared" si="14"/>
        <v>0</v>
      </c>
      <c r="BL8" s="45">
        <f t="shared" si="14"/>
        <v>0</v>
      </c>
      <c r="BM8" s="45">
        <f t="shared" si="14"/>
        <v>0</v>
      </c>
      <c r="BN8" s="45">
        <f t="shared" si="14"/>
        <v>0</v>
      </c>
      <c r="BO8" s="45">
        <f t="shared" si="14"/>
        <v>0</v>
      </c>
      <c r="BP8" s="45">
        <f t="shared" si="14"/>
        <v>0</v>
      </c>
      <c r="BQ8" s="45">
        <f t="shared" si="14"/>
        <v>0</v>
      </c>
      <c r="BR8" s="45">
        <f t="shared" si="14"/>
        <v>0</v>
      </c>
      <c r="BS8" s="45">
        <f t="shared" si="14"/>
        <v>0</v>
      </c>
      <c r="BT8" s="45">
        <f t="shared" si="14"/>
        <v>0</v>
      </c>
      <c r="BU8" s="45">
        <f t="shared" si="14"/>
        <v>0</v>
      </c>
      <c r="BV8" s="45">
        <f t="shared" si="14"/>
        <v>0</v>
      </c>
      <c r="BW8" s="45">
        <f t="shared" si="14"/>
        <v>0</v>
      </c>
      <c r="BX8" s="45">
        <f t="shared" si="14"/>
        <v>0</v>
      </c>
      <c r="BY8" s="45">
        <f t="shared" si="14"/>
        <v>0</v>
      </c>
      <c r="BZ8" s="45">
        <f t="shared" si="14"/>
        <v>0</v>
      </c>
      <c r="CA8" s="45">
        <f t="shared" si="14"/>
        <v>0</v>
      </c>
      <c r="CB8" s="45">
        <f t="shared" si="14"/>
        <v>0</v>
      </c>
      <c r="CC8" s="45">
        <f t="shared" si="14"/>
        <v>0</v>
      </c>
      <c r="CD8" s="45">
        <f t="shared" si="14"/>
        <v>0</v>
      </c>
      <c r="CE8" s="45">
        <f t="shared" si="14"/>
        <v>0</v>
      </c>
      <c r="CF8" s="45"/>
      <c r="CG8" s="45"/>
      <c r="CH8" s="45"/>
    </row>
    <row r="9" spans="1:86" ht="14.5" x14ac:dyDescent="0.35">
      <c r="A9" s="1" t="s">
        <v>123</v>
      </c>
      <c r="B9" s="35">
        <f t="shared" ref="B9:AG9" si="15">B6</f>
        <v>2.2245214692188309E-6</v>
      </c>
      <c r="C9" s="35">
        <f t="shared" si="15"/>
        <v>2.1727884117951371E-6</v>
      </c>
      <c r="D9" s="35">
        <f t="shared" si="15"/>
        <v>2.2608913762560927E-6</v>
      </c>
      <c r="E9" s="35">
        <f t="shared" si="15"/>
        <v>2.2784492624120128E-6</v>
      </c>
      <c r="F9" s="35">
        <f t="shared" si="15"/>
        <v>2.2960071485679328E-6</v>
      </c>
      <c r="G9" s="35">
        <f t="shared" si="15"/>
        <v>2.3135650347238529E-6</v>
      </c>
      <c r="H9" s="35">
        <f t="shared" si="15"/>
        <v>2.3311229208797726E-6</v>
      </c>
      <c r="I9" s="35">
        <f t="shared" si="15"/>
        <v>2.3486808070356927E-6</v>
      </c>
      <c r="J9" s="35">
        <f t="shared" si="15"/>
        <v>2.3662386931916128E-6</v>
      </c>
      <c r="K9" s="35">
        <f t="shared" si="15"/>
        <v>2.3837965793475329E-6</v>
      </c>
      <c r="L9" s="35">
        <f t="shared" si="15"/>
        <v>2.4013544655034526E-6</v>
      </c>
      <c r="M9" s="35">
        <f t="shared" si="15"/>
        <v>2.4189123516593731E-6</v>
      </c>
      <c r="N9" s="35">
        <f t="shared" si="15"/>
        <v>2.4364702378152932E-6</v>
      </c>
      <c r="O9" s="35">
        <f t="shared" si="15"/>
        <v>2.4540281239712128E-6</v>
      </c>
      <c r="P9" s="35">
        <f t="shared" si="15"/>
        <v>2.4715860101271329E-6</v>
      </c>
      <c r="Q9" s="35">
        <f t="shared" si="15"/>
        <v>2.489143896283053E-6</v>
      </c>
      <c r="R9" s="35">
        <f t="shared" si="15"/>
        <v>2.5067017824389807E-6</v>
      </c>
      <c r="S9" s="35">
        <f t="shared" si="15"/>
        <v>2.5242596685949008E-6</v>
      </c>
      <c r="T9" s="35">
        <f t="shared" si="15"/>
        <v>2.5418175547508209E-6</v>
      </c>
      <c r="U9" s="35">
        <f t="shared" si="15"/>
        <v>2.5593754409067406E-6</v>
      </c>
      <c r="V9" s="35">
        <f t="shared" si="15"/>
        <v>2.5769333270626611E-6</v>
      </c>
      <c r="W9" s="35">
        <f t="shared" si="15"/>
        <v>2.5944912132185808E-6</v>
      </c>
      <c r="X9" s="35">
        <f t="shared" si="15"/>
        <v>2.6120490993745009E-6</v>
      </c>
      <c r="Y9" s="35">
        <f t="shared" si="15"/>
        <v>2.6296069855304209E-6</v>
      </c>
      <c r="Z9" s="35">
        <f t="shared" si="15"/>
        <v>2.647164871686341E-6</v>
      </c>
      <c r="AA9" s="35">
        <f t="shared" si="15"/>
        <v>2.6647227578422607E-6</v>
      </c>
      <c r="AB9" s="35">
        <f t="shared" si="15"/>
        <v>2.6822806439981808E-6</v>
      </c>
      <c r="AC9" s="35">
        <f t="shared" si="15"/>
        <v>2.6998385301541009E-6</v>
      </c>
      <c r="AD9" s="35">
        <f t="shared" si="15"/>
        <v>2.717396416310021E-6</v>
      </c>
      <c r="AE9" s="35">
        <f t="shared" si="15"/>
        <v>2.7349543024659411E-6</v>
      </c>
      <c r="AF9" s="35">
        <f t="shared" si="15"/>
        <v>2.7525121886218612E-6</v>
      </c>
      <c r="AG9" s="35">
        <f t="shared" si="15"/>
        <v>2.7700700747777813E-6</v>
      </c>
      <c r="AH9" s="45">
        <f t="shared" ref="AH9:AI9" si="16">AG9</f>
        <v>2.7700700747777813E-6</v>
      </c>
      <c r="AI9" s="45">
        <f t="shared" si="16"/>
        <v>2.7700700747777813E-6</v>
      </c>
      <c r="AJ9" s="45">
        <f t="shared" ref="AJ9:CH9" si="17">AI9</f>
        <v>2.7700700747777813E-6</v>
      </c>
      <c r="AK9" s="45">
        <f t="shared" si="17"/>
        <v>2.7700700747777813E-6</v>
      </c>
      <c r="AL9" s="45">
        <f t="shared" si="17"/>
        <v>2.7700700747777813E-6</v>
      </c>
      <c r="AM9" s="45">
        <f t="shared" si="17"/>
        <v>2.7700700747777813E-6</v>
      </c>
      <c r="AN9" s="45">
        <f t="shared" si="17"/>
        <v>2.7700700747777813E-6</v>
      </c>
      <c r="AO9" s="45">
        <f t="shared" si="17"/>
        <v>2.7700700747777813E-6</v>
      </c>
      <c r="AP9" s="45">
        <f t="shared" si="17"/>
        <v>2.7700700747777813E-6</v>
      </c>
      <c r="AQ9" s="45">
        <f t="shared" si="17"/>
        <v>2.7700700747777813E-6</v>
      </c>
      <c r="AR9" s="45">
        <f t="shared" si="17"/>
        <v>2.7700700747777813E-6</v>
      </c>
      <c r="AS9" s="45">
        <f t="shared" si="17"/>
        <v>2.7700700747777813E-6</v>
      </c>
      <c r="AT9" s="45">
        <f t="shared" si="17"/>
        <v>2.7700700747777813E-6</v>
      </c>
      <c r="AU9" s="45">
        <f t="shared" si="17"/>
        <v>2.7700700747777813E-6</v>
      </c>
      <c r="AV9" s="45">
        <f t="shared" si="17"/>
        <v>2.7700700747777813E-6</v>
      </c>
      <c r="AW9" s="45">
        <f t="shared" si="17"/>
        <v>2.7700700747777813E-6</v>
      </c>
      <c r="AX9" s="45">
        <f t="shared" si="17"/>
        <v>2.7700700747777813E-6</v>
      </c>
      <c r="AY9" s="45">
        <f t="shared" si="17"/>
        <v>2.7700700747777813E-6</v>
      </c>
      <c r="AZ9" s="45">
        <f t="shared" si="17"/>
        <v>2.7700700747777813E-6</v>
      </c>
      <c r="BA9" s="45">
        <f t="shared" si="17"/>
        <v>2.7700700747777813E-6</v>
      </c>
      <c r="BB9" s="45">
        <f t="shared" si="17"/>
        <v>2.7700700747777813E-6</v>
      </c>
      <c r="BC9" s="45">
        <f t="shared" si="17"/>
        <v>2.7700700747777813E-6</v>
      </c>
      <c r="BD9" s="45">
        <f t="shared" si="17"/>
        <v>2.7700700747777813E-6</v>
      </c>
      <c r="BE9" s="45">
        <f t="shared" si="17"/>
        <v>2.7700700747777813E-6</v>
      </c>
      <c r="BF9" s="45">
        <f t="shared" si="17"/>
        <v>2.7700700747777813E-6</v>
      </c>
      <c r="BG9" s="45">
        <f t="shared" si="17"/>
        <v>2.7700700747777813E-6</v>
      </c>
      <c r="BH9" s="45">
        <f t="shared" si="17"/>
        <v>2.7700700747777813E-6</v>
      </c>
      <c r="BI9" s="45">
        <f t="shared" si="17"/>
        <v>2.7700700747777813E-6</v>
      </c>
      <c r="BJ9" s="45">
        <f t="shared" si="17"/>
        <v>2.7700700747777813E-6</v>
      </c>
      <c r="BK9" s="45">
        <f t="shared" si="17"/>
        <v>2.7700700747777813E-6</v>
      </c>
      <c r="BL9" s="45">
        <f t="shared" si="17"/>
        <v>2.7700700747777813E-6</v>
      </c>
      <c r="BM9" s="45">
        <f t="shared" si="17"/>
        <v>2.7700700747777813E-6</v>
      </c>
      <c r="BN9" s="45">
        <f t="shared" si="17"/>
        <v>2.7700700747777813E-6</v>
      </c>
      <c r="BO9" s="45">
        <f t="shared" si="17"/>
        <v>2.7700700747777813E-6</v>
      </c>
      <c r="BP9" s="45">
        <f t="shared" si="17"/>
        <v>2.7700700747777813E-6</v>
      </c>
      <c r="BQ9" s="45">
        <f t="shared" si="17"/>
        <v>2.7700700747777813E-6</v>
      </c>
      <c r="BR9" s="45">
        <f t="shared" si="17"/>
        <v>2.7700700747777813E-6</v>
      </c>
      <c r="BS9" s="45">
        <f t="shared" si="17"/>
        <v>2.7700700747777813E-6</v>
      </c>
      <c r="BT9" s="45">
        <f t="shared" si="17"/>
        <v>2.7700700747777813E-6</v>
      </c>
      <c r="BU9" s="45">
        <f t="shared" si="17"/>
        <v>2.7700700747777813E-6</v>
      </c>
      <c r="BV9" s="45">
        <f t="shared" si="17"/>
        <v>2.7700700747777813E-6</v>
      </c>
      <c r="BW9" s="45">
        <f t="shared" si="17"/>
        <v>2.7700700747777813E-6</v>
      </c>
      <c r="BX9" s="45">
        <f t="shared" si="17"/>
        <v>2.7700700747777813E-6</v>
      </c>
      <c r="BY9" s="45">
        <f t="shared" si="17"/>
        <v>2.7700700747777813E-6</v>
      </c>
      <c r="BZ9" s="45">
        <f t="shared" si="17"/>
        <v>2.7700700747777813E-6</v>
      </c>
      <c r="CA9" s="45">
        <f t="shared" si="17"/>
        <v>2.7700700747777813E-6</v>
      </c>
      <c r="CB9" s="45">
        <f t="shared" si="17"/>
        <v>2.7700700747777813E-6</v>
      </c>
      <c r="CC9" s="45">
        <f t="shared" si="17"/>
        <v>2.7700700747777813E-6</v>
      </c>
      <c r="CD9" s="45">
        <f t="shared" si="17"/>
        <v>2.7700700747777813E-6</v>
      </c>
      <c r="CE9" s="45">
        <f t="shared" si="17"/>
        <v>2.7700700747777813E-6</v>
      </c>
      <c r="CF9" s="45"/>
      <c r="CG9" s="45"/>
      <c r="CH9" s="45"/>
    </row>
    <row r="11" spans="1:86" ht="14.5" x14ac:dyDescent="0.35">
      <c r="B11" s="31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2060"/>
  </sheetPr>
  <dimension ref="A1:CF1000"/>
  <sheetViews>
    <sheetView topLeftCell="CC1" workbookViewId="0">
      <selection activeCell="CH13" sqref="CH13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4" ht="14.5" x14ac:dyDescent="0.35">
      <c r="A1" s="46" t="s">
        <v>155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  <c r="CF1" s="46"/>
    </row>
    <row r="2" spans="1:84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7">
        <f>AG2</f>
        <v>0</v>
      </c>
      <c r="AI2" s="47">
        <f>AH2</f>
        <v>0</v>
      </c>
      <c r="AJ2" s="47">
        <f t="shared" ref="AJ2:CF2" si="0">AI2</f>
        <v>0</v>
      </c>
      <c r="AK2" s="47">
        <f t="shared" si="0"/>
        <v>0</v>
      </c>
      <c r="AL2" s="47">
        <f t="shared" si="0"/>
        <v>0</v>
      </c>
      <c r="AM2" s="47">
        <f t="shared" si="0"/>
        <v>0</v>
      </c>
      <c r="AN2" s="47">
        <f t="shared" si="0"/>
        <v>0</v>
      </c>
      <c r="AO2" s="47">
        <f t="shared" si="0"/>
        <v>0</v>
      </c>
      <c r="AP2" s="47">
        <f t="shared" si="0"/>
        <v>0</v>
      </c>
      <c r="AQ2" s="47">
        <f t="shared" si="0"/>
        <v>0</v>
      </c>
      <c r="AR2" s="47">
        <f t="shared" si="0"/>
        <v>0</v>
      </c>
      <c r="AS2" s="47">
        <f t="shared" si="0"/>
        <v>0</v>
      </c>
      <c r="AT2" s="47">
        <f t="shared" si="0"/>
        <v>0</v>
      </c>
      <c r="AU2" s="47">
        <f t="shared" si="0"/>
        <v>0</v>
      </c>
      <c r="AV2" s="47">
        <f t="shared" si="0"/>
        <v>0</v>
      </c>
      <c r="AW2" s="47">
        <f t="shared" si="0"/>
        <v>0</v>
      </c>
      <c r="AX2" s="47">
        <f t="shared" si="0"/>
        <v>0</v>
      </c>
      <c r="AY2" s="47">
        <f t="shared" si="0"/>
        <v>0</v>
      </c>
      <c r="AZ2" s="47">
        <f t="shared" si="0"/>
        <v>0</v>
      </c>
      <c r="BA2" s="47">
        <f t="shared" si="0"/>
        <v>0</v>
      </c>
      <c r="BB2" s="47">
        <f t="shared" si="0"/>
        <v>0</v>
      </c>
      <c r="BC2" s="47">
        <f t="shared" si="0"/>
        <v>0</v>
      </c>
      <c r="BD2" s="47">
        <f t="shared" si="0"/>
        <v>0</v>
      </c>
      <c r="BE2" s="47">
        <f t="shared" si="0"/>
        <v>0</v>
      </c>
      <c r="BF2" s="47">
        <f t="shared" si="0"/>
        <v>0</v>
      </c>
      <c r="BG2" s="47">
        <f t="shared" si="0"/>
        <v>0</v>
      </c>
      <c r="BH2" s="47">
        <f t="shared" si="0"/>
        <v>0</v>
      </c>
      <c r="BI2" s="47">
        <f t="shared" si="0"/>
        <v>0</v>
      </c>
      <c r="BJ2" s="47">
        <f t="shared" si="0"/>
        <v>0</v>
      </c>
      <c r="BK2" s="47">
        <f t="shared" si="0"/>
        <v>0</v>
      </c>
      <c r="BL2" s="47">
        <f t="shared" si="0"/>
        <v>0</v>
      </c>
      <c r="BM2" s="47">
        <f t="shared" si="0"/>
        <v>0</v>
      </c>
      <c r="BN2" s="47">
        <f t="shared" si="0"/>
        <v>0</v>
      </c>
      <c r="BO2" s="47">
        <f t="shared" si="0"/>
        <v>0</v>
      </c>
      <c r="BP2" s="47">
        <f t="shared" si="0"/>
        <v>0</v>
      </c>
      <c r="BQ2" s="47">
        <f t="shared" si="0"/>
        <v>0</v>
      </c>
      <c r="BR2" s="47">
        <f t="shared" si="0"/>
        <v>0</v>
      </c>
      <c r="BS2" s="47">
        <f t="shared" si="0"/>
        <v>0</v>
      </c>
      <c r="BT2" s="47">
        <f t="shared" si="0"/>
        <v>0</v>
      </c>
      <c r="BU2" s="47">
        <f t="shared" si="0"/>
        <v>0</v>
      </c>
      <c r="BV2" s="47">
        <f t="shared" si="0"/>
        <v>0</v>
      </c>
      <c r="BW2" s="47">
        <f t="shared" si="0"/>
        <v>0</v>
      </c>
      <c r="BX2" s="47">
        <f t="shared" si="0"/>
        <v>0</v>
      </c>
      <c r="BY2" s="47">
        <f t="shared" si="0"/>
        <v>0</v>
      </c>
      <c r="BZ2" s="47">
        <f t="shared" si="0"/>
        <v>0</v>
      </c>
      <c r="CA2" s="47">
        <f t="shared" si="0"/>
        <v>0</v>
      </c>
      <c r="CB2" s="47">
        <f t="shared" si="0"/>
        <v>0</v>
      </c>
      <c r="CC2" s="47">
        <f t="shared" si="0"/>
        <v>0</v>
      </c>
      <c r="CD2" s="47">
        <f t="shared" si="0"/>
        <v>0</v>
      </c>
      <c r="CE2" s="47">
        <f t="shared" si="0"/>
        <v>0</v>
      </c>
    </row>
    <row r="3" spans="1:84" ht="14.5" x14ac:dyDescent="0.35">
      <c r="A3" s="46" t="s">
        <v>117</v>
      </c>
      <c r="B3" s="48">
        <f>0.0000000000163</f>
        <v>1.6300000000000001E-11</v>
      </c>
      <c r="C3" s="48">
        <f t="shared" ref="C3:AG3" si="1">0.0000000000163</f>
        <v>1.6300000000000001E-11</v>
      </c>
      <c r="D3" s="48">
        <f t="shared" si="1"/>
        <v>1.6300000000000001E-11</v>
      </c>
      <c r="E3" s="48">
        <f t="shared" si="1"/>
        <v>1.6300000000000001E-11</v>
      </c>
      <c r="F3" s="48">
        <f t="shared" si="1"/>
        <v>1.6300000000000001E-11</v>
      </c>
      <c r="G3" s="48">
        <f t="shared" si="1"/>
        <v>1.6300000000000001E-11</v>
      </c>
      <c r="H3" s="48">
        <f t="shared" si="1"/>
        <v>1.6300000000000001E-11</v>
      </c>
      <c r="I3" s="48">
        <f t="shared" si="1"/>
        <v>1.6300000000000001E-11</v>
      </c>
      <c r="J3" s="48">
        <f t="shared" si="1"/>
        <v>1.6300000000000001E-11</v>
      </c>
      <c r="K3" s="48">
        <f t="shared" si="1"/>
        <v>1.6300000000000001E-11</v>
      </c>
      <c r="L3" s="48">
        <f t="shared" si="1"/>
        <v>1.6300000000000001E-11</v>
      </c>
      <c r="M3" s="48">
        <f t="shared" si="1"/>
        <v>1.6300000000000001E-11</v>
      </c>
      <c r="N3" s="48">
        <f t="shared" si="1"/>
        <v>1.6300000000000001E-11</v>
      </c>
      <c r="O3" s="48">
        <f t="shared" si="1"/>
        <v>1.6300000000000001E-11</v>
      </c>
      <c r="P3" s="48">
        <f t="shared" si="1"/>
        <v>1.6300000000000001E-11</v>
      </c>
      <c r="Q3" s="48">
        <f t="shared" si="1"/>
        <v>1.6300000000000001E-11</v>
      </c>
      <c r="R3" s="48">
        <f t="shared" si="1"/>
        <v>1.6300000000000001E-11</v>
      </c>
      <c r="S3" s="48">
        <f t="shared" si="1"/>
        <v>1.6300000000000001E-11</v>
      </c>
      <c r="T3" s="48">
        <f t="shared" si="1"/>
        <v>1.6300000000000001E-11</v>
      </c>
      <c r="U3" s="48">
        <f t="shared" si="1"/>
        <v>1.6300000000000001E-11</v>
      </c>
      <c r="V3" s="48">
        <f t="shared" si="1"/>
        <v>1.6300000000000001E-11</v>
      </c>
      <c r="W3" s="48">
        <f t="shared" si="1"/>
        <v>1.6300000000000001E-11</v>
      </c>
      <c r="X3" s="48">
        <f t="shared" si="1"/>
        <v>1.6300000000000001E-11</v>
      </c>
      <c r="Y3" s="48">
        <f t="shared" si="1"/>
        <v>1.6300000000000001E-11</v>
      </c>
      <c r="Z3" s="48">
        <f t="shared" si="1"/>
        <v>1.6300000000000001E-11</v>
      </c>
      <c r="AA3" s="48">
        <f t="shared" si="1"/>
        <v>1.6300000000000001E-11</v>
      </c>
      <c r="AB3" s="48">
        <f t="shared" si="1"/>
        <v>1.6300000000000001E-11</v>
      </c>
      <c r="AC3" s="48">
        <f t="shared" si="1"/>
        <v>1.6300000000000001E-11</v>
      </c>
      <c r="AD3" s="48">
        <f t="shared" si="1"/>
        <v>1.6300000000000001E-11</v>
      </c>
      <c r="AE3" s="48">
        <f t="shared" si="1"/>
        <v>1.6300000000000001E-11</v>
      </c>
      <c r="AF3" s="48">
        <f t="shared" si="1"/>
        <v>1.6300000000000001E-11</v>
      </c>
      <c r="AG3" s="48">
        <f t="shared" si="1"/>
        <v>1.6300000000000001E-11</v>
      </c>
      <c r="AH3" s="47">
        <f t="shared" ref="AH3:AI3" si="2">AG3</f>
        <v>1.6300000000000001E-11</v>
      </c>
      <c r="AI3" s="47">
        <f t="shared" si="2"/>
        <v>1.6300000000000001E-11</v>
      </c>
      <c r="AJ3" s="47">
        <f t="shared" ref="AJ3:CF3" si="3">AI3</f>
        <v>1.6300000000000001E-11</v>
      </c>
      <c r="AK3" s="47">
        <f t="shared" si="3"/>
        <v>1.6300000000000001E-11</v>
      </c>
      <c r="AL3" s="47">
        <f t="shared" si="3"/>
        <v>1.6300000000000001E-11</v>
      </c>
      <c r="AM3" s="47">
        <f t="shared" si="3"/>
        <v>1.6300000000000001E-11</v>
      </c>
      <c r="AN3" s="47">
        <f t="shared" si="3"/>
        <v>1.6300000000000001E-11</v>
      </c>
      <c r="AO3" s="47">
        <f t="shared" si="3"/>
        <v>1.6300000000000001E-11</v>
      </c>
      <c r="AP3" s="47">
        <f t="shared" si="3"/>
        <v>1.6300000000000001E-11</v>
      </c>
      <c r="AQ3" s="47">
        <f t="shared" si="3"/>
        <v>1.6300000000000001E-11</v>
      </c>
      <c r="AR3" s="47">
        <f t="shared" si="3"/>
        <v>1.6300000000000001E-11</v>
      </c>
      <c r="AS3" s="47">
        <f t="shared" si="3"/>
        <v>1.6300000000000001E-11</v>
      </c>
      <c r="AT3" s="47">
        <f t="shared" si="3"/>
        <v>1.6300000000000001E-11</v>
      </c>
      <c r="AU3" s="47">
        <f t="shared" si="3"/>
        <v>1.6300000000000001E-11</v>
      </c>
      <c r="AV3" s="47">
        <f t="shared" si="3"/>
        <v>1.6300000000000001E-11</v>
      </c>
      <c r="AW3" s="47">
        <f t="shared" si="3"/>
        <v>1.6300000000000001E-11</v>
      </c>
      <c r="AX3" s="47">
        <f t="shared" si="3"/>
        <v>1.6300000000000001E-11</v>
      </c>
      <c r="AY3" s="47">
        <f t="shared" si="3"/>
        <v>1.6300000000000001E-11</v>
      </c>
      <c r="AZ3" s="47">
        <f t="shared" si="3"/>
        <v>1.6300000000000001E-11</v>
      </c>
      <c r="BA3" s="47">
        <f t="shared" si="3"/>
        <v>1.6300000000000001E-11</v>
      </c>
      <c r="BB3" s="47">
        <f t="shared" si="3"/>
        <v>1.6300000000000001E-11</v>
      </c>
      <c r="BC3" s="47">
        <f t="shared" si="3"/>
        <v>1.6300000000000001E-11</v>
      </c>
      <c r="BD3" s="47">
        <f t="shared" si="3"/>
        <v>1.6300000000000001E-11</v>
      </c>
      <c r="BE3" s="47">
        <f t="shared" si="3"/>
        <v>1.6300000000000001E-11</v>
      </c>
      <c r="BF3" s="47">
        <f t="shared" si="3"/>
        <v>1.6300000000000001E-11</v>
      </c>
      <c r="BG3" s="47">
        <f t="shared" si="3"/>
        <v>1.6300000000000001E-11</v>
      </c>
      <c r="BH3" s="47">
        <f t="shared" si="3"/>
        <v>1.6300000000000001E-11</v>
      </c>
      <c r="BI3" s="47">
        <f t="shared" si="3"/>
        <v>1.6300000000000001E-11</v>
      </c>
      <c r="BJ3" s="47">
        <f t="shared" si="3"/>
        <v>1.6300000000000001E-11</v>
      </c>
      <c r="BK3" s="47">
        <f t="shared" si="3"/>
        <v>1.6300000000000001E-11</v>
      </c>
      <c r="BL3" s="47">
        <f t="shared" si="3"/>
        <v>1.6300000000000001E-11</v>
      </c>
      <c r="BM3" s="47">
        <f t="shared" si="3"/>
        <v>1.6300000000000001E-11</v>
      </c>
      <c r="BN3" s="47">
        <f t="shared" si="3"/>
        <v>1.6300000000000001E-11</v>
      </c>
      <c r="BO3" s="47">
        <f t="shared" si="3"/>
        <v>1.6300000000000001E-11</v>
      </c>
      <c r="BP3" s="47">
        <f t="shared" si="3"/>
        <v>1.6300000000000001E-11</v>
      </c>
      <c r="BQ3" s="47">
        <f t="shared" si="3"/>
        <v>1.6300000000000001E-11</v>
      </c>
      <c r="BR3" s="47">
        <f t="shared" si="3"/>
        <v>1.6300000000000001E-11</v>
      </c>
      <c r="BS3" s="47">
        <f t="shared" si="3"/>
        <v>1.6300000000000001E-11</v>
      </c>
      <c r="BT3" s="47">
        <f t="shared" si="3"/>
        <v>1.6300000000000001E-11</v>
      </c>
      <c r="BU3" s="47">
        <f t="shared" si="3"/>
        <v>1.6300000000000001E-11</v>
      </c>
      <c r="BV3" s="47">
        <f t="shared" si="3"/>
        <v>1.6300000000000001E-11</v>
      </c>
      <c r="BW3" s="47">
        <f t="shared" si="3"/>
        <v>1.6300000000000001E-11</v>
      </c>
      <c r="BX3" s="47">
        <f t="shared" si="3"/>
        <v>1.6300000000000001E-11</v>
      </c>
      <c r="BY3" s="47">
        <f t="shared" si="3"/>
        <v>1.6300000000000001E-11</v>
      </c>
      <c r="BZ3" s="47">
        <f t="shared" si="3"/>
        <v>1.6300000000000001E-11</v>
      </c>
      <c r="CA3" s="47">
        <f t="shared" si="3"/>
        <v>1.6300000000000001E-11</v>
      </c>
      <c r="CB3" s="47">
        <f t="shared" si="3"/>
        <v>1.6300000000000001E-11</v>
      </c>
      <c r="CC3" s="47">
        <f t="shared" si="3"/>
        <v>1.6300000000000001E-11</v>
      </c>
      <c r="CD3" s="47">
        <f t="shared" si="3"/>
        <v>1.6300000000000001E-11</v>
      </c>
      <c r="CE3" s="47">
        <f t="shared" si="3"/>
        <v>1.6300000000000001E-11</v>
      </c>
    </row>
    <row r="4" spans="1:84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7">
        <f t="shared" ref="AH4:AI4" si="4">AG4</f>
        <v>0</v>
      </c>
      <c r="AI4" s="47">
        <f t="shared" si="4"/>
        <v>0</v>
      </c>
      <c r="AJ4" s="47">
        <f t="shared" ref="AJ4:CF4" si="5">AI4</f>
        <v>0</v>
      </c>
      <c r="AK4" s="47">
        <f t="shared" si="5"/>
        <v>0</v>
      </c>
      <c r="AL4" s="47">
        <f t="shared" si="5"/>
        <v>0</v>
      </c>
      <c r="AM4" s="47">
        <f t="shared" si="5"/>
        <v>0</v>
      </c>
      <c r="AN4" s="47">
        <f t="shared" si="5"/>
        <v>0</v>
      </c>
      <c r="AO4" s="47">
        <f t="shared" si="5"/>
        <v>0</v>
      </c>
      <c r="AP4" s="47">
        <f t="shared" si="5"/>
        <v>0</v>
      </c>
      <c r="AQ4" s="47">
        <f t="shared" si="5"/>
        <v>0</v>
      </c>
      <c r="AR4" s="47">
        <f t="shared" si="5"/>
        <v>0</v>
      </c>
      <c r="AS4" s="47">
        <f t="shared" si="5"/>
        <v>0</v>
      </c>
      <c r="AT4" s="47">
        <f t="shared" si="5"/>
        <v>0</v>
      </c>
      <c r="AU4" s="47">
        <f t="shared" si="5"/>
        <v>0</v>
      </c>
      <c r="AV4" s="47">
        <f t="shared" si="5"/>
        <v>0</v>
      </c>
      <c r="AW4" s="47">
        <f t="shared" si="5"/>
        <v>0</v>
      </c>
      <c r="AX4" s="47">
        <f t="shared" si="5"/>
        <v>0</v>
      </c>
      <c r="AY4" s="47">
        <f t="shared" si="5"/>
        <v>0</v>
      </c>
      <c r="AZ4" s="47">
        <f t="shared" si="5"/>
        <v>0</v>
      </c>
      <c r="BA4" s="47">
        <f t="shared" si="5"/>
        <v>0</v>
      </c>
      <c r="BB4" s="47">
        <f t="shared" si="5"/>
        <v>0</v>
      </c>
      <c r="BC4" s="47">
        <f t="shared" si="5"/>
        <v>0</v>
      </c>
      <c r="BD4" s="47">
        <f t="shared" si="5"/>
        <v>0</v>
      </c>
      <c r="BE4" s="47">
        <f t="shared" si="5"/>
        <v>0</v>
      </c>
      <c r="BF4" s="47">
        <f t="shared" si="5"/>
        <v>0</v>
      </c>
      <c r="BG4" s="47">
        <f t="shared" si="5"/>
        <v>0</v>
      </c>
      <c r="BH4" s="47">
        <f t="shared" si="5"/>
        <v>0</v>
      </c>
      <c r="BI4" s="47">
        <f t="shared" si="5"/>
        <v>0</v>
      </c>
      <c r="BJ4" s="47">
        <f t="shared" si="5"/>
        <v>0</v>
      </c>
      <c r="BK4" s="47">
        <f t="shared" si="5"/>
        <v>0</v>
      </c>
      <c r="BL4" s="47">
        <f t="shared" si="5"/>
        <v>0</v>
      </c>
      <c r="BM4" s="47">
        <f t="shared" si="5"/>
        <v>0</v>
      </c>
      <c r="BN4" s="47">
        <f t="shared" si="5"/>
        <v>0</v>
      </c>
      <c r="BO4" s="47">
        <f t="shared" si="5"/>
        <v>0</v>
      </c>
      <c r="BP4" s="47">
        <f t="shared" si="5"/>
        <v>0</v>
      </c>
      <c r="BQ4" s="47">
        <f t="shared" si="5"/>
        <v>0</v>
      </c>
      <c r="BR4" s="47">
        <f t="shared" si="5"/>
        <v>0</v>
      </c>
      <c r="BS4" s="47">
        <f t="shared" si="5"/>
        <v>0</v>
      </c>
      <c r="BT4" s="47">
        <f t="shared" si="5"/>
        <v>0</v>
      </c>
      <c r="BU4" s="47">
        <f t="shared" si="5"/>
        <v>0</v>
      </c>
      <c r="BV4" s="47">
        <f t="shared" si="5"/>
        <v>0</v>
      </c>
      <c r="BW4" s="47">
        <f t="shared" si="5"/>
        <v>0</v>
      </c>
      <c r="BX4" s="47">
        <f t="shared" si="5"/>
        <v>0</v>
      </c>
      <c r="BY4" s="47">
        <f t="shared" si="5"/>
        <v>0</v>
      </c>
      <c r="BZ4" s="47">
        <f t="shared" si="5"/>
        <v>0</v>
      </c>
      <c r="CA4" s="47">
        <f t="shared" si="5"/>
        <v>0</v>
      </c>
      <c r="CB4" s="47">
        <f t="shared" si="5"/>
        <v>0</v>
      </c>
      <c r="CC4" s="47">
        <f t="shared" si="5"/>
        <v>0</v>
      </c>
      <c r="CD4" s="47">
        <f t="shared" si="5"/>
        <v>0</v>
      </c>
      <c r="CE4" s="47">
        <f t="shared" si="5"/>
        <v>0</v>
      </c>
    </row>
    <row r="5" spans="1:84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7">
        <f t="shared" ref="AH5:AI5" si="6">AG5</f>
        <v>0</v>
      </c>
      <c r="AI5" s="47">
        <f t="shared" si="6"/>
        <v>0</v>
      </c>
      <c r="AJ5" s="47">
        <f t="shared" ref="AJ5:CF5" si="7">AI5</f>
        <v>0</v>
      </c>
      <c r="AK5" s="47">
        <f t="shared" si="7"/>
        <v>0</v>
      </c>
      <c r="AL5" s="47">
        <f t="shared" si="7"/>
        <v>0</v>
      </c>
      <c r="AM5" s="47">
        <f t="shared" si="7"/>
        <v>0</v>
      </c>
      <c r="AN5" s="47">
        <f t="shared" si="7"/>
        <v>0</v>
      </c>
      <c r="AO5" s="47">
        <f t="shared" si="7"/>
        <v>0</v>
      </c>
      <c r="AP5" s="47">
        <f t="shared" si="7"/>
        <v>0</v>
      </c>
      <c r="AQ5" s="47">
        <f t="shared" si="7"/>
        <v>0</v>
      </c>
      <c r="AR5" s="47">
        <f t="shared" si="7"/>
        <v>0</v>
      </c>
      <c r="AS5" s="47">
        <f t="shared" si="7"/>
        <v>0</v>
      </c>
      <c r="AT5" s="47">
        <f t="shared" si="7"/>
        <v>0</v>
      </c>
      <c r="AU5" s="47">
        <f t="shared" si="7"/>
        <v>0</v>
      </c>
      <c r="AV5" s="47">
        <f t="shared" si="7"/>
        <v>0</v>
      </c>
      <c r="AW5" s="47">
        <f t="shared" si="7"/>
        <v>0</v>
      </c>
      <c r="AX5" s="47">
        <f t="shared" si="7"/>
        <v>0</v>
      </c>
      <c r="AY5" s="47">
        <f t="shared" si="7"/>
        <v>0</v>
      </c>
      <c r="AZ5" s="47">
        <f t="shared" si="7"/>
        <v>0</v>
      </c>
      <c r="BA5" s="47">
        <f t="shared" si="7"/>
        <v>0</v>
      </c>
      <c r="BB5" s="47">
        <f t="shared" si="7"/>
        <v>0</v>
      </c>
      <c r="BC5" s="47">
        <f t="shared" si="7"/>
        <v>0</v>
      </c>
      <c r="BD5" s="47">
        <f t="shared" si="7"/>
        <v>0</v>
      </c>
      <c r="BE5" s="47">
        <f t="shared" si="7"/>
        <v>0</v>
      </c>
      <c r="BF5" s="47">
        <f t="shared" si="7"/>
        <v>0</v>
      </c>
      <c r="BG5" s="47">
        <f t="shared" si="7"/>
        <v>0</v>
      </c>
      <c r="BH5" s="47">
        <f t="shared" si="7"/>
        <v>0</v>
      </c>
      <c r="BI5" s="47">
        <f t="shared" si="7"/>
        <v>0</v>
      </c>
      <c r="BJ5" s="47">
        <f t="shared" si="7"/>
        <v>0</v>
      </c>
      <c r="BK5" s="47">
        <f t="shared" si="7"/>
        <v>0</v>
      </c>
      <c r="BL5" s="47">
        <f t="shared" si="7"/>
        <v>0</v>
      </c>
      <c r="BM5" s="47">
        <f t="shared" si="7"/>
        <v>0</v>
      </c>
      <c r="BN5" s="47">
        <f t="shared" si="7"/>
        <v>0</v>
      </c>
      <c r="BO5" s="47">
        <f t="shared" si="7"/>
        <v>0</v>
      </c>
      <c r="BP5" s="47">
        <f t="shared" si="7"/>
        <v>0</v>
      </c>
      <c r="BQ5" s="47">
        <f t="shared" si="7"/>
        <v>0</v>
      </c>
      <c r="BR5" s="47">
        <f t="shared" si="7"/>
        <v>0</v>
      </c>
      <c r="BS5" s="47">
        <f t="shared" si="7"/>
        <v>0</v>
      </c>
      <c r="BT5" s="47">
        <f t="shared" si="7"/>
        <v>0</v>
      </c>
      <c r="BU5" s="47">
        <f t="shared" si="7"/>
        <v>0</v>
      </c>
      <c r="BV5" s="47">
        <f t="shared" si="7"/>
        <v>0</v>
      </c>
      <c r="BW5" s="47">
        <f t="shared" si="7"/>
        <v>0</v>
      </c>
      <c r="BX5" s="47">
        <f t="shared" si="7"/>
        <v>0</v>
      </c>
      <c r="BY5" s="47">
        <f t="shared" si="7"/>
        <v>0</v>
      </c>
      <c r="BZ5" s="47">
        <f t="shared" si="7"/>
        <v>0</v>
      </c>
      <c r="CA5" s="47">
        <f t="shared" si="7"/>
        <v>0</v>
      </c>
      <c r="CB5" s="47">
        <f t="shared" si="7"/>
        <v>0</v>
      </c>
      <c r="CC5" s="47">
        <f t="shared" si="7"/>
        <v>0</v>
      </c>
      <c r="CD5" s="47">
        <f t="shared" si="7"/>
        <v>0</v>
      </c>
      <c r="CE5" s="47">
        <f t="shared" si="7"/>
        <v>0</v>
      </c>
    </row>
    <row r="6" spans="1:84" ht="14.5" x14ac:dyDescent="0.35">
      <c r="A6" s="46" t="s">
        <v>120</v>
      </c>
      <c r="B6" s="48">
        <f t="shared" ref="B6:AG6" si="8">B3</f>
        <v>1.6300000000000001E-11</v>
      </c>
      <c r="C6" s="48">
        <f t="shared" si="8"/>
        <v>1.6300000000000001E-11</v>
      </c>
      <c r="D6" s="48">
        <f t="shared" si="8"/>
        <v>1.6300000000000001E-11</v>
      </c>
      <c r="E6" s="48">
        <f t="shared" si="8"/>
        <v>1.6300000000000001E-11</v>
      </c>
      <c r="F6" s="48">
        <f t="shared" si="8"/>
        <v>1.6300000000000001E-11</v>
      </c>
      <c r="G6" s="48">
        <f t="shared" si="8"/>
        <v>1.6300000000000001E-11</v>
      </c>
      <c r="H6" s="48">
        <f t="shared" si="8"/>
        <v>1.6300000000000001E-11</v>
      </c>
      <c r="I6" s="48">
        <f t="shared" si="8"/>
        <v>1.6300000000000001E-11</v>
      </c>
      <c r="J6" s="48">
        <f t="shared" si="8"/>
        <v>1.6300000000000001E-11</v>
      </c>
      <c r="K6" s="48">
        <f t="shared" si="8"/>
        <v>1.6300000000000001E-11</v>
      </c>
      <c r="L6" s="48">
        <f t="shared" si="8"/>
        <v>1.6300000000000001E-11</v>
      </c>
      <c r="M6" s="48">
        <f t="shared" si="8"/>
        <v>1.6300000000000001E-11</v>
      </c>
      <c r="N6" s="48">
        <f t="shared" si="8"/>
        <v>1.6300000000000001E-11</v>
      </c>
      <c r="O6" s="48">
        <f t="shared" si="8"/>
        <v>1.6300000000000001E-11</v>
      </c>
      <c r="P6" s="48">
        <f t="shared" si="8"/>
        <v>1.6300000000000001E-11</v>
      </c>
      <c r="Q6" s="48">
        <f t="shared" si="8"/>
        <v>1.6300000000000001E-11</v>
      </c>
      <c r="R6" s="48">
        <f t="shared" si="8"/>
        <v>1.6300000000000001E-11</v>
      </c>
      <c r="S6" s="48">
        <f t="shared" si="8"/>
        <v>1.6300000000000001E-11</v>
      </c>
      <c r="T6" s="48">
        <f t="shared" si="8"/>
        <v>1.6300000000000001E-11</v>
      </c>
      <c r="U6" s="48">
        <f t="shared" si="8"/>
        <v>1.6300000000000001E-11</v>
      </c>
      <c r="V6" s="48">
        <f t="shared" si="8"/>
        <v>1.6300000000000001E-11</v>
      </c>
      <c r="W6" s="48">
        <f t="shared" si="8"/>
        <v>1.6300000000000001E-11</v>
      </c>
      <c r="X6" s="48">
        <f t="shared" si="8"/>
        <v>1.6300000000000001E-11</v>
      </c>
      <c r="Y6" s="48">
        <f t="shared" si="8"/>
        <v>1.6300000000000001E-11</v>
      </c>
      <c r="Z6" s="48">
        <f t="shared" si="8"/>
        <v>1.6300000000000001E-11</v>
      </c>
      <c r="AA6" s="48">
        <f t="shared" si="8"/>
        <v>1.6300000000000001E-11</v>
      </c>
      <c r="AB6" s="48">
        <f t="shared" si="8"/>
        <v>1.6300000000000001E-11</v>
      </c>
      <c r="AC6" s="48">
        <f t="shared" si="8"/>
        <v>1.6300000000000001E-11</v>
      </c>
      <c r="AD6" s="48">
        <f t="shared" si="8"/>
        <v>1.6300000000000001E-11</v>
      </c>
      <c r="AE6" s="48">
        <f t="shared" si="8"/>
        <v>1.6300000000000001E-11</v>
      </c>
      <c r="AF6" s="48">
        <f t="shared" si="8"/>
        <v>1.6300000000000001E-11</v>
      </c>
      <c r="AG6" s="48">
        <f t="shared" si="8"/>
        <v>1.6300000000000001E-11</v>
      </c>
      <c r="AH6" s="47">
        <f t="shared" ref="AH6:AI6" si="9">AG6</f>
        <v>1.6300000000000001E-11</v>
      </c>
      <c r="AI6" s="47">
        <f t="shared" si="9"/>
        <v>1.6300000000000001E-11</v>
      </c>
      <c r="AJ6" s="47">
        <f t="shared" ref="AJ6:CF6" si="10">AI6</f>
        <v>1.6300000000000001E-11</v>
      </c>
      <c r="AK6" s="47">
        <f t="shared" si="10"/>
        <v>1.6300000000000001E-11</v>
      </c>
      <c r="AL6" s="47">
        <f t="shared" si="10"/>
        <v>1.6300000000000001E-11</v>
      </c>
      <c r="AM6" s="47">
        <f t="shared" si="10"/>
        <v>1.6300000000000001E-11</v>
      </c>
      <c r="AN6" s="47">
        <f t="shared" si="10"/>
        <v>1.6300000000000001E-11</v>
      </c>
      <c r="AO6" s="47">
        <f t="shared" si="10"/>
        <v>1.6300000000000001E-11</v>
      </c>
      <c r="AP6" s="47">
        <f t="shared" si="10"/>
        <v>1.6300000000000001E-11</v>
      </c>
      <c r="AQ6" s="47">
        <f t="shared" si="10"/>
        <v>1.6300000000000001E-11</v>
      </c>
      <c r="AR6" s="47">
        <f t="shared" si="10"/>
        <v>1.6300000000000001E-11</v>
      </c>
      <c r="AS6" s="47">
        <f t="shared" si="10"/>
        <v>1.6300000000000001E-11</v>
      </c>
      <c r="AT6" s="47">
        <f t="shared" si="10"/>
        <v>1.6300000000000001E-11</v>
      </c>
      <c r="AU6" s="47">
        <f t="shared" si="10"/>
        <v>1.6300000000000001E-11</v>
      </c>
      <c r="AV6" s="47">
        <f t="shared" si="10"/>
        <v>1.6300000000000001E-11</v>
      </c>
      <c r="AW6" s="47">
        <f t="shared" si="10"/>
        <v>1.6300000000000001E-11</v>
      </c>
      <c r="AX6" s="47">
        <f t="shared" si="10"/>
        <v>1.6300000000000001E-11</v>
      </c>
      <c r="AY6" s="47">
        <f t="shared" si="10"/>
        <v>1.6300000000000001E-11</v>
      </c>
      <c r="AZ6" s="47">
        <f t="shared" si="10"/>
        <v>1.6300000000000001E-11</v>
      </c>
      <c r="BA6" s="47">
        <f t="shared" si="10"/>
        <v>1.6300000000000001E-11</v>
      </c>
      <c r="BB6" s="47">
        <f t="shared" si="10"/>
        <v>1.6300000000000001E-11</v>
      </c>
      <c r="BC6" s="47">
        <f t="shared" si="10"/>
        <v>1.6300000000000001E-11</v>
      </c>
      <c r="BD6" s="47">
        <f t="shared" si="10"/>
        <v>1.6300000000000001E-11</v>
      </c>
      <c r="BE6" s="47">
        <f t="shared" si="10"/>
        <v>1.6300000000000001E-11</v>
      </c>
      <c r="BF6" s="47">
        <f t="shared" si="10"/>
        <v>1.6300000000000001E-11</v>
      </c>
      <c r="BG6" s="47">
        <f t="shared" si="10"/>
        <v>1.6300000000000001E-11</v>
      </c>
      <c r="BH6" s="47">
        <f t="shared" si="10"/>
        <v>1.6300000000000001E-11</v>
      </c>
      <c r="BI6" s="47">
        <f t="shared" si="10"/>
        <v>1.6300000000000001E-11</v>
      </c>
      <c r="BJ6" s="47">
        <f t="shared" si="10"/>
        <v>1.6300000000000001E-11</v>
      </c>
      <c r="BK6" s="47">
        <f t="shared" si="10"/>
        <v>1.6300000000000001E-11</v>
      </c>
      <c r="BL6" s="47">
        <f t="shared" si="10"/>
        <v>1.6300000000000001E-11</v>
      </c>
      <c r="BM6" s="47">
        <f t="shared" si="10"/>
        <v>1.6300000000000001E-11</v>
      </c>
      <c r="BN6" s="47">
        <f t="shared" si="10"/>
        <v>1.6300000000000001E-11</v>
      </c>
      <c r="BO6" s="47">
        <f t="shared" si="10"/>
        <v>1.6300000000000001E-11</v>
      </c>
      <c r="BP6" s="47">
        <f t="shared" si="10"/>
        <v>1.6300000000000001E-11</v>
      </c>
      <c r="BQ6" s="47">
        <f t="shared" si="10"/>
        <v>1.6300000000000001E-11</v>
      </c>
      <c r="BR6" s="47">
        <f t="shared" si="10"/>
        <v>1.6300000000000001E-11</v>
      </c>
      <c r="BS6" s="47">
        <f t="shared" si="10"/>
        <v>1.6300000000000001E-11</v>
      </c>
      <c r="BT6" s="47">
        <f t="shared" si="10"/>
        <v>1.6300000000000001E-11</v>
      </c>
      <c r="BU6" s="47">
        <f t="shared" si="10"/>
        <v>1.6300000000000001E-11</v>
      </c>
      <c r="BV6" s="47">
        <f t="shared" si="10"/>
        <v>1.6300000000000001E-11</v>
      </c>
      <c r="BW6" s="47">
        <f t="shared" si="10"/>
        <v>1.6300000000000001E-11</v>
      </c>
      <c r="BX6" s="47">
        <f t="shared" si="10"/>
        <v>1.6300000000000001E-11</v>
      </c>
      <c r="BY6" s="47">
        <f t="shared" si="10"/>
        <v>1.6300000000000001E-11</v>
      </c>
      <c r="BZ6" s="47">
        <f t="shared" si="10"/>
        <v>1.6300000000000001E-11</v>
      </c>
      <c r="CA6" s="47">
        <f t="shared" si="10"/>
        <v>1.6300000000000001E-11</v>
      </c>
      <c r="CB6" s="47">
        <f t="shared" si="10"/>
        <v>1.6300000000000001E-11</v>
      </c>
      <c r="CC6" s="47">
        <f t="shared" si="10"/>
        <v>1.6300000000000001E-11</v>
      </c>
      <c r="CD6" s="47">
        <f t="shared" si="10"/>
        <v>1.6300000000000001E-11</v>
      </c>
      <c r="CE6" s="47">
        <f t="shared" si="10"/>
        <v>1.6300000000000001E-11</v>
      </c>
    </row>
    <row r="7" spans="1:84" ht="14.5" x14ac:dyDescent="0.35">
      <c r="A7" s="46" t="s">
        <v>121</v>
      </c>
      <c r="B7" s="48">
        <f t="shared" ref="B7:AG7" si="11">B3</f>
        <v>1.6300000000000001E-11</v>
      </c>
      <c r="C7" s="48">
        <f t="shared" si="11"/>
        <v>1.6300000000000001E-11</v>
      </c>
      <c r="D7" s="48">
        <f t="shared" si="11"/>
        <v>1.6300000000000001E-11</v>
      </c>
      <c r="E7" s="48">
        <f t="shared" si="11"/>
        <v>1.6300000000000001E-11</v>
      </c>
      <c r="F7" s="48">
        <f t="shared" si="11"/>
        <v>1.6300000000000001E-11</v>
      </c>
      <c r="G7" s="48">
        <f t="shared" si="11"/>
        <v>1.6300000000000001E-11</v>
      </c>
      <c r="H7" s="48">
        <f t="shared" si="11"/>
        <v>1.6300000000000001E-11</v>
      </c>
      <c r="I7" s="48">
        <f t="shared" si="11"/>
        <v>1.6300000000000001E-11</v>
      </c>
      <c r="J7" s="48">
        <f t="shared" si="11"/>
        <v>1.6300000000000001E-11</v>
      </c>
      <c r="K7" s="48">
        <f t="shared" si="11"/>
        <v>1.6300000000000001E-11</v>
      </c>
      <c r="L7" s="48">
        <f t="shared" si="11"/>
        <v>1.6300000000000001E-11</v>
      </c>
      <c r="M7" s="48">
        <f t="shared" si="11"/>
        <v>1.6300000000000001E-11</v>
      </c>
      <c r="N7" s="48">
        <f t="shared" si="11"/>
        <v>1.6300000000000001E-11</v>
      </c>
      <c r="O7" s="48">
        <f t="shared" si="11"/>
        <v>1.6300000000000001E-11</v>
      </c>
      <c r="P7" s="48">
        <f t="shared" si="11"/>
        <v>1.6300000000000001E-11</v>
      </c>
      <c r="Q7" s="48">
        <f t="shared" si="11"/>
        <v>1.6300000000000001E-11</v>
      </c>
      <c r="R7" s="48">
        <f t="shared" si="11"/>
        <v>1.6300000000000001E-11</v>
      </c>
      <c r="S7" s="48">
        <f t="shared" si="11"/>
        <v>1.6300000000000001E-11</v>
      </c>
      <c r="T7" s="48">
        <f t="shared" si="11"/>
        <v>1.6300000000000001E-11</v>
      </c>
      <c r="U7" s="48">
        <f t="shared" si="11"/>
        <v>1.6300000000000001E-11</v>
      </c>
      <c r="V7" s="48">
        <f t="shared" si="11"/>
        <v>1.6300000000000001E-11</v>
      </c>
      <c r="W7" s="48">
        <f t="shared" si="11"/>
        <v>1.6300000000000001E-11</v>
      </c>
      <c r="X7" s="48">
        <f t="shared" si="11"/>
        <v>1.6300000000000001E-11</v>
      </c>
      <c r="Y7" s="48">
        <f t="shared" si="11"/>
        <v>1.6300000000000001E-11</v>
      </c>
      <c r="Z7" s="48">
        <f t="shared" si="11"/>
        <v>1.6300000000000001E-11</v>
      </c>
      <c r="AA7" s="48">
        <f t="shared" si="11"/>
        <v>1.6300000000000001E-11</v>
      </c>
      <c r="AB7" s="48">
        <f t="shared" si="11"/>
        <v>1.6300000000000001E-11</v>
      </c>
      <c r="AC7" s="48">
        <f t="shared" si="11"/>
        <v>1.6300000000000001E-11</v>
      </c>
      <c r="AD7" s="48">
        <f t="shared" si="11"/>
        <v>1.6300000000000001E-11</v>
      </c>
      <c r="AE7" s="48">
        <f t="shared" si="11"/>
        <v>1.6300000000000001E-11</v>
      </c>
      <c r="AF7" s="48">
        <f t="shared" si="11"/>
        <v>1.6300000000000001E-11</v>
      </c>
      <c r="AG7" s="48">
        <f t="shared" si="11"/>
        <v>1.6300000000000001E-11</v>
      </c>
      <c r="AH7" s="47">
        <f t="shared" ref="AH7:AI7" si="12">AG7</f>
        <v>1.6300000000000001E-11</v>
      </c>
      <c r="AI7" s="47">
        <f t="shared" si="12"/>
        <v>1.6300000000000001E-11</v>
      </c>
      <c r="AJ7" s="47">
        <f t="shared" ref="AJ7:CF7" si="13">AI7</f>
        <v>1.6300000000000001E-11</v>
      </c>
      <c r="AK7" s="47">
        <f t="shared" si="13"/>
        <v>1.6300000000000001E-11</v>
      </c>
      <c r="AL7" s="47">
        <f t="shared" si="13"/>
        <v>1.6300000000000001E-11</v>
      </c>
      <c r="AM7" s="47">
        <f t="shared" si="13"/>
        <v>1.6300000000000001E-11</v>
      </c>
      <c r="AN7" s="47">
        <f t="shared" si="13"/>
        <v>1.6300000000000001E-11</v>
      </c>
      <c r="AO7" s="47">
        <f t="shared" si="13"/>
        <v>1.6300000000000001E-11</v>
      </c>
      <c r="AP7" s="47">
        <f t="shared" si="13"/>
        <v>1.6300000000000001E-11</v>
      </c>
      <c r="AQ7" s="47">
        <f t="shared" si="13"/>
        <v>1.6300000000000001E-11</v>
      </c>
      <c r="AR7" s="47">
        <f t="shared" si="13"/>
        <v>1.6300000000000001E-11</v>
      </c>
      <c r="AS7" s="47">
        <f t="shared" si="13"/>
        <v>1.6300000000000001E-11</v>
      </c>
      <c r="AT7" s="47">
        <f t="shared" si="13"/>
        <v>1.6300000000000001E-11</v>
      </c>
      <c r="AU7" s="47">
        <f t="shared" si="13"/>
        <v>1.6300000000000001E-11</v>
      </c>
      <c r="AV7" s="47">
        <f t="shared" si="13"/>
        <v>1.6300000000000001E-11</v>
      </c>
      <c r="AW7" s="47">
        <f t="shared" si="13"/>
        <v>1.6300000000000001E-11</v>
      </c>
      <c r="AX7" s="47">
        <f t="shared" si="13"/>
        <v>1.6300000000000001E-11</v>
      </c>
      <c r="AY7" s="47">
        <f t="shared" si="13"/>
        <v>1.6300000000000001E-11</v>
      </c>
      <c r="AZ7" s="47">
        <f t="shared" si="13"/>
        <v>1.6300000000000001E-11</v>
      </c>
      <c r="BA7" s="47">
        <f t="shared" si="13"/>
        <v>1.6300000000000001E-11</v>
      </c>
      <c r="BB7" s="47">
        <f t="shared" si="13"/>
        <v>1.6300000000000001E-11</v>
      </c>
      <c r="BC7" s="47">
        <f t="shared" si="13"/>
        <v>1.6300000000000001E-11</v>
      </c>
      <c r="BD7" s="47">
        <f t="shared" si="13"/>
        <v>1.6300000000000001E-11</v>
      </c>
      <c r="BE7" s="47">
        <f t="shared" si="13"/>
        <v>1.6300000000000001E-11</v>
      </c>
      <c r="BF7" s="47">
        <f t="shared" si="13"/>
        <v>1.6300000000000001E-11</v>
      </c>
      <c r="BG7" s="47">
        <f t="shared" si="13"/>
        <v>1.6300000000000001E-11</v>
      </c>
      <c r="BH7" s="47">
        <f t="shared" si="13"/>
        <v>1.6300000000000001E-11</v>
      </c>
      <c r="BI7" s="47">
        <f t="shared" si="13"/>
        <v>1.6300000000000001E-11</v>
      </c>
      <c r="BJ7" s="47">
        <f t="shared" si="13"/>
        <v>1.6300000000000001E-11</v>
      </c>
      <c r="BK7" s="47">
        <f t="shared" si="13"/>
        <v>1.6300000000000001E-11</v>
      </c>
      <c r="BL7" s="47">
        <f t="shared" si="13"/>
        <v>1.6300000000000001E-11</v>
      </c>
      <c r="BM7" s="47">
        <f t="shared" si="13"/>
        <v>1.6300000000000001E-11</v>
      </c>
      <c r="BN7" s="47">
        <f t="shared" si="13"/>
        <v>1.6300000000000001E-11</v>
      </c>
      <c r="BO7" s="47">
        <f t="shared" si="13"/>
        <v>1.6300000000000001E-11</v>
      </c>
      <c r="BP7" s="47">
        <f t="shared" si="13"/>
        <v>1.6300000000000001E-11</v>
      </c>
      <c r="BQ7" s="47">
        <f t="shared" si="13"/>
        <v>1.6300000000000001E-11</v>
      </c>
      <c r="BR7" s="47">
        <f t="shared" si="13"/>
        <v>1.6300000000000001E-11</v>
      </c>
      <c r="BS7" s="47">
        <f t="shared" si="13"/>
        <v>1.6300000000000001E-11</v>
      </c>
      <c r="BT7" s="47">
        <f t="shared" si="13"/>
        <v>1.6300000000000001E-11</v>
      </c>
      <c r="BU7" s="47">
        <f t="shared" si="13"/>
        <v>1.6300000000000001E-11</v>
      </c>
      <c r="BV7" s="47">
        <f t="shared" si="13"/>
        <v>1.6300000000000001E-11</v>
      </c>
      <c r="BW7" s="47">
        <f t="shared" si="13"/>
        <v>1.6300000000000001E-11</v>
      </c>
      <c r="BX7" s="47">
        <f t="shared" si="13"/>
        <v>1.6300000000000001E-11</v>
      </c>
      <c r="BY7" s="47">
        <f t="shared" si="13"/>
        <v>1.6300000000000001E-11</v>
      </c>
      <c r="BZ7" s="47">
        <f t="shared" si="13"/>
        <v>1.6300000000000001E-11</v>
      </c>
      <c r="CA7" s="47">
        <f t="shared" si="13"/>
        <v>1.6300000000000001E-11</v>
      </c>
      <c r="CB7" s="47">
        <f t="shared" si="13"/>
        <v>1.6300000000000001E-11</v>
      </c>
      <c r="CC7" s="47">
        <f t="shared" si="13"/>
        <v>1.6300000000000001E-11</v>
      </c>
      <c r="CD7" s="47">
        <f t="shared" si="13"/>
        <v>1.6300000000000001E-11</v>
      </c>
      <c r="CE7" s="47">
        <f t="shared" si="13"/>
        <v>1.6300000000000001E-11</v>
      </c>
    </row>
    <row r="8" spans="1:84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7">
        <f t="shared" ref="AH8:AI8" si="14">AG8</f>
        <v>0</v>
      </c>
      <c r="AI8" s="47">
        <f t="shared" si="14"/>
        <v>0</v>
      </c>
      <c r="AJ8" s="47">
        <f t="shared" ref="AJ8:CF8" si="15">AI8</f>
        <v>0</v>
      </c>
      <c r="AK8" s="47">
        <f t="shared" si="15"/>
        <v>0</v>
      </c>
      <c r="AL8" s="47">
        <f t="shared" si="15"/>
        <v>0</v>
      </c>
      <c r="AM8" s="47">
        <f t="shared" si="15"/>
        <v>0</v>
      </c>
      <c r="AN8" s="47">
        <f t="shared" si="15"/>
        <v>0</v>
      </c>
      <c r="AO8" s="47">
        <f t="shared" si="15"/>
        <v>0</v>
      </c>
      <c r="AP8" s="47">
        <f t="shared" si="15"/>
        <v>0</v>
      </c>
      <c r="AQ8" s="47">
        <f t="shared" si="15"/>
        <v>0</v>
      </c>
      <c r="AR8" s="47">
        <f t="shared" si="15"/>
        <v>0</v>
      </c>
      <c r="AS8" s="47">
        <f t="shared" si="15"/>
        <v>0</v>
      </c>
      <c r="AT8" s="47">
        <f t="shared" si="15"/>
        <v>0</v>
      </c>
      <c r="AU8" s="47">
        <f t="shared" si="15"/>
        <v>0</v>
      </c>
      <c r="AV8" s="47">
        <f t="shared" si="15"/>
        <v>0</v>
      </c>
      <c r="AW8" s="47">
        <f t="shared" si="15"/>
        <v>0</v>
      </c>
      <c r="AX8" s="47">
        <f t="shared" si="15"/>
        <v>0</v>
      </c>
      <c r="AY8" s="47">
        <f t="shared" si="15"/>
        <v>0</v>
      </c>
      <c r="AZ8" s="47">
        <f t="shared" si="15"/>
        <v>0</v>
      </c>
      <c r="BA8" s="47">
        <f t="shared" si="15"/>
        <v>0</v>
      </c>
      <c r="BB8" s="47">
        <f t="shared" si="15"/>
        <v>0</v>
      </c>
      <c r="BC8" s="47">
        <f t="shared" si="15"/>
        <v>0</v>
      </c>
      <c r="BD8" s="47">
        <f t="shared" si="15"/>
        <v>0</v>
      </c>
      <c r="BE8" s="47">
        <f t="shared" si="15"/>
        <v>0</v>
      </c>
      <c r="BF8" s="47">
        <f t="shared" si="15"/>
        <v>0</v>
      </c>
      <c r="BG8" s="47">
        <f t="shared" si="15"/>
        <v>0</v>
      </c>
      <c r="BH8" s="47">
        <f t="shared" si="15"/>
        <v>0</v>
      </c>
      <c r="BI8" s="47">
        <f t="shared" si="15"/>
        <v>0</v>
      </c>
      <c r="BJ8" s="47">
        <f t="shared" si="15"/>
        <v>0</v>
      </c>
      <c r="BK8" s="47">
        <f t="shared" si="15"/>
        <v>0</v>
      </c>
      <c r="BL8" s="47">
        <f t="shared" si="15"/>
        <v>0</v>
      </c>
      <c r="BM8" s="47">
        <f t="shared" si="15"/>
        <v>0</v>
      </c>
      <c r="BN8" s="47">
        <f t="shared" si="15"/>
        <v>0</v>
      </c>
      <c r="BO8" s="47">
        <f t="shared" si="15"/>
        <v>0</v>
      </c>
      <c r="BP8" s="47">
        <f t="shared" si="15"/>
        <v>0</v>
      </c>
      <c r="BQ8" s="47">
        <f t="shared" si="15"/>
        <v>0</v>
      </c>
      <c r="BR8" s="47">
        <f t="shared" si="15"/>
        <v>0</v>
      </c>
      <c r="BS8" s="47">
        <f t="shared" si="15"/>
        <v>0</v>
      </c>
      <c r="BT8" s="47">
        <f t="shared" si="15"/>
        <v>0</v>
      </c>
      <c r="BU8" s="47">
        <f t="shared" si="15"/>
        <v>0</v>
      </c>
      <c r="BV8" s="47">
        <f t="shared" si="15"/>
        <v>0</v>
      </c>
      <c r="BW8" s="47">
        <f t="shared" si="15"/>
        <v>0</v>
      </c>
      <c r="BX8" s="47">
        <f t="shared" si="15"/>
        <v>0</v>
      </c>
      <c r="BY8" s="47">
        <f t="shared" si="15"/>
        <v>0</v>
      </c>
      <c r="BZ8" s="47">
        <f t="shared" si="15"/>
        <v>0</v>
      </c>
      <c r="CA8" s="47">
        <f t="shared" si="15"/>
        <v>0</v>
      </c>
      <c r="CB8" s="47">
        <f t="shared" si="15"/>
        <v>0</v>
      </c>
      <c r="CC8" s="47">
        <f t="shared" si="15"/>
        <v>0</v>
      </c>
      <c r="CD8" s="47">
        <f t="shared" si="15"/>
        <v>0</v>
      </c>
      <c r="CE8" s="47">
        <f t="shared" si="15"/>
        <v>0</v>
      </c>
    </row>
    <row r="9" spans="1:84" ht="14.5" x14ac:dyDescent="0.35">
      <c r="A9" s="46" t="s">
        <v>123</v>
      </c>
      <c r="B9" s="48">
        <f t="shared" ref="B9:AG9" si="16">B6</f>
        <v>1.6300000000000001E-11</v>
      </c>
      <c r="C9" s="48">
        <f t="shared" si="16"/>
        <v>1.6300000000000001E-11</v>
      </c>
      <c r="D9" s="48">
        <f t="shared" si="16"/>
        <v>1.6300000000000001E-11</v>
      </c>
      <c r="E9" s="48">
        <f t="shared" si="16"/>
        <v>1.6300000000000001E-11</v>
      </c>
      <c r="F9" s="48">
        <f t="shared" si="16"/>
        <v>1.6300000000000001E-11</v>
      </c>
      <c r="G9" s="48">
        <f t="shared" si="16"/>
        <v>1.6300000000000001E-11</v>
      </c>
      <c r="H9" s="48">
        <f t="shared" si="16"/>
        <v>1.6300000000000001E-11</v>
      </c>
      <c r="I9" s="48">
        <f t="shared" si="16"/>
        <v>1.6300000000000001E-11</v>
      </c>
      <c r="J9" s="48">
        <f t="shared" si="16"/>
        <v>1.6300000000000001E-11</v>
      </c>
      <c r="K9" s="48">
        <f t="shared" si="16"/>
        <v>1.6300000000000001E-11</v>
      </c>
      <c r="L9" s="48">
        <f t="shared" si="16"/>
        <v>1.6300000000000001E-11</v>
      </c>
      <c r="M9" s="48">
        <f t="shared" si="16"/>
        <v>1.6300000000000001E-11</v>
      </c>
      <c r="N9" s="48">
        <f t="shared" si="16"/>
        <v>1.6300000000000001E-11</v>
      </c>
      <c r="O9" s="48">
        <f t="shared" si="16"/>
        <v>1.6300000000000001E-11</v>
      </c>
      <c r="P9" s="48">
        <f t="shared" si="16"/>
        <v>1.6300000000000001E-11</v>
      </c>
      <c r="Q9" s="48">
        <f t="shared" si="16"/>
        <v>1.6300000000000001E-11</v>
      </c>
      <c r="R9" s="48">
        <f t="shared" si="16"/>
        <v>1.6300000000000001E-11</v>
      </c>
      <c r="S9" s="48">
        <f t="shared" si="16"/>
        <v>1.6300000000000001E-11</v>
      </c>
      <c r="T9" s="48">
        <f t="shared" si="16"/>
        <v>1.6300000000000001E-11</v>
      </c>
      <c r="U9" s="48">
        <f t="shared" si="16"/>
        <v>1.6300000000000001E-11</v>
      </c>
      <c r="V9" s="48">
        <f t="shared" si="16"/>
        <v>1.6300000000000001E-11</v>
      </c>
      <c r="W9" s="48">
        <f t="shared" si="16"/>
        <v>1.6300000000000001E-11</v>
      </c>
      <c r="X9" s="48">
        <f t="shared" si="16"/>
        <v>1.6300000000000001E-11</v>
      </c>
      <c r="Y9" s="48">
        <f t="shared" si="16"/>
        <v>1.6300000000000001E-11</v>
      </c>
      <c r="Z9" s="48">
        <f t="shared" si="16"/>
        <v>1.6300000000000001E-11</v>
      </c>
      <c r="AA9" s="48">
        <f t="shared" si="16"/>
        <v>1.6300000000000001E-11</v>
      </c>
      <c r="AB9" s="48">
        <f t="shared" si="16"/>
        <v>1.6300000000000001E-11</v>
      </c>
      <c r="AC9" s="48">
        <f t="shared" si="16"/>
        <v>1.6300000000000001E-11</v>
      </c>
      <c r="AD9" s="48">
        <f t="shared" si="16"/>
        <v>1.6300000000000001E-11</v>
      </c>
      <c r="AE9" s="48">
        <f t="shared" si="16"/>
        <v>1.6300000000000001E-11</v>
      </c>
      <c r="AF9" s="48">
        <f t="shared" si="16"/>
        <v>1.6300000000000001E-11</v>
      </c>
      <c r="AG9" s="48">
        <f t="shared" si="16"/>
        <v>1.6300000000000001E-11</v>
      </c>
      <c r="AH9" s="47">
        <f t="shared" ref="AH9:AI9" si="17">AG9</f>
        <v>1.6300000000000001E-11</v>
      </c>
      <c r="AI9" s="47">
        <f t="shared" si="17"/>
        <v>1.6300000000000001E-11</v>
      </c>
      <c r="AJ9" s="47">
        <f t="shared" ref="AJ9:CF9" si="18">AI9</f>
        <v>1.6300000000000001E-11</v>
      </c>
      <c r="AK9" s="47">
        <f t="shared" si="18"/>
        <v>1.6300000000000001E-11</v>
      </c>
      <c r="AL9" s="47">
        <f t="shared" si="18"/>
        <v>1.6300000000000001E-11</v>
      </c>
      <c r="AM9" s="47">
        <f t="shared" si="18"/>
        <v>1.6300000000000001E-11</v>
      </c>
      <c r="AN9" s="47">
        <f t="shared" si="18"/>
        <v>1.6300000000000001E-11</v>
      </c>
      <c r="AO9" s="47">
        <f t="shared" si="18"/>
        <v>1.6300000000000001E-11</v>
      </c>
      <c r="AP9" s="47">
        <f t="shared" si="18"/>
        <v>1.6300000000000001E-11</v>
      </c>
      <c r="AQ9" s="47">
        <f t="shared" si="18"/>
        <v>1.6300000000000001E-11</v>
      </c>
      <c r="AR9" s="47">
        <f t="shared" si="18"/>
        <v>1.6300000000000001E-11</v>
      </c>
      <c r="AS9" s="47">
        <f t="shared" si="18"/>
        <v>1.6300000000000001E-11</v>
      </c>
      <c r="AT9" s="47">
        <f t="shared" si="18"/>
        <v>1.6300000000000001E-11</v>
      </c>
      <c r="AU9" s="47">
        <f t="shared" si="18"/>
        <v>1.6300000000000001E-11</v>
      </c>
      <c r="AV9" s="47">
        <f t="shared" si="18"/>
        <v>1.6300000000000001E-11</v>
      </c>
      <c r="AW9" s="47">
        <f t="shared" si="18"/>
        <v>1.6300000000000001E-11</v>
      </c>
      <c r="AX9" s="47">
        <f t="shared" si="18"/>
        <v>1.6300000000000001E-11</v>
      </c>
      <c r="AY9" s="47">
        <f t="shared" si="18"/>
        <v>1.6300000000000001E-11</v>
      </c>
      <c r="AZ9" s="47">
        <f t="shared" si="18"/>
        <v>1.6300000000000001E-11</v>
      </c>
      <c r="BA9" s="47">
        <f t="shared" si="18"/>
        <v>1.6300000000000001E-11</v>
      </c>
      <c r="BB9" s="47">
        <f t="shared" si="18"/>
        <v>1.6300000000000001E-11</v>
      </c>
      <c r="BC9" s="47">
        <f t="shared" si="18"/>
        <v>1.6300000000000001E-11</v>
      </c>
      <c r="BD9" s="47">
        <f t="shared" si="18"/>
        <v>1.6300000000000001E-11</v>
      </c>
      <c r="BE9" s="47">
        <f t="shared" si="18"/>
        <v>1.6300000000000001E-11</v>
      </c>
      <c r="BF9" s="47">
        <f t="shared" si="18"/>
        <v>1.6300000000000001E-11</v>
      </c>
      <c r="BG9" s="47">
        <f t="shared" si="18"/>
        <v>1.6300000000000001E-11</v>
      </c>
      <c r="BH9" s="47">
        <f t="shared" si="18"/>
        <v>1.6300000000000001E-11</v>
      </c>
      <c r="BI9" s="47">
        <f t="shared" si="18"/>
        <v>1.6300000000000001E-11</v>
      </c>
      <c r="BJ9" s="47">
        <f t="shared" si="18"/>
        <v>1.6300000000000001E-11</v>
      </c>
      <c r="BK9" s="47">
        <f t="shared" si="18"/>
        <v>1.6300000000000001E-11</v>
      </c>
      <c r="BL9" s="47">
        <f t="shared" si="18"/>
        <v>1.6300000000000001E-11</v>
      </c>
      <c r="BM9" s="47">
        <f t="shared" si="18"/>
        <v>1.6300000000000001E-11</v>
      </c>
      <c r="BN9" s="47">
        <f t="shared" si="18"/>
        <v>1.6300000000000001E-11</v>
      </c>
      <c r="BO9" s="47">
        <f t="shared" si="18"/>
        <v>1.6300000000000001E-11</v>
      </c>
      <c r="BP9" s="47">
        <f t="shared" si="18"/>
        <v>1.6300000000000001E-11</v>
      </c>
      <c r="BQ9" s="47">
        <f t="shared" si="18"/>
        <v>1.6300000000000001E-11</v>
      </c>
      <c r="BR9" s="47">
        <f t="shared" si="18"/>
        <v>1.6300000000000001E-11</v>
      </c>
      <c r="BS9" s="47">
        <f t="shared" si="18"/>
        <v>1.6300000000000001E-11</v>
      </c>
      <c r="BT9" s="47">
        <f t="shared" si="18"/>
        <v>1.6300000000000001E-11</v>
      </c>
      <c r="BU9" s="47">
        <f t="shared" si="18"/>
        <v>1.6300000000000001E-11</v>
      </c>
      <c r="BV9" s="47">
        <f t="shared" si="18"/>
        <v>1.6300000000000001E-11</v>
      </c>
      <c r="BW9" s="47">
        <f t="shared" si="18"/>
        <v>1.6300000000000001E-11</v>
      </c>
      <c r="BX9" s="47">
        <f t="shared" si="18"/>
        <v>1.6300000000000001E-11</v>
      </c>
      <c r="BY9" s="47">
        <f t="shared" si="18"/>
        <v>1.6300000000000001E-11</v>
      </c>
      <c r="BZ9" s="47">
        <f t="shared" si="18"/>
        <v>1.6300000000000001E-11</v>
      </c>
      <c r="CA9" s="47">
        <f t="shared" si="18"/>
        <v>1.6300000000000001E-11</v>
      </c>
      <c r="CB9" s="47">
        <f t="shared" si="18"/>
        <v>1.6300000000000001E-11</v>
      </c>
      <c r="CC9" s="47">
        <f t="shared" si="18"/>
        <v>1.6300000000000001E-11</v>
      </c>
      <c r="CD9" s="47">
        <f t="shared" si="18"/>
        <v>1.6300000000000001E-11</v>
      </c>
      <c r="CE9" s="47">
        <f t="shared" si="18"/>
        <v>1.6300000000000001E-11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2060"/>
  </sheetPr>
  <dimension ref="A1:CE1000"/>
  <sheetViews>
    <sheetView topLeftCell="BU1" workbookViewId="0">
      <selection activeCell="CD14" sqref="CD14"/>
    </sheetView>
  </sheetViews>
  <sheetFormatPr defaultColWidth="14.453125" defaultRowHeight="15" customHeight="1" x14ac:dyDescent="0.35"/>
  <cols>
    <col min="1" max="1" width="41.453125" customWidth="1"/>
    <col min="2" max="25" width="10" customWidth="1"/>
    <col min="26" max="35" width="9.1796875" customWidth="1"/>
  </cols>
  <sheetData>
    <row r="1" spans="1:83" ht="14.5" x14ac:dyDescent="0.35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  <c r="BB1" s="1">
        <v>2071</v>
      </c>
      <c r="BC1" s="1">
        <v>2072</v>
      </c>
      <c r="BD1" s="1">
        <v>2073</v>
      </c>
      <c r="BE1" s="1">
        <v>2074</v>
      </c>
      <c r="BF1" s="1">
        <v>2075</v>
      </c>
      <c r="BG1" s="1">
        <v>2076</v>
      </c>
      <c r="BH1" s="1">
        <v>2077</v>
      </c>
      <c r="BI1" s="1">
        <v>2078</v>
      </c>
      <c r="BJ1" s="1">
        <v>2079</v>
      </c>
      <c r="BK1" s="1">
        <v>2080</v>
      </c>
      <c r="BL1" s="1">
        <v>2081</v>
      </c>
      <c r="BM1" s="1">
        <v>2082</v>
      </c>
      <c r="BN1" s="1">
        <v>2083</v>
      </c>
      <c r="BO1" s="1">
        <v>2084</v>
      </c>
      <c r="BP1" s="1">
        <v>2085</v>
      </c>
      <c r="BQ1" s="1">
        <v>2086</v>
      </c>
      <c r="BR1" s="1">
        <v>2087</v>
      </c>
      <c r="BS1" s="1">
        <v>2088</v>
      </c>
      <c r="BT1" s="1">
        <v>2089</v>
      </c>
      <c r="BU1" s="1">
        <v>2090</v>
      </c>
      <c r="BV1" s="1">
        <v>2091</v>
      </c>
      <c r="BW1" s="1">
        <v>2092</v>
      </c>
      <c r="BX1" s="1">
        <v>2093</v>
      </c>
      <c r="BY1" s="1">
        <v>2094</v>
      </c>
      <c r="BZ1" s="1">
        <v>2095</v>
      </c>
      <c r="CA1" s="1">
        <v>2096</v>
      </c>
      <c r="CB1" s="1">
        <v>2097</v>
      </c>
      <c r="CC1" s="1">
        <v>2098</v>
      </c>
      <c r="CD1" s="1">
        <v>2099</v>
      </c>
      <c r="CE1" s="1">
        <v>2100</v>
      </c>
    </row>
    <row r="2" spans="1:83" ht="14.5" x14ac:dyDescent="0.35">
      <c r="A2" s="1" t="s">
        <v>116</v>
      </c>
      <c r="B2" s="35">
        <f>('Fuel Prices - ID'!L8/10^6)*('Tax Percentages'!B7)</f>
        <v>2.53E-7</v>
      </c>
      <c r="C2" s="35">
        <f>('Fuel Prices - ID'!M8/10^6)*('Tax Percentages'!C7)</f>
        <v>2.9900000000000002E-7</v>
      </c>
      <c r="D2" s="35">
        <f>('Fuel Prices - ID'!N8/10^6)*('Tax Percentages'!D7)</f>
        <v>3.4090909090909096E-7</v>
      </c>
      <c r="E2" s="35">
        <f>('Fuel Prices - ID'!O8/10^6)*('Tax Percentages'!E7)</f>
        <v>3.1735537190082644E-7</v>
      </c>
      <c r="F2" s="35">
        <f>('Fuel Prices - ID'!P8/10^6)*('Tax Percentages'!F7)</f>
        <v>3.0975131480090161E-7</v>
      </c>
      <c r="G2" s="35">
        <f>('Fuel Prices - ID'!Q8/10^6)*('Tax Percentages'!G7)</f>
        <v>3.1281961614643807E-7</v>
      </c>
      <c r="H2" s="35">
        <f>('Fuel Prices - ID'!R8/10^6)*('Tax Percentages'!H7)</f>
        <v>3.0753049034156887E-7</v>
      </c>
      <c r="I2" s="35">
        <f>('Fuel Prices - ID'!S8/10^6)*('Tax Percentages'!I7)</f>
        <v>2.9594235309989335E-7</v>
      </c>
      <c r="J2" s="35">
        <f>('Fuel Prices - ID'!T8/10^6)*('Tax Percentages'!J7)</f>
        <v>2.9920983974533811E-7</v>
      </c>
      <c r="K2" s="35">
        <f>('Fuel Prices - ID'!U8/10^6)*('Tax Percentages'!K7)</f>
        <v>3.0404709790400521E-7</v>
      </c>
      <c r="L2" s="35">
        <f>('Fuel Prices - ID'!V8/10^6)*('Tax Percentages'!L7)</f>
        <v>3.0477865225891477E-7</v>
      </c>
      <c r="M2" s="35">
        <f>('Fuel Prices - ID'!W8/10^6)*('Tax Percentages'!M7)</f>
        <v>3.0403125700972522E-7</v>
      </c>
      <c r="N2" s="35">
        <f>('Fuel Prices - ID'!X8/10^6)*('Tax Percentages'!N7)</f>
        <v>3.0867046219242752E-7</v>
      </c>
      <c r="O2" s="35">
        <f>('Fuel Prices - ID'!Y8/10^6)*('Tax Percentages'!O7)</f>
        <v>3.0954959511901181E-7</v>
      </c>
      <c r="P2" s="35">
        <f>('Fuel Prices - ID'!Z8/10^6)*('Tax Percentages'!P7)</f>
        <v>3.0669873186536826E-7</v>
      </c>
      <c r="Q2" s="35">
        <f>('Fuel Prices - ID'!AA8/10^6)*('Tax Percentages'!Q7)</f>
        <v>3.0572994640759934E-7</v>
      </c>
      <c r="R2" s="35">
        <f>('Fuel Prices - ID'!AB8/10^6)*('Tax Percentages'!R7)</f>
        <v>3.0536436746275368E-7</v>
      </c>
      <c r="S2" s="35">
        <f>('Fuel Prices - ID'!AC8/10^6)*('Tax Percentages'!S7)</f>
        <v>3.0468661758241866E-7</v>
      </c>
      <c r="T2" s="35">
        <f>('Fuel Prices - ID'!AD8/10^6)*('Tax Percentages'!T7)</f>
        <v>3.0442808369522327E-7</v>
      </c>
      <c r="U2" s="35">
        <f>('Fuel Prices - ID'!AE8/10^6)*('Tax Percentages'!U7)</f>
        <v>3.051995137493442E-7</v>
      </c>
      <c r="V2" s="35">
        <f>('Fuel Prices - ID'!AF8/10^6)*('Tax Percentages'!V7)</f>
        <v>3.057440295678901E-7</v>
      </c>
      <c r="W2" s="35">
        <f>('Fuel Prices - ID'!AG8/10^6)*('Tax Percentages'!W7)</f>
        <v>3.0589829608278881E-7</v>
      </c>
      <c r="X2" s="35">
        <f>('Fuel Prices - ID'!AH8/10^6)*('Tax Percentages'!X7)</f>
        <v>3.0600008188495915E-7</v>
      </c>
      <c r="Y2" s="35">
        <f>('Fuel Prices - ID'!AI8/10^6)*('Tax Percentages'!Y7)</f>
        <v>3.061790659645259E-7</v>
      </c>
      <c r="Z2" s="35">
        <f>('Fuel Prices - ID'!AJ8/10^6)*('Tax Percentages'!Z7)</f>
        <v>3.0595257539835301E-7</v>
      </c>
      <c r="AA2" s="35">
        <f>('Fuel Prices - ID'!AK8/10^6)*('Tax Percentages'!AA7)</f>
        <v>3.0562557360556588E-7</v>
      </c>
      <c r="AB2" s="35">
        <f>('Fuel Prices - ID'!AL8/10^6)*('Tax Percentages'!AB7)</f>
        <v>3.0552801376376564E-7</v>
      </c>
      <c r="AC2" s="35">
        <f>('Fuel Prices - ID'!AM8/10^6)*('Tax Percentages'!AC7)</f>
        <v>3.0550965625068984E-7</v>
      </c>
      <c r="AD2" s="35">
        <f>('Fuel Prices - ID'!AN8/10^6)*('Tax Percentages'!AD7)</f>
        <v>3.055228643223204E-7</v>
      </c>
      <c r="AE2" s="35">
        <f>('Fuel Prices - ID'!AO8/10^6)*('Tax Percentages'!AE7)</f>
        <v>3.0559888675322052E-7</v>
      </c>
      <c r="AF2" s="35">
        <f>('Fuel Prices - ID'!AP8/10^6)*('Tax Percentages'!AF7)</f>
        <v>3.0570532339485656E-7</v>
      </c>
      <c r="AG2" s="35">
        <f>('Fuel Prices - ID'!AQ8/10^6)*('Tax Percentages'!AG7)</f>
        <v>3.0575130608990325E-7</v>
      </c>
      <c r="AH2" s="45">
        <f>AG2</f>
        <v>3.0575130608990325E-7</v>
      </c>
      <c r="AI2" s="45">
        <f>AH2</f>
        <v>3.0575130608990325E-7</v>
      </c>
      <c r="AJ2" s="45">
        <f t="shared" ref="AJ2:CE2" si="0">AI2</f>
        <v>3.0575130608990325E-7</v>
      </c>
      <c r="AK2" s="45">
        <f t="shared" si="0"/>
        <v>3.0575130608990325E-7</v>
      </c>
      <c r="AL2" s="45">
        <f t="shared" si="0"/>
        <v>3.0575130608990325E-7</v>
      </c>
      <c r="AM2" s="45">
        <f t="shared" si="0"/>
        <v>3.0575130608990325E-7</v>
      </c>
      <c r="AN2" s="45">
        <f t="shared" si="0"/>
        <v>3.0575130608990325E-7</v>
      </c>
      <c r="AO2" s="45">
        <f t="shared" si="0"/>
        <v>3.0575130608990325E-7</v>
      </c>
      <c r="AP2" s="45">
        <f t="shared" si="0"/>
        <v>3.0575130608990325E-7</v>
      </c>
      <c r="AQ2" s="45">
        <f t="shared" si="0"/>
        <v>3.0575130608990325E-7</v>
      </c>
      <c r="AR2" s="45">
        <f t="shared" si="0"/>
        <v>3.0575130608990325E-7</v>
      </c>
      <c r="AS2" s="45">
        <f t="shared" si="0"/>
        <v>3.0575130608990325E-7</v>
      </c>
      <c r="AT2" s="45">
        <f t="shared" si="0"/>
        <v>3.0575130608990325E-7</v>
      </c>
      <c r="AU2" s="45">
        <f t="shared" si="0"/>
        <v>3.0575130608990325E-7</v>
      </c>
      <c r="AV2" s="45">
        <f t="shared" si="0"/>
        <v>3.0575130608990325E-7</v>
      </c>
      <c r="AW2" s="45">
        <f t="shared" si="0"/>
        <v>3.0575130608990325E-7</v>
      </c>
      <c r="AX2" s="45">
        <f t="shared" si="0"/>
        <v>3.0575130608990325E-7</v>
      </c>
      <c r="AY2" s="45">
        <f t="shared" si="0"/>
        <v>3.0575130608990325E-7</v>
      </c>
      <c r="AZ2" s="45">
        <f t="shared" si="0"/>
        <v>3.0575130608990325E-7</v>
      </c>
      <c r="BA2" s="45">
        <f t="shared" si="0"/>
        <v>3.0575130608990325E-7</v>
      </c>
      <c r="BB2" s="45">
        <f t="shared" si="0"/>
        <v>3.0575130608990325E-7</v>
      </c>
      <c r="BC2" s="45">
        <f t="shared" si="0"/>
        <v>3.0575130608990325E-7</v>
      </c>
      <c r="BD2" s="45">
        <f t="shared" si="0"/>
        <v>3.0575130608990325E-7</v>
      </c>
      <c r="BE2" s="45">
        <f t="shared" si="0"/>
        <v>3.0575130608990325E-7</v>
      </c>
      <c r="BF2" s="45">
        <f t="shared" si="0"/>
        <v>3.0575130608990325E-7</v>
      </c>
      <c r="BG2" s="45">
        <f t="shared" si="0"/>
        <v>3.0575130608990325E-7</v>
      </c>
      <c r="BH2" s="45">
        <f t="shared" si="0"/>
        <v>3.0575130608990325E-7</v>
      </c>
      <c r="BI2" s="45">
        <f t="shared" si="0"/>
        <v>3.0575130608990325E-7</v>
      </c>
      <c r="BJ2" s="45">
        <f t="shared" si="0"/>
        <v>3.0575130608990325E-7</v>
      </c>
      <c r="BK2" s="45">
        <f t="shared" si="0"/>
        <v>3.0575130608990325E-7</v>
      </c>
      <c r="BL2" s="45">
        <f t="shared" si="0"/>
        <v>3.0575130608990325E-7</v>
      </c>
      <c r="BM2" s="45">
        <f t="shared" si="0"/>
        <v>3.0575130608990325E-7</v>
      </c>
      <c r="BN2" s="45">
        <f t="shared" si="0"/>
        <v>3.0575130608990325E-7</v>
      </c>
      <c r="BO2" s="45">
        <f t="shared" si="0"/>
        <v>3.0575130608990325E-7</v>
      </c>
      <c r="BP2" s="45">
        <f t="shared" si="0"/>
        <v>3.0575130608990325E-7</v>
      </c>
      <c r="BQ2" s="45">
        <f t="shared" si="0"/>
        <v>3.0575130608990325E-7</v>
      </c>
      <c r="BR2" s="45">
        <f t="shared" si="0"/>
        <v>3.0575130608990325E-7</v>
      </c>
      <c r="BS2" s="45">
        <f t="shared" si="0"/>
        <v>3.0575130608990325E-7</v>
      </c>
      <c r="BT2" s="45">
        <f t="shared" si="0"/>
        <v>3.0575130608990325E-7</v>
      </c>
      <c r="BU2" s="45">
        <f t="shared" si="0"/>
        <v>3.0575130608990325E-7</v>
      </c>
      <c r="BV2" s="45">
        <f t="shared" si="0"/>
        <v>3.0575130608990325E-7</v>
      </c>
      <c r="BW2" s="45">
        <f t="shared" si="0"/>
        <v>3.0575130608990325E-7</v>
      </c>
      <c r="BX2" s="45">
        <f t="shared" si="0"/>
        <v>3.0575130608990325E-7</v>
      </c>
      <c r="BY2" s="45">
        <f t="shared" si="0"/>
        <v>3.0575130608990325E-7</v>
      </c>
      <c r="BZ2" s="45">
        <f t="shared" si="0"/>
        <v>3.0575130608990325E-7</v>
      </c>
      <c r="CA2" s="45">
        <f t="shared" si="0"/>
        <v>3.0575130608990325E-7</v>
      </c>
      <c r="CB2" s="45">
        <f t="shared" si="0"/>
        <v>3.0575130608990325E-7</v>
      </c>
      <c r="CC2" s="45">
        <f t="shared" si="0"/>
        <v>3.0575130608990325E-7</v>
      </c>
      <c r="CD2" s="45">
        <f t="shared" si="0"/>
        <v>3.0575130608990325E-7</v>
      </c>
      <c r="CE2" s="45">
        <f t="shared" si="0"/>
        <v>3.0575130608990325E-7</v>
      </c>
    </row>
    <row r="3" spans="1:83" ht="14.5" x14ac:dyDescent="0.35">
      <c r="A3" s="1" t="s">
        <v>117</v>
      </c>
      <c r="B3" s="35">
        <f t="shared" ref="B3:AG3" si="1">B2</f>
        <v>2.53E-7</v>
      </c>
      <c r="C3" s="35">
        <f t="shared" si="1"/>
        <v>2.9900000000000002E-7</v>
      </c>
      <c r="D3" s="35">
        <f t="shared" si="1"/>
        <v>3.4090909090909096E-7</v>
      </c>
      <c r="E3" s="35">
        <f t="shared" si="1"/>
        <v>3.1735537190082644E-7</v>
      </c>
      <c r="F3" s="35">
        <f t="shared" si="1"/>
        <v>3.0975131480090161E-7</v>
      </c>
      <c r="G3" s="35">
        <f t="shared" si="1"/>
        <v>3.1281961614643807E-7</v>
      </c>
      <c r="H3" s="35">
        <f t="shared" si="1"/>
        <v>3.0753049034156887E-7</v>
      </c>
      <c r="I3" s="35">
        <f t="shared" si="1"/>
        <v>2.9594235309989335E-7</v>
      </c>
      <c r="J3" s="35">
        <f t="shared" si="1"/>
        <v>2.9920983974533811E-7</v>
      </c>
      <c r="K3" s="35">
        <f t="shared" si="1"/>
        <v>3.0404709790400521E-7</v>
      </c>
      <c r="L3" s="35">
        <f t="shared" si="1"/>
        <v>3.0477865225891477E-7</v>
      </c>
      <c r="M3" s="35">
        <f t="shared" si="1"/>
        <v>3.0403125700972522E-7</v>
      </c>
      <c r="N3" s="35">
        <f t="shared" si="1"/>
        <v>3.0867046219242752E-7</v>
      </c>
      <c r="O3" s="35">
        <f t="shared" si="1"/>
        <v>3.0954959511901181E-7</v>
      </c>
      <c r="P3" s="35">
        <f t="shared" si="1"/>
        <v>3.0669873186536826E-7</v>
      </c>
      <c r="Q3" s="35">
        <f t="shared" si="1"/>
        <v>3.0572994640759934E-7</v>
      </c>
      <c r="R3" s="35">
        <f t="shared" si="1"/>
        <v>3.0536436746275368E-7</v>
      </c>
      <c r="S3" s="35">
        <f t="shared" si="1"/>
        <v>3.0468661758241866E-7</v>
      </c>
      <c r="T3" s="35">
        <f t="shared" si="1"/>
        <v>3.0442808369522327E-7</v>
      </c>
      <c r="U3" s="35">
        <f t="shared" si="1"/>
        <v>3.051995137493442E-7</v>
      </c>
      <c r="V3" s="35">
        <f t="shared" si="1"/>
        <v>3.057440295678901E-7</v>
      </c>
      <c r="W3" s="35">
        <f t="shared" si="1"/>
        <v>3.0589829608278881E-7</v>
      </c>
      <c r="X3" s="35">
        <f t="shared" si="1"/>
        <v>3.0600008188495915E-7</v>
      </c>
      <c r="Y3" s="35">
        <f t="shared" si="1"/>
        <v>3.061790659645259E-7</v>
      </c>
      <c r="Z3" s="35">
        <f t="shared" si="1"/>
        <v>3.0595257539835301E-7</v>
      </c>
      <c r="AA3" s="35">
        <f t="shared" si="1"/>
        <v>3.0562557360556588E-7</v>
      </c>
      <c r="AB3" s="35">
        <f t="shared" si="1"/>
        <v>3.0552801376376564E-7</v>
      </c>
      <c r="AC3" s="35">
        <f t="shared" si="1"/>
        <v>3.0550965625068984E-7</v>
      </c>
      <c r="AD3" s="35">
        <f t="shared" si="1"/>
        <v>3.055228643223204E-7</v>
      </c>
      <c r="AE3" s="35">
        <f t="shared" si="1"/>
        <v>3.0559888675322052E-7</v>
      </c>
      <c r="AF3" s="35">
        <f t="shared" si="1"/>
        <v>3.0570532339485656E-7</v>
      </c>
      <c r="AG3" s="35">
        <f t="shared" si="1"/>
        <v>3.0575130608990325E-7</v>
      </c>
      <c r="AH3" s="45">
        <f t="shared" ref="AH3:AI3" si="2">AG3</f>
        <v>3.0575130608990325E-7</v>
      </c>
      <c r="AI3" s="45">
        <f t="shared" si="2"/>
        <v>3.0575130608990325E-7</v>
      </c>
      <c r="AJ3" s="45">
        <f t="shared" ref="AJ3:CE3" si="3">AI3</f>
        <v>3.0575130608990325E-7</v>
      </c>
      <c r="AK3" s="45">
        <f t="shared" si="3"/>
        <v>3.0575130608990325E-7</v>
      </c>
      <c r="AL3" s="45">
        <f t="shared" si="3"/>
        <v>3.0575130608990325E-7</v>
      </c>
      <c r="AM3" s="45">
        <f t="shared" si="3"/>
        <v>3.0575130608990325E-7</v>
      </c>
      <c r="AN3" s="45">
        <f t="shared" si="3"/>
        <v>3.0575130608990325E-7</v>
      </c>
      <c r="AO3" s="45">
        <f t="shared" si="3"/>
        <v>3.0575130608990325E-7</v>
      </c>
      <c r="AP3" s="45">
        <f t="shared" si="3"/>
        <v>3.0575130608990325E-7</v>
      </c>
      <c r="AQ3" s="45">
        <f t="shared" si="3"/>
        <v>3.0575130608990325E-7</v>
      </c>
      <c r="AR3" s="45">
        <f t="shared" si="3"/>
        <v>3.0575130608990325E-7</v>
      </c>
      <c r="AS3" s="45">
        <f t="shared" si="3"/>
        <v>3.0575130608990325E-7</v>
      </c>
      <c r="AT3" s="45">
        <f t="shared" si="3"/>
        <v>3.0575130608990325E-7</v>
      </c>
      <c r="AU3" s="45">
        <f t="shared" si="3"/>
        <v>3.0575130608990325E-7</v>
      </c>
      <c r="AV3" s="45">
        <f t="shared" si="3"/>
        <v>3.0575130608990325E-7</v>
      </c>
      <c r="AW3" s="45">
        <f t="shared" si="3"/>
        <v>3.0575130608990325E-7</v>
      </c>
      <c r="AX3" s="45">
        <f t="shared" si="3"/>
        <v>3.0575130608990325E-7</v>
      </c>
      <c r="AY3" s="45">
        <f t="shared" si="3"/>
        <v>3.0575130608990325E-7</v>
      </c>
      <c r="AZ3" s="45">
        <f t="shared" si="3"/>
        <v>3.0575130608990325E-7</v>
      </c>
      <c r="BA3" s="45">
        <f t="shared" si="3"/>
        <v>3.0575130608990325E-7</v>
      </c>
      <c r="BB3" s="45">
        <f t="shared" si="3"/>
        <v>3.0575130608990325E-7</v>
      </c>
      <c r="BC3" s="45">
        <f t="shared" si="3"/>
        <v>3.0575130608990325E-7</v>
      </c>
      <c r="BD3" s="45">
        <f t="shared" si="3"/>
        <v>3.0575130608990325E-7</v>
      </c>
      <c r="BE3" s="45">
        <f t="shared" si="3"/>
        <v>3.0575130608990325E-7</v>
      </c>
      <c r="BF3" s="45">
        <f t="shared" si="3"/>
        <v>3.0575130608990325E-7</v>
      </c>
      <c r="BG3" s="45">
        <f t="shared" si="3"/>
        <v>3.0575130608990325E-7</v>
      </c>
      <c r="BH3" s="45">
        <f t="shared" si="3"/>
        <v>3.0575130608990325E-7</v>
      </c>
      <c r="BI3" s="45">
        <f t="shared" si="3"/>
        <v>3.0575130608990325E-7</v>
      </c>
      <c r="BJ3" s="45">
        <f t="shared" si="3"/>
        <v>3.0575130608990325E-7</v>
      </c>
      <c r="BK3" s="45">
        <f t="shared" si="3"/>
        <v>3.0575130608990325E-7</v>
      </c>
      <c r="BL3" s="45">
        <f t="shared" si="3"/>
        <v>3.0575130608990325E-7</v>
      </c>
      <c r="BM3" s="45">
        <f t="shared" si="3"/>
        <v>3.0575130608990325E-7</v>
      </c>
      <c r="BN3" s="45">
        <f t="shared" si="3"/>
        <v>3.0575130608990325E-7</v>
      </c>
      <c r="BO3" s="45">
        <f t="shared" si="3"/>
        <v>3.0575130608990325E-7</v>
      </c>
      <c r="BP3" s="45">
        <f t="shared" si="3"/>
        <v>3.0575130608990325E-7</v>
      </c>
      <c r="BQ3" s="45">
        <f t="shared" si="3"/>
        <v>3.0575130608990325E-7</v>
      </c>
      <c r="BR3" s="45">
        <f t="shared" si="3"/>
        <v>3.0575130608990325E-7</v>
      </c>
      <c r="BS3" s="45">
        <f t="shared" si="3"/>
        <v>3.0575130608990325E-7</v>
      </c>
      <c r="BT3" s="45">
        <f t="shared" si="3"/>
        <v>3.0575130608990325E-7</v>
      </c>
      <c r="BU3" s="45">
        <f t="shared" si="3"/>
        <v>3.0575130608990325E-7</v>
      </c>
      <c r="BV3" s="45">
        <f t="shared" si="3"/>
        <v>3.0575130608990325E-7</v>
      </c>
      <c r="BW3" s="45">
        <f t="shared" si="3"/>
        <v>3.0575130608990325E-7</v>
      </c>
      <c r="BX3" s="45">
        <f t="shared" si="3"/>
        <v>3.0575130608990325E-7</v>
      </c>
      <c r="BY3" s="45">
        <f t="shared" si="3"/>
        <v>3.0575130608990325E-7</v>
      </c>
      <c r="BZ3" s="45">
        <f t="shared" si="3"/>
        <v>3.0575130608990325E-7</v>
      </c>
      <c r="CA3" s="45">
        <f t="shared" si="3"/>
        <v>3.0575130608990325E-7</v>
      </c>
      <c r="CB3" s="45">
        <f t="shared" si="3"/>
        <v>3.0575130608990325E-7</v>
      </c>
      <c r="CC3" s="45">
        <f t="shared" si="3"/>
        <v>3.0575130608990325E-7</v>
      </c>
      <c r="CD3" s="45">
        <f t="shared" si="3"/>
        <v>3.0575130608990325E-7</v>
      </c>
      <c r="CE3" s="45">
        <f t="shared" si="3"/>
        <v>3.0575130608990325E-7</v>
      </c>
    </row>
    <row r="4" spans="1:83" ht="14.5" x14ac:dyDescent="0.35">
      <c r="A4" s="1" t="s">
        <v>118</v>
      </c>
      <c r="B4" s="35">
        <f t="shared" ref="B4:AG4" si="4">B2</f>
        <v>2.53E-7</v>
      </c>
      <c r="C4" s="35">
        <f t="shared" si="4"/>
        <v>2.9900000000000002E-7</v>
      </c>
      <c r="D4" s="35">
        <f t="shared" si="4"/>
        <v>3.4090909090909096E-7</v>
      </c>
      <c r="E4" s="35">
        <f t="shared" si="4"/>
        <v>3.1735537190082644E-7</v>
      </c>
      <c r="F4" s="35">
        <f t="shared" si="4"/>
        <v>3.0975131480090161E-7</v>
      </c>
      <c r="G4" s="35">
        <f t="shared" si="4"/>
        <v>3.1281961614643807E-7</v>
      </c>
      <c r="H4" s="35">
        <f t="shared" si="4"/>
        <v>3.0753049034156887E-7</v>
      </c>
      <c r="I4" s="35">
        <f t="shared" si="4"/>
        <v>2.9594235309989335E-7</v>
      </c>
      <c r="J4" s="35">
        <f t="shared" si="4"/>
        <v>2.9920983974533811E-7</v>
      </c>
      <c r="K4" s="35">
        <f t="shared" si="4"/>
        <v>3.0404709790400521E-7</v>
      </c>
      <c r="L4" s="35">
        <f t="shared" si="4"/>
        <v>3.0477865225891477E-7</v>
      </c>
      <c r="M4" s="35">
        <f t="shared" si="4"/>
        <v>3.0403125700972522E-7</v>
      </c>
      <c r="N4" s="35">
        <f t="shared" si="4"/>
        <v>3.0867046219242752E-7</v>
      </c>
      <c r="O4" s="35">
        <f t="shared" si="4"/>
        <v>3.0954959511901181E-7</v>
      </c>
      <c r="P4" s="35">
        <f t="shared" si="4"/>
        <v>3.0669873186536826E-7</v>
      </c>
      <c r="Q4" s="35">
        <f t="shared" si="4"/>
        <v>3.0572994640759934E-7</v>
      </c>
      <c r="R4" s="35">
        <f t="shared" si="4"/>
        <v>3.0536436746275368E-7</v>
      </c>
      <c r="S4" s="35">
        <f t="shared" si="4"/>
        <v>3.0468661758241866E-7</v>
      </c>
      <c r="T4" s="35">
        <f t="shared" si="4"/>
        <v>3.0442808369522327E-7</v>
      </c>
      <c r="U4" s="35">
        <f t="shared" si="4"/>
        <v>3.051995137493442E-7</v>
      </c>
      <c r="V4" s="35">
        <f t="shared" si="4"/>
        <v>3.057440295678901E-7</v>
      </c>
      <c r="W4" s="35">
        <f t="shared" si="4"/>
        <v>3.0589829608278881E-7</v>
      </c>
      <c r="X4" s="35">
        <f t="shared" si="4"/>
        <v>3.0600008188495915E-7</v>
      </c>
      <c r="Y4" s="35">
        <f t="shared" si="4"/>
        <v>3.061790659645259E-7</v>
      </c>
      <c r="Z4" s="35">
        <f t="shared" si="4"/>
        <v>3.0595257539835301E-7</v>
      </c>
      <c r="AA4" s="35">
        <f t="shared" si="4"/>
        <v>3.0562557360556588E-7</v>
      </c>
      <c r="AB4" s="35">
        <f t="shared" si="4"/>
        <v>3.0552801376376564E-7</v>
      </c>
      <c r="AC4" s="35">
        <f t="shared" si="4"/>
        <v>3.0550965625068984E-7</v>
      </c>
      <c r="AD4" s="35">
        <f t="shared" si="4"/>
        <v>3.055228643223204E-7</v>
      </c>
      <c r="AE4" s="35">
        <f t="shared" si="4"/>
        <v>3.0559888675322052E-7</v>
      </c>
      <c r="AF4" s="35">
        <f t="shared" si="4"/>
        <v>3.0570532339485656E-7</v>
      </c>
      <c r="AG4" s="35">
        <f t="shared" si="4"/>
        <v>3.0575130608990325E-7</v>
      </c>
      <c r="AH4" s="45">
        <f t="shared" ref="AH4:AI4" si="5">AG4</f>
        <v>3.0575130608990325E-7</v>
      </c>
      <c r="AI4" s="45">
        <f t="shared" si="5"/>
        <v>3.0575130608990325E-7</v>
      </c>
      <c r="AJ4" s="45">
        <f t="shared" ref="AJ4:CE4" si="6">AI4</f>
        <v>3.0575130608990325E-7</v>
      </c>
      <c r="AK4" s="45">
        <f t="shared" si="6"/>
        <v>3.0575130608990325E-7</v>
      </c>
      <c r="AL4" s="45">
        <f t="shared" si="6"/>
        <v>3.0575130608990325E-7</v>
      </c>
      <c r="AM4" s="45">
        <f t="shared" si="6"/>
        <v>3.0575130608990325E-7</v>
      </c>
      <c r="AN4" s="45">
        <f t="shared" si="6"/>
        <v>3.0575130608990325E-7</v>
      </c>
      <c r="AO4" s="45">
        <f t="shared" si="6"/>
        <v>3.0575130608990325E-7</v>
      </c>
      <c r="AP4" s="45">
        <f t="shared" si="6"/>
        <v>3.0575130608990325E-7</v>
      </c>
      <c r="AQ4" s="45">
        <f t="shared" si="6"/>
        <v>3.0575130608990325E-7</v>
      </c>
      <c r="AR4" s="45">
        <f t="shared" si="6"/>
        <v>3.0575130608990325E-7</v>
      </c>
      <c r="AS4" s="45">
        <f t="shared" si="6"/>
        <v>3.0575130608990325E-7</v>
      </c>
      <c r="AT4" s="45">
        <f t="shared" si="6"/>
        <v>3.0575130608990325E-7</v>
      </c>
      <c r="AU4" s="45">
        <f t="shared" si="6"/>
        <v>3.0575130608990325E-7</v>
      </c>
      <c r="AV4" s="45">
        <f t="shared" si="6"/>
        <v>3.0575130608990325E-7</v>
      </c>
      <c r="AW4" s="45">
        <f t="shared" si="6"/>
        <v>3.0575130608990325E-7</v>
      </c>
      <c r="AX4" s="45">
        <f t="shared" si="6"/>
        <v>3.0575130608990325E-7</v>
      </c>
      <c r="AY4" s="45">
        <f t="shared" si="6"/>
        <v>3.0575130608990325E-7</v>
      </c>
      <c r="AZ4" s="45">
        <f t="shared" si="6"/>
        <v>3.0575130608990325E-7</v>
      </c>
      <c r="BA4" s="45">
        <f t="shared" si="6"/>
        <v>3.0575130608990325E-7</v>
      </c>
      <c r="BB4" s="45">
        <f t="shared" si="6"/>
        <v>3.0575130608990325E-7</v>
      </c>
      <c r="BC4" s="45">
        <f t="shared" si="6"/>
        <v>3.0575130608990325E-7</v>
      </c>
      <c r="BD4" s="45">
        <f t="shared" si="6"/>
        <v>3.0575130608990325E-7</v>
      </c>
      <c r="BE4" s="45">
        <f t="shared" si="6"/>
        <v>3.0575130608990325E-7</v>
      </c>
      <c r="BF4" s="45">
        <f t="shared" si="6"/>
        <v>3.0575130608990325E-7</v>
      </c>
      <c r="BG4" s="45">
        <f t="shared" si="6"/>
        <v>3.0575130608990325E-7</v>
      </c>
      <c r="BH4" s="45">
        <f t="shared" si="6"/>
        <v>3.0575130608990325E-7</v>
      </c>
      <c r="BI4" s="45">
        <f t="shared" si="6"/>
        <v>3.0575130608990325E-7</v>
      </c>
      <c r="BJ4" s="45">
        <f t="shared" si="6"/>
        <v>3.0575130608990325E-7</v>
      </c>
      <c r="BK4" s="45">
        <f t="shared" si="6"/>
        <v>3.0575130608990325E-7</v>
      </c>
      <c r="BL4" s="45">
        <f t="shared" si="6"/>
        <v>3.0575130608990325E-7</v>
      </c>
      <c r="BM4" s="45">
        <f t="shared" si="6"/>
        <v>3.0575130608990325E-7</v>
      </c>
      <c r="BN4" s="45">
        <f t="shared" si="6"/>
        <v>3.0575130608990325E-7</v>
      </c>
      <c r="BO4" s="45">
        <f t="shared" si="6"/>
        <v>3.0575130608990325E-7</v>
      </c>
      <c r="BP4" s="45">
        <f t="shared" si="6"/>
        <v>3.0575130608990325E-7</v>
      </c>
      <c r="BQ4" s="45">
        <f t="shared" si="6"/>
        <v>3.0575130608990325E-7</v>
      </c>
      <c r="BR4" s="45">
        <f t="shared" si="6"/>
        <v>3.0575130608990325E-7</v>
      </c>
      <c r="BS4" s="45">
        <f t="shared" si="6"/>
        <v>3.0575130608990325E-7</v>
      </c>
      <c r="BT4" s="45">
        <f t="shared" si="6"/>
        <v>3.0575130608990325E-7</v>
      </c>
      <c r="BU4" s="45">
        <f t="shared" si="6"/>
        <v>3.0575130608990325E-7</v>
      </c>
      <c r="BV4" s="45">
        <f t="shared" si="6"/>
        <v>3.0575130608990325E-7</v>
      </c>
      <c r="BW4" s="45">
        <f t="shared" si="6"/>
        <v>3.0575130608990325E-7</v>
      </c>
      <c r="BX4" s="45">
        <f t="shared" si="6"/>
        <v>3.0575130608990325E-7</v>
      </c>
      <c r="BY4" s="45">
        <f t="shared" si="6"/>
        <v>3.0575130608990325E-7</v>
      </c>
      <c r="BZ4" s="45">
        <f t="shared" si="6"/>
        <v>3.0575130608990325E-7</v>
      </c>
      <c r="CA4" s="45">
        <f t="shared" si="6"/>
        <v>3.0575130608990325E-7</v>
      </c>
      <c r="CB4" s="45">
        <f t="shared" si="6"/>
        <v>3.0575130608990325E-7</v>
      </c>
      <c r="CC4" s="45">
        <f t="shared" si="6"/>
        <v>3.0575130608990325E-7</v>
      </c>
      <c r="CD4" s="45">
        <f t="shared" si="6"/>
        <v>3.0575130608990325E-7</v>
      </c>
      <c r="CE4" s="45">
        <f t="shared" si="6"/>
        <v>3.0575130608990325E-7</v>
      </c>
    </row>
    <row r="5" spans="1:83" ht="14.5" x14ac:dyDescent="0.35">
      <c r="A5" s="1" t="s">
        <v>119</v>
      </c>
      <c r="B5" s="35">
        <f t="shared" ref="B5:AG5" si="7">B2</f>
        <v>2.53E-7</v>
      </c>
      <c r="C5" s="35">
        <f t="shared" si="7"/>
        <v>2.9900000000000002E-7</v>
      </c>
      <c r="D5" s="35">
        <f t="shared" si="7"/>
        <v>3.4090909090909096E-7</v>
      </c>
      <c r="E5" s="35">
        <f t="shared" si="7"/>
        <v>3.1735537190082644E-7</v>
      </c>
      <c r="F5" s="35">
        <f t="shared" si="7"/>
        <v>3.0975131480090161E-7</v>
      </c>
      <c r="G5" s="35">
        <f t="shared" si="7"/>
        <v>3.1281961614643807E-7</v>
      </c>
      <c r="H5" s="35">
        <f t="shared" si="7"/>
        <v>3.0753049034156887E-7</v>
      </c>
      <c r="I5" s="35">
        <f t="shared" si="7"/>
        <v>2.9594235309989335E-7</v>
      </c>
      <c r="J5" s="35">
        <f t="shared" si="7"/>
        <v>2.9920983974533811E-7</v>
      </c>
      <c r="K5" s="35">
        <f t="shared" si="7"/>
        <v>3.0404709790400521E-7</v>
      </c>
      <c r="L5" s="35">
        <f t="shared" si="7"/>
        <v>3.0477865225891477E-7</v>
      </c>
      <c r="M5" s="35">
        <f t="shared" si="7"/>
        <v>3.0403125700972522E-7</v>
      </c>
      <c r="N5" s="35">
        <f t="shared" si="7"/>
        <v>3.0867046219242752E-7</v>
      </c>
      <c r="O5" s="35">
        <f t="shared" si="7"/>
        <v>3.0954959511901181E-7</v>
      </c>
      <c r="P5" s="35">
        <f t="shared" si="7"/>
        <v>3.0669873186536826E-7</v>
      </c>
      <c r="Q5" s="35">
        <f t="shared" si="7"/>
        <v>3.0572994640759934E-7</v>
      </c>
      <c r="R5" s="35">
        <f t="shared" si="7"/>
        <v>3.0536436746275368E-7</v>
      </c>
      <c r="S5" s="35">
        <f t="shared" si="7"/>
        <v>3.0468661758241866E-7</v>
      </c>
      <c r="T5" s="35">
        <f t="shared" si="7"/>
        <v>3.0442808369522327E-7</v>
      </c>
      <c r="U5" s="35">
        <f t="shared" si="7"/>
        <v>3.051995137493442E-7</v>
      </c>
      <c r="V5" s="35">
        <f t="shared" si="7"/>
        <v>3.057440295678901E-7</v>
      </c>
      <c r="W5" s="35">
        <f t="shared" si="7"/>
        <v>3.0589829608278881E-7</v>
      </c>
      <c r="X5" s="35">
        <f t="shared" si="7"/>
        <v>3.0600008188495915E-7</v>
      </c>
      <c r="Y5" s="35">
        <f t="shared" si="7"/>
        <v>3.061790659645259E-7</v>
      </c>
      <c r="Z5" s="35">
        <f t="shared" si="7"/>
        <v>3.0595257539835301E-7</v>
      </c>
      <c r="AA5" s="35">
        <f t="shared" si="7"/>
        <v>3.0562557360556588E-7</v>
      </c>
      <c r="AB5" s="35">
        <f t="shared" si="7"/>
        <v>3.0552801376376564E-7</v>
      </c>
      <c r="AC5" s="35">
        <f t="shared" si="7"/>
        <v>3.0550965625068984E-7</v>
      </c>
      <c r="AD5" s="35">
        <f t="shared" si="7"/>
        <v>3.055228643223204E-7</v>
      </c>
      <c r="AE5" s="35">
        <f t="shared" si="7"/>
        <v>3.0559888675322052E-7</v>
      </c>
      <c r="AF5" s="35">
        <f t="shared" si="7"/>
        <v>3.0570532339485656E-7</v>
      </c>
      <c r="AG5" s="35">
        <f t="shared" si="7"/>
        <v>3.0575130608990325E-7</v>
      </c>
      <c r="AH5" s="45">
        <f t="shared" ref="AH5:AI5" si="8">AG5</f>
        <v>3.0575130608990325E-7</v>
      </c>
      <c r="AI5" s="45">
        <f t="shared" si="8"/>
        <v>3.0575130608990325E-7</v>
      </c>
      <c r="AJ5" s="45">
        <f t="shared" ref="AJ5:CE5" si="9">AI5</f>
        <v>3.0575130608990325E-7</v>
      </c>
      <c r="AK5" s="45">
        <f t="shared" si="9"/>
        <v>3.0575130608990325E-7</v>
      </c>
      <c r="AL5" s="45">
        <f t="shared" si="9"/>
        <v>3.0575130608990325E-7</v>
      </c>
      <c r="AM5" s="45">
        <f t="shared" si="9"/>
        <v>3.0575130608990325E-7</v>
      </c>
      <c r="AN5" s="45">
        <f t="shared" si="9"/>
        <v>3.0575130608990325E-7</v>
      </c>
      <c r="AO5" s="45">
        <f t="shared" si="9"/>
        <v>3.0575130608990325E-7</v>
      </c>
      <c r="AP5" s="45">
        <f t="shared" si="9"/>
        <v>3.0575130608990325E-7</v>
      </c>
      <c r="AQ5" s="45">
        <f t="shared" si="9"/>
        <v>3.0575130608990325E-7</v>
      </c>
      <c r="AR5" s="45">
        <f t="shared" si="9"/>
        <v>3.0575130608990325E-7</v>
      </c>
      <c r="AS5" s="45">
        <f t="shared" si="9"/>
        <v>3.0575130608990325E-7</v>
      </c>
      <c r="AT5" s="45">
        <f t="shared" si="9"/>
        <v>3.0575130608990325E-7</v>
      </c>
      <c r="AU5" s="45">
        <f t="shared" si="9"/>
        <v>3.0575130608990325E-7</v>
      </c>
      <c r="AV5" s="45">
        <f t="shared" si="9"/>
        <v>3.0575130608990325E-7</v>
      </c>
      <c r="AW5" s="45">
        <f t="shared" si="9"/>
        <v>3.0575130608990325E-7</v>
      </c>
      <c r="AX5" s="45">
        <f t="shared" si="9"/>
        <v>3.0575130608990325E-7</v>
      </c>
      <c r="AY5" s="45">
        <f t="shared" si="9"/>
        <v>3.0575130608990325E-7</v>
      </c>
      <c r="AZ5" s="45">
        <f t="shared" si="9"/>
        <v>3.0575130608990325E-7</v>
      </c>
      <c r="BA5" s="45">
        <f t="shared" si="9"/>
        <v>3.0575130608990325E-7</v>
      </c>
      <c r="BB5" s="45">
        <f t="shared" si="9"/>
        <v>3.0575130608990325E-7</v>
      </c>
      <c r="BC5" s="45">
        <f t="shared" si="9"/>
        <v>3.0575130608990325E-7</v>
      </c>
      <c r="BD5" s="45">
        <f t="shared" si="9"/>
        <v>3.0575130608990325E-7</v>
      </c>
      <c r="BE5" s="45">
        <f t="shared" si="9"/>
        <v>3.0575130608990325E-7</v>
      </c>
      <c r="BF5" s="45">
        <f t="shared" si="9"/>
        <v>3.0575130608990325E-7</v>
      </c>
      <c r="BG5" s="45">
        <f t="shared" si="9"/>
        <v>3.0575130608990325E-7</v>
      </c>
      <c r="BH5" s="45">
        <f t="shared" si="9"/>
        <v>3.0575130608990325E-7</v>
      </c>
      <c r="BI5" s="45">
        <f t="shared" si="9"/>
        <v>3.0575130608990325E-7</v>
      </c>
      <c r="BJ5" s="45">
        <f t="shared" si="9"/>
        <v>3.0575130608990325E-7</v>
      </c>
      <c r="BK5" s="45">
        <f t="shared" si="9"/>
        <v>3.0575130608990325E-7</v>
      </c>
      <c r="BL5" s="45">
        <f t="shared" si="9"/>
        <v>3.0575130608990325E-7</v>
      </c>
      <c r="BM5" s="45">
        <f t="shared" si="9"/>
        <v>3.0575130608990325E-7</v>
      </c>
      <c r="BN5" s="45">
        <f t="shared" si="9"/>
        <v>3.0575130608990325E-7</v>
      </c>
      <c r="BO5" s="45">
        <f t="shared" si="9"/>
        <v>3.0575130608990325E-7</v>
      </c>
      <c r="BP5" s="45">
        <f t="shared" si="9"/>
        <v>3.0575130608990325E-7</v>
      </c>
      <c r="BQ5" s="45">
        <f t="shared" si="9"/>
        <v>3.0575130608990325E-7</v>
      </c>
      <c r="BR5" s="45">
        <f t="shared" si="9"/>
        <v>3.0575130608990325E-7</v>
      </c>
      <c r="BS5" s="45">
        <f t="shared" si="9"/>
        <v>3.0575130608990325E-7</v>
      </c>
      <c r="BT5" s="45">
        <f t="shared" si="9"/>
        <v>3.0575130608990325E-7</v>
      </c>
      <c r="BU5" s="45">
        <f t="shared" si="9"/>
        <v>3.0575130608990325E-7</v>
      </c>
      <c r="BV5" s="45">
        <f t="shared" si="9"/>
        <v>3.0575130608990325E-7</v>
      </c>
      <c r="BW5" s="45">
        <f t="shared" si="9"/>
        <v>3.0575130608990325E-7</v>
      </c>
      <c r="BX5" s="45">
        <f t="shared" si="9"/>
        <v>3.0575130608990325E-7</v>
      </c>
      <c r="BY5" s="45">
        <f t="shared" si="9"/>
        <v>3.0575130608990325E-7</v>
      </c>
      <c r="BZ5" s="45">
        <f t="shared" si="9"/>
        <v>3.0575130608990325E-7</v>
      </c>
      <c r="CA5" s="45">
        <f t="shared" si="9"/>
        <v>3.0575130608990325E-7</v>
      </c>
      <c r="CB5" s="45">
        <f t="shared" si="9"/>
        <v>3.0575130608990325E-7</v>
      </c>
      <c r="CC5" s="45">
        <f t="shared" si="9"/>
        <v>3.0575130608990325E-7</v>
      </c>
      <c r="CD5" s="45">
        <f t="shared" si="9"/>
        <v>3.0575130608990325E-7</v>
      </c>
      <c r="CE5" s="45">
        <f t="shared" si="9"/>
        <v>3.0575130608990325E-7</v>
      </c>
    </row>
    <row r="6" spans="1:83" ht="14.5" x14ac:dyDescent="0.35">
      <c r="A6" s="1" t="s">
        <v>120</v>
      </c>
      <c r="B6" s="35">
        <f t="shared" ref="B6:AG6" si="10">B2</f>
        <v>2.53E-7</v>
      </c>
      <c r="C6" s="35">
        <f t="shared" si="10"/>
        <v>2.9900000000000002E-7</v>
      </c>
      <c r="D6" s="35">
        <f t="shared" si="10"/>
        <v>3.4090909090909096E-7</v>
      </c>
      <c r="E6" s="35">
        <f t="shared" si="10"/>
        <v>3.1735537190082644E-7</v>
      </c>
      <c r="F6" s="35">
        <f t="shared" si="10"/>
        <v>3.0975131480090161E-7</v>
      </c>
      <c r="G6" s="35">
        <f t="shared" si="10"/>
        <v>3.1281961614643807E-7</v>
      </c>
      <c r="H6" s="35">
        <f t="shared" si="10"/>
        <v>3.0753049034156887E-7</v>
      </c>
      <c r="I6" s="35">
        <f t="shared" si="10"/>
        <v>2.9594235309989335E-7</v>
      </c>
      <c r="J6" s="35">
        <f t="shared" si="10"/>
        <v>2.9920983974533811E-7</v>
      </c>
      <c r="K6" s="35">
        <f t="shared" si="10"/>
        <v>3.0404709790400521E-7</v>
      </c>
      <c r="L6" s="35">
        <f t="shared" si="10"/>
        <v>3.0477865225891477E-7</v>
      </c>
      <c r="M6" s="35">
        <f t="shared" si="10"/>
        <v>3.0403125700972522E-7</v>
      </c>
      <c r="N6" s="35">
        <f t="shared" si="10"/>
        <v>3.0867046219242752E-7</v>
      </c>
      <c r="O6" s="35">
        <f t="shared" si="10"/>
        <v>3.0954959511901181E-7</v>
      </c>
      <c r="P6" s="35">
        <f t="shared" si="10"/>
        <v>3.0669873186536826E-7</v>
      </c>
      <c r="Q6" s="35">
        <f t="shared" si="10"/>
        <v>3.0572994640759934E-7</v>
      </c>
      <c r="R6" s="35">
        <f t="shared" si="10"/>
        <v>3.0536436746275368E-7</v>
      </c>
      <c r="S6" s="35">
        <f t="shared" si="10"/>
        <v>3.0468661758241866E-7</v>
      </c>
      <c r="T6" s="35">
        <f t="shared" si="10"/>
        <v>3.0442808369522327E-7</v>
      </c>
      <c r="U6" s="35">
        <f t="shared" si="10"/>
        <v>3.051995137493442E-7</v>
      </c>
      <c r="V6" s="35">
        <f t="shared" si="10"/>
        <v>3.057440295678901E-7</v>
      </c>
      <c r="W6" s="35">
        <f t="shared" si="10"/>
        <v>3.0589829608278881E-7</v>
      </c>
      <c r="X6" s="35">
        <f t="shared" si="10"/>
        <v>3.0600008188495915E-7</v>
      </c>
      <c r="Y6" s="35">
        <f t="shared" si="10"/>
        <v>3.061790659645259E-7</v>
      </c>
      <c r="Z6" s="35">
        <f t="shared" si="10"/>
        <v>3.0595257539835301E-7</v>
      </c>
      <c r="AA6" s="35">
        <f t="shared" si="10"/>
        <v>3.0562557360556588E-7</v>
      </c>
      <c r="AB6" s="35">
        <f t="shared" si="10"/>
        <v>3.0552801376376564E-7</v>
      </c>
      <c r="AC6" s="35">
        <f t="shared" si="10"/>
        <v>3.0550965625068984E-7</v>
      </c>
      <c r="AD6" s="35">
        <f t="shared" si="10"/>
        <v>3.055228643223204E-7</v>
      </c>
      <c r="AE6" s="35">
        <f t="shared" si="10"/>
        <v>3.0559888675322052E-7</v>
      </c>
      <c r="AF6" s="35">
        <f t="shared" si="10"/>
        <v>3.0570532339485656E-7</v>
      </c>
      <c r="AG6" s="35">
        <f t="shared" si="10"/>
        <v>3.0575130608990325E-7</v>
      </c>
      <c r="AH6" s="45">
        <f t="shared" ref="AH6:AI6" si="11">AG6</f>
        <v>3.0575130608990325E-7</v>
      </c>
      <c r="AI6" s="45">
        <f t="shared" si="11"/>
        <v>3.0575130608990325E-7</v>
      </c>
      <c r="AJ6" s="45">
        <f t="shared" ref="AJ6:CE6" si="12">AI6</f>
        <v>3.0575130608990325E-7</v>
      </c>
      <c r="AK6" s="45">
        <f t="shared" si="12"/>
        <v>3.0575130608990325E-7</v>
      </c>
      <c r="AL6" s="45">
        <f t="shared" si="12"/>
        <v>3.0575130608990325E-7</v>
      </c>
      <c r="AM6" s="45">
        <f t="shared" si="12"/>
        <v>3.0575130608990325E-7</v>
      </c>
      <c r="AN6" s="45">
        <f t="shared" si="12"/>
        <v>3.0575130608990325E-7</v>
      </c>
      <c r="AO6" s="45">
        <f t="shared" si="12"/>
        <v>3.0575130608990325E-7</v>
      </c>
      <c r="AP6" s="45">
        <f t="shared" si="12"/>
        <v>3.0575130608990325E-7</v>
      </c>
      <c r="AQ6" s="45">
        <f t="shared" si="12"/>
        <v>3.0575130608990325E-7</v>
      </c>
      <c r="AR6" s="45">
        <f t="shared" si="12"/>
        <v>3.0575130608990325E-7</v>
      </c>
      <c r="AS6" s="45">
        <f t="shared" si="12"/>
        <v>3.0575130608990325E-7</v>
      </c>
      <c r="AT6" s="45">
        <f t="shared" si="12"/>
        <v>3.0575130608990325E-7</v>
      </c>
      <c r="AU6" s="45">
        <f t="shared" si="12"/>
        <v>3.0575130608990325E-7</v>
      </c>
      <c r="AV6" s="45">
        <f t="shared" si="12"/>
        <v>3.0575130608990325E-7</v>
      </c>
      <c r="AW6" s="45">
        <f t="shared" si="12"/>
        <v>3.0575130608990325E-7</v>
      </c>
      <c r="AX6" s="45">
        <f t="shared" si="12"/>
        <v>3.0575130608990325E-7</v>
      </c>
      <c r="AY6" s="45">
        <f t="shared" si="12"/>
        <v>3.0575130608990325E-7</v>
      </c>
      <c r="AZ6" s="45">
        <f t="shared" si="12"/>
        <v>3.0575130608990325E-7</v>
      </c>
      <c r="BA6" s="45">
        <f t="shared" si="12"/>
        <v>3.0575130608990325E-7</v>
      </c>
      <c r="BB6" s="45">
        <f t="shared" si="12"/>
        <v>3.0575130608990325E-7</v>
      </c>
      <c r="BC6" s="45">
        <f t="shared" si="12"/>
        <v>3.0575130608990325E-7</v>
      </c>
      <c r="BD6" s="45">
        <f t="shared" si="12"/>
        <v>3.0575130608990325E-7</v>
      </c>
      <c r="BE6" s="45">
        <f t="shared" si="12"/>
        <v>3.0575130608990325E-7</v>
      </c>
      <c r="BF6" s="45">
        <f t="shared" si="12"/>
        <v>3.0575130608990325E-7</v>
      </c>
      <c r="BG6" s="45">
        <f t="shared" si="12"/>
        <v>3.0575130608990325E-7</v>
      </c>
      <c r="BH6" s="45">
        <f t="shared" si="12"/>
        <v>3.0575130608990325E-7</v>
      </c>
      <c r="BI6" s="45">
        <f t="shared" si="12"/>
        <v>3.0575130608990325E-7</v>
      </c>
      <c r="BJ6" s="45">
        <f t="shared" si="12"/>
        <v>3.0575130608990325E-7</v>
      </c>
      <c r="BK6" s="45">
        <f t="shared" si="12"/>
        <v>3.0575130608990325E-7</v>
      </c>
      <c r="BL6" s="45">
        <f t="shared" si="12"/>
        <v>3.0575130608990325E-7</v>
      </c>
      <c r="BM6" s="45">
        <f t="shared" si="12"/>
        <v>3.0575130608990325E-7</v>
      </c>
      <c r="BN6" s="45">
        <f t="shared" si="12"/>
        <v>3.0575130608990325E-7</v>
      </c>
      <c r="BO6" s="45">
        <f t="shared" si="12"/>
        <v>3.0575130608990325E-7</v>
      </c>
      <c r="BP6" s="45">
        <f t="shared" si="12"/>
        <v>3.0575130608990325E-7</v>
      </c>
      <c r="BQ6" s="45">
        <f t="shared" si="12"/>
        <v>3.0575130608990325E-7</v>
      </c>
      <c r="BR6" s="45">
        <f t="shared" si="12"/>
        <v>3.0575130608990325E-7</v>
      </c>
      <c r="BS6" s="45">
        <f t="shared" si="12"/>
        <v>3.0575130608990325E-7</v>
      </c>
      <c r="BT6" s="45">
        <f t="shared" si="12"/>
        <v>3.0575130608990325E-7</v>
      </c>
      <c r="BU6" s="45">
        <f t="shared" si="12"/>
        <v>3.0575130608990325E-7</v>
      </c>
      <c r="BV6" s="45">
        <f t="shared" si="12"/>
        <v>3.0575130608990325E-7</v>
      </c>
      <c r="BW6" s="45">
        <f t="shared" si="12"/>
        <v>3.0575130608990325E-7</v>
      </c>
      <c r="BX6" s="45">
        <f t="shared" si="12"/>
        <v>3.0575130608990325E-7</v>
      </c>
      <c r="BY6" s="45">
        <f t="shared" si="12"/>
        <v>3.0575130608990325E-7</v>
      </c>
      <c r="BZ6" s="45">
        <f t="shared" si="12"/>
        <v>3.0575130608990325E-7</v>
      </c>
      <c r="CA6" s="45">
        <f t="shared" si="12"/>
        <v>3.0575130608990325E-7</v>
      </c>
      <c r="CB6" s="45">
        <f t="shared" si="12"/>
        <v>3.0575130608990325E-7</v>
      </c>
      <c r="CC6" s="45">
        <f t="shared" si="12"/>
        <v>3.0575130608990325E-7</v>
      </c>
      <c r="CD6" s="45">
        <f t="shared" si="12"/>
        <v>3.0575130608990325E-7</v>
      </c>
      <c r="CE6" s="45">
        <f t="shared" si="12"/>
        <v>3.0575130608990325E-7</v>
      </c>
    </row>
    <row r="7" spans="1:83" ht="14.5" x14ac:dyDescent="0.35">
      <c r="A7" s="1" t="s">
        <v>121</v>
      </c>
      <c r="B7" s="35">
        <f t="shared" ref="B7:AG7" si="13">B3</f>
        <v>2.53E-7</v>
      </c>
      <c r="C7" s="35">
        <f t="shared" si="13"/>
        <v>2.9900000000000002E-7</v>
      </c>
      <c r="D7" s="35">
        <f t="shared" si="13"/>
        <v>3.4090909090909096E-7</v>
      </c>
      <c r="E7" s="35">
        <f t="shared" si="13"/>
        <v>3.1735537190082644E-7</v>
      </c>
      <c r="F7" s="35">
        <f t="shared" si="13"/>
        <v>3.0975131480090161E-7</v>
      </c>
      <c r="G7" s="35">
        <f t="shared" si="13"/>
        <v>3.1281961614643807E-7</v>
      </c>
      <c r="H7" s="35">
        <f t="shared" si="13"/>
        <v>3.0753049034156887E-7</v>
      </c>
      <c r="I7" s="35">
        <f t="shared" si="13"/>
        <v>2.9594235309989335E-7</v>
      </c>
      <c r="J7" s="35">
        <f t="shared" si="13"/>
        <v>2.9920983974533811E-7</v>
      </c>
      <c r="K7" s="35">
        <f t="shared" si="13"/>
        <v>3.0404709790400521E-7</v>
      </c>
      <c r="L7" s="35">
        <f t="shared" si="13"/>
        <v>3.0477865225891477E-7</v>
      </c>
      <c r="M7" s="35">
        <f t="shared" si="13"/>
        <v>3.0403125700972522E-7</v>
      </c>
      <c r="N7" s="35">
        <f t="shared" si="13"/>
        <v>3.0867046219242752E-7</v>
      </c>
      <c r="O7" s="35">
        <f t="shared" si="13"/>
        <v>3.0954959511901181E-7</v>
      </c>
      <c r="P7" s="35">
        <f t="shared" si="13"/>
        <v>3.0669873186536826E-7</v>
      </c>
      <c r="Q7" s="35">
        <f t="shared" si="13"/>
        <v>3.0572994640759934E-7</v>
      </c>
      <c r="R7" s="35">
        <f t="shared" si="13"/>
        <v>3.0536436746275368E-7</v>
      </c>
      <c r="S7" s="35">
        <f t="shared" si="13"/>
        <v>3.0468661758241866E-7</v>
      </c>
      <c r="T7" s="35">
        <f t="shared" si="13"/>
        <v>3.0442808369522327E-7</v>
      </c>
      <c r="U7" s="35">
        <f t="shared" si="13"/>
        <v>3.051995137493442E-7</v>
      </c>
      <c r="V7" s="35">
        <f t="shared" si="13"/>
        <v>3.057440295678901E-7</v>
      </c>
      <c r="W7" s="35">
        <f t="shared" si="13"/>
        <v>3.0589829608278881E-7</v>
      </c>
      <c r="X7" s="35">
        <f t="shared" si="13"/>
        <v>3.0600008188495915E-7</v>
      </c>
      <c r="Y7" s="35">
        <f t="shared" si="13"/>
        <v>3.061790659645259E-7</v>
      </c>
      <c r="Z7" s="35">
        <f t="shared" si="13"/>
        <v>3.0595257539835301E-7</v>
      </c>
      <c r="AA7" s="35">
        <f t="shared" si="13"/>
        <v>3.0562557360556588E-7</v>
      </c>
      <c r="AB7" s="35">
        <f t="shared" si="13"/>
        <v>3.0552801376376564E-7</v>
      </c>
      <c r="AC7" s="35">
        <f t="shared" si="13"/>
        <v>3.0550965625068984E-7</v>
      </c>
      <c r="AD7" s="35">
        <f t="shared" si="13"/>
        <v>3.055228643223204E-7</v>
      </c>
      <c r="AE7" s="35">
        <f t="shared" si="13"/>
        <v>3.0559888675322052E-7</v>
      </c>
      <c r="AF7" s="35">
        <f t="shared" si="13"/>
        <v>3.0570532339485656E-7</v>
      </c>
      <c r="AG7" s="35">
        <f t="shared" si="13"/>
        <v>3.0575130608990325E-7</v>
      </c>
      <c r="AH7" s="45">
        <f t="shared" ref="AH7:AI7" si="14">AG7</f>
        <v>3.0575130608990325E-7</v>
      </c>
      <c r="AI7" s="45">
        <f t="shared" si="14"/>
        <v>3.0575130608990325E-7</v>
      </c>
      <c r="AJ7" s="45">
        <f t="shared" ref="AJ7:CE7" si="15">AI7</f>
        <v>3.0575130608990325E-7</v>
      </c>
      <c r="AK7" s="45">
        <f t="shared" si="15"/>
        <v>3.0575130608990325E-7</v>
      </c>
      <c r="AL7" s="45">
        <f t="shared" si="15"/>
        <v>3.0575130608990325E-7</v>
      </c>
      <c r="AM7" s="45">
        <f t="shared" si="15"/>
        <v>3.0575130608990325E-7</v>
      </c>
      <c r="AN7" s="45">
        <f t="shared" si="15"/>
        <v>3.0575130608990325E-7</v>
      </c>
      <c r="AO7" s="45">
        <f t="shared" si="15"/>
        <v>3.0575130608990325E-7</v>
      </c>
      <c r="AP7" s="45">
        <f t="shared" si="15"/>
        <v>3.0575130608990325E-7</v>
      </c>
      <c r="AQ7" s="45">
        <f t="shared" si="15"/>
        <v>3.0575130608990325E-7</v>
      </c>
      <c r="AR7" s="45">
        <f t="shared" si="15"/>
        <v>3.0575130608990325E-7</v>
      </c>
      <c r="AS7" s="45">
        <f t="shared" si="15"/>
        <v>3.0575130608990325E-7</v>
      </c>
      <c r="AT7" s="45">
        <f t="shared" si="15"/>
        <v>3.0575130608990325E-7</v>
      </c>
      <c r="AU7" s="45">
        <f t="shared" si="15"/>
        <v>3.0575130608990325E-7</v>
      </c>
      <c r="AV7" s="45">
        <f t="shared" si="15"/>
        <v>3.0575130608990325E-7</v>
      </c>
      <c r="AW7" s="45">
        <f t="shared" si="15"/>
        <v>3.0575130608990325E-7</v>
      </c>
      <c r="AX7" s="45">
        <f t="shared" si="15"/>
        <v>3.0575130608990325E-7</v>
      </c>
      <c r="AY7" s="45">
        <f t="shared" si="15"/>
        <v>3.0575130608990325E-7</v>
      </c>
      <c r="AZ7" s="45">
        <f t="shared" si="15"/>
        <v>3.0575130608990325E-7</v>
      </c>
      <c r="BA7" s="45">
        <f t="shared" si="15"/>
        <v>3.0575130608990325E-7</v>
      </c>
      <c r="BB7" s="45">
        <f t="shared" si="15"/>
        <v>3.0575130608990325E-7</v>
      </c>
      <c r="BC7" s="45">
        <f t="shared" si="15"/>
        <v>3.0575130608990325E-7</v>
      </c>
      <c r="BD7" s="45">
        <f t="shared" si="15"/>
        <v>3.0575130608990325E-7</v>
      </c>
      <c r="BE7" s="45">
        <f t="shared" si="15"/>
        <v>3.0575130608990325E-7</v>
      </c>
      <c r="BF7" s="45">
        <f t="shared" si="15"/>
        <v>3.0575130608990325E-7</v>
      </c>
      <c r="BG7" s="45">
        <f t="shared" si="15"/>
        <v>3.0575130608990325E-7</v>
      </c>
      <c r="BH7" s="45">
        <f t="shared" si="15"/>
        <v>3.0575130608990325E-7</v>
      </c>
      <c r="BI7" s="45">
        <f t="shared" si="15"/>
        <v>3.0575130608990325E-7</v>
      </c>
      <c r="BJ7" s="45">
        <f t="shared" si="15"/>
        <v>3.0575130608990325E-7</v>
      </c>
      <c r="BK7" s="45">
        <f t="shared" si="15"/>
        <v>3.0575130608990325E-7</v>
      </c>
      <c r="BL7" s="45">
        <f t="shared" si="15"/>
        <v>3.0575130608990325E-7</v>
      </c>
      <c r="BM7" s="45">
        <f t="shared" si="15"/>
        <v>3.0575130608990325E-7</v>
      </c>
      <c r="BN7" s="45">
        <f t="shared" si="15"/>
        <v>3.0575130608990325E-7</v>
      </c>
      <c r="BO7" s="45">
        <f t="shared" si="15"/>
        <v>3.0575130608990325E-7</v>
      </c>
      <c r="BP7" s="45">
        <f t="shared" si="15"/>
        <v>3.0575130608990325E-7</v>
      </c>
      <c r="BQ7" s="45">
        <f t="shared" si="15"/>
        <v>3.0575130608990325E-7</v>
      </c>
      <c r="BR7" s="45">
        <f t="shared" si="15"/>
        <v>3.0575130608990325E-7</v>
      </c>
      <c r="BS7" s="45">
        <f t="shared" si="15"/>
        <v>3.0575130608990325E-7</v>
      </c>
      <c r="BT7" s="45">
        <f t="shared" si="15"/>
        <v>3.0575130608990325E-7</v>
      </c>
      <c r="BU7" s="45">
        <f t="shared" si="15"/>
        <v>3.0575130608990325E-7</v>
      </c>
      <c r="BV7" s="45">
        <f t="shared" si="15"/>
        <v>3.0575130608990325E-7</v>
      </c>
      <c r="BW7" s="45">
        <f t="shared" si="15"/>
        <v>3.0575130608990325E-7</v>
      </c>
      <c r="BX7" s="45">
        <f t="shared" si="15"/>
        <v>3.0575130608990325E-7</v>
      </c>
      <c r="BY7" s="45">
        <f t="shared" si="15"/>
        <v>3.0575130608990325E-7</v>
      </c>
      <c r="BZ7" s="45">
        <f t="shared" si="15"/>
        <v>3.0575130608990325E-7</v>
      </c>
      <c r="CA7" s="45">
        <f t="shared" si="15"/>
        <v>3.0575130608990325E-7</v>
      </c>
      <c r="CB7" s="45">
        <f t="shared" si="15"/>
        <v>3.0575130608990325E-7</v>
      </c>
      <c r="CC7" s="45">
        <f t="shared" si="15"/>
        <v>3.0575130608990325E-7</v>
      </c>
      <c r="CD7" s="45">
        <f t="shared" si="15"/>
        <v>3.0575130608990325E-7</v>
      </c>
      <c r="CE7" s="45">
        <f t="shared" si="15"/>
        <v>3.0575130608990325E-7</v>
      </c>
    </row>
    <row r="8" spans="1:83" ht="14.5" x14ac:dyDescent="0.35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45">
        <f t="shared" ref="AH8:AI8" si="16">AG8</f>
        <v>0</v>
      </c>
      <c r="AI8" s="45">
        <f t="shared" si="16"/>
        <v>0</v>
      </c>
      <c r="AJ8" s="45">
        <f t="shared" ref="AJ8:CE8" si="17">AI8</f>
        <v>0</v>
      </c>
      <c r="AK8" s="45">
        <f t="shared" si="17"/>
        <v>0</v>
      </c>
      <c r="AL8" s="45">
        <f t="shared" si="17"/>
        <v>0</v>
      </c>
      <c r="AM8" s="45">
        <f t="shared" si="17"/>
        <v>0</v>
      </c>
      <c r="AN8" s="45">
        <f t="shared" si="17"/>
        <v>0</v>
      </c>
      <c r="AO8" s="45">
        <f t="shared" si="17"/>
        <v>0</v>
      </c>
      <c r="AP8" s="45">
        <f t="shared" si="17"/>
        <v>0</v>
      </c>
      <c r="AQ8" s="45">
        <f t="shared" si="17"/>
        <v>0</v>
      </c>
      <c r="AR8" s="45">
        <f t="shared" si="17"/>
        <v>0</v>
      </c>
      <c r="AS8" s="45">
        <f t="shared" si="17"/>
        <v>0</v>
      </c>
      <c r="AT8" s="45">
        <f t="shared" si="17"/>
        <v>0</v>
      </c>
      <c r="AU8" s="45">
        <f t="shared" si="17"/>
        <v>0</v>
      </c>
      <c r="AV8" s="45">
        <f t="shared" si="17"/>
        <v>0</v>
      </c>
      <c r="AW8" s="45">
        <f t="shared" si="17"/>
        <v>0</v>
      </c>
      <c r="AX8" s="45">
        <f t="shared" si="17"/>
        <v>0</v>
      </c>
      <c r="AY8" s="45">
        <f t="shared" si="17"/>
        <v>0</v>
      </c>
      <c r="AZ8" s="45">
        <f t="shared" si="17"/>
        <v>0</v>
      </c>
      <c r="BA8" s="45">
        <f t="shared" si="17"/>
        <v>0</v>
      </c>
      <c r="BB8" s="45">
        <f t="shared" si="17"/>
        <v>0</v>
      </c>
      <c r="BC8" s="45">
        <f t="shared" si="17"/>
        <v>0</v>
      </c>
      <c r="BD8" s="45">
        <f t="shared" si="17"/>
        <v>0</v>
      </c>
      <c r="BE8" s="45">
        <f t="shared" si="17"/>
        <v>0</v>
      </c>
      <c r="BF8" s="45">
        <f t="shared" si="17"/>
        <v>0</v>
      </c>
      <c r="BG8" s="45">
        <f t="shared" si="17"/>
        <v>0</v>
      </c>
      <c r="BH8" s="45">
        <f t="shared" si="17"/>
        <v>0</v>
      </c>
      <c r="BI8" s="45">
        <f t="shared" si="17"/>
        <v>0</v>
      </c>
      <c r="BJ8" s="45">
        <f t="shared" si="17"/>
        <v>0</v>
      </c>
      <c r="BK8" s="45">
        <f t="shared" si="17"/>
        <v>0</v>
      </c>
      <c r="BL8" s="45">
        <f t="shared" si="17"/>
        <v>0</v>
      </c>
      <c r="BM8" s="45">
        <f t="shared" si="17"/>
        <v>0</v>
      </c>
      <c r="BN8" s="45">
        <f t="shared" si="17"/>
        <v>0</v>
      </c>
      <c r="BO8" s="45">
        <f t="shared" si="17"/>
        <v>0</v>
      </c>
      <c r="BP8" s="45">
        <f t="shared" si="17"/>
        <v>0</v>
      </c>
      <c r="BQ8" s="45">
        <f t="shared" si="17"/>
        <v>0</v>
      </c>
      <c r="BR8" s="45">
        <f t="shared" si="17"/>
        <v>0</v>
      </c>
      <c r="BS8" s="45">
        <f t="shared" si="17"/>
        <v>0</v>
      </c>
      <c r="BT8" s="45">
        <f t="shared" si="17"/>
        <v>0</v>
      </c>
      <c r="BU8" s="45">
        <f t="shared" si="17"/>
        <v>0</v>
      </c>
      <c r="BV8" s="45">
        <f t="shared" si="17"/>
        <v>0</v>
      </c>
      <c r="BW8" s="45">
        <f t="shared" si="17"/>
        <v>0</v>
      </c>
      <c r="BX8" s="45">
        <f t="shared" si="17"/>
        <v>0</v>
      </c>
      <c r="BY8" s="45">
        <f t="shared" si="17"/>
        <v>0</v>
      </c>
      <c r="BZ8" s="45">
        <f t="shared" si="17"/>
        <v>0</v>
      </c>
      <c r="CA8" s="45">
        <f t="shared" si="17"/>
        <v>0</v>
      </c>
      <c r="CB8" s="45">
        <f t="shared" si="17"/>
        <v>0</v>
      </c>
      <c r="CC8" s="45">
        <f t="shared" si="17"/>
        <v>0</v>
      </c>
      <c r="CD8" s="45">
        <f t="shared" si="17"/>
        <v>0</v>
      </c>
      <c r="CE8" s="45">
        <f t="shared" si="17"/>
        <v>0</v>
      </c>
    </row>
    <row r="9" spans="1:83" ht="14.5" x14ac:dyDescent="0.35">
      <c r="A9" s="1" t="s">
        <v>123</v>
      </c>
      <c r="B9" s="35">
        <f t="shared" ref="B9:AG9" si="18">B6</f>
        <v>2.53E-7</v>
      </c>
      <c r="C9" s="35">
        <f t="shared" si="18"/>
        <v>2.9900000000000002E-7</v>
      </c>
      <c r="D9" s="35">
        <f t="shared" si="18"/>
        <v>3.4090909090909096E-7</v>
      </c>
      <c r="E9" s="35">
        <f t="shared" si="18"/>
        <v>3.1735537190082644E-7</v>
      </c>
      <c r="F9" s="35">
        <f t="shared" si="18"/>
        <v>3.0975131480090161E-7</v>
      </c>
      <c r="G9" s="35">
        <f t="shared" si="18"/>
        <v>3.1281961614643807E-7</v>
      </c>
      <c r="H9" s="35">
        <f t="shared" si="18"/>
        <v>3.0753049034156887E-7</v>
      </c>
      <c r="I9" s="35">
        <f t="shared" si="18"/>
        <v>2.9594235309989335E-7</v>
      </c>
      <c r="J9" s="35">
        <f t="shared" si="18"/>
        <v>2.9920983974533811E-7</v>
      </c>
      <c r="K9" s="35">
        <f t="shared" si="18"/>
        <v>3.0404709790400521E-7</v>
      </c>
      <c r="L9" s="35">
        <f t="shared" si="18"/>
        <v>3.0477865225891477E-7</v>
      </c>
      <c r="M9" s="35">
        <f t="shared" si="18"/>
        <v>3.0403125700972522E-7</v>
      </c>
      <c r="N9" s="35">
        <f t="shared" si="18"/>
        <v>3.0867046219242752E-7</v>
      </c>
      <c r="O9" s="35">
        <f t="shared" si="18"/>
        <v>3.0954959511901181E-7</v>
      </c>
      <c r="P9" s="35">
        <f t="shared" si="18"/>
        <v>3.0669873186536826E-7</v>
      </c>
      <c r="Q9" s="35">
        <f t="shared" si="18"/>
        <v>3.0572994640759934E-7</v>
      </c>
      <c r="R9" s="35">
        <f t="shared" si="18"/>
        <v>3.0536436746275368E-7</v>
      </c>
      <c r="S9" s="35">
        <f t="shared" si="18"/>
        <v>3.0468661758241866E-7</v>
      </c>
      <c r="T9" s="35">
        <f t="shared" si="18"/>
        <v>3.0442808369522327E-7</v>
      </c>
      <c r="U9" s="35">
        <f t="shared" si="18"/>
        <v>3.051995137493442E-7</v>
      </c>
      <c r="V9" s="35">
        <f t="shared" si="18"/>
        <v>3.057440295678901E-7</v>
      </c>
      <c r="W9" s="35">
        <f t="shared" si="18"/>
        <v>3.0589829608278881E-7</v>
      </c>
      <c r="X9" s="35">
        <f t="shared" si="18"/>
        <v>3.0600008188495915E-7</v>
      </c>
      <c r="Y9" s="35">
        <f t="shared" si="18"/>
        <v>3.061790659645259E-7</v>
      </c>
      <c r="Z9" s="35">
        <f t="shared" si="18"/>
        <v>3.0595257539835301E-7</v>
      </c>
      <c r="AA9" s="35">
        <f t="shared" si="18"/>
        <v>3.0562557360556588E-7</v>
      </c>
      <c r="AB9" s="35">
        <f t="shared" si="18"/>
        <v>3.0552801376376564E-7</v>
      </c>
      <c r="AC9" s="35">
        <f t="shared" si="18"/>
        <v>3.0550965625068984E-7</v>
      </c>
      <c r="AD9" s="35">
        <f t="shared" si="18"/>
        <v>3.055228643223204E-7</v>
      </c>
      <c r="AE9" s="35">
        <f t="shared" si="18"/>
        <v>3.0559888675322052E-7</v>
      </c>
      <c r="AF9" s="35">
        <f t="shared" si="18"/>
        <v>3.0570532339485656E-7</v>
      </c>
      <c r="AG9" s="35">
        <f t="shared" si="18"/>
        <v>3.0575130608990325E-7</v>
      </c>
      <c r="AH9" s="45">
        <f t="shared" ref="AH9:AI9" si="19">AG9</f>
        <v>3.0575130608990325E-7</v>
      </c>
      <c r="AI9" s="45">
        <f t="shared" si="19"/>
        <v>3.0575130608990325E-7</v>
      </c>
      <c r="AJ9" s="45">
        <f t="shared" ref="AJ9:CE9" si="20">AI9</f>
        <v>3.0575130608990325E-7</v>
      </c>
      <c r="AK9" s="45">
        <f t="shared" si="20"/>
        <v>3.0575130608990325E-7</v>
      </c>
      <c r="AL9" s="45">
        <f t="shared" si="20"/>
        <v>3.0575130608990325E-7</v>
      </c>
      <c r="AM9" s="45">
        <f t="shared" si="20"/>
        <v>3.0575130608990325E-7</v>
      </c>
      <c r="AN9" s="45">
        <f t="shared" si="20"/>
        <v>3.0575130608990325E-7</v>
      </c>
      <c r="AO9" s="45">
        <f t="shared" si="20"/>
        <v>3.0575130608990325E-7</v>
      </c>
      <c r="AP9" s="45">
        <f t="shared" si="20"/>
        <v>3.0575130608990325E-7</v>
      </c>
      <c r="AQ9" s="45">
        <f t="shared" si="20"/>
        <v>3.0575130608990325E-7</v>
      </c>
      <c r="AR9" s="45">
        <f t="shared" si="20"/>
        <v>3.0575130608990325E-7</v>
      </c>
      <c r="AS9" s="45">
        <f t="shared" si="20"/>
        <v>3.0575130608990325E-7</v>
      </c>
      <c r="AT9" s="45">
        <f t="shared" si="20"/>
        <v>3.0575130608990325E-7</v>
      </c>
      <c r="AU9" s="45">
        <f t="shared" si="20"/>
        <v>3.0575130608990325E-7</v>
      </c>
      <c r="AV9" s="45">
        <f t="shared" si="20"/>
        <v>3.0575130608990325E-7</v>
      </c>
      <c r="AW9" s="45">
        <f t="shared" si="20"/>
        <v>3.0575130608990325E-7</v>
      </c>
      <c r="AX9" s="45">
        <f t="shared" si="20"/>
        <v>3.0575130608990325E-7</v>
      </c>
      <c r="AY9" s="45">
        <f t="shared" si="20"/>
        <v>3.0575130608990325E-7</v>
      </c>
      <c r="AZ9" s="45">
        <f t="shared" si="20"/>
        <v>3.0575130608990325E-7</v>
      </c>
      <c r="BA9" s="45">
        <f t="shared" si="20"/>
        <v>3.0575130608990325E-7</v>
      </c>
      <c r="BB9" s="45">
        <f t="shared" si="20"/>
        <v>3.0575130608990325E-7</v>
      </c>
      <c r="BC9" s="45">
        <f t="shared" si="20"/>
        <v>3.0575130608990325E-7</v>
      </c>
      <c r="BD9" s="45">
        <f t="shared" si="20"/>
        <v>3.0575130608990325E-7</v>
      </c>
      <c r="BE9" s="45">
        <f t="shared" si="20"/>
        <v>3.0575130608990325E-7</v>
      </c>
      <c r="BF9" s="45">
        <f t="shared" si="20"/>
        <v>3.0575130608990325E-7</v>
      </c>
      <c r="BG9" s="45">
        <f t="shared" si="20"/>
        <v>3.0575130608990325E-7</v>
      </c>
      <c r="BH9" s="45">
        <f t="shared" si="20"/>
        <v>3.0575130608990325E-7</v>
      </c>
      <c r="BI9" s="45">
        <f t="shared" si="20"/>
        <v>3.0575130608990325E-7</v>
      </c>
      <c r="BJ9" s="45">
        <f t="shared" si="20"/>
        <v>3.0575130608990325E-7</v>
      </c>
      <c r="BK9" s="45">
        <f t="shared" si="20"/>
        <v>3.0575130608990325E-7</v>
      </c>
      <c r="BL9" s="45">
        <f t="shared" si="20"/>
        <v>3.0575130608990325E-7</v>
      </c>
      <c r="BM9" s="45">
        <f t="shared" si="20"/>
        <v>3.0575130608990325E-7</v>
      </c>
      <c r="BN9" s="45">
        <f t="shared" si="20"/>
        <v>3.0575130608990325E-7</v>
      </c>
      <c r="BO9" s="45">
        <f t="shared" si="20"/>
        <v>3.0575130608990325E-7</v>
      </c>
      <c r="BP9" s="45">
        <f t="shared" si="20"/>
        <v>3.0575130608990325E-7</v>
      </c>
      <c r="BQ9" s="45">
        <f t="shared" si="20"/>
        <v>3.0575130608990325E-7</v>
      </c>
      <c r="BR9" s="45">
        <f t="shared" si="20"/>
        <v>3.0575130608990325E-7</v>
      </c>
      <c r="BS9" s="45">
        <f t="shared" si="20"/>
        <v>3.0575130608990325E-7</v>
      </c>
      <c r="BT9" s="45">
        <f t="shared" si="20"/>
        <v>3.0575130608990325E-7</v>
      </c>
      <c r="BU9" s="45">
        <f t="shared" si="20"/>
        <v>3.0575130608990325E-7</v>
      </c>
      <c r="BV9" s="45">
        <f t="shared" si="20"/>
        <v>3.0575130608990325E-7</v>
      </c>
      <c r="BW9" s="45">
        <f t="shared" si="20"/>
        <v>3.0575130608990325E-7</v>
      </c>
      <c r="BX9" s="45">
        <f t="shared" si="20"/>
        <v>3.0575130608990325E-7</v>
      </c>
      <c r="BY9" s="45">
        <f t="shared" si="20"/>
        <v>3.0575130608990325E-7</v>
      </c>
      <c r="BZ9" s="45">
        <f t="shared" si="20"/>
        <v>3.0575130608990325E-7</v>
      </c>
      <c r="CA9" s="45">
        <f t="shared" si="20"/>
        <v>3.0575130608990325E-7</v>
      </c>
      <c r="CB9" s="45">
        <f t="shared" si="20"/>
        <v>3.0575130608990325E-7</v>
      </c>
      <c r="CC9" s="45">
        <f t="shared" si="20"/>
        <v>3.0575130608990325E-7</v>
      </c>
      <c r="CD9" s="45">
        <f t="shared" si="20"/>
        <v>3.0575130608990325E-7</v>
      </c>
      <c r="CE9" s="45">
        <f t="shared" si="20"/>
        <v>3.0575130608990325E-7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2060"/>
  </sheetPr>
  <dimension ref="A1:CF1000"/>
  <sheetViews>
    <sheetView topLeftCell="CD1" workbookViewId="0">
      <selection activeCell="CI10" sqref="CI10"/>
    </sheetView>
  </sheetViews>
  <sheetFormatPr defaultColWidth="14.453125" defaultRowHeight="15" customHeight="1" x14ac:dyDescent="0.35"/>
  <cols>
    <col min="1" max="1" width="41.453125" customWidth="1"/>
    <col min="2" max="25" width="10" customWidth="1"/>
    <col min="26" max="35" width="9.1796875" customWidth="1"/>
  </cols>
  <sheetData>
    <row r="1" spans="1:84" ht="14.5" x14ac:dyDescent="0.35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  <c r="BB1" s="1">
        <v>2071</v>
      </c>
      <c r="BC1" s="1">
        <v>2072</v>
      </c>
      <c r="BD1" s="1">
        <v>2073</v>
      </c>
      <c r="BE1" s="1">
        <v>2074</v>
      </c>
      <c r="BF1" s="1">
        <v>2075</v>
      </c>
      <c r="BG1" s="1">
        <v>2076</v>
      </c>
      <c r="BH1" s="1">
        <v>2077</v>
      </c>
      <c r="BI1" s="1">
        <v>2078</v>
      </c>
      <c r="BJ1" s="1">
        <v>2079</v>
      </c>
      <c r="BK1" s="1">
        <v>2080</v>
      </c>
      <c r="BL1" s="1">
        <v>2081</v>
      </c>
      <c r="BM1" s="1">
        <v>2082</v>
      </c>
      <c r="BN1" s="1">
        <v>2083</v>
      </c>
      <c r="BO1" s="1">
        <v>2084</v>
      </c>
      <c r="BP1" s="1">
        <v>2085</v>
      </c>
      <c r="BQ1" s="1">
        <v>2086</v>
      </c>
      <c r="BR1" s="1">
        <v>2087</v>
      </c>
      <c r="BS1" s="1">
        <v>2088</v>
      </c>
      <c r="BT1" s="1">
        <v>2089</v>
      </c>
      <c r="BU1" s="1">
        <v>2090</v>
      </c>
      <c r="BV1" s="1">
        <v>2091</v>
      </c>
      <c r="BW1" s="1">
        <v>2092</v>
      </c>
      <c r="BX1" s="1">
        <v>2093</v>
      </c>
      <c r="BY1" s="1">
        <v>2094</v>
      </c>
      <c r="BZ1" s="1">
        <v>2095</v>
      </c>
      <c r="CA1" s="1">
        <v>2096</v>
      </c>
      <c r="CB1" s="1">
        <v>2097</v>
      </c>
      <c r="CC1" s="1">
        <v>2098</v>
      </c>
      <c r="CD1" s="1">
        <v>2099</v>
      </c>
      <c r="CE1" s="1">
        <v>2100</v>
      </c>
      <c r="CF1" s="1"/>
    </row>
    <row r="2" spans="1:84" ht="14.5" x14ac:dyDescent="0.35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  <c r="AH2" s="45">
        <f>AG2</f>
        <v>0</v>
      </c>
      <c r="AI2" s="45">
        <f>AH2</f>
        <v>0</v>
      </c>
      <c r="AJ2" s="45">
        <f t="shared" ref="AJ2:CF2" si="0">AI2</f>
        <v>0</v>
      </c>
      <c r="AK2" s="45">
        <f t="shared" si="0"/>
        <v>0</v>
      </c>
      <c r="AL2" s="45">
        <f t="shared" si="0"/>
        <v>0</v>
      </c>
      <c r="AM2" s="45">
        <f t="shared" si="0"/>
        <v>0</v>
      </c>
      <c r="AN2" s="45">
        <f t="shared" si="0"/>
        <v>0</v>
      </c>
      <c r="AO2" s="45">
        <f t="shared" si="0"/>
        <v>0</v>
      </c>
      <c r="AP2" s="45">
        <f t="shared" si="0"/>
        <v>0</v>
      </c>
      <c r="AQ2" s="45">
        <f t="shared" si="0"/>
        <v>0</v>
      </c>
      <c r="AR2" s="45">
        <f t="shared" si="0"/>
        <v>0</v>
      </c>
      <c r="AS2" s="45">
        <f t="shared" si="0"/>
        <v>0</v>
      </c>
      <c r="AT2" s="45">
        <f t="shared" si="0"/>
        <v>0</v>
      </c>
      <c r="AU2" s="45">
        <f t="shared" si="0"/>
        <v>0</v>
      </c>
      <c r="AV2" s="45">
        <f t="shared" si="0"/>
        <v>0</v>
      </c>
      <c r="AW2" s="45">
        <f t="shared" si="0"/>
        <v>0</v>
      </c>
      <c r="AX2" s="45">
        <f t="shared" si="0"/>
        <v>0</v>
      </c>
      <c r="AY2" s="45">
        <f t="shared" si="0"/>
        <v>0</v>
      </c>
      <c r="AZ2" s="45">
        <f t="shared" si="0"/>
        <v>0</v>
      </c>
      <c r="BA2" s="45">
        <f t="shared" si="0"/>
        <v>0</v>
      </c>
      <c r="BB2" s="45">
        <f t="shared" si="0"/>
        <v>0</v>
      </c>
      <c r="BC2" s="45">
        <f t="shared" si="0"/>
        <v>0</v>
      </c>
      <c r="BD2" s="45">
        <f t="shared" si="0"/>
        <v>0</v>
      </c>
      <c r="BE2" s="45">
        <f t="shared" si="0"/>
        <v>0</v>
      </c>
      <c r="BF2" s="45">
        <f t="shared" si="0"/>
        <v>0</v>
      </c>
      <c r="BG2" s="45">
        <f t="shared" si="0"/>
        <v>0</v>
      </c>
      <c r="BH2" s="45">
        <f t="shared" si="0"/>
        <v>0</v>
      </c>
      <c r="BI2" s="45">
        <f t="shared" si="0"/>
        <v>0</v>
      </c>
      <c r="BJ2" s="45">
        <f t="shared" si="0"/>
        <v>0</v>
      </c>
      <c r="BK2" s="45">
        <f t="shared" si="0"/>
        <v>0</v>
      </c>
      <c r="BL2" s="45">
        <f t="shared" si="0"/>
        <v>0</v>
      </c>
      <c r="BM2" s="45">
        <f t="shared" si="0"/>
        <v>0</v>
      </c>
      <c r="BN2" s="45">
        <f t="shared" si="0"/>
        <v>0</v>
      </c>
      <c r="BO2" s="45">
        <f t="shared" si="0"/>
        <v>0</v>
      </c>
      <c r="BP2" s="45">
        <f t="shared" si="0"/>
        <v>0</v>
      </c>
      <c r="BQ2" s="45">
        <f t="shared" si="0"/>
        <v>0</v>
      </c>
      <c r="BR2" s="45">
        <f t="shared" si="0"/>
        <v>0</v>
      </c>
      <c r="BS2" s="45">
        <f t="shared" si="0"/>
        <v>0</v>
      </c>
      <c r="BT2" s="45">
        <f t="shared" si="0"/>
        <v>0</v>
      </c>
      <c r="BU2" s="45">
        <f t="shared" si="0"/>
        <v>0</v>
      </c>
      <c r="BV2" s="45">
        <f t="shared" si="0"/>
        <v>0</v>
      </c>
      <c r="BW2" s="45">
        <f t="shared" si="0"/>
        <v>0</v>
      </c>
      <c r="BX2" s="45">
        <f t="shared" si="0"/>
        <v>0</v>
      </c>
      <c r="BY2" s="45">
        <f t="shared" si="0"/>
        <v>0</v>
      </c>
      <c r="BZ2" s="45">
        <f t="shared" si="0"/>
        <v>0</v>
      </c>
      <c r="CA2" s="45">
        <f t="shared" si="0"/>
        <v>0</v>
      </c>
      <c r="CB2" s="45">
        <f t="shared" si="0"/>
        <v>0</v>
      </c>
      <c r="CC2" s="45">
        <f t="shared" si="0"/>
        <v>0</v>
      </c>
      <c r="CD2" s="45">
        <f t="shared" si="0"/>
        <v>0</v>
      </c>
      <c r="CE2" s="45">
        <f t="shared" si="0"/>
        <v>0</v>
      </c>
      <c r="CF2" s="45"/>
    </row>
    <row r="3" spans="1:84" ht="14.5" x14ac:dyDescent="0.35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45">
        <f t="shared" ref="AH3:AI3" si="1">AG3</f>
        <v>0</v>
      </c>
      <c r="AI3" s="45">
        <f t="shared" si="1"/>
        <v>0</v>
      </c>
      <c r="AJ3" s="45">
        <f t="shared" ref="AJ3:CF3" si="2">AI3</f>
        <v>0</v>
      </c>
      <c r="AK3" s="45">
        <f t="shared" si="2"/>
        <v>0</v>
      </c>
      <c r="AL3" s="45">
        <f t="shared" si="2"/>
        <v>0</v>
      </c>
      <c r="AM3" s="45">
        <f t="shared" si="2"/>
        <v>0</v>
      </c>
      <c r="AN3" s="45">
        <f t="shared" si="2"/>
        <v>0</v>
      </c>
      <c r="AO3" s="45">
        <f t="shared" si="2"/>
        <v>0</v>
      </c>
      <c r="AP3" s="45">
        <f t="shared" si="2"/>
        <v>0</v>
      </c>
      <c r="AQ3" s="45">
        <f t="shared" si="2"/>
        <v>0</v>
      </c>
      <c r="AR3" s="45">
        <f t="shared" si="2"/>
        <v>0</v>
      </c>
      <c r="AS3" s="45">
        <f t="shared" si="2"/>
        <v>0</v>
      </c>
      <c r="AT3" s="45">
        <f t="shared" si="2"/>
        <v>0</v>
      </c>
      <c r="AU3" s="45">
        <f t="shared" si="2"/>
        <v>0</v>
      </c>
      <c r="AV3" s="45">
        <f t="shared" si="2"/>
        <v>0</v>
      </c>
      <c r="AW3" s="45">
        <f t="shared" si="2"/>
        <v>0</v>
      </c>
      <c r="AX3" s="45">
        <f t="shared" si="2"/>
        <v>0</v>
      </c>
      <c r="AY3" s="45">
        <f t="shared" si="2"/>
        <v>0</v>
      </c>
      <c r="AZ3" s="45">
        <f t="shared" si="2"/>
        <v>0</v>
      </c>
      <c r="BA3" s="45">
        <f t="shared" si="2"/>
        <v>0</v>
      </c>
      <c r="BB3" s="45">
        <f t="shared" si="2"/>
        <v>0</v>
      </c>
      <c r="BC3" s="45">
        <f t="shared" si="2"/>
        <v>0</v>
      </c>
      <c r="BD3" s="45">
        <f t="shared" si="2"/>
        <v>0</v>
      </c>
      <c r="BE3" s="45">
        <f t="shared" si="2"/>
        <v>0</v>
      </c>
      <c r="BF3" s="45">
        <f t="shared" si="2"/>
        <v>0</v>
      </c>
      <c r="BG3" s="45">
        <f t="shared" si="2"/>
        <v>0</v>
      </c>
      <c r="BH3" s="45">
        <f t="shared" si="2"/>
        <v>0</v>
      </c>
      <c r="BI3" s="45">
        <f t="shared" si="2"/>
        <v>0</v>
      </c>
      <c r="BJ3" s="45">
        <f t="shared" si="2"/>
        <v>0</v>
      </c>
      <c r="BK3" s="45">
        <f t="shared" si="2"/>
        <v>0</v>
      </c>
      <c r="BL3" s="45">
        <f t="shared" si="2"/>
        <v>0</v>
      </c>
      <c r="BM3" s="45">
        <f t="shared" si="2"/>
        <v>0</v>
      </c>
      <c r="BN3" s="45">
        <f t="shared" si="2"/>
        <v>0</v>
      </c>
      <c r="BO3" s="45">
        <f t="shared" si="2"/>
        <v>0</v>
      </c>
      <c r="BP3" s="45">
        <f t="shared" si="2"/>
        <v>0</v>
      </c>
      <c r="BQ3" s="45">
        <f t="shared" si="2"/>
        <v>0</v>
      </c>
      <c r="BR3" s="45">
        <f t="shared" si="2"/>
        <v>0</v>
      </c>
      <c r="BS3" s="45">
        <f t="shared" si="2"/>
        <v>0</v>
      </c>
      <c r="BT3" s="45">
        <f t="shared" si="2"/>
        <v>0</v>
      </c>
      <c r="BU3" s="45">
        <f t="shared" si="2"/>
        <v>0</v>
      </c>
      <c r="BV3" s="45">
        <f t="shared" si="2"/>
        <v>0</v>
      </c>
      <c r="BW3" s="45">
        <f t="shared" si="2"/>
        <v>0</v>
      </c>
      <c r="BX3" s="45">
        <f t="shared" si="2"/>
        <v>0</v>
      </c>
      <c r="BY3" s="45">
        <f t="shared" si="2"/>
        <v>0</v>
      </c>
      <c r="BZ3" s="45">
        <f t="shared" si="2"/>
        <v>0</v>
      </c>
      <c r="CA3" s="45">
        <f t="shared" si="2"/>
        <v>0</v>
      </c>
      <c r="CB3" s="45">
        <f t="shared" si="2"/>
        <v>0</v>
      </c>
      <c r="CC3" s="45">
        <f t="shared" si="2"/>
        <v>0</v>
      </c>
      <c r="CD3" s="45">
        <f t="shared" si="2"/>
        <v>0</v>
      </c>
      <c r="CE3" s="45">
        <f t="shared" si="2"/>
        <v>0</v>
      </c>
      <c r="CF3" s="45"/>
    </row>
    <row r="4" spans="1:84" ht="14.5" x14ac:dyDescent="0.35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  <c r="AH4" s="45">
        <f t="shared" ref="AH4:AI4" si="3">AG4</f>
        <v>0</v>
      </c>
      <c r="AI4" s="45">
        <f t="shared" si="3"/>
        <v>0</v>
      </c>
      <c r="AJ4" s="45">
        <f t="shared" ref="AJ4:CF4" si="4">AI4</f>
        <v>0</v>
      </c>
      <c r="AK4" s="45">
        <f t="shared" si="4"/>
        <v>0</v>
      </c>
      <c r="AL4" s="45">
        <f t="shared" si="4"/>
        <v>0</v>
      </c>
      <c r="AM4" s="45">
        <f t="shared" si="4"/>
        <v>0</v>
      </c>
      <c r="AN4" s="45">
        <f t="shared" si="4"/>
        <v>0</v>
      </c>
      <c r="AO4" s="45">
        <f t="shared" si="4"/>
        <v>0</v>
      </c>
      <c r="AP4" s="45">
        <f t="shared" si="4"/>
        <v>0</v>
      </c>
      <c r="AQ4" s="45">
        <f t="shared" si="4"/>
        <v>0</v>
      </c>
      <c r="AR4" s="45">
        <f t="shared" si="4"/>
        <v>0</v>
      </c>
      <c r="AS4" s="45">
        <f t="shared" si="4"/>
        <v>0</v>
      </c>
      <c r="AT4" s="45">
        <f t="shared" si="4"/>
        <v>0</v>
      </c>
      <c r="AU4" s="45">
        <f t="shared" si="4"/>
        <v>0</v>
      </c>
      <c r="AV4" s="45">
        <f t="shared" si="4"/>
        <v>0</v>
      </c>
      <c r="AW4" s="45">
        <f t="shared" si="4"/>
        <v>0</v>
      </c>
      <c r="AX4" s="45">
        <f t="shared" si="4"/>
        <v>0</v>
      </c>
      <c r="AY4" s="45">
        <f t="shared" si="4"/>
        <v>0</v>
      </c>
      <c r="AZ4" s="45">
        <f t="shared" si="4"/>
        <v>0</v>
      </c>
      <c r="BA4" s="45">
        <f t="shared" si="4"/>
        <v>0</v>
      </c>
      <c r="BB4" s="45">
        <f t="shared" si="4"/>
        <v>0</v>
      </c>
      <c r="BC4" s="45">
        <f t="shared" si="4"/>
        <v>0</v>
      </c>
      <c r="BD4" s="45">
        <f t="shared" si="4"/>
        <v>0</v>
      </c>
      <c r="BE4" s="45">
        <f t="shared" si="4"/>
        <v>0</v>
      </c>
      <c r="BF4" s="45">
        <f t="shared" si="4"/>
        <v>0</v>
      </c>
      <c r="BG4" s="45">
        <f t="shared" si="4"/>
        <v>0</v>
      </c>
      <c r="BH4" s="45">
        <f t="shared" si="4"/>
        <v>0</v>
      </c>
      <c r="BI4" s="45">
        <f t="shared" si="4"/>
        <v>0</v>
      </c>
      <c r="BJ4" s="45">
        <f t="shared" si="4"/>
        <v>0</v>
      </c>
      <c r="BK4" s="45">
        <f t="shared" si="4"/>
        <v>0</v>
      </c>
      <c r="BL4" s="45">
        <f t="shared" si="4"/>
        <v>0</v>
      </c>
      <c r="BM4" s="45">
        <f t="shared" si="4"/>
        <v>0</v>
      </c>
      <c r="BN4" s="45">
        <f t="shared" si="4"/>
        <v>0</v>
      </c>
      <c r="BO4" s="45">
        <f t="shared" si="4"/>
        <v>0</v>
      </c>
      <c r="BP4" s="45">
        <f t="shared" si="4"/>
        <v>0</v>
      </c>
      <c r="BQ4" s="45">
        <f t="shared" si="4"/>
        <v>0</v>
      </c>
      <c r="BR4" s="45">
        <f t="shared" si="4"/>
        <v>0</v>
      </c>
      <c r="BS4" s="45">
        <f t="shared" si="4"/>
        <v>0</v>
      </c>
      <c r="BT4" s="45">
        <f t="shared" si="4"/>
        <v>0</v>
      </c>
      <c r="BU4" s="45">
        <f t="shared" si="4"/>
        <v>0</v>
      </c>
      <c r="BV4" s="45">
        <f t="shared" si="4"/>
        <v>0</v>
      </c>
      <c r="BW4" s="45">
        <f t="shared" si="4"/>
        <v>0</v>
      </c>
      <c r="BX4" s="45">
        <f t="shared" si="4"/>
        <v>0</v>
      </c>
      <c r="BY4" s="45">
        <f t="shared" si="4"/>
        <v>0</v>
      </c>
      <c r="BZ4" s="45">
        <f t="shared" si="4"/>
        <v>0</v>
      </c>
      <c r="CA4" s="45">
        <f t="shared" si="4"/>
        <v>0</v>
      </c>
      <c r="CB4" s="45">
        <f t="shared" si="4"/>
        <v>0</v>
      </c>
      <c r="CC4" s="45">
        <f t="shared" si="4"/>
        <v>0</v>
      </c>
      <c r="CD4" s="45">
        <f t="shared" si="4"/>
        <v>0</v>
      </c>
      <c r="CE4" s="45">
        <f t="shared" si="4"/>
        <v>0</v>
      </c>
      <c r="CF4" s="45"/>
    </row>
    <row r="5" spans="1:84" ht="14.5" x14ac:dyDescent="0.35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  <c r="AH5" s="45">
        <f t="shared" ref="AH5:AI5" si="5">AG5</f>
        <v>0</v>
      </c>
      <c r="AI5" s="45">
        <f t="shared" si="5"/>
        <v>0</v>
      </c>
      <c r="AJ5" s="45">
        <f t="shared" ref="AJ5:CF5" si="6">AI5</f>
        <v>0</v>
      </c>
      <c r="AK5" s="45">
        <f t="shared" si="6"/>
        <v>0</v>
      </c>
      <c r="AL5" s="45">
        <f t="shared" si="6"/>
        <v>0</v>
      </c>
      <c r="AM5" s="45">
        <f t="shared" si="6"/>
        <v>0</v>
      </c>
      <c r="AN5" s="45">
        <f t="shared" si="6"/>
        <v>0</v>
      </c>
      <c r="AO5" s="45">
        <f t="shared" si="6"/>
        <v>0</v>
      </c>
      <c r="AP5" s="45">
        <f t="shared" si="6"/>
        <v>0</v>
      </c>
      <c r="AQ5" s="45">
        <f t="shared" si="6"/>
        <v>0</v>
      </c>
      <c r="AR5" s="45">
        <f t="shared" si="6"/>
        <v>0</v>
      </c>
      <c r="AS5" s="45">
        <f t="shared" si="6"/>
        <v>0</v>
      </c>
      <c r="AT5" s="45">
        <f t="shared" si="6"/>
        <v>0</v>
      </c>
      <c r="AU5" s="45">
        <f t="shared" si="6"/>
        <v>0</v>
      </c>
      <c r="AV5" s="45">
        <f t="shared" si="6"/>
        <v>0</v>
      </c>
      <c r="AW5" s="45">
        <f t="shared" si="6"/>
        <v>0</v>
      </c>
      <c r="AX5" s="45">
        <f t="shared" si="6"/>
        <v>0</v>
      </c>
      <c r="AY5" s="45">
        <f t="shared" si="6"/>
        <v>0</v>
      </c>
      <c r="AZ5" s="45">
        <f t="shared" si="6"/>
        <v>0</v>
      </c>
      <c r="BA5" s="45">
        <f t="shared" si="6"/>
        <v>0</v>
      </c>
      <c r="BB5" s="45">
        <f t="shared" si="6"/>
        <v>0</v>
      </c>
      <c r="BC5" s="45">
        <f t="shared" si="6"/>
        <v>0</v>
      </c>
      <c r="BD5" s="45">
        <f t="shared" si="6"/>
        <v>0</v>
      </c>
      <c r="BE5" s="45">
        <f t="shared" si="6"/>
        <v>0</v>
      </c>
      <c r="BF5" s="45">
        <f t="shared" si="6"/>
        <v>0</v>
      </c>
      <c r="BG5" s="45">
        <f t="shared" si="6"/>
        <v>0</v>
      </c>
      <c r="BH5" s="45">
        <f t="shared" si="6"/>
        <v>0</v>
      </c>
      <c r="BI5" s="45">
        <f t="shared" si="6"/>
        <v>0</v>
      </c>
      <c r="BJ5" s="45">
        <f t="shared" si="6"/>
        <v>0</v>
      </c>
      <c r="BK5" s="45">
        <f t="shared" si="6"/>
        <v>0</v>
      </c>
      <c r="BL5" s="45">
        <f t="shared" si="6"/>
        <v>0</v>
      </c>
      <c r="BM5" s="45">
        <f t="shared" si="6"/>
        <v>0</v>
      </c>
      <c r="BN5" s="45">
        <f t="shared" si="6"/>
        <v>0</v>
      </c>
      <c r="BO5" s="45">
        <f t="shared" si="6"/>
        <v>0</v>
      </c>
      <c r="BP5" s="45">
        <f t="shared" si="6"/>
        <v>0</v>
      </c>
      <c r="BQ5" s="45">
        <f t="shared" si="6"/>
        <v>0</v>
      </c>
      <c r="BR5" s="45">
        <f t="shared" si="6"/>
        <v>0</v>
      </c>
      <c r="BS5" s="45">
        <f t="shared" si="6"/>
        <v>0</v>
      </c>
      <c r="BT5" s="45">
        <f t="shared" si="6"/>
        <v>0</v>
      </c>
      <c r="BU5" s="45">
        <f t="shared" si="6"/>
        <v>0</v>
      </c>
      <c r="BV5" s="45">
        <f t="shared" si="6"/>
        <v>0</v>
      </c>
      <c r="BW5" s="45">
        <f t="shared" si="6"/>
        <v>0</v>
      </c>
      <c r="BX5" s="45">
        <f t="shared" si="6"/>
        <v>0</v>
      </c>
      <c r="BY5" s="45">
        <f t="shared" si="6"/>
        <v>0</v>
      </c>
      <c r="BZ5" s="45">
        <f t="shared" si="6"/>
        <v>0</v>
      </c>
      <c r="CA5" s="45">
        <f t="shared" si="6"/>
        <v>0</v>
      </c>
      <c r="CB5" s="45">
        <f t="shared" si="6"/>
        <v>0</v>
      </c>
      <c r="CC5" s="45">
        <f t="shared" si="6"/>
        <v>0</v>
      </c>
      <c r="CD5" s="45">
        <f t="shared" si="6"/>
        <v>0</v>
      </c>
      <c r="CE5" s="45">
        <f t="shared" si="6"/>
        <v>0</v>
      </c>
      <c r="CF5" s="45"/>
    </row>
    <row r="6" spans="1:84" ht="14.5" x14ac:dyDescent="0.35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  <c r="AH6" s="45">
        <f t="shared" ref="AH6:AI6" si="7">AG6</f>
        <v>0</v>
      </c>
      <c r="AI6" s="45">
        <f t="shared" si="7"/>
        <v>0</v>
      </c>
      <c r="AJ6" s="45">
        <f t="shared" ref="AJ6:CF6" si="8">AI6</f>
        <v>0</v>
      </c>
      <c r="AK6" s="45">
        <f t="shared" si="8"/>
        <v>0</v>
      </c>
      <c r="AL6" s="45">
        <f t="shared" si="8"/>
        <v>0</v>
      </c>
      <c r="AM6" s="45">
        <f t="shared" si="8"/>
        <v>0</v>
      </c>
      <c r="AN6" s="45">
        <f t="shared" si="8"/>
        <v>0</v>
      </c>
      <c r="AO6" s="45">
        <f t="shared" si="8"/>
        <v>0</v>
      </c>
      <c r="AP6" s="45">
        <f t="shared" si="8"/>
        <v>0</v>
      </c>
      <c r="AQ6" s="45">
        <f t="shared" si="8"/>
        <v>0</v>
      </c>
      <c r="AR6" s="45">
        <f t="shared" si="8"/>
        <v>0</v>
      </c>
      <c r="AS6" s="45">
        <f t="shared" si="8"/>
        <v>0</v>
      </c>
      <c r="AT6" s="45">
        <f t="shared" si="8"/>
        <v>0</v>
      </c>
      <c r="AU6" s="45">
        <f t="shared" si="8"/>
        <v>0</v>
      </c>
      <c r="AV6" s="45">
        <f t="shared" si="8"/>
        <v>0</v>
      </c>
      <c r="AW6" s="45">
        <f t="shared" si="8"/>
        <v>0</v>
      </c>
      <c r="AX6" s="45">
        <f t="shared" si="8"/>
        <v>0</v>
      </c>
      <c r="AY6" s="45">
        <f t="shared" si="8"/>
        <v>0</v>
      </c>
      <c r="AZ6" s="45">
        <f t="shared" si="8"/>
        <v>0</v>
      </c>
      <c r="BA6" s="45">
        <f t="shared" si="8"/>
        <v>0</v>
      </c>
      <c r="BB6" s="45">
        <f t="shared" si="8"/>
        <v>0</v>
      </c>
      <c r="BC6" s="45">
        <f t="shared" si="8"/>
        <v>0</v>
      </c>
      <c r="BD6" s="45">
        <f t="shared" si="8"/>
        <v>0</v>
      </c>
      <c r="BE6" s="45">
        <f t="shared" si="8"/>
        <v>0</v>
      </c>
      <c r="BF6" s="45">
        <f t="shared" si="8"/>
        <v>0</v>
      </c>
      <c r="BG6" s="45">
        <f t="shared" si="8"/>
        <v>0</v>
      </c>
      <c r="BH6" s="45">
        <f t="shared" si="8"/>
        <v>0</v>
      </c>
      <c r="BI6" s="45">
        <f t="shared" si="8"/>
        <v>0</v>
      </c>
      <c r="BJ6" s="45">
        <f t="shared" si="8"/>
        <v>0</v>
      </c>
      <c r="BK6" s="45">
        <f t="shared" si="8"/>
        <v>0</v>
      </c>
      <c r="BL6" s="45">
        <f t="shared" si="8"/>
        <v>0</v>
      </c>
      <c r="BM6" s="45">
        <f t="shared" si="8"/>
        <v>0</v>
      </c>
      <c r="BN6" s="45">
        <f t="shared" si="8"/>
        <v>0</v>
      </c>
      <c r="BO6" s="45">
        <f t="shared" si="8"/>
        <v>0</v>
      </c>
      <c r="BP6" s="45">
        <f t="shared" si="8"/>
        <v>0</v>
      </c>
      <c r="BQ6" s="45">
        <f t="shared" si="8"/>
        <v>0</v>
      </c>
      <c r="BR6" s="45">
        <f t="shared" si="8"/>
        <v>0</v>
      </c>
      <c r="BS6" s="45">
        <f t="shared" si="8"/>
        <v>0</v>
      </c>
      <c r="BT6" s="45">
        <f t="shared" si="8"/>
        <v>0</v>
      </c>
      <c r="BU6" s="45">
        <f t="shared" si="8"/>
        <v>0</v>
      </c>
      <c r="BV6" s="45">
        <f t="shared" si="8"/>
        <v>0</v>
      </c>
      <c r="BW6" s="45">
        <f t="shared" si="8"/>
        <v>0</v>
      </c>
      <c r="BX6" s="45">
        <f t="shared" si="8"/>
        <v>0</v>
      </c>
      <c r="BY6" s="45">
        <f t="shared" si="8"/>
        <v>0</v>
      </c>
      <c r="BZ6" s="45">
        <f t="shared" si="8"/>
        <v>0</v>
      </c>
      <c r="CA6" s="45">
        <f t="shared" si="8"/>
        <v>0</v>
      </c>
      <c r="CB6" s="45">
        <f t="shared" si="8"/>
        <v>0</v>
      </c>
      <c r="CC6" s="45">
        <f t="shared" si="8"/>
        <v>0</v>
      </c>
      <c r="CD6" s="45">
        <f t="shared" si="8"/>
        <v>0</v>
      </c>
      <c r="CE6" s="45">
        <f t="shared" si="8"/>
        <v>0</v>
      </c>
      <c r="CF6" s="45"/>
    </row>
    <row r="7" spans="1:84" ht="14.5" x14ac:dyDescent="0.35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45">
        <f t="shared" ref="AH7:AI7" si="9">AG7</f>
        <v>0</v>
      </c>
      <c r="AI7" s="45">
        <f t="shared" si="9"/>
        <v>0</v>
      </c>
      <c r="AJ7" s="45">
        <f t="shared" ref="AJ7:CF7" si="10">AI7</f>
        <v>0</v>
      </c>
      <c r="AK7" s="45">
        <f t="shared" si="10"/>
        <v>0</v>
      </c>
      <c r="AL7" s="45">
        <f t="shared" si="10"/>
        <v>0</v>
      </c>
      <c r="AM7" s="45">
        <f t="shared" si="10"/>
        <v>0</v>
      </c>
      <c r="AN7" s="45">
        <f t="shared" si="10"/>
        <v>0</v>
      </c>
      <c r="AO7" s="45">
        <f t="shared" si="10"/>
        <v>0</v>
      </c>
      <c r="AP7" s="45">
        <f t="shared" si="10"/>
        <v>0</v>
      </c>
      <c r="AQ7" s="45">
        <f t="shared" si="10"/>
        <v>0</v>
      </c>
      <c r="AR7" s="45">
        <f t="shared" si="10"/>
        <v>0</v>
      </c>
      <c r="AS7" s="45">
        <f t="shared" si="10"/>
        <v>0</v>
      </c>
      <c r="AT7" s="45">
        <f t="shared" si="10"/>
        <v>0</v>
      </c>
      <c r="AU7" s="45">
        <f t="shared" si="10"/>
        <v>0</v>
      </c>
      <c r="AV7" s="45">
        <f t="shared" si="10"/>
        <v>0</v>
      </c>
      <c r="AW7" s="45">
        <f t="shared" si="10"/>
        <v>0</v>
      </c>
      <c r="AX7" s="45">
        <f t="shared" si="10"/>
        <v>0</v>
      </c>
      <c r="AY7" s="45">
        <f t="shared" si="10"/>
        <v>0</v>
      </c>
      <c r="AZ7" s="45">
        <f t="shared" si="10"/>
        <v>0</v>
      </c>
      <c r="BA7" s="45">
        <f t="shared" si="10"/>
        <v>0</v>
      </c>
      <c r="BB7" s="45">
        <f t="shared" si="10"/>
        <v>0</v>
      </c>
      <c r="BC7" s="45">
        <f t="shared" si="10"/>
        <v>0</v>
      </c>
      <c r="BD7" s="45">
        <f t="shared" si="10"/>
        <v>0</v>
      </c>
      <c r="BE7" s="45">
        <f t="shared" si="10"/>
        <v>0</v>
      </c>
      <c r="BF7" s="45">
        <f t="shared" si="10"/>
        <v>0</v>
      </c>
      <c r="BG7" s="45">
        <f t="shared" si="10"/>
        <v>0</v>
      </c>
      <c r="BH7" s="45">
        <f t="shared" si="10"/>
        <v>0</v>
      </c>
      <c r="BI7" s="45">
        <f t="shared" si="10"/>
        <v>0</v>
      </c>
      <c r="BJ7" s="45">
        <f t="shared" si="10"/>
        <v>0</v>
      </c>
      <c r="BK7" s="45">
        <f t="shared" si="10"/>
        <v>0</v>
      </c>
      <c r="BL7" s="45">
        <f t="shared" si="10"/>
        <v>0</v>
      </c>
      <c r="BM7" s="45">
        <f t="shared" si="10"/>
        <v>0</v>
      </c>
      <c r="BN7" s="45">
        <f t="shared" si="10"/>
        <v>0</v>
      </c>
      <c r="BO7" s="45">
        <f t="shared" si="10"/>
        <v>0</v>
      </c>
      <c r="BP7" s="45">
        <f t="shared" si="10"/>
        <v>0</v>
      </c>
      <c r="BQ7" s="45">
        <f t="shared" si="10"/>
        <v>0</v>
      </c>
      <c r="BR7" s="45">
        <f t="shared" si="10"/>
        <v>0</v>
      </c>
      <c r="BS7" s="45">
        <f t="shared" si="10"/>
        <v>0</v>
      </c>
      <c r="BT7" s="45">
        <f t="shared" si="10"/>
        <v>0</v>
      </c>
      <c r="BU7" s="45">
        <f t="shared" si="10"/>
        <v>0</v>
      </c>
      <c r="BV7" s="45">
        <f t="shared" si="10"/>
        <v>0</v>
      </c>
      <c r="BW7" s="45">
        <f t="shared" si="10"/>
        <v>0</v>
      </c>
      <c r="BX7" s="45">
        <f t="shared" si="10"/>
        <v>0</v>
      </c>
      <c r="BY7" s="45">
        <f t="shared" si="10"/>
        <v>0</v>
      </c>
      <c r="BZ7" s="45">
        <f t="shared" si="10"/>
        <v>0</v>
      </c>
      <c r="CA7" s="45">
        <f t="shared" si="10"/>
        <v>0</v>
      </c>
      <c r="CB7" s="45">
        <f t="shared" si="10"/>
        <v>0</v>
      </c>
      <c r="CC7" s="45">
        <f t="shared" si="10"/>
        <v>0</v>
      </c>
      <c r="CD7" s="45">
        <f t="shared" si="10"/>
        <v>0</v>
      </c>
      <c r="CE7" s="45">
        <f t="shared" si="10"/>
        <v>0</v>
      </c>
      <c r="CF7" s="45"/>
    </row>
    <row r="8" spans="1:84" ht="14.5" x14ac:dyDescent="0.35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45">
        <f t="shared" ref="AH8:AI8" si="11">AG8</f>
        <v>0</v>
      </c>
      <c r="AI8" s="45">
        <f t="shared" si="11"/>
        <v>0</v>
      </c>
      <c r="AJ8" s="45">
        <f t="shared" ref="AJ8:CF8" si="12">AI8</f>
        <v>0</v>
      </c>
      <c r="AK8" s="45">
        <f t="shared" si="12"/>
        <v>0</v>
      </c>
      <c r="AL8" s="45">
        <f t="shared" si="12"/>
        <v>0</v>
      </c>
      <c r="AM8" s="45">
        <f t="shared" si="12"/>
        <v>0</v>
      </c>
      <c r="AN8" s="45">
        <f t="shared" si="12"/>
        <v>0</v>
      </c>
      <c r="AO8" s="45">
        <f t="shared" si="12"/>
        <v>0</v>
      </c>
      <c r="AP8" s="45">
        <f t="shared" si="12"/>
        <v>0</v>
      </c>
      <c r="AQ8" s="45">
        <f t="shared" si="12"/>
        <v>0</v>
      </c>
      <c r="AR8" s="45">
        <f t="shared" si="12"/>
        <v>0</v>
      </c>
      <c r="AS8" s="45">
        <f t="shared" si="12"/>
        <v>0</v>
      </c>
      <c r="AT8" s="45">
        <f t="shared" si="12"/>
        <v>0</v>
      </c>
      <c r="AU8" s="45">
        <f t="shared" si="12"/>
        <v>0</v>
      </c>
      <c r="AV8" s="45">
        <f t="shared" si="12"/>
        <v>0</v>
      </c>
      <c r="AW8" s="45">
        <f t="shared" si="12"/>
        <v>0</v>
      </c>
      <c r="AX8" s="45">
        <f t="shared" si="12"/>
        <v>0</v>
      </c>
      <c r="AY8" s="45">
        <f t="shared" si="12"/>
        <v>0</v>
      </c>
      <c r="AZ8" s="45">
        <f t="shared" si="12"/>
        <v>0</v>
      </c>
      <c r="BA8" s="45">
        <f t="shared" si="12"/>
        <v>0</v>
      </c>
      <c r="BB8" s="45">
        <f t="shared" si="12"/>
        <v>0</v>
      </c>
      <c r="BC8" s="45">
        <f t="shared" si="12"/>
        <v>0</v>
      </c>
      <c r="BD8" s="45">
        <f t="shared" si="12"/>
        <v>0</v>
      </c>
      <c r="BE8" s="45">
        <f t="shared" si="12"/>
        <v>0</v>
      </c>
      <c r="BF8" s="45">
        <f t="shared" si="12"/>
        <v>0</v>
      </c>
      <c r="BG8" s="45">
        <f t="shared" si="12"/>
        <v>0</v>
      </c>
      <c r="BH8" s="45">
        <f t="shared" si="12"/>
        <v>0</v>
      </c>
      <c r="BI8" s="45">
        <f t="shared" si="12"/>
        <v>0</v>
      </c>
      <c r="BJ8" s="45">
        <f t="shared" si="12"/>
        <v>0</v>
      </c>
      <c r="BK8" s="45">
        <f t="shared" si="12"/>
        <v>0</v>
      </c>
      <c r="BL8" s="45">
        <f t="shared" si="12"/>
        <v>0</v>
      </c>
      <c r="BM8" s="45">
        <f t="shared" si="12"/>
        <v>0</v>
      </c>
      <c r="BN8" s="45">
        <f t="shared" si="12"/>
        <v>0</v>
      </c>
      <c r="BO8" s="45">
        <f t="shared" si="12"/>
        <v>0</v>
      </c>
      <c r="BP8" s="45">
        <f t="shared" si="12"/>
        <v>0</v>
      </c>
      <c r="BQ8" s="45">
        <f t="shared" si="12"/>
        <v>0</v>
      </c>
      <c r="BR8" s="45">
        <f t="shared" si="12"/>
        <v>0</v>
      </c>
      <c r="BS8" s="45">
        <f t="shared" si="12"/>
        <v>0</v>
      </c>
      <c r="BT8" s="45">
        <f t="shared" si="12"/>
        <v>0</v>
      </c>
      <c r="BU8" s="45">
        <f t="shared" si="12"/>
        <v>0</v>
      </c>
      <c r="BV8" s="45">
        <f t="shared" si="12"/>
        <v>0</v>
      </c>
      <c r="BW8" s="45">
        <f t="shared" si="12"/>
        <v>0</v>
      </c>
      <c r="BX8" s="45">
        <f t="shared" si="12"/>
        <v>0</v>
      </c>
      <c r="BY8" s="45">
        <f t="shared" si="12"/>
        <v>0</v>
      </c>
      <c r="BZ8" s="45">
        <f t="shared" si="12"/>
        <v>0</v>
      </c>
      <c r="CA8" s="45">
        <f t="shared" si="12"/>
        <v>0</v>
      </c>
      <c r="CB8" s="45">
        <f t="shared" si="12"/>
        <v>0</v>
      </c>
      <c r="CC8" s="45">
        <f t="shared" si="12"/>
        <v>0</v>
      </c>
      <c r="CD8" s="45">
        <f t="shared" si="12"/>
        <v>0</v>
      </c>
      <c r="CE8" s="45">
        <f t="shared" si="12"/>
        <v>0</v>
      </c>
      <c r="CF8" s="45"/>
    </row>
    <row r="9" spans="1:84" ht="14.5" x14ac:dyDescent="0.35">
      <c r="A9" s="1" t="s">
        <v>123</v>
      </c>
      <c r="B9" s="35">
        <f t="shared" ref="B9:AG9" si="13">B6</f>
        <v>0</v>
      </c>
      <c r="C9" s="35">
        <f t="shared" si="13"/>
        <v>0</v>
      </c>
      <c r="D9" s="35">
        <f t="shared" si="13"/>
        <v>0</v>
      </c>
      <c r="E9" s="35">
        <f t="shared" si="13"/>
        <v>0</v>
      </c>
      <c r="F9" s="35">
        <f t="shared" si="13"/>
        <v>0</v>
      </c>
      <c r="G9" s="35">
        <f t="shared" si="13"/>
        <v>0</v>
      </c>
      <c r="H9" s="35">
        <f t="shared" si="13"/>
        <v>0</v>
      </c>
      <c r="I9" s="35">
        <f t="shared" si="13"/>
        <v>0</v>
      </c>
      <c r="J9" s="35">
        <f t="shared" si="13"/>
        <v>0</v>
      </c>
      <c r="K9" s="35">
        <f t="shared" si="13"/>
        <v>0</v>
      </c>
      <c r="L9" s="35">
        <f t="shared" si="13"/>
        <v>0</v>
      </c>
      <c r="M9" s="35">
        <f t="shared" si="13"/>
        <v>0</v>
      </c>
      <c r="N9" s="35">
        <f t="shared" si="13"/>
        <v>0</v>
      </c>
      <c r="O9" s="35">
        <f t="shared" si="13"/>
        <v>0</v>
      </c>
      <c r="P9" s="35">
        <f t="shared" si="13"/>
        <v>0</v>
      </c>
      <c r="Q9" s="35">
        <f t="shared" si="13"/>
        <v>0</v>
      </c>
      <c r="R9" s="35">
        <f t="shared" si="13"/>
        <v>0</v>
      </c>
      <c r="S9" s="35">
        <f t="shared" si="13"/>
        <v>0</v>
      </c>
      <c r="T9" s="35">
        <f t="shared" si="13"/>
        <v>0</v>
      </c>
      <c r="U9" s="35">
        <f t="shared" si="13"/>
        <v>0</v>
      </c>
      <c r="V9" s="35">
        <f t="shared" si="13"/>
        <v>0</v>
      </c>
      <c r="W9" s="35">
        <f t="shared" si="13"/>
        <v>0</v>
      </c>
      <c r="X9" s="35">
        <f t="shared" si="13"/>
        <v>0</v>
      </c>
      <c r="Y9" s="35">
        <f t="shared" si="13"/>
        <v>0</v>
      </c>
      <c r="Z9" s="35">
        <f t="shared" si="13"/>
        <v>0</v>
      </c>
      <c r="AA9" s="35">
        <f t="shared" si="13"/>
        <v>0</v>
      </c>
      <c r="AB9" s="35">
        <f t="shared" si="13"/>
        <v>0</v>
      </c>
      <c r="AC9" s="35">
        <f t="shared" si="13"/>
        <v>0</v>
      </c>
      <c r="AD9" s="35">
        <f t="shared" si="13"/>
        <v>0</v>
      </c>
      <c r="AE9" s="35">
        <f t="shared" si="13"/>
        <v>0</v>
      </c>
      <c r="AF9" s="35">
        <f t="shared" si="13"/>
        <v>0</v>
      </c>
      <c r="AG9" s="35">
        <f t="shared" si="13"/>
        <v>0</v>
      </c>
      <c r="AH9" s="45">
        <f t="shared" ref="AH9:AI9" si="14">AG9</f>
        <v>0</v>
      </c>
      <c r="AI9" s="45">
        <f t="shared" si="14"/>
        <v>0</v>
      </c>
      <c r="AJ9" s="45">
        <f t="shared" ref="AJ9:CF9" si="15">AI9</f>
        <v>0</v>
      </c>
      <c r="AK9" s="45">
        <f t="shared" si="15"/>
        <v>0</v>
      </c>
      <c r="AL9" s="45">
        <f t="shared" si="15"/>
        <v>0</v>
      </c>
      <c r="AM9" s="45">
        <f t="shared" si="15"/>
        <v>0</v>
      </c>
      <c r="AN9" s="45">
        <f t="shared" si="15"/>
        <v>0</v>
      </c>
      <c r="AO9" s="45">
        <f t="shared" si="15"/>
        <v>0</v>
      </c>
      <c r="AP9" s="45">
        <f t="shared" si="15"/>
        <v>0</v>
      </c>
      <c r="AQ9" s="45">
        <f t="shared" si="15"/>
        <v>0</v>
      </c>
      <c r="AR9" s="45">
        <f t="shared" si="15"/>
        <v>0</v>
      </c>
      <c r="AS9" s="45">
        <f t="shared" si="15"/>
        <v>0</v>
      </c>
      <c r="AT9" s="45">
        <f t="shared" si="15"/>
        <v>0</v>
      </c>
      <c r="AU9" s="45">
        <f t="shared" si="15"/>
        <v>0</v>
      </c>
      <c r="AV9" s="45">
        <f t="shared" si="15"/>
        <v>0</v>
      </c>
      <c r="AW9" s="45">
        <f t="shared" si="15"/>
        <v>0</v>
      </c>
      <c r="AX9" s="45">
        <f t="shared" si="15"/>
        <v>0</v>
      </c>
      <c r="AY9" s="45">
        <f t="shared" si="15"/>
        <v>0</v>
      </c>
      <c r="AZ9" s="45">
        <f t="shared" si="15"/>
        <v>0</v>
      </c>
      <c r="BA9" s="45">
        <f t="shared" si="15"/>
        <v>0</v>
      </c>
      <c r="BB9" s="45">
        <f t="shared" si="15"/>
        <v>0</v>
      </c>
      <c r="BC9" s="45">
        <f t="shared" si="15"/>
        <v>0</v>
      </c>
      <c r="BD9" s="45">
        <f t="shared" si="15"/>
        <v>0</v>
      </c>
      <c r="BE9" s="45">
        <f t="shared" si="15"/>
        <v>0</v>
      </c>
      <c r="BF9" s="45">
        <f t="shared" si="15"/>
        <v>0</v>
      </c>
      <c r="BG9" s="45">
        <f t="shared" si="15"/>
        <v>0</v>
      </c>
      <c r="BH9" s="45">
        <f t="shared" si="15"/>
        <v>0</v>
      </c>
      <c r="BI9" s="45">
        <f t="shared" si="15"/>
        <v>0</v>
      </c>
      <c r="BJ9" s="45">
        <f t="shared" si="15"/>
        <v>0</v>
      </c>
      <c r="BK9" s="45">
        <f t="shared" si="15"/>
        <v>0</v>
      </c>
      <c r="BL9" s="45">
        <f t="shared" si="15"/>
        <v>0</v>
      </c>
      <c r="BM9" s="45">
        <f t="shared" si="15"/>
        <v>0</v>
      </c>
      <c r="BN9" s="45">
        <f t="shared" si="15"/>
        <v>0</v>
      </c>
      <c r="BO9" s="45">
        <f t="shared" si="15"/>
        <v>0</v>
      </c>
      <c r="BP9" s="45">
        <f t="shared" si="15"/>
        <v>0</v>
      </c>
      <c r="BQ9" s="45">
        <f t="shared" si="15"/>
        <v>0</v>
      </c>
      <c r="BR9" s="45">
        <f t="shared" si="15"/>
        <v>0</v>
      </c>
      <c r="BS9" s="45">
        <f t="shared" si="15"/>
        <v>0</v>
      </c>
      <c r="BT9" s="45">
        <f t="shared" si="15"/>
        <v>0</v>
      </c>
      <c r="BU9" s="45">
        <f t="shared" si="15"/>
        <v>0</v>
      </c>
      <c r="BV9" s="45">
        <f t="shared" si="15"/>
        <v>0</v>
      </c>
      <c r="BW9" s="45">
        <f t="shared" si="15"/>
        <v>0</v>
      </c>
      <c r="BX9" s="45">
        <f t="shared" si="15"/>
        <v>0</v>
      </c>
      <c r="BY9" s="45">
        <f t="shared" si="15"/>
        <v>0</v>
      </c>
      <c r="BZ9" s="45">
        <f t="shared" si="15"/>
        <v>0</v>
      </c>
      <c r="CA9" s="45">
        <f t="shared" si="15"/>
        <v>0</v>
      </c>
      <c r="CB9" s="45">
        <f t="shared" si="15"/>
        <v>0</v>
      </c>
      <c r="CC9" s="45">
        <f t="shared" si="15"/>
        <v>0</v>
      </c>
      <c r="CD9" s="45">
        <f t="shared" si="15"/>
        <v>0</v>
      </c>
      <c r="CE9" s="45">
        <f t="shared" si="15"/>
        <v>0</v>
      </c>
      <c r="CF9" s="45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2060"/>
  </sheetPr>
  <dimension ref="A1:CE1000"/>
  <sheetViews>
    <sheetView topLeftCell="BX1" workbookViewId="0">
      <selection activeCell="CE10" sqref="CE10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3" ht="14.5" x14ac:dyDescent="0.35">
      <c r="A1" s="46" t="s">
        <v>155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8">
        <v>0</v>
      </c>
      <c r="AO2" s="48">
        <v>0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0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  <c r="BP2" s="48">
        <v>0</v>
      </c>
      <c r="BQ2" s="48">
        <v>0</v>
      </c>
      <c r="BR2" s="48">
        <v>0</v>
      </c>
      <c r="BS2" s="48">
        <v>0</v>
      </c>
      <c r="BT2" s="48">
        <v>0</v>
      </c>
      <c r="BU2" s="48">
        <v>0</v>
      </c>
      <c r="BV2" s="48">
        <v>0</v>
      </c>
      <c r="BW2" s="48">
        <v>0</v>
      </c>
      <c r="BX2" s="48">
        <v>0</v>
      </c>
      <c r="BY2" s="48">
        <v>0</v>
      </c>
      <c r="BZ2" s="48">
        <v>0</v>
      </c>
      <c r="CA2" s="48">
        <v>0</v>
      </c>
      <c r="CB2" s="48">
        <v>0</v>
      </c>
      <c r="CC2" s="48">
        <v>0</v>
      </c>
      <c r="CD2" s="48">
        <v>0</v>
      </c>
      <c r="CE2" s="48"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48">
        <v>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0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8">
        <v>0</v>
      </c>
      <c r="CE3" s="48"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0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0</v>
      </c>
      <c r="BM6" s="48">
        <v>0</v>
      </c>
      <c r="BN6" s="48">
        <v>0</v>
      </c>
      <c r="BO6" s="48">
        <v>0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0</v>
      </c>
      <c r="CE6" s="48">
        <v>0</v>
      </c>
    </row>
    <row r="7" spans="1:83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0</v>
      </c>
      <c r="CE8" s="48">
        <v>0</v>
      </c>
    </row>
    <row r="9" spans="1:83" ht="14.5" x14ac:dyDescent="0.35">
      <c r="A9" s="46" t="s">
        <v>123</v>
      </c>
      <c r="B9" s="48">
        <f t="shared" ref="B9:Y9" si="0">B6</f>
        <v>0</v>
      </c>
      <c r="C9" s="48">
        <f t="shared" si="0"/>
        <v>0</v>
      </c>
      <c r="D9" s="48">
        <f t="shared" si="0"/>
        <v>0</v>
      </c>
      <c r="E9" s="48">
        <f t="shared" si="0"/>
        <v>0</v>
      </c>
      <c r="F9" s="48">
        <f t="shared" si="0"/>
        <v>0</v>
      </c>
      <c r="G9" s="48">
        <f t="shared" si="0"/>
        <v>0</v>
      </c>
      <c r="H9" s="48">
        <f t="shared" si="0"/>
        <v>0</v>
      </c>
      <c r="I9" s="48">
        <f t="shared" si="0"/>
        <v>0</v>
      </c>
      <c r="J9" s="48">
        <f t="shared" si="0"/>
        <v>0</v>
      </c>
      <c r="K9" s="48">
        <f t="shared" si="0"/>
        <v>0</v>
      </c>
      <c r="L9" s="48">
        <f t="shared" si="0"/>
        <v>0</v>
      </c>
      <c r="M9" s="48">
        <f t="shared" si="0"/>
        <v>0</v>
      </c>
      <c r="N9" s="48">
        <f t="shared" si="0"/>
        <v>0</v>
      </c>
      <c r="O9" s="48">
        <f t="shared" si="0"/>
        <v>0</v>
      </c>
      <c r="P9" s="48">
        <f t="shared" si="0"/>
        <v>0</v>
      </c>
      <c r="Q9" s="48">
        <f t="shared" si="0"/>
        <v>0</v>
      </c>
      <c r="R9" s="48">
        <f t="shared" si="0"/>
        <v>0</v>
      </c>
      <c r="S9" s="48">
        <f t="shared" si="0"/>
        <v>0</v>
      </c>
      <c r="T9" s="48">
        <f t="shared" si="0"/>
        <v>0</v>
      </c>
      <c r="U9" s="48">
        <f t="shared" si="0"/>
        <v>0</v>
      </c>
      <c r="V9" s="48">
        <f t="shared" si="0"/>
        <v>0</v>
      </c>
      <c r="W9" s="48">
        <f t="shared" si="0"/>
        <v>0</v>
      </c>
      <c r="X9" s="48">
        <f t="shared" si="0"/>
        <v>0</v>
      </c>
      <c r="Y9" s="48">
        <f t="shared" si="0"/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AY9" s="48">
        <v>0</v>
      </c>
      <c r="AZ9" s="48">
        <v>0</v>
      </c>
      <c r="BA9" s="48">
        <v>0</v>
      </c>
      <c r="BB9" s="48">
        <v>0</v>
      </c>
      <c r="BC9" s="48">
        <v>0</v>
      </c>
      <c r="BD9" s="48">
        <v>0</v>
      </c>
      <c r="BE9" s="48">
        <v>0</v>
      </c>
      <c r="BF9" s="48">
        <v>0</v>
      </c>
      <c r="BG9" s="48">
        <v>0</v>
      </c>
      <c r="BH9" s="48">
        <v>0</v>
      </c>
      <c r="BI9" s="48">
        <v>0</v>
      </c>
      <c r="BJ9" s="48">
        <v>0</v>
      </c>
      <c r="BK9" s="48">
        <v>0</v>
      </c>
      <c r="BL9" s="48">
        <v>0</v>
      </c>
      <c r="BM9" s="48">
        <v>0</v>
      </c>
      <c r="BN9" s="48">
        <v>0</v>
      </c>
      <c r="BO9" s="48">
        <v>0</v>
      </c>
      <c r="BP9" s="48">
        <v>0</v>
      </c>
      <c r="BQ9" s="48">
        <v>0</v>
      </c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0</v>
      </c>
      <c r="CE9" s="48"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2060"/>
  </sheetPr>
  <dimension ref="A1:CF1000"/>
  <sheetViews>
    <sheetView topLeftCell="CE1" workbookViewId="0">
      <selection activeCell="CJ13" sqref="CJ13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4" ht="14.5" x14ac:dyDescent="0.35">
      <c r="A1" s="46" t="s">
        <v>155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  <c r="CF1" s="46"/>
    </row>
    <row r="2" spans="1:84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8">
        <v>0</v>
      </c>
      <c r="AO2" s="48">
        <v>0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0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  <c r="BP2" s="48">
        <v>0</v>
      </c>
      <c r="BQ2" s="48">
        <v>0</v>
      </c>
      <c r="BR2" s="48">
        <v>0</v>
      </c>
      <c r="BS2" s="48">
        <v>0</v>
      </c>
      <c r="BT2" s="48">
        <v>0</v>
      </c>
      <c r="BU2" s="48">
        <v>0</v>
      </c>
      <c r="BV2" s="48">
        <v>0</v>
      </c>
      <c r="BW2" s="48">
        <v>0</v>
      </c>
      <c r="BX2" s="48">
        <v>0</v>
      </c>
      <c r="BY2" s="48">
        <v>0</v>
      </c>
      <c r="BZ2" s="48">
        <v>0</v>
      </c>
      <c r="CA2" s="48">
        <v>0</v>
      </c>
      <c r="CB2" s="48">
        <v>0</v>
      </c>
      <c r="CC2" s="48">
        <v>0</v>
      </c>
      <c r="CD2" s="48">
        <v>0</v>
      </c>
      <c r="CE2" s="48">
        <v>0</v>
      </c>
      <c r="CF2" s="48"/>
    </row>
    <row r="3" spans="1:84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48">
        <v>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0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8">
        <v>0</v>
      </c>
      <c r="CE3" s="48">
        <v>0</v>
      </c>
      <c r="CF3" s="48"/>
    </row>
    <row r="4" spans="1:84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  <c r="CF4" s="48"/>
    </row>
    <row r="5" spans="1:84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0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  <c r="CF5" s="48"/>
    </row>
    <row r="6" spans="1:84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0</v>
      </c>
      <c r="BM6" s="48">
        <v>0</v>
      </c>
      <c r="BN6" s="48">
        <v>0</v>
      </c>
      <c r="BO6" s="48">
        <v>0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0</v>
      </c>
      <c r="CE6" s="48">
        <v>0</v>
      </c>
      <c r="CF6" s="48"/>
    </row>
    <row r="7" spans="1:84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  <c r="CF7" s="48"/>
    </row>
    <row r="8" spans="1:84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0</v>
      </c>
      <c r="CE8" s="48">
        <v>0</v>
      </c>
      <c r="CF8" s="48"/>
    </row>
    <row r="9" spans="1:84" ht="14.5" x14ac:dyDescent="0.35">
      <c r="A9" s="46" t="s">
        <v>123</v>
      </c>
      <c r="B9" s="48">
        <f t="shared" ref="B9:Y9" si="0">B6</f>
        <v>0</v>
      </c>
      <c r="C9" s="48">
        <f t="shared" si="0"/>
        <v>0</v>
      </c>
      <c r="D9" s="48">
        <f t="shared" si="0"/>
        <v>0</v>
      </c>
      <c r="E9" s="48">
        <f t="shared" si="0"/>
        <v>0</v>
      </c>
      <c r="F9" s="48">
        <f t="shared" si="0"/>
        <v>0</v>
      </c>
      <c r="G9" s="48">
        <f t="shared" si="0"/>
        <v>0</v>
      </c>
      <c r="H9" s="48">
        <f t="shared" si="0"/>
        <v>0</v>
      </c>
      <c r="I9" s="48">
        <f t="shared" si="0"/>
        <v>0</v>
      </c>
      <c r="J9" s="48">
        <f t="shared" si="0"/>
        <v>0</v>
      </c>
      <c r="K9" s="48">
        <f t="shared" si="0"/>
        <v>0</v>
      </c>
      <c r="L9" s="48">
        <f t="shared" si="0"/>
        <v>0</v>
      </c>
      <c r="M9" s="48">
        <f t="shared" si="0"/>
        <v>0</v>
      </c>
      <c r="N9" s="48">
        <f t="shared" si="0"/>
        <v>0</v>
      </c>
      <c r="O9" s="48">
        <f t="shared" si="0"/>
        <v>0</v>
      </c>
      <c r="P9" s="48">
        <f t="shared" si="0"/>
        <v>0</v>
      </c>
      <c r="Q9" s="48">
        <f t="shared" si="0"/>
        <v>0</v>
      </c>
      <c r="R9" s="48">
        <f t="shared" si="0"/>
        <v>0</v>
      </c>
      <c r="S9" s="48">
        <f t="shared" si="0"/>
        <v>0</v>
      </c>
      <c r="T9" s="48">
        <f t="shared" si="0"/>
        <v>0</v>
      </c>
      <c r="U9" s="48">
        <f t="shared" si="0"/>
        <v>0</v>
      </c>
      <c r="V9" s="48">
        <f t="shared" si="0"/>
        <v>0</v>
      </c>
      <c r="W9" s="48">
        <f t="shared" si="0"/>
        <v>0</v>
      </c>
      <c r="X9" s="48">
        <f t="shared" si="0"/>
        <v>0</v>
      </c>
      <c r="Y9" s="48">
        <f t="shared" si="0"/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AY9" s="48">
        <v>0</v>
      </c>
      <c r="AZ9" s="48">
        <v>0</v>
      </c>
      <c r="BA9" s="48">
        <v>0</v>
      </c>
      <c r="BB9" s="48">
        <v>0</v>
      </c>
      <c r="BC9" s="48">
        <v>0</v>
      </c>
      <c r="BD9" s="48">
        <v>0</v>
      </c>
      <c r="BE9" s="48">
        <v>0</v>
      </c>
      <c r="BF9" s="48">
        <v>0</v>
      </c>
      <c r="BG9" s="48">
        <v>0</v>
      </c>
      <c r="BH9" s="48">
        <v>0</v>
      </c>
      <c r="BI9" s="48">
        <v>0</v>
      </c>
      <c r="BJ9" s="48">
        <v>0</v>
      </c>
      <c r="BK9" s="48">
        <v>0</v>
      </c>
      <c r="BL9" s="48">
        <v>0</v>
      </c>
      <c r="BM9" s="48">
        <v>0</v>
      </c>
      <c r="BN9" s="48">
        <v>0</v>
      </c>
      <c r="BO9" s="48">
        <v>0</v>
      </c>
      <c r="BP9" s="48">
        <v>0</v>
      </c>
      <c r="BQ9" s="48">
        <v>0</v>
      </c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0</v>
      </c>
      <c r="CE9" s="48">
        <v>0</v>
      </c>
      <c r="CF9" s="48"/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2060"/>
  </sheetPr>
  <dimension ref="A1:CE1000"/>
  <sheetViews>
    <sheetView topLeftCell="CB1" workbookViewId="0">
      <selection activeCell="CH10" sqref="CH10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3" ht="14.5" x14ac:dyDescent="0.35">
      <c r="A1" s="46" t="s">
        <v>155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8">
        <v>0</v>
      </c>
      <c r="AO2" s="48">
        <v>0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0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  <c r="BP2" s="48">
        <v>0</v>
      </c>
      <c r="BQ2" s="48">
        <v>0</v>
      </c>
      <c r="BR2" s="48">
        <v>0</v>
      </c>
      <c r="BS2" s="48">
        <v>0</v>
      </c>
      <c r="BT2" s="48">
        <v>0</v>
      </c>
      <c r="BU2" s="48">
        <v>0</v>
      </c>
      <c r="BV2" s="48">
        <v>0</v>
      </c>
      <c r="BW2" s="48">
        <v>0</v>
      </c>
      <c r="BX2" s="48">
        <v>0</v>
      </c>
      <c r="BY2" s="48">
        <v>0</v>
      </c>
      <c r="BZ2" s="48">
        <v>0</v>
      </c>
      <c r="CA2" s="48">
        <v>0</v>
      </c>
      <c r="CB2" s="48">
        <v>0</v>
      </c>
      <c r="CC2" s="48">
        <v>0</v>
      </c>
      <c r="CD2" s="48">
        <v>0</v>
      </c>
      <c r="CE2" s="48"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48">
        <v>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0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8">
        <v>0</v>
      </c>
      <c r="CE3" s="48"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0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0</v>
      </c>
      <c r="BM6" s="48">
        <v>0</v>
      </c>
      <c r="BN6" s="48">
        <v>0</v>
      </c>
      <c r="BO6" s="48">
        <v>0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0</v>
      </c>
      <c r="CE6" s="48">
        <v>0</v>
      </c>
    </row>
    <row r="7" spans="1:83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0</v>
      </c>
      <c r="CE8" s="48">
        <v>0</v>
      </c>
    </row>
    <row r="9" spans="1:83" ht="14.5" x14ac:dyDescent="0.35">
      <c r="A9" s="46" t="s">
        <v>123</v>
      </c>
      <c r="B9" s="48">
        <f t="shared" ref="B9:Y9" si="0">B6</f>
        <v>0</v>
      </c>
      <c r="C9" s="48">
        <f t="shared" si="0"/>
        <v>0</v>
      </c>
      <c r="D9" s="48">
        <f t="shared" si="0"/>
        <v>0</v>
      </c>
      <c r="E9" s="48">
        <f t="shared" si="0"/>
        <v>0</v>
      </c>
      <c r="F9" s="48">
        <f t="shared" si="0"/>
        <v>0</v>
      </c>
      <c r="G9" s="48">
        <f t="shared" si="0"/>
        <v>0</v>
      </c>
      <c r="H9" s="48">
        <f t="shared" si="0"/>
        <v>0</v>
      </c>
      <c r="I9" s="48">
        <f t="shared" si="0"/>
        <v>0</v>
      </c>
      <c r="J9" s="48">
        <f t="shared" si="0"/>
        <v>0</v>
      </c>
      <c r="K9" s="48">
        <f t="shared" si="0"/>
        <v>0</v>
      </c>
      <c r="L9" s="48">
        <f t="shared" si="0"/>
        <v>0</v>
      </c>
      <c r="M9" s="48">
        <f t="shared" si="0"/>
        <v>0</v>
      </c>
      <c r="N9" s="48">
        <f t="shared" si="0"/>
        <v>0</v>
      </c>
      <c r="O9" s="48">
        <f t="shared" si="0"/>
        <v>0</v>
      </c>
      <c r="P9" s="48">
        <f t="shared" si="0"/>
        <v>0</v>
      </c>
      <c r="Q9" s="48">
        <f t="shared" si="0"/>
        <v>0</v>
      </c>
      <c r="R9" s="48">
        <f t="shared" si="0"/>
        <v>0</v>
      </c>
      <c r="S9" s="48">
        <f t="shared" si="0"/>
        <v>0</v>
      </c>
      <c r="T9" s="48">
        <f t="shared" si="0"/>
        <v>0</v>
      </c>
      <c r="U9" s="48">
        <f t="shared" si="0"/>
        <v>0</v>
      </c>
      <c r="V9" s="48">
        <f t="shared" si="0"/>
        <v>0</v>
      </c>
      <c r="W9" s="48">
        <f t="shared" si="0"/>
        <v>0</v>
      </c>
      <c r="X9" s="48">
        <f t="shared" si="0"/>
        <v>0</v>
      </c>
      <c r="Y9" s="48">
        <f t="shared" si="0"/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AY9" s="48">
        <v>0</v>
      </c>
      <c r="AZ9" s="48">
        <v>0</v>
      </c>
      <c r="BA9" s="48">
        <v>0</v>
      </c>
      <c r="BB9" s="48">
        <v>0</v>
      </c>
      <c r="BC9" s="48">
        <v>0</v>
      </c>
      <c r="BD9" s="48">
        <v>0</v>
      </c>
      <c r="BE9" s="48">
        <v>0</v>
      </c>
      <c r="BF9" s="48">
        <v>0</v>
      </c>
      <c r="BG9" s="48">
        <v>0</v>
      </c>
      <c r="BH9" s="48">
        <v>0</v>
      </c>
      <c r="BI9" s="48">
        <v>0</v>
      </c>
      <c r="BJ9" s="48">
        <v>0</v>
      </c>
      <c r="BK9" s="48">
        <v>0</v>
      </c>
      <c r="BL9" s="48">
        <v>0</v>
      </c>
      <c r="BM9" s="48">
        <v>0</v>
      </c>
      <c r="BN9" s="48">
        <v>0</v>
      </c>
      <c r="BO9" s="48">
        <v>0</v>
      </c>
      <c r="BP9" s="48">
        <v>0</v>
      </c>
      <c r="BQ9" s="48">
        <v>0</v>
      </c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0</v>
      </c>
      <c r="CE9" s="48"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2060"/>
  </sheetPr>
  <dimension ref="A1:CE1000"/>
  <sheetViews>
    <sheetView topLeftCell="CD1" workbookViewId="0">
      <selection activeCell="CI12" sqref="CI12"/>
    </sheetView>
  </sheetViews>
  <sheetFormatPr defaultColWidth="14.453125" defaultRowHeight="15" customHeight="1" x14ac:dyDescent="0.35"/>
  <cols>
    <col min="1" max="1" width="41.453125" style="47" customWidth="1"/>
    <col min="2" max="27" width="10" style="47" customWidth="1"/>
    <col min="28" max="37" width="9.1796875" style="47" customWidth="1"/>
    <col min="38" max="16384" width="14.453125" style="47"/>
  </cols>
  <sheetData>
    <row r="1" spans="1:83" ht="14.5" x14ac:dyDescent="0.35">
      <c r="A1" s="46" t="s">
        <v>155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8">
        <v>0</v>
      </c>
      <c r="AO2" s="48">
        <v>0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0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  <c r="BP2" s="48">
        <v>0</v>
      </c>
      <c r="BQ2" s="48">
        <v>0</v>
      </c>
      <c r="BR2" s="48">
        <v>0</v>
      </c>
      <c r="BS2" s="48">
        <v>0</v>
      </c>
      <c r="BT2" s="48">
        <v>0</v>
      </c>
      <c r="BU2" s="48">
        <v>0</v>
      </c>
      <c r="BV2" s="48">
        <v>0</v>
      </c>
      <c r="BW2" s="48">
        <v>0</v>
      </c>
      <c r="BX2" s="48">
        <v>0</v>
      </c>
      <c r="BY2" s="48">
        <v>0</v>
      </c>
      <c r="BZ2" s="48">
        <v>0</v>
      </c>
      <c r="CA2" s="48">
        <v>0</v>
      </c>
      <c r="CB2" s="48">
        <v>0</v>
      </c>
      <c r="CC2" s="48">
        <v>0</v>
      </c>
      <c r="CD2" s="48">
        <v>0</v>
      </c>
      <c r="CE2" s="48"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48">
        <v>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0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8">
        <v>0</v>
      </c>
      <c r="CE3" s="48"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0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0</v>
      </c>
      <c r="BM6" s="48">
        <v>0</v>
      </c>
      <c r="BN6" s="48">
        <v>0</v>
      </c>
      <c r="BO6" s="48">
        <v>0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0</v>
      </c>
      <c r="CE6" s="48">
        <v>0</v>
      </c>
    </row>
    <row r="7" spans="1:83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0</v>
      </c>
      <c r="CE8" s="48">
        <v>0</v>
      </c>
    </row>
    <row r="9" spans="1:83" ht="14.5" x14ac:dyDescent="0.35">
      <c r="A9" s="46" t="s">
        <v>123</v>
      </c>
      <c r="B9" s="48">
        <v>0</v>
      </c>
      <c r="C9" s="48">
        <v>0</v>
      </c>
      <c r="D9" s="48">
        <v>0</v>
      </c>
      <c r="E9" s="48">
        <v>0</v>
      </c>
      <c r="F9" s="48">
        <v>0</v>
      </c>
      <c r="G9" s="48">
        <v>0</v>
      </c>
      <c r="H9" s="48">
        <v>0</v>
      </c>
      <c r="I9" s="48">
        <v>0</v>
      </c>
      <c r="J9" s="48">
        <v>0</v>
      </c>
      <c r="K9" s="48">
        <v>0</v>
      </c>
      <c r="L9" s="48">
        <v>0</v>
      </c>
      <c r="M9" s="48">
        <v>0</v>
      </c>
      <c r="N9" s="48">
        <v>0</v>
      </c>
      <c r="O9" s="48">
        <v>0</v>
      </c>
      <c r="P9" s="48">
        <v>0</v>
      </c>
      <c r="Q9" s="48">
        <v>0</v>
      </c>
      <c r="R9" s="48">
        <v>0</v>
      </c>
      <c r="S9" s="48">
        <v>0</v>
      </c>
      <c r="T9" s="48">
        <v>0</v>
      </c>
      <c r="U9" s="48">
        <v>0</v>
      </c>
      <c r="V9" s="48">
        <v>0</v>
      </c>
      <c r="W9" s="48">
        <v>0</v>
      </c>
      <c r="X9" s="48">
        <v>0</v>
      </c>
      <c r="Y9" s="48"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AY9" s="48">
        <v>0</v>
      </c>
      <c r="AZ9" s="48">
        <v>0</v>
      </c>
      <c r="BA9" s="48">
        <v>0</v>
      </c>
      <c r="BB9" s="48">
        <v>0</v>
      </c>
      <c r="BC9" s="48">
        <v>0</v>
      </c>
      <c r="BD9" s="48">
        <v>0</v>
      </c>
      <c r="BE9" s="48">
        <v>0</v>
      </c>
      <c r="BF9" s="48">
        <v>0</v>
      </c>
      <c r="BG9" s="48">
        <v>0</v>
      </c>
      <c r="BH9" s="48">
        <v>0</v>
      </c>
      <c r="BI9" s="48">
        <v>0</v>
      </c>
      <c r="BJ9" s="48">
        <v>0</v>
      </c>
      <c r="BK9" s="48">
        <v>0</v>
      </c>
      <c r="BL9" s="48">
        <v>0</v>
      </c>
      <c r="BM9" s="48">
        <v>0</v>
      </c>
      <c r="BN9" s="48">
        <v>0</v>
      </c>
      <c r="BO9" s="48">
        <v>0</v>
      </c>
      <c r="BP9" s="48">
        <v>0</v>
      </c>
      <c r="BQ9" s="48">
        <v>0</v>
      </c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0</v>
      </c>
      <c r="CE9" s="48"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2060"/>
  </sheetPr>
  <dimension ref="A1:CE1000"/>
  <sheetViews>
    <sheetView topLeftCell="CA1" workbookViewId="0">
      <selection activeCell="AH1" sqref="AH1:CE9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3" ht="14.5" x14ac:dyDescent="0.35">
      <c r="A1" s="46" t="s">
        <v>155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f>('Fuel Prices - ID'!L9/'Fuel Prices - ID'!$L$20)*('Tax Percentages'!B13)</f>
        <v>1.3795481979651664E-6</v>
      </c>
      <c r="C2" s="48">
        <f>('Fuel Prices - ID'!M9/'Fuel Prices - ID'!$L$20)*('Tax Percentages'!C13)</f>
        <v>1.3623038454906018E-6</v>
      </c>
      <c r="D2" s="48">
        <f>('Fuel Prices - ID'!N9/'Fuel Prices - ID'!$L$20)*('Tax Percentages'!D13)</f>
        <v>1.1923685901957997E-6</v>
      </c>
      <c r="E2" s="48">
        <f>('Fuel Prices - ID'!O9/'Fuel Prices - ID'!$L$20)*('Tax Percentages'!E13)</f>
        <v>1.1737133361551355E-6</v>
      </c>
      <c r="F2" s="48">
        <f>('Fuel Prices - ID'!P9/'Fuel Prices - ID'!$L$20)*('Tax Percentages'!F13)</f>
        <v>1.1550580821144716E-6</v>
      </c>
      <c r="G2" s="48">
        <f>('Fuel Prices - ID'!Q9/'Fuel Prices - ID'!$L$20)*('Tax Percentages'!G13)</f>
        <v>1.1364028280738074E-6</v>
      </c>
      <c r="H2" s="48">
        <f>('Fuel Prices - ID'!R9/'Fuel Prices - ID'!$L$20)*('Tax Percentages'!H13)</f>
        <v>1.1177475740331434E-6</v>
      </c>
      <c r="I2" s="48">
        <f>('Fuel Prices - ID'!S9/'Fuel Prices - ID'!$L$20)*('Tax Percentages'!I13)</f>
        <v>1.0990923199924793E-6</v>
      </c>
      <c r="J2" s="48">
        <f>('Fuel Prices - ID'!T9/'Fuel Prices - ID'!$L$20)*('Tax Percentages'!J13)</f>
        <v>1.0804370659518075E-6</v>
      </c>
      <c r="K2" s="48">
        <f>('Fuel Prices - ID'!U9/'Fuel Prices - ID'!$L$20)*('Tax Percentages'!K13)</f>
        <v>1.0617818119111435E-6</v>
      </c>
      <c r="L2" s="48">
        <f>('Fuel Prices - ID'!V9/'Fuel Prices - ID'!$L$20)*('Tax Percentages'!L13)</f>
        <v>1.0431265578704794E-6</v>
      </c>
      <c r="M2" s="48">
        <f>('Fuel Prices - ID'!W9/'Fuel Prices - ID'!$L$20)*('Tax Percentages'!M13)</f>
        <v>1.0244713038298154E-6</v>
      </c>
      <c r="N2" s="48">
        <f>('Fuel Prices - ID'!X9/'Fuel Prices - ID'!$L$20)*('Tax Percentages'!N13)</f>
        <v>1.0058160497891514E-6</v>
      </c>
      <c r="O2" s="48">
        <f>('Fuel Prices - ID'!Y9/'Fuel Prices - ID'!$L$20)*('Tax Percentages'!O13)</f>
        <v>9.8716079574848726E-7</v>
      </c>
      <c r="P2" s="48">
        <f>('Fuel Prices - ID'!Z9/'Fuel Prices - ID'!$L$20)*('Tax Percentages'!P13)</f>
        <v>9.6850554170781547E-7</v>
      </c>
      <c r="Q2" s="48">
        <f>('Fuel Prices - ID'!AA9/'Fuel Prices - ID'!$L$20)*('Tax Percentages'!Q13)</f>
        <v>9.498502876671514E-7</v>
      </c>
      <c r="R2" s="48">
        <f>('Fuel Prices - ID'!AB9/'Fuel Prices - ID'!$L$20)*('Tax Percentages'!R13)</f>
        <v>9.3119503362648733E-7</v>
      </c>
      <c r="S2" s="48">
        <f>('Fuel Prices - ID'!AC9/'Fuel Prices - ID'!$L$20)*('Tax Percentages'!S13)</f>
        <v>9.1253977958582337E-7</v>
      </c>
      <c r="T2" s="48">
        <f>('Fuel Prices - ID'!AD9/'Fuel Prices - ID'!$L$20)*('Tax Percentages'!T13)</f>
        <v>8.9388452554515931E-7</v>
      </c>
      <c r="U2" s="48">
        <f>('Fuel Prices - ID'!AE9/'Fuel Prices - ID'!$L$20)*('Tax Percentages'!U13)</f>
        <v>8.7522927150449524E-7</v>
      </c>
      <c r="V2" s="48">
        <f>('Fuel Prices - ID'!AF9/'Fuel Prices - ID'!$L$20)*('Tax Percentages'!V13)</f>
        <v>8.5657401746382345E-7</v>
      </c>
      <c r="W2" s="48">
        <f>('Fuel Prices - ID'!AG9/'Fuel Prices - ID'!$L$20)*('Tax Percentages'!W13)</f>
        <v>8.3791876342315938E-7</v>
      </c>
      <c r="X2" s="48">
        <f>('Fuel Prices - ID'!AH9/'Fuel Prices - ID'!$L$20)*('Tax Percentages'!X13)</f>
        <v>8.1926350938249532E-7</v>
      </c>
      <c r="Y2" s="48">
        <f>('Fuel Prices - ID'!AI9/'Fuel Prices - ID'!$L$20)*('Tax Percentages'!Y13)</f>
        <v>8.0060825534183125E-7</v>
      </c>
      <c r="Z2" s="48">
        <f>('Fuel Prices - ID'!AJ9/'Fuel Prices - ID'!$L$20)*('Tax Percentages'!Z13)</f>
        <v>7.8195300130116719E-7</v>
      </c>
      <c r="AA2" s="48">
        <f>('Fuel Prices - ID'!AK9/'Fuel Prices - ID'!$L$20)*('Tax Percentages'!AA13)</f>
        <v>7.6329774726050323E-7</v>
      </c>
      <c r="AB2" s="48">
        <f>('Fuel Prices - ID'!AL9/'Fuel Prices - ID'!$L$20)*('Tax Percentages'!AB13)</f>
        <v>7.4464249321983133E-7</v>
      </c>
      <c r="AC2" s="48">
        <f>('Fuel Prices - ID'!AM9/'Fuel Prices - ID'!$L$20)*('Tax Percentages'!AC13)</f>
        <v>7.2598723917916726E-7</v>
      </c>
      <c r="AD2" s="48">
        <f>('Fuel Prices - ID'!AN9/'Fuel Prices - ID'!$L$20)*('Tax Percentages'!AD13)</f>
        <v>7.073319851385033E-7</v>
      </c>
      <c r="AE2" s="48">
        <f>('Fuel Prices - ID'!AO9/'Fuel Prices - ID'!$L$20)*('Tax Percentages'!AE13)</f>
        <v>6.8867673109783924E-7</v>
      </c>
      <c r="AF2" s="48">
        <f>('Fuel Prices - ID'!AP9/'Fuel Prices - ID'!$L$20)*('Tax Percentages'!AF13)</f>
        <v>6.7002147705717517E-7</v>
      </c>
      <c r="AG2" s="48">
        <f>('Fuel Prices - ID'!AQ9/'Fuel Prices - ID'!$L$20)*('Tax Percentages'!AG13)</f>
        <v>6.5136622301651111E-7</v>
      </c>
      <c r="AH2" s="48">
        <f>AG2</f>
        <v>6.5136622301651111E-7</v>
      </c>
      <c r="AI2" s="48">
        <f>AH2</f>
        <v>6.5136622301651111E-7</v>
      </c>
      <c r="AJ2" s="48">
        <f t="shared" ref="AJ2:CE2" si="0">AI2</f>
        <v>6.5136622301651111E-7</v>
      </c>
      <c r="AK2" s="48">
        <f t="shared" si="0"/>
        <v>6.5136622301651111E-7</v>
      </c>
      <c r="AL2" s="48">
        <f t="shared" si="0"/>
        <v>6.5136622301651111E-7</v>
      </c>
      <c r="AM2" s="48">
        <f t="shared" si="0"/>
        <v>6.5136622301651111E-7</v>
      </c>
      <c r="AN2" s="48">
        <f t="shared" si="0"/>
        <v>6.5136622301651111E-7</v>
      </c>
      <c r="AO2" s="48">
        <f t="shared" si="0"/>
        <v>6.5136622301651111E-7</v>
      </c>
      <c r="AP2" s="48">
        <f t="shared" si="0"/>
        <v>6.5136622301651111E-7</v>
      </c>
      <c r="AQ2" s="48">
        <f t="shared" si="0"/>
        <v>6.5136622301651111E-7</v>
      </c>
      <c r="AR2" s="48">
        <f t="shared" si="0"/>
        <v>6.5136622301651111E-7</v>
      </c>
      <c r="AS2" s="48">
        <f t="shared" si="0"/>
        <v>6.5136622301651111E-7</v>
      </c>
      <c r="AT2" s="48">
        <f t="shared" si="0"/>
        <v>6.5136622301651111E-7</v>
      </c>
      <c r="AU2" s="48">
        <f t="shared" si="0"/>
        <v>6.5136622301651111E-7</v>
      </c>
      <c r="AV2" s="48">
        <f t="shared" si="0"/>
        <v>6.5136622301651111E-7</v>
      </c>
      <c r="AW2" s="48">
        <f t="shared" si="0"/>
        <v>6.5136622301651111E-7</v>
      </c>
      <c r="AX2" s="48">
        <f t="shared" si="0"/>
        <v>6.5136622301651111E-7</v>
      </c>
      <c r="AY2" s="48">
        <f t="shared" si="0"/>
        <v>6.5136622301651111E-7</v>
      </c>
      <c r="AZ2" s="48">
        <f t="shared" si="0"/>
        <v>6.5136622301651111E-7</v>
      </c>
      <c r="BA2" s="48">
        <f t="shared" si="0"/>
        <v>6.5136622301651111E-7</v>
      </c>
      <c r="BB2" s="48">
        <f t="shared" si="0"/>
        <v>6.5136622301651111E-7</v>
      </c>
      <c r="BC2" s="48">
        <f t="shared" si="0"/>
        <v>6.5136622301651111E-7</v>
      </c>
      <c r="BD2" s="48">
        <f t="shared" si="0"/>
        <v>6.5136622301651111E-7</v>
      </c>
      <c r="BE2" s="48">
        <f t="shared" si="0"/>
        <v>6.5136622301651111E-7</v>
      </c>
      <c r="BF2" s="48">
        <f t="shared" si="0"/>
        <v>6.5136622301651111E-7</v>
      </c>
      <c r="BG2" s="48">
        <f t="shared" si="0"/>
        <v>6.5136622301651111E-7</v>
      </c>
      <c r="BH2" s="48">
        <f t="shared" si="0"/>
        <v>6.5136622301651111E-7</v>
      </c>
      <c r="BI2" s="48">
        <f t="shared" si="0"/>
        <v>6.5136622301651111E-7</v>
      </c>
      <c r="BJ2" s="48">
        <f t="shared" si="0"/>
        <v>6.5136622301651111E-7</v>
      </c>
      <c r="BK2" s="48">
        <f t="shared" si="0"/>
        <v>6.5136622301651111E-7</v>
      </c>
      <c r="BL2" s="48">
        <f t="shared" si="0"/>
        <v>6.5136622301651111E-7</v>
      </c>
      <c r="BM2" s="48">
        <f t="shared" si="0"/>
        <v>6.5136622301651111E-7</v>
      </c>
      <c r="BN2" s="48">
        <f t="shared" si="0"/>
        <v>6.5136622301651111E-7</v>
      </c>
      <c r="BO2" s="48">
        <f t="shared" si="0"/>
        <v>6.5136622301651111E-7</v>
      </c>
      <c r="BP2" s="48">
        <f t="shared" si="0"/>
        <v>6.5136622301651111E-7</v>
      </c>
      <c r="BQ2" s="48">
        <f t="shared" si="0"/>
        <v>6.5136622301651111E-7</v>
      </c>
      <c r="BR2" s="48">
        <f t="shared" si="0"/>
        <v>6.5136622301651111E-7</v>
      </c>
      <c r="BS2" s="48">
        <f t="shared" si="0"/>
        <v>6.5136622301651111E-7</v>
      </c>
      <c r="BT2" s="48">
        <f t="shared" si="0"/>
        <v>6.5136622301651111E-7</v>
      </c>
      <c r="BU2" s="48">
        <f t="shared" si="0"/>
        <v>6.5136622301651111E-7</v>
      </c>
      <c r="BV2" s="48">
        <f t="shared" si="0"/>
        <v>6.5136622301651111E-7</v>
      </c>
      <c r="BW2" s="48">
        <f t="shared" si="0"/>
        <v>6.5136622301651111E-7</v>
      </c>
      <c r="BX2" s="48">
        <f t="shared" si="0"/>
        <v>6.5136622301651111E-7</v>
      </c>
      <c r="BY2" s="48">
        <f t="shared" si="0"/>
        <v>6.5136622301651111E-7</v>
      </c>
      <c r="BZ2" s="48">
        <f t="shared" si="0"/>
        <v>6.5136622301651111E-7</v>
      </c>
      <c r="CA2" s="48">
        <f t="shared" si="0"/>
        <v>6.5136622301651111E-7</v>
      </c>
      <c r="CB2" s="48">
        <f t="shared" si="0"/>
        <v>6.5136622301651111E-7</v>
      </c>
      <c r="CC2" s="48">
        <f t="shared" si="0"/>
        <v>6.5136622301651111E-7</v>
      </c>
      <c r="CD2" s="48">
        <f t="shared" si="0"/>
        <v>6.5136622301651111E-7</v>
      </c>
      <c r="CE2" s="48">
        <f t="shared" si="0"/>
        <v>6.5136622301651111E-7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f t="shared" ref="AH3:AI3" si="1">AG3</f>
        <v>0</v>
      </c>
      <c r="AI3" s="48">
        <f t="shared" si="1"/>
        <v>0</v>
      </c>
      <c r="AJ3" s="48">
        <f t="shared" ref="AJ3:CE3" si="2">AI3</f>
        <v>0</v>
      </c>
      <c r="AK3" s="48">
        <f t="shared" si="2"/>
        <v>0</v>
      </c>
      <c r="AL3" s="48">
        <f t="shared" si="2"/>
        <v>0</v>
      </c>
      <c r="AM3" s="48">
        <f t="shared" si="2"/>
        <v>0</v>
      </c>
      <c r="AN3" s="48">
        <f t="shared" si="2"/>
        <v>0</v>
      </c>
      <c r="AO3" s="48">
        <f t="shared" si="2"/>
        <v>0</v>
      </c>
      <c r="AP3" s="48">
        <f t="shared" si="2"/>
        <v>0</v>
      </c>
      <c r="AQ3" s="48">
        <f t="shared" si="2"/>
        <v>0</v>
      </c>
      <c r="AR3" s="48">
        <f t="shared" si="2"/>
        <v>0</v>
      </c>
      <c r="AS3" s="48">
        <f t="shared" si="2"/>
        <v>0</v>
      </c>
      <c r="AT3" s="48">
        <f t="shared" si="2"/>
        <v>0</v>
      </c>
      <c r="AU3" s="48">
        <f t="shared" si="2"/>
        <v>0</v>
      </c>
      <c r="AV3" s="48">
        <f t="shared" si="2"/>
        <v>0</v>
      </c>
      <c r="AW3" s="48">
        <f t="shared" si="2"/>
        <v>0</v>
      </c>
      <c r="AX3" s="48">
        <f t="shared" si="2"/>
        <v>0</v>
      </c>
      <c r="AY3" s="48">
        <f t="shared" si="2"/>
        <v>0</v>
      </c>
      <c r="AZ3" s="48">
        <f t="shared" si="2"/>
        <v>0</v>
      </c>
      <c r="BA3" s="48">
        <f t="shared" si="2"/>
        <v>0</v>
      </c>
      <c r="BB3" s="48">
        <f t="shared" si="2"/>
        <v>0</v>
      </c>
      <c r="BC3" s="48">
        <f t="shared" si="2"/>
        <v>0</v>
      </c>
      <c r="BD3" s="48">
        <f t="shared" si="2"/>
        <v>0</v>
      </c>
      <c r="BE3" s="48">
        <f t="shared" si="2"/>
        <v>0</v>
      </c>
      <c r="BF3" s="48">
        <f t="shared" si="2"/>
        <v>0</v>
      </c>
      <c r="BG3" s="48">
        <f t="shared" si="2"/>
        <v>0</v>
      </c>
      <c r="BH3" s="48">
        <f t="shared" si="2"/>
        <v>0</v>
      </c>
      <c r="BI3" s="48">
        <f t="shared" si="2"/>
        <v>0</v>
      </c>
      <c r="BJ3" s="48">
        <f t="shared" si="2"/>
        <v>0</v>
      </c>
      <c r="BK3" s="48">
        <f t="shared" si="2"/>
        <v>0</v>
      </c>
      <c r="BL3" s="48">
        <f t="shared" si="2"/>
        <v>0</v>
      </c>
      <c r="BM3" s="48">
        <f t="shared" si="2"/>
        <v>0</v>
      </c>
      <c r="BN3" s="48">
        <f t="shared" si="2"/>
        <v>0</v>
      </c>
      <c r="BO3" s="48">
        <f t="shared" si="2"/>
        <v>0</v>
      </c>
      <c r="BP3" s="48">
        <f t="shared" si="2"/>
        <v>0</v>
      </c>
      <c r="BQ3" s="48">
        <f t="shared" si="2"/>
        <v>0</v>
      </c>
      <c r="BR3" s="48">
        <f t="shared" si="2"/>
        <v>0</v>
      </c>
      <c r="BS3" s="48">
        <f t="shared" si="2"/>
        <v>0</v>
      </c>
      <c r="BT3" s="48">
        <f t="shared" si="2"/>
        <v>0</v>
      </c>
      <c r="BU3" s="48">
        <f t="shared" si="2"/>
        <v>0</v>
      </c>
      <c r="BV3" s="48">
        <f t="shared" si="2"/>
        <v>0</v>
      </c>
      <c r="BW3" s="48">
        <f t="shared" si="2"/>
        <v>0</v>
      </c>
      <c r="BX3" s="48">
        <f t="shared" si="2"/>
        <v>0</v>
      </c>
      <c r="BY3" s="48">
        <f t="shared" si="2"/>
        <v>0</v>
      </c>
      <c r="BZ3" s="48">
        <f t="shared" si="2"/>
        <v>0</v>
      </c>
      <c r="CA3" s="48">
        <f t="shared" si="2"/>
        <v>0</v>
      </c>
      <c r="CB3" s="48">
        <f t="shared" si="2"/>
        <v>0</v>
      </c>
      <c r="CC3" s="48">
        <f t="shared" si="2"/>
        <v>0</v>
      </c>
      <c r="CD3" s="48">
        <f t="shared" si="2"/>
        <v>0</v>
      </c>
      <c r="CE3" s="48">
        <f t="shared" si="2"/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f t="shared" ref="AH4:AI4" si="3">AG4</f>
        <v>0</v>
      </c>
      <c r="AI4" s="48">
        <f t="shared" si="3"/>
        <v>0</v>
      </c>
      <c r="AJ4" s="48">
        <f t="shared" ref="AJ4:CE4" si="4">AI4</f>
        <v>0</v>
      </c>
      <c r="AK4" s="48">
        <f t="shared" si="4"/>
        <v>0</v>
      </c>
      <c r="AL4" s="48">
        <f t="shared" si="4"/>
        <v>0</v>
      </c>
      <c r="AM4" s="48">
        <f t="shared" si="4"/>
        <v>0</v>
      </c>
      <c r="AN4" s="48">
        <f t="shared" si="4"/>
        <v>0</v>
      </c>
      <c r="AO4" s="48">
        <f t="shared" si="4"/>
        <v>0</v>
      </c>
      <c r="AP4" s="48">
        <f t="shared" si="4"/>
        <v>0</v>
      </c>
      <c r="AQ4" s="48">
        <f t="shared" si="4"/>
        <v>0</v>
      </c>
      <c r="AR4" s="48">
        <f t="shared" si="4"/>
        <v>0</v>
      </c>
      <c r="AS4" s="48">
        <f t="shared" si="4"/>
        <v>0</v>
      </c>
      <c r="AT4" s="48">
        <f t="shared" si="4"/>
        <v>0</v>
      </c>
      <c r="AU4" s="48">
        <f t="shared" si="4"/>
        <v>0</v>
      </c>
      <c r="AV4" s="48">
        <f t="shared" si="4"/>
        <v>0</v>
      </c>
      <c r="AW4" s="48">
        <f t="shared" si="4"/>
        <v>0</v>
      </c>
      <c r="AX4" s="48">
        <f t="shared" si="4"/>
        <v>0</v>
      </c>
      <c r="AY4" s="48">
        <f t="shared" si="4"/>
        <v>0</v>
      </c>
      <c r="AZ4" s="48">
        <f t="shared" si="4"/>
        <v>0</v>
      </c>
      <c r="BA4" s="48">
        <f t="shared" si="4"/>
        <v>0</v>
      </c>
      <c r="BB4" s="48">
        <f t="shared" si="4"/>
        <v>0</v>
      </c>
      <c r="BC4" s="48">
        <f t="shared" si="4"/>
        <v>0</v>
      </c>
      <c r="BD4" s="48">
        <f t="shared" si="4"/>
        <v>0</v>
      </c>
      <c r="BE4" s="48">
        <f t="shared" si="4"/>
        <v>0</v>
      </c>
      <c r="BF4" s="48">
        <f t="shared" si="4"/>
        <v>0</v>
      </c>
      <c r="BG4" s="48">
        <f t="shared" si="4"/>
        <v>0</v>
      </c>
      <c r="BH4" s="48">
        <f t="shared" si="4"/>
        <v>0</v>
      </c>
      <c r="BI4" s="48">
        <f t="shared" si="4"/>
        <v>0</v>
      </c>
      <c r="BJ4" s="48">
        <f t="shared" si="4"/>
        <v>0</v>
      </c>
      <c r="BK4" s="48">
        <f t="shared" si="4"/>
        <v>0</v>
      </c>
      <c r="BL4" s="48">
        <f t="shared" si="4"/>
        <v>0</v>
      </c>
      <c r="BM4" s="48">
        <f t="shared" si="4"/>
        <v>0</v>
      </c>
      <c r="BN4" s="48">
        <f t="shared" si="4"/>
        <v>0</v>
      </c>
      <c r="BO4" s="48">
        <f t="shared" si="4"/>
        <v>0</v>
      </c>
      <c r="BP4" s="48">
        <f t="shared" si="4"/>
        <v>0</v>
      </c>
      <c r="BQ4" s="48">
        <f t="shared" si="4"/>
        <v>0</v>
      </c>
      <c r="BR4" s="48">
        <f t="shared" si="4"/>
        <v>0</v>
      </c>
      <c r="BS4" s="48">
        <f t="shared" si="4"/>
        <v>0</v>
      </c>
      <c r="BT4" s="48">
        <f t="shared" si="4"/>
        <v>0</v>
      </c>
      <c r="BU4" s="48">
        <f t="shared" si="4"/>
        <v>0</v>
      </c>
      <c r="BV4" s="48">
        <f t="shared" si="4"/>
        <v>0</v>
      </c>
      <c r="BW4" s="48">
        <f t="shared" si="4"/>
        <v>0</v>
      </c>
      <c r="BX4" s="48">
        <f t="shared" si="4"/>
        <v>0</v>
      </c>
      <c r="BY4" s="48">
        <f t="shared" si="4"/>
        <v>0</v>
      </c>
      <c r="BZ4" s="48">
        <f t="shared" si="4"/>
        <v>0</v>
      </c>
      <c r="CA4" s="48">
        <f t="shared" si="4"/>
        <v>0</v>
      </c>
      <c r="CB4" s="48">
        <f t="shared" si="4"/>
        <v>0</v>
      </c>
      <c r="CC4" s="48">
        <f t="shared" si="4"/>
        <v>0</v>
      </c>
      <c r="CD4" s="48">
        <f t="shared" si="4"/>
        <v>0</v>
      </c>
      <c r="CE4" s="48">
        <f t="shared" si="4"/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f t="shared" ref="AH5:AI5" si="5">AG5</f>
        <v>0</v>
      </c>
      <c r="AI5" s="48">
        <f t="shared" si="5"/>
        <v>0</v>
      </c>
      <c r="AJ5" s="48">
        <f t="shared" ref="AJ5:CE5" si="6">AI5</f>
        <v>0</v>
      </c>
      <c r="AK5" s="48">
        <f t="shared" si="6"/>
        <v>0</v>
      </c>
      <c r="AL5" s="48">
        <f t="shared" si="6"/>
        <v>0</v>
      </c>
      <c r="AM5" s="48">
        <f t="shared" si="6"/>
        <v>0</v>
      </c>
      <c r="AN5" s="48">
        <f t="shared" si="6"/>
        <v>0</v>
      </c>
      <c r="AO5" s="48">
        <f t="shared" si="6"/>
        <v>0</v>
      </c>
      <c r="AP5" s="48">
        <f t="shared" si="6"/>
        <v>0</v>
      </c>
      <c r="AQ5" s="48">
        <f t="shared" si="6"/>
        <v>0</v>
      </c>
      <c r="AR5" s="48">
        <f t="shared" si="6"/>
        <v>0</v>
      </c>
      <c r="AS5" s="48">
        <f t="shared" si="6"/>
        <v>0</v>
      </c>
      <c r="AT5" s="48">
        <f t="shared" si="6"/>
        <v>0</v>
      </c>
      <c r="AU5" s="48">
        <f t="shared" si="6"/>
        <v>0</v>
      </c>
      <c r="AV5" s="48">
        <f t="shared" si="6"/>
        <v>0</v>
      </c>
      <c r="AW5" s="48">
        <f t="shared" si="6"/>
        <v>0</v>
      </c>
      <c r="AX5" s="48">
        <f t="shared" si="6"/>
        <v>0</v>
      </c>
      <c r="AY5" s="48">
        <f t="shared" si="6"/>
        <v>0</v>
      </c>
      <c r="AZ5" s="48">
        <f t="shared" si="6"/>
        <v>0</v>
      </c>
      <c r="BA5" s="48">
        <f t="shared" si="6"/>
        <v>0</v>
      </c>
      <c r="BB5" s="48">
        <f t="shared" si="6"/>
        <v>0</v>
      </c>
      <c r="BC5" s="48">
        <f t="shared" si="6"/>
        <v>0</v>
      </c>
      <c r="BD5" s="48">
        <f t="shared" si="6"/>
        <v>0</v>
      </c>
      <c r="BE5" s="48">
        <f t="shared" si="6"/>
        <v>0</v>
      </c>
      <c r="BF5" s="48">
        <f t="shared" si="6"/>
        <v>0</v>
      </c>
      <c r="BG5" s="48">
        <f t="shared" si="6"/>
        <v>0</v>
      </c>
      <c r="BH5" s="48">
        <f t="shared" si="6"/>
        <v>0</v>
      </c>
      <c r="BI5" s="48">
        <f t="shared" si="6"/>
        <v>0</v>
      </c>
      <c r="BJ5" s="48">
        <f t="shared" si="6"/>
        <v>0</v>
      </c>
      <c r="BK5" s="48">
        <f t="shared" si="6"/>
        <v>0</v>
      </c>
      <c r="BL5" s="48">
        <f t="shared" si="6"/>
        <v>0</v>
      </c>
      <c r="BM5" s="48">
        <f t="shared" si="6"/>
        <v>0</v>
      </c>
      <c r="BN5" s="48">
        <f t="shared" si="6"/>
        <v>0</v>
      </c>
      <c r="BO5" s="48">
        <f t="shared" si="6"/>
        <v>0</v>
      </c>
      <c r="BP5" s="48">
        <f t="shared" si="6"/>
        <v>0</v>
      </c>
      <c r="BQ5" s="48">
        <f t="shared" si="6"/>
        <v>0</v>
      </c>
      <c r="BR5" s="48">
        <f t="shared" si="6"/>
        <v>0</v>
      </c>
      <c r="BS5" s="48">
        <f t="shared" si="6"/>
        <v>0</v>
      </c>
      <c r="BT5" s="48">
        <f t="shared" si="6"/>
        <v>0</v>
      </c>
      <c r="BU5" s="48">
        <f t="shared" si="6"/>
        <v>0</v>
      </c>
      <c r="BV5" s="48">
        <f t="shared" si="6"/>
        <v>0</v>
      </c>
      <c r="BW5" s="48">
        <f t="shared" si="6"/>
        <v>0</v>
      </c>
      <c r="BX5" s="48">
        <f t="shared" si="6"/>
        <v>0</v>
      </c>
      <c r="BY5" s="48">
        <f t="shared" si="6"/>
        <v>0</v>
      </c>
      <c r="BZ5" s="48">
        <f t="shared" si="6"/>
        <v>0</v>
      </c>
      <c r="CA5" s="48">
        <f t="shared" si="6"/>
        <v>0</v>
      </c>
      <c r="CB5" s="48">
        <f t="shared" si="6"/>
        <v>0</v>
      </c>
      <c r="CC5" s="48">
        <f t="shared" si="6"/>
        <v>0</v>
      </c>
      <c r="CD5" s="48">
        <f t="shared" si="6"/>
        <v>0</v>
      </c>
      <c r="CE5" s="48">
        <f t="shared" si="6"/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f t="shared" ref="AH6:AI6" si="7">AG6</f>
        <v>0</v>
      </c>
      <c r="AI6" s="48">
        <f t="shared" si="7"/>
        <v>0</v>
      </c>
      <c r="AJ6" s="48">
        <f t="shared" ref="AJ6:CE6" si="8">AI6</f>
        <v>0</v>
      </c>
      <c r="AK6" s="48">
        <f t="shared" si="8"/>
        <v>0</v>
      </c>
      <c r="AL6" s="48">
        <f t="shared" si="8"/>
        <v>0</v>
      </c>
      <c r="AM6" s="48">
        <f t="shared" si="8"/>
        <v>0</v>
      </c>
      <c r="AN6" s="48">
        <f t="shared" si="8"/>
        <v>0</v>
      </c>
      <c r="AO6" s="48">
        <f t="shared" si="8"/>
        <v>0</v>
      </c>
      <c r="AP6" s="48">
        <f t="shared" si="8"/>
        <v>0</v>
      </c>
      <c r="AQ6" s="48">
        <f t="shared" si="8"/>
        <v>0</v>
      </c>
      <c r="AR6" s="48">
        <f t="shared" si="8"/>
        <v>0</v>
      </c>
      <c r="AS6" s="48">
        <f t="shared" si="8"/>
        <v>0</v>
      </c>
      <c r="AT6" s="48">
        <f t="shared" si="8"/>
        <v>0</v>
      </c>
      <c r="AU6" s="48">
        <f t="shared" si="8"/>
        <v>0</v>
      </c>
      <c r="AV6" s="48">
        <f t="shared" si="8"/>
        <v>0</v>
      </c>
      <c r="AW6" s="48">
        <f t="shared" si="8"/>
        <v>0</v>
      </c>
      <c r="AX6" s="48">
        <f t="shared" si="8"/>
        <v>0</v>
      </c>
      <c r="AY6" s="48">
        <f t="shared" si="8"/>
        <v>0</v>
      </c>
      <c r="AZ6" s="48">
        <f t="shared" si="8"/>
        <v>0</v>
      </c>
      <c r="BA6" s="48">
        <f t="shared" si="8"/>
        <v>0</v>
      </c>
      <c r="BB6" s="48">
        <f t="shared" si="8"/>
        <v>0</v>
      </c>
      <c r="BC6" s="48">
        <f t="shared" si="8"/>
        <v>0</v>
      </c>
      <c r="BD6" s="48">
        <f t="shared" si="8"/>
        <v>0</v>
      </c>
      <c r="BE6" s="48">
        <f t="shared" si="8"/>
        <v>0</v>
      </c>
      <c r="BF6" s="48">
        <f t="shared" si="8"/>
        <v>0</v>
      </c>
      <c r="BG6" s="48">
        <f t="shared" si="8"/>
        <v>0</v>
      </c>
      <c r="BH6" s="48">
        <f t="shared" si="8"/>
        <v>0</v>
      </c>
      <c r="BI6" s="48">
        <f t="shared" si="8"/>
        <v>0</v>
      </c>
      <c r="BJ6" s="48">
        <f t="shared" si="8"/>
        <v>0</v>
      </c>
      <c r="BK6" s="48">
        <f t="shared" si="8"/>
        <v>0</v>
      </c>
      <c r="BL6" s="48">
        <f t="shared" si="8"/>
        <v>0</v>
      </c>
      <c r="BM6" s="48">
        <f t="shared" si="8"/>
        <v>0</v>
      </c>
      <c r="BN6" s="48">
        <f t="shared" si="8"/>
        <v>0</v>
      </c>
      <c r="BO6" s="48">
        <f t="shared" si="8"/>
        <v>0</v>
      </c>
      <c r="BP6" s="48">
        <f t="shared" si="8"/>
        <v>0</v>
      </c>
      <c r="BQ6" s="48">
        <f t="shared" si="8"/>
        <v>0</v>
      </c>
      <c r="BR6" s="48">
        <f t="shared" si="8"/>
        <v>0</v>
      </c>
      <c r="BS6" s="48">
        <f t="shared" si="8"/>
        <v>0</v>
      </c>
      <c r="BT6" s="48">
        <f t="shared" si="8"/>
        <v>0</v>
      </c>
      <c r="BU6" s="48">
        <f t="shared" si="8"/>
        <v>0</v>
      </c>
      <c r="BV6" s="48">
        <f t="shared" si="8"/>
        <v>0</v>
      </c>
      <c r="BW6" s="48">
        <f t="shared" si="8"/>
        <v>0</v>
      </c>
      <c r="BX6" s="48">
        <f t="shared" si="8"/>
        <v>0</v>
      </c>
      <c r="BY6" s="48">
        <f t="shared" si="8"/>
        <v>0</v>
      </c>
      <c r="BZ6" s="48">
        <f t="shared" si="8"/>
        <v>0</v>
      </c>
      <c r="CA6" s="48">
        <f t="shared" si="8"/>
        <v>0</v>
      </c>
      <c r="CB6" s="48">
        <f t="shared" si="8"/>
        <v>0</v>
      </c>
      <c r="CC6" s="48">
        <f t="shared" si="8"/>
        <v>0</v>
      </c>
      <c r="CD6" s="48">
        <f t="shared" si="8"/>
        <v>0</v>
      </c>
      <c r="CE6" s="48">
        <f t="shared" si="8"/>
        <v>0</v>
      </c>
    </row>
    <row r="7" spans="1:83" ht="14.5" x14ac:dyDescent="0.35">
      <c r="A7" s="46" t="s">
        <v>121</v>
      </c>
      <c r="B7" s="48">
        <f t="shared" ref="B7:Y7" si="9">B3</f>
        <v>0</v>
      </c>
      <c r="C7" s="48">
        <f t="shared" si="9"/>
        <v>0</v>
      </c>
      <c r="D7" s="48">
        <f t="shared" si="9"/>
        <v>0</v>
      </c>
      <c r="E7" s="48">
        <f t="shared" si="9"/>
        <v>0</v>
      </c>
      <c r="F7" s="48">
        <f t="shared" si="9"/>
        <v>0</v>
      </c>
      <c r="G7" s="48">
        <f t="shared" si="9"/>
        <v>0</v>
      </c>
      <c r="H7" s="48">
        <f t="shared" si="9"/>
        <v>0</v>
      </c>
      <c r="I7" s="48">
        <f t="shared" si="9"/>
        <v>0</v>
      </c>
      <c r="J7" s="48">
        <f t="shared" si="9"/>
        <v>0</v>
      </c>
      <c r="K7" s="48">
        <f t="shared" si="9"/>
        <v>0</v>
      </c>
      <c r="L7" s="48">
        <f t="shared" si="9"/>
        <v>0</v>
      </c>
      <c r="M7" s="48">
        <f t="shared" si="9"/>
        <v>0</v>
      </c>
      <c r="N7" s="48">
        <f t="shared" si="9"/>
        <v>0</v>
      </c>
      <c r="O7" s="48">
        <f t="shared" si="9"/>
        <v>0</v>
      </c>
      <c r="P7" s="48">
        <f t="shared" si="9"/>
        <v>0</v>
      </c>
      <c r="Q7" s="48">
        <f t="shared" si="9"/>
        <v>0</v>
      </c>
      <c r="R7" s="48">
        <f t="shared" si="9"/>
        <v>0</v>
      </c>
      <c r="S7" s="48">
        <f t="shared" si="9"/>
        <v>0</v>
      </c>
      <c r="T7" s="48">
        <f t="shared" si="9"/>
        <v>0</v>
      </c>
      <c r="U7" s="48">
        <f t="shared" si="9"/>
        <v>0</v>
      </c>
      <c r="V7" s="48">
        <f t="shared" si="9"/>
        <v>0</v>
      </c>
      <c r="W7" s="48">
        <f t="shared" si="9"/>
        <v>0</v>
      </c>
      <c r="X7" s="48">
        <f t="shared" si="9"/>
        <v>0</v>
      </c>
      <c r="Y7" s="48">
        <f t="shared" si="9"/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f t="shared" ref="AH7:AI7" si="10">AG7</f>
        <v>0</v>
      </c>
      <c r="AI7" s="48">
        <f t="shared" si="10"/>
        <v>0</v>
      </c>
      <c r="AJ7" s="48">
        <f t="shared" ref="AJ7:CE7" si="11">AI7</f>
        <v>0</v>
      </c>
      <c r="AK7" s="48">
        <f t="shared" si="11"/>
        <v>0</v>
      </c>
      <c r="AL7" s="48">
        <f t="shared" si="11"/>
        <v>0</v>
      </c>
      <c r="AM7" s="48">
        <f t="shared" si="11"/>
        <v>0</v>
      </c>
      <c r="AN7" s="48">
        <f t="shared" si="11"/>
        <v>0</v>
      </c>
      <c r="AO7" s="48">
        <f t="shared" si="11"/>
        <v>0</v>
      </c>
      <c r="AP7" s="48">
        <f t="shared" si="11"/>
        <v>0</v>
      </c>
      <c r="AQ7" s="48">
        <f t="shared" si="11"/>
        <v>0</v>
      </c>
      <c r="AR7" s="48">
        <f t="shared" si="11"/>
        <v>0</v>
      </c>
      <c r="AS7" s="48">
        <f t="shared" si="11"/>
        <v>0</v>
      </c>
      <c r="AT7" s="48">
        <f t="shared" si="11"/>
        <v>0</v>
      </c>
      <c r="AU7" s="48">
        <f t="shared" si="11"/>
        <v>0</v>
      </c>
      <c r="AV7" s="48">
        <f t="shared" si="11"/>
        <v>0</v>
      </c>
      <c r="AW7" s="48">
        <f t="shared" si="11"/>
        <v>0</v>
      </c>
      <c r="AX7" s="48">
        <f t="shared" si="11"/>
        <v>0</v>
      </c>
      <c r="AY7" s="48">
        <f t="shared" si="11"/>
        <v>0</v>
      </c>
      <c r="AZ7" s="48">
        <f t="shared" si="11"/>
        <v>0</v>
      </c>
      <c r="BA7" s="48">
        <f t="shared" si="11"/>
        <v>0</v>
      </c>
      <c r="BB7" s="48">
        <f t="shared" si="11"/>
        <v>0</v>
      </c>
      <c r="BC7" s="48">
        <f t="shared" si="11"/>
        <v>0</v>
      </c>
      <c r="BD7" s="48">
        <f t="shared" si="11"/>
        <v>0</v>
      </c>
      <c r="BE7" s="48">
        <f t="shared" si="11"/>
        <v>0</v>
      </c>
      <c r="BF7" s="48">
        <f t="shared" si="11"/>
        <v>0</v>
      </c>
      <c r="BG7" s="48">
        <f t="shared" si="11"/>
        <v>0</v>
      </c>
      <c r="BH7" s="48">
        <f t="shared" si="11"/>
        <v>0</v>
      </c>
      <c r="BI7" s="48">
        <f t="shared" si="11"/>
        <v>0</v>
      </c>
      <c r="BJ7" s="48">
        <f t="shared" si="11"/>
        <v>0</v>
      </c>
      <c r="BK7" s="48">
        <f t="shared" si="11"/>
        <v>0</v>
      </c>
      <c r="BL7" s="48">
        <f t="shared" si="11"/>
        <v>0</v>
      </c>
      <c r="BM7" s="48">
        <f t="shared" si="11"/>
        <v>0</v>
      </c>
      <c r="BN7" s="48">
        <f t="shared" si="11"/>
        <v>0</v>
      </c>
      <c r="BO7" s="48">
        <f t="shared" si="11"/>
        <v>0</v>
      </c>
      <c r="BP7" s="48">
        <f t="shared" si="11"/>
        <v>0</v>
      </c>
      <c r="BQ7" s="48">
        <f t="shared" si="11"/>
        <v>0</v>
      </c>
      <c r="BR7" s="48">
        <f t="shared" si="11"/>
        <v>0</v>
      </c>
      <c r="BS7" s="48">
        <f t="shared" si="11"/>
        <v>0</v>
      </c>
      <c r="BT7" s="48">
        <f t="shared" si="11"/>
        <v>0</v>
      </c>
      <c r="BU7" s="48">
        <f t="shared" si="11"/>
        <v>0</v>
      </c>
      <c r="BV7" s="48">
        <f t="shared" si="11"/>
        <v>0</v>
      </c>
      <c r="BW7" s="48">
        <f t="shared" si="11"/>
        <v>0</v>
      </c>
      <c r="BX7" s="48">
        <f t="shared" si="11"/>
        <v>0</v>
      </c>
      <c r="BY7" s="48">
        <f t="shared" si="11"/>
        <v>0</v>
      </c>
      <c r="BZ7" s="48">
        <f t="shared" si="11"/>
        <v>0</v>
      </c>
      <c r="CA7" s="48">
        <f t="shared" si="11"/>
        <v>0</v>
      </c>
      <c r="CB7" s="48">
        <f t="shared" si="11"/>
        <v>0</v>
      </c>
      <c r="CC7" s="48">
        <f t="shared" si="11"/>
        <v>0</v>
      </c>
      <c r="CD7" s="48">
        <f t="shared" si="11"/>
        <v>0</v>
      </c>
      <c r="CE7" s="48">
        <f t="shared" si="11"/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f t="shared" ref="AH8:AI8" si="12">AG8</f>
        <v>0</v>
      </c>
      <c r="AI8" s="48">
        <f t="shared" si="12"/>
        <v>0</v>
      </c>
      <c r="AJ8" s="48">
        <f t="shared" ref="AJ8:CE8" si="13">AI8</f>
        <v>0</v>
      </c>
      <c r="AK8" s="48">
        <f t="shared" si="13"/>
        <v>0</v>
      </c>
      <c r="AL8" s="48">
        <f t="shared" si="13"/>
        <v>0</v>
      </c>
      <c r="AM8" s="48">
        <f t="shared" si="13"/>
        <v>0</v>
      </c>
      <c r="AN8" s="48">
        <f t="shared" si="13"/>
        <v>0</v>
      </c>
      <c r="AO8" s="48">
        <f t="shared" si="13"/>
        <v>0</v>
      </c>
      <c r="AP8" s="48">
        <f t="shared" si="13"/>
        <v>0</v>
      </c>
      <c r="AQ8" s="48">
        <f t="shared" si="13"/>
        <v>0</v>
      </c>
      <c r="AR8" s="48">
        <f t="shared" si="13"/>
        <v>0</v>
      </c>
      <c r="AS8" s="48">
        <f t="shared" si="13"/>
        <v>0</v>
      </c>
      <c r="AT8" s="48">
        <f t="shared" si="13"/>
        <v>0</v>
      </c>
      <c r="AU8" s="48">
        <f t="shared" si="13"/>
        <v>0</v>
      </c>
      <c r="AV8" s="48">
        <f t="shared" si="13"/>
        <v>0</v>
      </c>
      <c r="AW8" s="48">
        <f t="shared" si="13"/>
        <v>0</v>
      </c>
      <c r="AX8" s="48">
        <f t="shared" si="13"/>
        <v>0</v>
      </c>
      <c r="AY8" s="48">
        <f t="shared" si="13"/>
        <v>0</v>
      </c>
      <c r="AZ8" s="48">
        <f t="shared" si="13"/>
        <v>0</v>
      </c>
      <c r="BA8" s="48">
        <f t="shared" si="13"/>
        <v>0</v>
      </c>
      <c r="BB8" s="48">
        <f t="shared" si="13"/>
        <v>0</v>
      </c>
      <c r="BC8" s="48">
        <f t="shared" si="13"/>
        <v>0</v>
      </c>
      <c r="BD8" s="48">
        <f t="shared" si="13"/>
        <v>0</v>
      </c>
      <c r="BE8" s="48">
        <f t="shared" si="13"/>
        <v>0</v>
      </c>
      <c r="BF8" s="48">
        <f t="shared" si="13"/>
        <v>0</v>
      </c>
      <c r="BG8" s="48">
        <f t="shared" si="13"/>
        <v>0</v>
      </c>
      <c r="BH8" s="48">
        <f t="shared" si="13"/>
        <v>0</v>
      </c>
      <c r="BI8" s="48">
        <f t="shared" si="13"/>
        <v>0</v>
      </c>
      <c r="BJ8" s="48">
        <f t="shared" si="13"/>
        <v>0</v>
      </c>
      <c r="BK8" s="48">
        <f t="shared" si="13"/>
        <v>0</v>
      </c>
      <c r="BL8" s="48">
        <f t="shared" si="13"/>
        <v>0</v>
      </c>
      <c r="BM8" s="48">
        <f t="shared" si="13"/>
        <v>0</v>
      </c>
      <c r="BN8" s="48">
        <f t="shared" si="13"/>
        <v>0</v>
      </c>
      <c r="BO8" s="48">
        <f t="shared" si="13"/>
        <v>0</v>
      </c>
      <c r="BP8" s="48">
        <f t="shared" si="13"/>
        <v>0</v>
      </c>
      <c r="BQ8" s="48">
        <f t="shared" si="13"/>
        <v>0</v>
      </c>
      <c r="BR8" s="48">
        <f t="shared" si="13"/>
        <v>0</v>
      </c>
      <c r="BS8" s="48">
        <f t="shared" si="13"/>
        <v>0</v>
      </c>
      <c r="BT8" s="48">
        <f t="shared" si="13"/>
        <v>0</v>
      </c>
      <c r="BU8" s="48">
        <f t="shared" si="13"/>
        <v>0</v>
      </c>
      <c r="BV8" s="48">
        <f t="shared" si="13"/>
        <v>0</v>
      </c>
      <c r="BW8" s="48">
        <f t="shared" si="13"/>
        <v>0</v>
      </c>
      <c r="BX8" s="48">
        <f t="shared" si="13"/>
        <v>0</v>
      </c>
      <c r="BY8" s="48">
        <f t="shared" si="13"/>
        <v>0</v>
      </c>
      <c r="BZ8" s="48">
        <f t="shared" si="13"/>
        <v>0</v>
      </c>
      <c r="CA8" s="48">
        <f t="shared" si="13"/>
        <v>0</v>
      </c>
      <c r="CB8" s="48">
        <f t="shared" si="13"/>
        <v>0</v>
      </c>
      <c r="CC8" s="48">
        <f t="shared" si="13"/>
        <v>0</v>
      </c>
      <c r="CD8" s="48">
        <f t="shared" si="13"/>
        <v>0</v>
      </c>
      <c r="CE8" s="48">
        <f t="shared" si="13"/>
        <v>0</v>
      </c>
    </row>
    <row r="9" spans="1:83" ht="14.5" x14ac:dyDescent="0.35">
      <c r="A9" s="46" t="s">
        <v>123</v>
      </c>
      <c r="B9" s="48">
        <f t="shared" ref="B9:Y9" si="14">B6</f>
        <v>0</v>
      </c>
      <c r="C9" s="48">
        <f t="shared" si="14"/>
        <v>0</v>
      </c>
      <c r="D9" s="48">
        <f t="shared" si="14"/>
        <v>0</v>
      </c>
      <c r="E9" s="48">
        <f t="shared" si="14"/>
        <v>0</v>
      </c>
      <c r="F9" s="48">
        <f t="shared" si="14"/>
        <v>0</v>
      </c>
      <c r="G9" s="48">
        <f t="shared" si="14"/>
        <v>0</v>
      </c>
      <c r="H9" s="48">
        <f t="shared" si="14"/>
        <v>0</v>
      </c>
      <c r="I9" s="48">
        <f t="shared" si="14"/>
        <v>0</v>
      </c>
      <c r="J9" s="48">
        <f t="shared" si="14"/>
        <v>0</v>
      </c>
      <c r="K9" s="48">
        <f t="shared" si="14"/>
        <v>0</v>
      </c>
      <c r="L9" s="48">
        <f t="shared" si="14"/>
        <v>0</v>
      </c>
      <c r="M9" s="48">
        <f t="shared" si="14"/>
        <v>0</v>
      </c>
      <c r="N9" s="48">
        <f t="shared" si="14"/>
        <v>0</v>
      </c>
      <c r="O9" s="48">
        <f t="shared" si="14"/>
        <v>0</v>
      </c>
      <c r="P9" s="48">
        <f t="shared" si="14"/>
        <v>0</v>
      </c>
      <c r="Q9" s="48">
        <f t="shared" si="14"/>
        <v>0</v>
      </c>
      <c r="R9" s="48">
        <f t="shared" si="14"/>
        <v>0</v>
      </c>
      <c r="S9" s="48">
        <f t="shared" si="14"/>
        <v>0</v>
      </c>
      <c r="T9" s="48">
        <f t="shared" si="14"/>
        <v>0</v>
      </c>
      <c r="U9" s="48">
        <f t="shared" si="14"/>
        <v>0</v>
      </c>
      <c r="V9" s="48">
        <f t="shared" si="14"/>
        <v>0</v>
      </c>
      <c r="W9" s="48">
        <f t="shared" si="14"/>
        <v>0</v>
      </c>
      <c r="X9" s="48">
        <f t="shared" si="14"/>
        <v>0</v>
      </c>
      <c r="Y9" s="48">
        <f t="shared" si="14"/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f t="shared" ref="AH9:AI9" si="15">AG9</f>
        <v>0</v>
      </c>
      <c r="AI9" s="48">
        <f t="shared" si="15"/>
        <v>0</v>
      </c>
      <c r="AJ9" s="48">
        <f t="shared" ref="AJ9:CE9" si="16">AI9</f>
        <v>0</v>
      </c>
      <c r="AK9" s="48">
        <f t="shared" si="16"/>
        <v>0</v>
      </c>
      <c r="AL9" s="48">
        <f t="shared" si="16"/>
        <v>0</v>
      </c>
      <c r="AM9" s="48">
        <f t="shared" si="16"/>
        <v>0</v>
      </c>
      <c r="AN9" s="48">
        <f t="shared" si="16"/>
        <v>0</v>
      </c>
      <c r="AO9" s="48">
        <f t="shared" si="16"/>
        <v>0</v>
      </c>
      <c r="AP9" s="48">
        <f t="shared" si="16"/>
        <v>0</v>
      </c>
      <c r="AQ9" s="48">
        <f t="shared" si="16"/>
        <v>0</v>
      </c>
      <c r="AR9" s="48">
        <f t="shared" si="16"/>
        <v>0</v>
      </c>
      <c r="AS9" s="48">
        <f t="shared" si="16"/>
        <v>0</v>
      </c>
      <c r="AT9" s="48">
        <f t="shared" si="16"/>
        <v>0</v>
      </c>
      <c r="AU9" s="48">
        <f t="shared" si="16"/>
        <v>0</v>
      </c>
      <c r="AV9" s="48">
        <f t="shared" si="16"/>
        <v>0</v>
      </c>
      <c r="AW9" s="48">
        <f t="shared" si="16"/>
        <v>0</v>
      </c>
      <c r="AX9" s="48">
        <f t="shared" si="16"/>
        <v>0</v>
      </c>
      <c r="AY9" s="48">
        <f t="shared" si="16"/>
        <v>0</v>
      </c>
      <c r="AZ9" s="48">
        <f t="shared" si="16"/>
        <v>0</v>
      </c>
      <c r="BA9" s="48">
        <f t="shared" si="16"/>
        <v>0</v>
      </c>
      <c r="BB9" s="48">
        <f t="shared" si="16"/>
        <v>0</v>
      </c>
      <c r="BC9" s="48">
        <f t="shared" si="16"/>
        <v>0</v>
      </c>
      <c r="BD9" s="48">
        <f t="shared" si="16"/>
        <v>0</v>
      </c>
      <c r="BE9" s="48">
        <f t="shared" si="16"/>
        <v>0</v>
      </c>
      <c r="BF9" s="48">
        <f t="shared" si="16"/>
        <v>0</v>
      </c>
      <c r="BG9" s="48">
        <f t="shared" si="16"/>
        <v>0</v>
      </c>
      <c r="BH9" s="48">
        <f t="shared" si="16"/>
        <v>0</v>
      </c>
      <c r="BI9" s="48">
        <f t="shared" si="16"/>
        <v>0</v>
      </c>
      <c r="BJ9" s="48">
        <f t="shared" si="16"/>
        <v>0</v>
      </c>
      <c r="BK9" s="48">
        <f t="shared" si="16"/>
        <v>0</v>
      </c>
      <c r="BL9" s="48">
        <f t="shared" si="16"/>
        <v>0</v>
      </c>
      <c r="BM9" s="48">
        <f t="shared" si="16"/>
        <v>0</v>
      </c>
      <c r="BN9" s="48">
        <f t="shared" si="16"/>
        <v>0</v>
      </c>
      <c r="BO9" s="48">
        <f t="shared" si="16"/>
        <v>0</v>
      </c>
      <c r="BP9" s="48">
        <f t="shared" si="16"/>
        <v>0</v>
      </c>
      <c r="BQ9" s="48">
        <f t="shared" si="16"/>
        <v>0</v>
      </c>
      <c r="BR9" s="48">
        <f t="shared" si="16"/>
        <v>0</v>
      </c>
      <c r="BS9" s="48">
        <f t="shared" si="16"/>
        <v>0</v>
      </c>
      <c r="BT9" s="48">
        <f t="shared" si="16"/>
        <v>0</v>
      </c>
      <c r="BU9" s="48">
        <f t="shared" si="16"/>
        <v>0</v>
      </c>
      <c r="BV9" s="48">
        <f t="shared" si="16"/>
        <v>0</v>
      </c>
      <c r="BW9" s="48">
        <f t="shared" si="16"/>
        <v>0</v>
      </c>
      <c r="BX9" s="48">
        <f t="shared" si="16"/>
        <v>0</v>
      </c>
      <c r="BY9" s="48">
        <f t="shared" si="16"/>
        <v>0</v>
      </c>
      <c r="BZ9" s="48">
        <f t="shared" si="16"/>
        <v>0</v>
      </c>
      <c r="CA9" s="48">
        <f t="shared" si="16"/>
        <v>0</v>
      </c>
      <c r="CB9" s="48">
        <f t="shared" si="16"/>
        <v>0</v>
      </c>
      <c r="CC9" s="48">
        <f t="shared" si="16"/>
        <v>0</v>
      </c>
      <c r="CD9" s="48">
        <f t="shared" si="16"/>
        <v>0</v>
      </c>
      <c r="CE9" s="48">
        <f t="shared" si="16"/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2060"/>
  </sheetPr>
  <dimension ref="A1:CE1000"/>
  <sheetViews>
    <sheetView topLeftCell="CA1" workbookViewId="0">
      <selection activeCell="CE15" sqref="CE15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3" ht="14.5" x14ac:dyDescent="0.35">
      <c r="A1" s="46" t="s">
        <v>155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f>('Fuel Prices - ID'!L$10/'Fuel Prices - ID'!$L$20)*('Tax Percentages'!B$14)</f>
        <v>9.8292809105018108E-7</v>
      </c>
      <c r="C2" s="48">
        <f>('Fuel Prices - ID'!M$10/'Fuel Prices - ID'!$L$20)*('Tax Percentages'!C$14)</f>
        <v>9.656837385756165E-7</v>
      </c>
      <c r="D2" s="48">
        <f>('Fuel Prices - ID'!N$10/'Fuel Prices - ID'!$L$20)*('Tax Percentages'!D$14)</f>
        <v>1.1381272633212623E-6</v>
      </c>
      <c r="E2" s="48">
        <f>('Fuel Prices - ID'!O$10/'Fuel Prices - ID'!$L$20)*('Tax Percentages'!E$14)</f>
        <v>1.1208829108466977E-6</v>
      </c>
      <c r="F2" s="48">
        <f>('Fuel Prices - ID'!P$10/'Fuel Prices - ID'!$L$20)*('Tax Percentages'!F$14)</f>
        <v>1.1036385583721331E-6</v>
      </c>
      <c r="G2" s="48">
        <f>('Fuel Prices - ID'!Q$10/'Fuel Prices - ID'!$L$20)*('Tax Percentages'!G$14)</f>
        <v>1.0910972111179044E-6</v>
      </c>
      <c r="H2" s="48">
        <f>('Fuel Prices - ID'!R$10/'Fuel Prices - ID'!$L$20)*('Tax Percentages'!H$14)</f>
        <v>1.0899570886402471E-6</v>
      </c>
      <c r="I2" s="48">
        <f>('Fuel Prices - ID'!S$10/'Fuel Prices - ID'!$L$20)*('Tax Percentages'!I$14)</f>
        <v>1.077739639817171E-6</v>
      </c>
      <c r="J2" s="48">
        <f>('Fuel Prices - ID'!T$10/'Fuel Prices - ID'!$L$20)*('Tax Percentages'!J$14)</f>
        <v>1.0565731717944677E-6</v>
      </c>
      <c r="K2" s="48">
        <f>('Fuel Prices - ID'!U$10/'Fuel Prices - ID'!$L$20)*('Tax Percentages'!K$14)</f>
        <v>1.0569975055077428E-6</v>
      </c>
      <c r="L2" s="48">
        <f>('Fuel Prices - ID'!V$10/'Fuel Prices - ID'!$L$20)*('Tax Percentages'!L$14)</f>
        <v>1.0605957518266912E-6</v>
      </c>
      <c r="M2" s="48">
        <f>('Fuel Prices - ID'!W$10/'Fuel Prices - ID'!$L$20)*('Tax Percentages'!M$14)</f>
        <v>1.0676564482609196E-6</v>
      </c>
      <c r="N2" s="48">
        <f>('Fuel Prices - ID'!X$10/'Fuel Prices - ID'!$L$20)*('Tax Percentages'!N$14)</f>
        <v>1.0753590261891686E-6</v>
      </c>
      <c r="O2" s="48">
        <f>('Fuel Prices - ID'!Y$10/'Fuel Prices - ID'!$L$20)*('Tax Percentages'!O$14)</f>
        <v>1.0853295068813097E-6</v>
      </c>
      <c r="P2" s="48">
        <f>('Fuel Prices - ID'!Z$10/'Fuel Prices - ID'!$L$20)*('Tax Percentages'!P$14)</f>
        <v>1.0805297108413141E-6</v>
      </c>
      <c r="Q2" s="48">
        <f>('Fuel Prices - ID'!AA$10/'Fuel Prices - ID'!$L$20)*('Tax Percentages'!Q$14)</f>
        <v>1.0768612381135518E-6</v>
      </c>
      <c r="R2" s="48">
        <f>('Fuel Prices - ID'!AB$10/'Fuel Prices - ID'!$L$20)*('Tax Percentages'!R$14)</f>
        <v>1.0744269362718623E-6</v>
      </c>
      <c r="S2" s="48">
        <f>('Fuel Prices - ID'!AC$10/'Fuel Prices - ID'!$L$20)*('Tax Percentages'!S$14)</f>
        <v>1.0729114567404042E-6</v>
      </c>
      <c r="T2" s="48">
        <f>('Fuel Prices - ID'!AD$10/'Fuel Prices - ID'!$L$20)*('Tax Percentages'!T$14)</f>
        <v>1.0713618538404183E-6</v>
      </c>
      <c r="U2" s="48">
        <f>('Fuel Prices - ID'!AE$10/'Fuel Prices - ID'!$L$20)*('Tax Percentages'!U$14)</f>
        <v>1.0707820551152594E-6</v>
      </c>
      <c r="V2" s="48">
        <f>('Fuel Prices - ID'!AF$10/'Fuel Prices - ID'!$L$20)*('Tax Percentages'!V$14)</f>
        <v>1.0720737717807858E-6</v>
      </c>
      <c r="W2" s="48">
        <f>('Fuel Prices - ID'!AG$10/'Fuel Prices - ID'!$L$20)*('Tax Percentages'!W$14)</f>
        <v>1.0734443414419716E-6</v>
      </c>
      <c r="X2" s="48">
        <f>('Fuel Prices - ID'!AH$10/'Fuel Prices - ID'!$L$20)*('Tax Percentages'!X$14)</f>
        <v>1.0746123950433605E-6</v>
      </c>
      <c r="Y2" s="48">
        <f>('Fuel Prices - ID'!AI$10/'Fuel Prices - ID'!$L$20)*('Tax Percentages'!Y$14)</f>
        <v>1.0752447538417641E-6</v>
      </c>
      <c r="Z2" s="48">
        <f>('Fuel Prices - ID'!AJ$10/'Fuel Prices - ID'!$L$20)*('Tax Percentages'!Z$14)</f>
        <v>1.0752343654465455E-6</v>
      </c>
      <c r="AA2" s="48">
        <f>('Fuel Prices - ID'!AK$10/'Fuel Prices - ID'!$L$20)*('Tax Percentages'!AA$14)</f>
        <v>1.0743166253161124E-6</v>
      </c>
      <c r="AB2" s="48">
        <f>('Fuel Prices - ID'!AL$10/'Fuel Prices - ID'!$L$20)*('Tax Percentages'!AB$14)</f>
        <v>1.073751799359276E-6</v>
      </c>
      <c r="AC2" s="48">
        <f>('Fuel Prices - ID'!AM$10/'Fuel Prices - ID'!$L$20)*('Tax Percentages'!AC$14)</f>
        <v>1.0734691231088874E-6</v>
      </c>
      <c r="AD2" s="48">
        <f>('Fuel Prices - ID'!AN$10/'Fuel Prices - ID'!$L$20)*('Tax Percentages'!AD$14)</f>
        <v>1.0733820491849805E-6</v>
      </c>
      <c r="AE2" s="48">
        <f>('Fuel Prices - ID'!AO$10/'Fuel Prices - ID'!$L$20)*('Tax Percentages'!AE$14)</f>
        <v>1.0734248303163054E-6</v>
      </c>
      <c r="AF2" s="48">
        <f>('Fuel Prices - ID'!AP$10/'Fuel Prices - ID'!$L$20)*('Tax Percentages'!AF$14)</f>
        <v>1.0736123736322951E-6</v>
      </c>
      <c r="AG2" s="48">
        <f>('Fuel Prices - ID'!AQ$10/'Fuel Prices - ID'!$L$20)*('Tax Percentages'!AG$14)</f>
        <v>1.0738696753156621E-6</v>
      </c>
      <c r="AH2" s="47">
        <f>AG2</f>
        <v>1.0738696753156621E-6</v>
      </c>
      <c r="AI2" s="47">
        <f>AH2</f>
        <v>1.0738696753156621E-6</v>
      </c>
      <c r="AJ2" s="47">
        <f t="shared" ref="AJ2:CE2" si="0">AI2</f>
        <v>1.0738696753156621E-6</v>
      </c>
      <c r="AK2" s="47">
        <f t="shared" si="0"/>
        <v>1.0738696753156621E-6</v>
      </c>
      <c r="AL2" s="47">
        <f t="shared" si="0"/>
        <v>1.0738696753156621E-6</v>
      </c>
      <c r="AM2" s="47">
        <f t="shared" si="0"/>
        <v>1.0738696753156621E-6</v>
      </c>
      <c r="AN2" s="47">
        <f t="shared" si="0"/>
        <v>1.0738696753156621E-6</v>
      </c>
      <c r="AO2" s="47">
        <f t="shared" si="0"/>
        <v>1.0738696753156621E-6</v>
      </c>
      <c r="AP2" s="47">
        <f t="shared" si="0"/>
        <v>1.0738696753156621E-6</v>
      </c>
      <c r="AQ2" s="47">
        <f t="shared" si="0"/>
        <v>1.0738696753156621E-6</v>
      </c>
      <c r="AR2" s="47">
        <f t="shared" si="0"/>
        <v>1.0738696753156621E-6</v>
      </c>
      <c r="AS2" s="47">
        <f t="shared" si="0"/>
        <v>1.0738696753156621E-6</v>
      </c>
      <c r="AT2" s="47">
        <f t="shared" si="0"/>
        <v>1.0738696753156621E-6</v>
      </c>
      <c r="AU2" s="47">
        <f t="shared" si="0"/>
        <v>1.0738696753156621E-6</v>
      </c>
      <c r="AV2" s="47">
        <f t="shared" si="0"/>
        <v>1.0738696753156621E-6</v>
      </c>
      <c r="AW2" s="47">
        <f t="shared" si="0"/>
        <v>1.0738696753156621E-6</v>
      </c>
      <c r="AX2" s="47">
        <f t="shared" si="0"/>
        <v>1.0738696753156621E-6</v>
      </c>
      <c r="AY2" s="47">
        <f t="shared" si="0"/>
        <v>1.0738696753156621E-6</v>
      </c>
      <c r="AZ2" s="47">
        <f t="shared" si="0"/>
        <v>1.0738696753156621E-6</v>
      </c>
      <c r="BA2" s="47">
        <f t="shared" si="0"/>
        <v>1.0738696753156621E-6</v>
      </c>
      <c r="BB2" s="47">
        <f t="shared" si="0"/>
        <v>1.0738696753156621E-6</v>
      </c>
      <c r="BC2" s="47">
        <f t="shared" si="0"/>
        <v>1.0738696753156621E-6</v>
      </c>
      <c r="BD2" s="47">
        <f t="shared" si="0"/>
        <v>1.0738696753156621E-6</v>
      </c>
      <c r="BE2" s="47">
        <f t="shared" si="0"/>
        <v>1.0738696753156621E-6</v>
      </c>
      <c r="BF2" s="47">
        <f t="shared" si="0"/>
        <v>1.0738696753156621E-6</v>
      </c>
      <c r="BG2" s="47">
        <f t="shared" si="0"/>
        <v>1.0738696753156621E-6</v>
      </c>
      <c r="BH2" s="47">
        <f t="shared" si="0"/>
        <v>1.0738696753156621E-6</v>
      </c>
      <c r="BI2" s="47">
        <f t="shared" si="0"/>
        <v>1.0738696753156621E-6</v>
      </c>
      <c r="BJ2" s="47">
        <f t="shared" si="0"/>
        <v>1.0738696753156621E-6</v>
      </c>
      <c r="BK2" s="47">
        <f t="shared" si="0"/>
        <v>1.0738696753156621E-6</v>
      </c>
      <c r="BL2" s="47">
        <f t="shared" si="0"/>
        <v>1.0738696753156621E-6</v>
      </c>
      <c r="BM2" s="47">
        <f t="shared" si="0"/>
        <v>1.0738696753156621E-6</v>
      </c>
      <c r="BN2" s="47">
        <f t="shared" si="0"/>
        <v>1.0738696753156621E-6</v>
      </c>
      <c r="BO2" s="47">
        <f t="shared" si="0"/>
        <v>1.0738696753156621E-6</v>
      </c>
      <c r="BP2" s="47">
        <f t="shared" si="0"/>
        <v>1.0738696753156621E-6</v>
      </c>
      <c r="BQ2" s="47">
        <f t="shared" si="0"/>
        <v>1.0738696753156621E-6</v>
      </c>
      <c r="BR2" s="47">
        <f t="shared" si="0"/>
        <v>1.0738696753156621E-6</v>
      </c>
      <c r="BS2" s="47">
        <f t="shared" si="0"/>
        <v>1.0738696753156621E-6</v>
      </c>
      <c r="BT2" s="47">
        <f t="shared" si="0"/>
        <v>1.0738696753156621E-6</v>
      </c>
      <c r="BU2" s="47">
        <f t="shared" si="0"/>
        <v>1.0738696753156621E-6</v>
      </c>
      <c r="BV2" s="47">
        <f t="shared" si="0"/>
        <v>1.0738696753156621E-6</v>
      </c>
      <c r="BW2" s="47">
        <f t="shared" si="0"/>
        <v>1.0738696753156621E-6</v>
      </c>
      <c r="BX2" s="47">
        <f t="shared" si="0"/>
        <v>1.0738696753156621E-6</v>
      </c>
      <c r="BY2" s="47">
        <f t="shared" si="0"/>
        <v>1.0738696753156621E-6</v>
      </c>
      <c r="BZ2" s="47">
        <f t="shared" si="0"/>
        <v>1.0738696753156621E-6</v>
      </c>
      <c r="CA2" s="47">
        <f t="shared" si="0"/>
        <v>1.0738696753156621E-6</v>
      </c>
      <c r="CB2" s="47">
        <f t="shared" si="0"/>
        <v>1.0738696753156621E-6</v>
      </c>
      <c r="CC2" s="47">
        <f t="shared" si="0"/>
        <v>1.0738696753156621E-6</v>
      </c>
      <c r="CD2" s="47">
        <f t="shared" si="0"/>
        <v>1.0738696753156621E-6</v>
      </c>
      <c r="CE2" s="47">
        <f t="shared" si="0"/>
        <v>1.0738696753156621E-6</v>
      </c>
    </row>
    <row r="3" spans="1:83" ht="14.5" x14ac:dyDescent="0.35">
      <c r="A3" s="46" t="s">
        <v>117</v>
      </c>
      <c r="B3" s="48">
        <f t="shared" ref="B3:AG3" si="1">B2</f>
        <v>9.8292809105018108E-7</v>
      </c>
      <c r="C3" s="48">
        <f t="shared" si="1"/>
        <v>9.656837385756165E-7</v>
      </c>
      <c r="D3" s="48">
        <f t="shared" si="1"/>
        <v>1.1381272633212623E-6</v>
      </c>
      <c r="E3" s="48">
        <f t="shared" si="1"/>
        <v>1.1208829108466977E-6</v>
      </c>
      <c r="F3" s="48">
        <f t="shared" si="1"/>
        <v>1.1036385583721331E-6</v>
      </c>
      <c r="G3" s="48">
        <f t="shared" si="1"/>
        <v>1.0910972111179044E-6</v>
      </c>
      <c r="H3" s="48">
        <f t="shared" si="1"/>
        <v>1.0899570886402471E-6</v>
      </c>
      <c r="I3" s="48">
        <f t="shared" si="1"/>
        <v>1.077739639817171E-6</v>
      </c>
      <c r="J3" s="48">
        <f t="shared" si="1"/>
        <v>1.0565731717944677E-6</v>
      </c>
      <c r="K3" s="48">
        <f t="shared" si="1"/>
        <v>1.0569975055077428E-6</v>
      </c>
      <c r="L3" s="48">
        <f t="shared" si="1"/>
        <v>1.0605957518266912E-6</v>
      </c>
      <c r="M3" s="48">
        <f t="shared" si="1"/>
        <v>1.0676564482609196E-6</v>
      </c>
      <c r="N3" s="48">
        <f t="shared" si="1"/>
        <v>1.0753590261891686E-6</v>
      </c>
      <c r="O3" s="48">
        <f t="shared" si="1"/>
        <v>1.0853295068813097E-6</v>
      </c>
      <c r="P3" s="48">
        <f t="shared" si="1"/>
        <v>1.0805297108413141E-6</v>
      </c>
      <c r="Q3" s="48">
        <f t="shared" si="1"/>
        <v>1.0768612381135518E-6</v>
      </c>
      <c r="R3" s="48">
        <f t="shared" si="1"/>
        <v>1.0744269362718623E-6</v>
      </c>
      <c r="S3" s="48">
        <f t="shared" si="1"/>
        <v>1.0729114567404042E-6</v>
      </c>
      <c r="T3" s="48">
        <f t="shared" si="1"/>
        <v>1.0713618538404183E-6</v>
      </c>
      <c r="U3" s="48">
        <f t="shared" si="1"/>
        <v>1.0707820551152594E-6</v>
      </c>
      <c r="V3" s="48">
        <f t="shared" si="1"/>
        <v>1.0720737717807858E-6</v>
      </c>
      <c r="W3" s="48">
        <f t="shared" si="1"/>
        <v>1.0734443414419716E-6</v>
      </c>
      <c r="X3" s="48">
        <f t="shared" si="1"/>
        <v>1.0746123950433605E-6</v>
      </c>
      <c r="Y3" s="48">
        <f t="shared" si="1"/>
        <v>1.0752447538417641E-6</v>
      </c>
      <c r="Z3" s="48">
        <f t="shared" si="1"/>
        <v>1.0752343654465455E-6</v>
      </c>
      <c r="AA3" s="48">
        <f t="shared" si="1"/>
        <v>1.0743166253161124E-6</v>
      </c>
      <c r="AB3" s="48">
        <f t="shared" si="1"/>
        <v>1.073751799359276E-6</v>
      </c>
      <c r="AC3" s="48">
        <f t="shared" si="1"/>
        <v>1.0734691231088874E-6</v>
      </c>
      <c r="AD3" s="48">
        <f t="shared" si="1"/>
        <v>1.0733820491849805E-6</v>
      </c>
      <c r="AE3" s="48">
        <f t="shared" si="1"/>
        <v>1.0734248303163054E-6</v>
      </c>
      <c r="AF3" s="48">
        <f t="shared" si="1"/>
        <v>1.0736123736322951E-6</v>
      </c>
      <c r="AG3" s="48">
        <f t="shared" si="1"/>
        <v>1.0738696753156621E-6</v>
      </c>
      <c r="AH3" s="47">
        <f t="shared" ref="AH3:AI3" si="2">AG3</f>
        <v>1.0738696753156621E-6</v>
      </c>
      <c r="AI3" s="47">
        <f t="shared" si="2"/>
        <v>1.0738696753156621E-6</v>
      </c>
      <c r="AJ3" s="47">
        <f t="shared" ref="AJ3:CE3" si="3">AI3</f>
        <v>1.0738696753156621E-6</v>
      </c>
      <c r="AK3" s="47">
        <f t="shared" si="3"/>
        <v>1.0738696753156621E-6</v>
      </c>
      <c r="AL3" s="47">
        <f t="shared" si="3"/>
        <v>1.0738696753156621E-6</v>
      </c>
      <c r="AM3" s="47">
        <f t="shared" si="3"/>
        <v>1.0738696753156621E-6</v>
      </c>
      <c r="AN3" s="47">
        <f t="shared" si="3"/>
        <v>1.0738696753156621E-6</v>
      </c>
      <c r="AO3" s="47">
        <f t="shared" si="3"/>
        <v>1.0738696753156621E-6</v>
      </c>
      <c r="AP3" s="47">
        <f t="shared" si="3"/>
        <v>1.0738696753156621E-6</v>
      </c>
      <c r="AQ3" s="47">
        <f t="shared" si="3"/>
        <v>1.0738696753156621E-6</v>
      </c>
      <c r="AR3" s="47">
        <f t="shared" si="3"/>
        <v>1.0738696753156621E-6</v>
      </c>
      <c r="AS3" s="47">
        <f t="shared" si="3"/>
        <v>1.0738696753156621E-6</v>
      </c>
      <c r="AT3" s="47">
        <f t="shared" si="3"/>
        <v>1.0738696753156621E-6</v>
      </c>
      <c r="AU3" s="47">
        <f t="shared" si="3"/>
        <v>1.0738696753156621E-6</v>
      </c>
      <c r="AV3" s="47">
        <f t="shared" si="3"/>
        <v>1.0738696753156621E-6</v>
      </c>
      <c r="AW3" s="47">
        <f t="shared" si="3"/>
        <v>1.0738696753156621E-6</v>
      </c>
      <c r="AX3" s="47">
        <f t="shared" si="3"/>
        <v>1.0738696753156621E-6</v>
      </c>
      <c r="AY3" s="47">
        <f t="shared" si="3"/>
        <v>1.0738696753156621E-6</v>
      </c>
      <c r="AZ3" s="47">
        <f t="shared" si="3"/>
        <v>1.0738696753156621E-6</v>
      </c>
      <c r="BA3" s="47">
        <f t="shared" si="3"/>
        <v>1.0738696753156621E-6</v>
      </c>
      <c r="BB3" s="47">
        <f t="shared" si="3"/>
        <v>1.0738696753156621E-6</v>
      </c>
      <c r="BC3" s="47">
        <f t="shared" si="3"/>
        <v>1.0738696753156621E-6</v>
      </c>
      <c r="BD3" s="47">
        <f t="shared" si="3"/>
        <v>1.0738696753156621E-6</v>
      </c>
      <c r="BE3" s="47">
        <f t="shared" si="3"/>
        <v>1.0738696753156621E-6</v>
      </c>
      <c r="BF3" s="47">
        <f t="shared" si="3"/>
        <v>1.0738696753156621E-6</v>
      </c>
      <c r="BG3" s="47">
        <f t="shared" si="3"/>
        <v>1.0738696753156621E-6</v>
      </c>
      <c r="BH3" s="47">
        <f t="shared" si="3"/>
        <v>1.0738696753156621E-6</v>
      </c>
      <c r="BI3" s="47">
        <f t="shared" si="3"/>
        <v>1.0738696753156621E-6</v>
      </c>
      <c r="BJ3" s="47">
        <f t="shared" si="3"/>
        <v>1.0738696753156621E-6</v>
      </c>
      <c r="BK3" s="47">
        <f t="shared" si="3"/>
        <v>1.0738696753156621E-6</v>
      </c>
      <c r="BL3" s="47">
        <f t="shared" si="3"/>
        <v>1.0738696753156621E-6</v>
      </c>
      <c r="BM3" s="47">
        <f t="shared" si="3"/>
        <v>1.0738696753156621E-6</v>
      </c>
      <c r="BN3" s="47">
        <f t="shared" si="3"/>
        <v>1.0738696753156621E-6</v>
      </c>
      <c r="BO3" s="47">
        <f t="shared" si="3"/>
        <v>1.0738696753156621E-6</v>
      </c>
      <c r="BP3" s="47">
        <f t="shared" si="3"/>
        <v>1.0738696753156621E-6</v>
      </c>
      <c r="BQ3" s="47">
        <f t="shared" si="3"/>
        <v>1.0738696753156621E-6</v>
      </c>
      <c r="BR3" s="47">
        <f t="shared" si="3"/>
        <v>1.0738696753156621E-6</v>
      </c>
      <c r="BS3" s="47">
        <f t="shared" si="3"/>
        <v>1.0738696753156621E-6</v>
      </c>
      <c r="BT3" s="47">
        <f t="shared" si="3"/>
        <v>1.0738696753156621E-6</v>
      </c>
      <c r="BU3" s="47">
        <f t="shared" si="3"/>
        <v>1.0738696753156621E-6</v>
      </c>
      <c r="BV3" s="47">
        <f t="shared" si="3"/>
        <v>1.0738696753156621E-6</v>
      </c>
      <c r="BW3" s="47">
        <f t="shared" si="3"/>
        <v>1.0738696753156621E-6</v>
      </c>
      <c r="BX3" s="47">
        <f t="shared" si="3"/>
        <v>1.0738696753156621E-6</v>
      </c>
      <c r="BY3" s="47">
        <f t="shared" si="3"/>
        <v>1.0738696753156621E-6</v>
      </c>
      <c r="BZ3" s="47">
        <f t="shared" si="3"/>
        <v>1.0738696753156621E-6</v>
      </c>
      <c r="CA3" s="47">
        <f t="shared" si="3"/>
        <v>1.0738696753156621E-6</v>
      </c>
      <c r="CB3" s="47">
        <f t="shared" si="3"/>
        <v>1.0738696753156621E-6</v>
      </c>
      <c r="CC3" s="47">
        <f t="shared" si="3"/>
        <v>1.0738696753156621E-6</v>
      </c>
      <c r="CD3" s="47">
        <f t="shared" si="3"/>
        <v>1.0738696753156621E-6</v>
      </c>
      <c r="CE3" s="47">
        <f t="shared" si="3"/>
        <v>1.0738696753156621E-6</v>
      </c>
    </row>
    <row r="4" spans="1:83" ht="14.5" x14ac:dyDescent="0.35">
      <c r="A4" s="46" t="s">
        <v>118</v>
      </c>
      <c r="B4" s="48">
        <f t="shared" ref="B4:AG4" si="4">B2</f>
        <v>9.8292809105018108E-7</v>
      </c>
      <c r="C4" s="48">
        <f t="shared" si="4"/>
        <v>9.656837385756165E-7</v>
      </c>
      <c r="D4" s="48">
        <f t="shared" si="4"/>
        <v>1.1381272633212623E-6</v>
      </c>
      <c r="E4" s="48">
        <f t="shared" si="4"/>
        <v>1.1208829108466977E-6</v>
      </c>
      <c r="F4" s="48">
        <f t="shared" si="4"/>
        <v>1.1036385583721331E-6</v>
      </c>
      <c r="G4" s="48">
        <f t="shared" si="4"/>
        <v>1.0910972111179044E-6</v>
      </c>
      <c r="H4" s="48">
        <f t="shared" si="4"/>
        <v>1.0899570886402471E-6</v>
      </c>
      <c r="I4" s="48">
        <f t="shared" si="4"/>
        <v>1.077739639817171E-6</v>
      </c>
      <c r="J4" s="48">
        <f t="shared" si="4"/>
        <v>1.0565731717944677E-6</v>
      </c>
      <c r="K4" s="48">
        <f t="shared" si="4"/>
        <v>1.0569975055077428E-6</v>
      </c>
      <c r="L4" s="48">
        <f t="shared" si="4"/>
        <v>1.0605957518266912E-6</v>
      </c>
      <c r="M4" s="48">
        <f t="shared" si="4"/>
        <v>1.0676564482609196E-6</v>
      </c>
      <c r="N4" s="48">
        <f t="shared" si="4"/>
        <v>1.0753590261891686E-6</v>
      </c>
      <c r="O4" s="48">
        <f t="shared" si="4"/>
        <v>1.0853295068813097E-6</v>
      </c>
      <c r="P4" s="48">
        <f t="shared" si="4"/>
        <v>1.0805297108413141E-6</v>
      </c>
      <c r="Q4" s="48">
        <f t="shared" si="4"/>
        <v>1.0768612381135518E-6</v>
      </c>
      <c r="R4" s="48">
        <f t="shared" si="4"/>
        <v>1.0744269362718623E-6</v>
      </c>
      <c r="S4" s="48">
        <f t="shared" si="4"/>
        <v>1.0729114567404042E-6</v>
      </c>
      <c r="T4" s="48">
        <f t="shared" si="4"/>
        <v>1.0713618538404183E-6</v>
      </c>
      <c r="U4" s="48">
        <f t="shared" si="4"/>
        <v>1.0707820551152594E-6</v>
      </c>
      <c r="V4" s="48">
        <f t="shared" si="4"/>
        <v>1.0720737717807858E-6</v>
      </c>
      <c r="W4" s="48">
        <f t="shared" si="4"/>
        <v>1.0734443414419716E-6</v>
      </c>
      <c r="X4" s="48">
        <f t="shared" si="4"/>
        <v>1.0746123950433605E-6</v>
      </c>
      <c r="Y4" s="48">
        <f t="shared" si="4"/>
        <v>1.0752447538417641E-6</v>
      </c>
      <c r="Z4" s="48">
        <f t="shared" si="4"/>
        <v>1.0752343654465455E-6</v>
      </c>
      <c r="AA4" s="48">
        <f t="shared" si="4"/>
        <v>1.0743166253161124E-6</v>
      </c>
      <c r="AB4" s="48">
        <f t="shared" si="4"/>
        <v>1.073751799359276E-6</v>
      </c>
      <c r="AC4" s="48">
        <f t="shared" si="4"/>
        <v>1.0734691231088874E-6</v>
      </c>
      <c r="AD4" s="48">
        <f t="shared" si="4"/>
        <v>1.0733820491849805E-6</v>
      </c>
      <c r="AE4" s="48">
        <f t="shared" si="4"/>
        <v>1.0734248303163054E-6</v>
      </c>
      <c r="AF4" s="48">
        <f t="shared" si="4"/>
        <v>1.0736123736322951E-6</v>
      </c>
      <c r="AG4" s="48">
        <f t="shared" si="4"/>
        <v>1.0738696753156621E-6</v>
      </c>
      <c r="AH4" s="47">
        <f t="shared" ref="AH4:AI4" si="5">AG4</f>
        <v>1.0738696753156621E-6</v>
      </c>
      <c r="AI4" s="47">
        <f t="shared" si="5"/>
        <v>1.0738696753156621E-6</v>
      </c>
      <c r="AJ4" s="47">
        <f t="shared" ref="AJ4:CE4" si="6">AI4</f>
        <v>1.0738696753156621E-6</v>
      </c>
      <c r="AK4" s="47">
        <f t="shared" si="6"/>
        <v>1.0738696753156621E-6</v>
      </c>
      <c r="AL4" s="47">
        <f t="shared" si="6"/>
        <v>1.0738696753156621E-6</v>
      </c>
      <c r="AM4" s="47">
        <f t="shared" si="6"/>
        <v>1.0738696753156621E-6</v>
      </c>
      <c r="AN4" s="47">
        <f t="shared" si="6"/>
        <v>1.0738696753156621E-6</v>
      </c>
      <c r="AO4" s="47">
        <f t="shared" si="6"/>
        <v>1.0738696753156621E-6</v>
      </c>
      <c r="AP4" s="47">
        <f t="shared" si="6"/>
        <v>1.0738696753156621E-6</v>
      </c>
      <c r="AQ4" s="47">
        <f t="shared" si="6"/>
        <v>1.0738696753156621E-6</v>
      </c>
      <c r="AR4" s="47">
        <f t="shared" si="6"/>
        <v>1.0738696753156621E-6</v>
      </c>
      <c r="AS4" s="47">
        <f t="shared" si="6"/>
        <v>1.0738696753156621E-6</v>
      </c>
      <c r="AT4" s="47">
        <f t="shared" si="6"/>
        <v>1.0738696753156621E-6</v>
      </c>
      <c r="AU4" s="47">
        <f t="shared" si="6"/>
        <v>1.0738696753156621E-6</v>
      </c>
      <c r="AV4" s="47">
        <f t="shared" si="6"/>
        <v>1.0738696753156621E-6</v>
      </c>
      <c r="AW4" s="47">
        <f t="shared" si="6"/>
        <v>1.0738696753156621E-6</v>
      </c>
      <c r="AX4" s="47">
        <f t="shared" si="6"/>
        <v>1.0738696753156621E-6</v>
      </c>
      <c r="AY4" s="47">
        <f t="shared" si="6"/>
        <v>1.0738696753156621E-6</v>
      </c>
      <c r="AZ4" s="47">
        <f t="shared" si="6"/>
        <v>1.0738696753156621E-6</v>
      </c>
      <c r="BA4" s="47">
        <f t="shared" si="6"/>
        <v>1.0738696753156621E-6</v>
      </c>
      <c r="BB4" s="47">
        <f t="shared" si="6"/>
        <v>1.0738696753156621E-6</v>
      </c>
      <c r="BC4" s="47">
        <f t="shared" si="6"/>
        <v>1.0738696753156621E-6</v>
      </c>
      <c r="BD4" s="47">
        <f t="shared" si="6"/>
        <v>1.0738696753156621E-6</v>
      </c>
      <c r="BE4" s="47">
        <f t="shared" si="6"/>
        <v>1.0738696753156621E-6</v>
      </c>
      <c r="BF4" s="47">
        <f t="shared" si="6"/>
        <v>1.0738696753156621E-6</v>
      </c>
      <c r="BG4" s="47">
        <f t="shared" si="6"/>
        <v>1.0738696753156621E-6</v>
      </c>
      <c r="BH4" s="47">
        <f t="shared" si="6"/>
        <v>1.0738696753156621E-6</v>
      </c>
      <c r="BI4" s="47">
        <f t="shared" si="6"/>
        <v>1.0738696753156621E-6</v>
      </c>
      <c r="BJ4" s="47">
        <f t="shared" si="6"/>
        <v>1.0738696753156621E-6</v>
      </c>
      <c r="BK4" s="47">
        <f t="shared" si="6"/>
        <v>1.0738696753156621E-6</v>
      </c>
      <c r="BL4" s="47">
        <f t="shared" si="6"/>
        <v>1.0738696753156621E-6</v>
      </c>
      <c r="BM4" s="47">
        <f t="shared" si="6"/>
        <v>1.0738696753156621E-6</v>
      </c>
      <c r="BN4" s="47">
        <f t="shared" si="6"/>
        <v>1.0738696753156621E-6</v>
      </c>
      <c r="BO4" s="47">
        <f t="shared" si="6"/>
        <v>1.0738696753156621E-6</v>
      </c>
      <c r="BP4" s="47">
        <f t="shared" si="6"/>
        <v>1.0738696753156621E-6</v>
      </c>
      <c r="BQ4" s="47">
        <f t="shared" si="6"/>
        <v>1.0738696753156621E-6</v>
      </c>
      <c r="BR4" s="47">
        <f t="shared" si="6"/>
        <v>1.0738696753156621E-6</v>
      </c>
      <c r="BS4" s="47">
        <f t="shared" si="6"/>
        <v>1.0738696753156621E-6</v>
      </c>
      <c r="BT4" s="47">
        <f t="shared" si="6"/>
        <v>1.0738696753156621E-6</v>
      </c>
      <c r="BU4" s="47">
        <f t="shared" si="6"/>
        <v>1.0738696753156621E-6</v>
      </c>
      <c r="BV4" s="47">
        <f t="shared" si="6"/>
        <v>1.0738696753156621E-6</v>
      </c>
      <c r="BW4" s="47">
        <f t="shared" si="6"/>
        <v>1.0738696753156621E-6</v>
      </c>
      <c r="BX4" s="47">
        <f t="shared" si="6"/>
        <v>1.0738696753156621E-6</v>
      </c>
      <c r="BY4" s="47">
        <f t="shared" si="6"/>
        <v>1.0738696753156621E-6</v>
      </c>
      <c r="BZ4" s="47">
        <f t="shared" si="6"/>
        <v>1.0738696753156621E-6</v>
      </c>
      <c r="CA4" s="47">
        <f t="shared" si="6"/>
        <v>1.0738696753156621E-6</v>
      </c>
      <c r="CB4" s="47">
        <f t="shared" si="6"/>
        <v>1.0738696753156621E-6</v>
      </c>
      <c r="CC4" s="47">
        <f t="shared" si="6"/>
        <v>1.0738696753156621E-6</v>
      </c>
      <c r="CD4" s="47">
        <f t="shared" si="6"/>
        <v>1.0738696753156621E-6</v>
      </c>
      <c r="CE4" s="47">
        <f t="shared" si="6"/>
        <v>1.0738696753156621E-6</v>
      </c>
    </row>
    <row r="5" spans="1:83" ht="14.5" x14ac:dyDescent="0.35">
      <c r="A5" s="46" t="s">
        <v>119</v>
      </c>
      <c r="B5" s="48">
        <f t="shared" ref="B5:AG5" si="7">B2</f>
        <v>9.8292809105018108E-7</v>
      </c>
      <c r="C5" s="48">
        <f t="shared" si="7"/>
        <v>9.656837385756165E-7</v>
      </c>
      <c r="D5" s="48">
        <f t="shared" si="7"/>
        <v>1.1381272633212623E-6</v>
      </c>
      <c r="E5" s="48">
        <f t="shared" si="7"/>
        <v>1.1208829108466977E-6</v>
      </c>
      <c r="F5" s="48">
        <f t="shared" si="7"/>
        <v>1.1036385583721331E-6</v>
      </c>
      <c r="G5" s="48">
        <f t="shared" si="7"/>
        <v>1.0910972111179044E-6</v>
      </c>
      <c r="H5" s="48">
        <f t="shared" si="7"/>
        <v>1.0899570886402471E-6</v>
      </c>
      <c r="I5" s="48">
        <f t="shared" si="7"/>
        <v>1.077739639817171E-6</v>
      </c>
      <c r="J5" s="48">
        <f t="shared" si="7"/>
        <v>1.0565731717944677E-6</v>
      </c>
      <c r="K5" s="48">
        <f t="shared" si="7"/>
        <v>1.0569975055077428E-6</v>
      </c>
      <c r="L5" s="48">
        <f t="shared" si="7"/>
        <v>1.0605957518266912E-6</v>
      </c>
      <c r="M5" s="48">
        <f t="shared" si="7"/>
        <v>1.0676564482609196E-6</v>
      </c>
      <c r="N5" s="48">
        <f t="shared" si="7"/>
        <v>1.0753590261891686E-6</v>
      </c>
      <c r="O5" s="48">
        <f t="shared" si="7"/>
        <v>1.0853295068813097E-6</v>
      </c>
      <c r="P5" s="48">
        <f t="shared" si="7"/>
        <v>1.0805297108413141E-6</v>
      </c>
      <c r="Q5" s="48">
        <f t="shared" si="7"/>
        <v>1.0768612381135518E-6</v>
      </c>
      <c r="R5" s="48">
        <f t="shared" si="7"/>
        <v>1.0744269362718623E-6</v>
      </c>
      <c r="S5" s="48">
        <f t="shared" si="7"/>
        <v>1.0729114567404042E-6</v>
      </c>
      <c r="T5" s="48">
        <f t="shared" si="7"/>
        <v>1.0713618538404183E-6</v>
      </c>
      <c r="U5" s="48">
        <f t="shared" si="7"/>
        <v>1.0707820551152594E-6</v>
      </c>
      <c r="V5" s="48">
        <f t="shared" si="7"/>
        <v>1.0720737717807858E-6</v>
      </c>
      <c r="W5" s="48">
        <f t="shared" si="7"/>
        <v>1.0734443414419716E-6</v>
      </c>
      <c r="X5" s="48">
        <f t="shared" si="7"/>
        <v>1.0746123950433605E-6</v>
      </c>
      <c r="Y5" s="48">
        <f t="shared" si="7"/>
        <v>1.0752447538417641E-6</v>
      </c>
      <c r="Z5" s="48">
        <f t="shared" si="7"/>
        <v>1.0752343654465455E-6</v>
      </c>
      <c r="AA5" s="48">
        <f t="shared" si="7"/>
        <v>1.0743166253161124E-6</v>
      </c>
      <c r="AB5" s="48">
        <f t="shared" si="7"/>
        <v>1.073751799359276E-6</v>
      </c>
      <c r="AC5" s="48">
        <f t="shared" si="7"/>
        <v>1.0734691231088874E-6</v>
      </c>
      <c r="AD5" s="48">
        <f t="shared" si="7"/>
        <v>1.0733820491849805E-6</v>
      </c>
      <c r="AE5" s="48">
        <f t="shared" si="7"/>
        <v>1.0734248303163054E-6</v>
      </c>
      <c r="AF5" s="48">
        <f t="shared" si="7"/>
        <v>1.0736123736322951E-6</v>
      </c>
      <c r="AG5" s="48">
        <f t="shared" si="7"/>
        <v>1.0738696753156621E-6</v>
      </c>
      <c r="AH5" s="47">
        <f t="shared" ref="AH5:AI5" si="8">AG5</f>
        <v>1.0738696753156621E-6</v>
      </c>
      <c r="AI5" s="47">
        <f t="shared" si="8"/>
        <v>1.0738696753156621E-6</v>
      </c>
      <c r="AJ5" s="47">
        <f t="shared" ref="AJ5:CE5" si="9">AI5</f>
        <v>1.0738696753156621E-6</v>
      </c>
      <c r="AK5" s="47">
        <f t="shared" si="9"/>
        <v>1.0738696753156621E-6</v>
      </c>
      <c r="AL5" s="47">
        <f t="shared" si="9"/>
        <v>1.0738696753156621E-6</v>
      </c>
      <c r="AM5" s="47">
        <f t="shared" si="9"/>
        <v>1.0738696753156621E-6</v>
      </c>
      <c r="AN5" s="47">
        <f t="shared" si="9"/>
        <v>1.0738696753156621E-6</v>
      </c>
      <c r="AO5" s="47">
        <f t="shared" si="9"/>
        <v>1.0738696753156621E-6</v>
      </c>
      <c r="AP5" s="47">
        <f t="shared" si="9"/>
        <v>1.0738696753156621E-6</v>
      </c>
      <c r="AQ5" s="47">
        <f t="shared" si="9"/>
        <v>1.0738696753156621E-6</v>
      </c>
      <c r="AR5" s="47">
        <f t="shared" si="9"/>
        <v>1.0738696753156621E-6</v>
      </c>
      <c r="AS5" s="47">
        <f t="shared" si="9"/>
        <v>1.0738696753156621E-6</v>
      </c>
      <c r="AT5" s="47">
        <f t="shared" si="9"/>
        <v>1.0738696753156621E-6</v>
      </c>
      <c r="AU5" s="47">
        <f t="shared" si="9"/>
        <v>1.0738696753156621E-6</v>
      </c>
      <c r="AV5" s="47">
        <f t="shared" si="9"/>
        <v>1.0738696753156621E-6</v>
      </c>
      <c r="AW5" s="47">
        <f t="shared" si="9"/>
        <v>1.0738696753156621E-6</v>
      </c>
      <c r="AX5" s="47">
        <f t="shared" si="9"/>
        <v>1.0738696753156621E-6</v>
      </c>
      <c r="AY5" s="47">
        <f t="shared" si="9"/>
        <v>1.0738696753156621E-6</v>
      </c>
      <c r="AZ5" s="47">
        <f t="shared" si="9"/>
        <v>1.0738696753156621E-6</v>
      </c>
      <c r="BA5" s="47">
        <f t="shared" si="9"/>
        <v>1.0738696753156621E-6</v>
      </c>
      <c r="BB5" s="47">
        <f t="shared" si="9"/>
        <v>1.0738696753156621E-6</v>
      </c>
      <c r="BC5" s="47">
        <f t="shared" si="9"/>
        <v>1.0738696753156621E-6</v>
      </c>
      <c r="BD5" s="47">
        <f t="shared" si="9"/>
        <v>1.0738696753156621E-6</v>
      </c>
      <c r="BE5" s="47">
        <f t="shared" si="9"/>
        <v>1.0738696753156621E-6</v>
      </c>
      <c r="BF5" s="47">
        <f t="shared" si="9"/>
        <v>1.0738696753156621E-6</v>
      </c>
      <c r="BG5" s="47">
        <f t="shared" si="9"/>
        <v>1.0738696753156621E-6</v>
      </c>
      <c r="BH5" s="47">
        <f t="shared" si="9"/>
        <v>1.0738696753156621E-6</v>
      </c>
      <c r="BI5" s="47">
        <f t="shared" si="9"/>
        <v>1.0738696753156621E-6</v>
      </c>
      <c r="BJ5" s="47">
        <f t="shared" si="9"/>
        <v>1.0738696753156621E-6</v>
      </c>
      <c r="BK5" s="47">
        <f t="shared" si="9"/>
        <v>1.0738696753156621E-6</v>
      </c>
      <c r="BL5" s="47">
        <f t="shared" si="9"/>
        <v>1.0738696753156621E-6</v>
      </c>
      <c r="BM5" s="47">
        <f t="shared" si="9"/>
        <v>1.0738696753156621E-6</v>
      </c>
      <c r="BN5" s="47">
        <f t="shared" si="9"/>
        <v>1.0738696753156621E-6</v>
      </c>
      <c r="BO5" s="47">
        <f t="shared" si="9"/>
        <v>1.0738696753156621E-6</v>
      </c>
      <c r="BP5" s="47">
        <f t="shared" si="9"/>
        <v>1.0738696753156621E-6</v>
      </c>
      <c r="BQ5" s="47">
        <f t="shared" si="9"/>
        <v>1.0738696753156621E-6</v>
      </c>
      <c r="BR5" s="47">
        <f t="shared" si="9"/>
        <v>1.0738696753156621E-6</v>
      </c>
      <c r="BS5" s="47">
        <f t="shared" si="9"/>
        <v>1.0738696753156621E-6</v>
      </c>
      <c r="BT5" s="47">
        <f t="shared" si="9"/>
        <v>1.0738696753156621E-6</v>
      </c>
      <c r="BU5" s="47">
        <f t="shared" si="9"/>
        <v>1.0738696753156621E-6</v>
      </c>
      <c r="BV5" s="47">
        <f t="shared" si="9"/>
        <v>1.0738696753156621E-6</v>
      </c>
      <c r="BW5" s="47">
        <f t="shared" si="9"/>
        <v>1.0738696753156621E-6</v>
      </c>
      <c r="BX5" s="47">
        <f t="shared" si="9"/>
        <v>1.0738696753156621E-6</v>
      </c>
      <c r="BY5" s="47">
        <f t="shared" si="9"/>
        <v>1.0738696753156621E-6</v>
      </c>
      <c r="BZ5" s="47">
        <f t="shared" si="9"/>
        <v>1.0738696753156621E-6</v>
      </c>
      <c r="CA5" s="47">
        <f t="shared" si="9"/>
        <v>1.0738696753156621E-6</v>
      </c>
      <c r="CB5" s="47">
        <f t="shared" si="9"/>
        <v>1.0738696753156621E-6</v>
      </c>
      <c r="CC5" s="47">
        <f t="shared" si="9"/>
        <v>1.0738696753156621E-6</v>
      </c>
      <c r="CD5" s="47">
        <f t="shared" si="9"/>
        <v>1.0738696753156621E-6</v>
      </c>
      <c r="CE5" s="47">
        <f t="shared" si="9"/>
        <v>1.0738696753156621E-6</v>
      </c>
    </row>
    <row r="6" spans="1:83" ht="14.5" x14ac:dyDescent="0.35">
      <c r="A6" s="46" t="s">
        <v>120</v>
      </c>
      <c r="B6" s="48">
        <f t="shared" ref="B6:AG6" si="10">B2</f>
        <v>9.8292809105018108E-7</v>
      </c>
      <c r="C6" s="48">
        <f t="shared" si="10"/>
        <v>9.656837385756165E-7</v>
      </c>
      <c r="D6" s="48">
        <f t="shared" si="10"/>
        <v>1.1381272633212623E-6</v>
      </c>
      <c r="E6" s="48">
        <f t="shared" si="10"/>
        <v>1.1208829108466977E-6</v>
      </c>
      <c r="F6" s="48">
        <f t="shared" si="10"/>
        <v>1.1036385583721331E-6</v>
      </c>
      <c r="G6" s="48">
        <f t="shared" si="10"/>
        <v>1.0910972111179044E-6</v>
      </c>
      <c r="H6" s="48">
        <f t="shared" si="10"/>
        <v>1.0899570886402471E-6</v>
      </c>
      <c r="I6" s="48">
        <f t="shared" si="10"/>
        <v>1.077739639817171E-6</v>
      </c>
      <c r="J6" s="48">
        <f t="shared" si="10"/>
        <v>1.0565731717944677E-6</v>
      </c>
      <c r="K6" s="48">
        <f t="shared" si="10"/>
        <v>1.0569975055077428E-6</v>
      </c>
      <c r="L6" s="48">
        <f t="shared" si="10"/>
        <v>1.0605957518266912E-6</v>
      </c>
      <c r="M6" s="48">
        <f t="shared" si="10"/>
        <v>1.0676564482609196E-6</v>
      </c>
      <c r="N6" s="48">
        <f t="shared" si="10"/>
        <v>1.0753590261891686E-6</v>
      </c>
      <c r="O6" s="48">
        <f t="shared" si="10"/>
        <v>1.0853295068813097E-6</v>
      </c>
      <c r="P6" s="48">
        <f t="shared" si="10"/>
        <v>1.0805297108413141E-6</v>
      </c>
      <c r="Q6" s="48">
        <f t="shared" si="10"/>
        <v>1.0768612381135518E-6</v>
      </c>
      <c r="R6" s="48">
        <f t="shared" si="10"/>
        <v>1.0744269362718623E-6</v>
      </c>
      <c r="S6" s="48">
        <f t="shared" si="10"/>
        <v>1.0729114567404042E-6</v>
      </c>
      <c r="T6" s="48">
        <f t="shared" si="10"/>
        <v>1.0713618538404183E-6</v>
      </c>
      <c r="U6" s="48">
        <f t="shared" si="10"/>
        <v>1.0707820551152594E-6</v>
      </c>
      <c r="V6" s="48">
        <f t="shared" si="10"/>
        <v>1.0720737717807858E-6</v>
      </c>
      <c r="W6" s="48">
        <f t="shared" si="10"/>
        <v>1.0734443414419716E-6</v>
      </c>
      <c r="X6" s="48">
        <f t="shared" si="10"/>
        <v>1.0746123950433605E-6</v>
      </c>
      <c r="Y6" s="48">
        <f t="shared" si="10"/>
        <v>1.0752447538417641E-6</v>
      </c>
      <c r="Z6" s="48">
        <f t="shared" si="10"/>
        <v>1.0752343654465455E-6</v>
      </c>
      <c r="AA6" s="48">
        <f t="shared" si="10"/>
        <v>1.0743166253161124E-6</v>
      </c>
      <c r="AB6" s="48">
        <f t="shared" si="10"/>
        <v>1.073751799359276E-6</v>
      </c>
      <c r="AC6" s="48">
        <f t="shared" si="10"/>
        <v>1.0734691231088874E-6</v>
      </c>
      <c r="AD6" s="48">
        <f t="shared" si="10"/>
        <v>1.0733820491849805E-6</v>
      </c>
      <c r="AE6" s="48">
        <f t="shared" si="10"/>
        <v>1.0734248303163054E-6</v>
      </c>
      <c r="AF6" s="48">
        <f t="shared" si="10"/>
        <v>1.0736123736322951E-6</v>
      </c>
      <c r="AG6" s="48">
        <f t="shared" si="10"/>
        <v>1.0738696753156621E-6</v>
      </c>
      <c r="AH6" s="47">
        <f t="shared" ref="AH6:AI6" si="11">AG6</f>
        <v>1.0738696753156621E-6</v>
      </c>
      <c r="AI6" s="47">
        <f t="shared" si="11"/>
        <v>1.0738696753156621E-6</v>
      </c>
      <c r="AJ6" s="47">
        <f t="shared" ref="AJ6:CE6" si="12">AI6</f>
        <v>1.0738696753156621E-6</v>
      </c>
      <c r="AK6" s="47">
        <f t="shared" si="12"/>
        <v>1.0738696753156621E-6</v>
      </c>
      <c r="AL6" s="47">
        <f t="shared" si="12"/>
        <v>1.0738696753156621E-6</v>
      </c>
      <c r="AM6" s="47">
        <f t="shared" si="12"/>
        <v>1.0738696753156621E-6</v>
      </c>
      <c r="AN6" s="47">
        <f t="shared" si="12"/>
        <v>1.0738696753156621E-6</v>
      </c>
      <c r="AO6" s="47">
        <f t="shared" si="12"/>
        <v>1.0738696753156621E-6</v>
      </c>
      <c r="AP6" s="47">
        <f t="shared" si="12"/>
        <v>1.0738696753156621E-6</v>
      </c>
      <c r="AQ6" s="47">
        <f t="shared" si="12"/>
        <v>1.0738696753156621E-6</v>
      </c>
      <c r="AR6" s="47">
        <f t="shared" si="12"/>
        <v>1.0738696753156621E-6</v>
      </c>
      <c r="AS6" s="47">
        <f t="shared" si="12"/>
        <v>1.0738696753156621E-6</v>
      </c>
      <c r="AT6" s="47">
        <f t="shared" si="12"/>
        <v>1.0738696753156621E-6</v>
      </c>
      <c r="AU6" s="47">
        <f t="shared" si="12"/>
        <v>1.0738696753156621E-6</v>
      </c>
      <c r="AV6" s="47">
        <f t="shared" si="12"/>
        <v>1.0738696753156621E-6</v>
      </c>
      <c r="AW6" s="47">
        <f t="shared" si="12"/>
        <v>1.0738696753156621E-6</v>
      </c>
      <c r="AX6" s="47">
        <f t="shared" si="12"/>
        <v>1.0738696753156621E-6</v>
      </c>
      <c r="AY6" s="47">
        <f t="shared" si="12"/>
        <v>1.0738696753156621E-6</v>
      </c>
      <c r="AZ6" s="47">
        <f t="shared" si="12"/>
        <v>1.0738696753156621E-6</v>
      </c>
      <c r="BA6" s="47">
        <f t="shared" si="12"/>
        <v>1.0738696753156621E-6</v>
      </c>
      <c r="BB6" s="47">
        <f t="shared" si="12"/>
        <v>1.0738696753156621E-6</v>
      </c>
      <c r="BC6" s="47">
        <f t="shared" si="12"/>
        <v>1.0738696753156621E-6</v>
      </c>
      <c r="BD6" s="47">
        <f t="shared" si="12"/>
        <v>1.0738696753156621E-6</v>
      </c>
      <c r="BE6" s="47">
        <f t="shared" si="12"/>
        <v>1.0738696753156621E-6</v>
      </c>
      <c r="BF6" s="47">
        <f t="shared" si="12"/>
        <v>1.0738696753156621E-6</v>
      </c>
      <c r="BG6" s="47">
        <f t="shared" si="12"/>
        <v>1.0738696753156621E-6</v>
      </c>
      <c r="BH6" s="47">
        <f t="shared" si="12"/>
        <v>1.0738696753156621E-6</v>
      </c>
      <c r="BI6" s="47">
        <f t="shared" si="12"/>
        <v>1.0738696753156621E-6</v>
      </c>
      <c r="BJ6" s="47">
        <f t="shared" si="12"/>
        <v>1.0738696753156621E-6</v>
      </c>
      <c r="BK6" s="47">
        <f t="shared" si="12"/>
        <v>1.0738696753156621E-6</v>
      </c>
      <c r="BL6" s="47">
        <f t="shared" si="12"/>
        <v>1.0738696753156621E-6</v>
      </c>
      <c r="BM6" s="47">
        <f t="shared" si="12"/>
        <v>1.0738696753156621E-6</v>
      </c>
      <c r="BN6" s="47">
        <f t="shared" si="12"/>
        <v>1.0738696753156621E-6</v>
      </c>
      <c r="BO6" s="47">
        <f t="shared" si="12"/>
        <v>1.0738696753156621E-6</v>
      </c>
      <c r="BP6" s="47">
        <f t="shared" si="12"/>
        <v>1.0738696753156621E-6</v>
      </c>
      <c r="BQ6" s="47">
        <f t="shared" si="12"/>
        <v>1.0738696753156621E-6</v>
      </c>
      <c r="BR6" s="47">
        <f t="shared" si="12"/>
        <v>1.0738696753156621E-6</v>
      </c>
      <c r="BS6" s="47">
        <f t="shared" si="12"/>
        <v>1.0738696753156621E-6</v>
      </c>
      <c r="BT6" s="47">
        <f t="shared" si="12"/>
        <v>1.0738696753156621E-6</v>
      </c>
      <c r="BU6" s="47">
        <f t="shared" si="12"/>
        <v>1.0738696753156621E-6</v>
      </c>
      <c r="BV6" s="47">
        <f t="shared" si="12"/>
        <v>1.0738696753156621E-6</v>
      </c>
      <c r="BW6" s="47">
        <f t="shared" si="12"/>
        <v>1.0738696753156621E-6</v>
      </c>
      <c r="BX6" s="47">
        <f t="shared" si="12"/>
        <v>1.0738696753156621E-6</v>
      </c>
      <c r="BY6" s="47">
        <f t="shared" si="12"/>
        <v>1.0738696753156621E-6</v>
      </c>
      <c r="BZ6" s="47">
        <f t="shared" si="12"/>
        <v>1.0738696753156621E-6</v>
      </c>
      <c r="CA6" s="47">
        <f t="shared" si="12"/>
        <v>1.0738696753156621E-6</v>
      </c>
      <c r="CB6" s="47">
        <f t="shared" si="12"/>
        <v>1.0738696753156621E-6</v>
      </c>
      <c r="CC6" s="47">
        <f t="shared" si="12"/>
        <v>1.0738696753156621E-6</v>
      </c>
      <c r="CD6" s="47">
        <f t="shared" si="12"/>
        <v>1.0738696753156621E-6</v>
      </c>
      <c r="CE6" s="47">
        <f t="shared" si="12"/>
        <v>1.0738696753156621E-6</v>
      </c>
    </row>
    <row r="7" spans="1:83" ht="14.5" x14ac:dyDescent="0.35">
      <c r="A7" s="46" t="s">
        <v>121</v>
      </c>
      <c r="B7" s="48">
        <f t="shared" ref="B7:AG7" si="13">B3</f>
        <v>9.8292809105018108E-7</v>
      </c>
      <c r="C7" s="48">
        <f t="shared" si="13"/>
        <v>9.656837385756165E-7</v>
      </c>
      <c r="D7" s="48">
        <f t="shared" si="13"/>
        <v>1.1381272633212623E-6</v>
      </c>
      <c r="E7" s="48">
        <f t="shared" si="13"/>
        <v>1.1208829108466977E-6</v>
      </c>
      <c r="F7" s="48">
        <f t="shared" si="13"/>
        <v>1.1036385583721331E-6</v>
      </c>
      <c r="G7" s="48">
        <f t="shared" si="13"/>
        <v>1.0910972111179044E-6</v>
      </c>
      <c r="H7" s="48">
        <f t="shared" si="13"/>
        <v>1.0899570886402471E-6</v>
      </c>
      <c r="I7" s="48">
        <f t="shared" si="13"/>
        <v>1.077739639817171E-6</v>
      </c>
      <c r="J7" s="48">
        <f t="shared" si="13"/>
        <v>1.0565731717944677E-6</v>
      </c>
      <c r="K7" s="48">
        <f t="shared" si="13"/>
        <v>1.0569975055077428E-6</v>
      </c>
      <c r="L7" s="48">
        <f t="shared" si="13"/>
        <v>1.0605957518266912E-6</v>
      </c>
      <c r="M7" s="48">
        <f t="shared" si="13"/>
        <v>1.0676564482609196E-6</v>
      </c>
      <c r="N7" s="48">
        <f t="shared" si="13"/>
        <v>1.0753590261891686E-6</v>
      </c>
      <c r="O7" s="48">
        <f t="shared" si="13"/>
        <v>1.0853295068813097E-6</v>
      </c>
      <c r="P7" s="48">
        <f t="shared" si="13"/>
        <v>1.0805297108413141E-6</v>
      </c>
      <c r="Q7" s="48">
        <f t="shared" si="13"/>
        <v>1.0768612381135518E-6</v>
      </c>
      <c r="R7" s="48">
        <f t="shared" si="13"/>
        <v>1.0744269362718623E-6</v>
      </c>
      <c r="S7" s="48">
        <f t="shared" si="13"/>
        <v>1.0729114567404042E-6</v>
      </c>
      <c r="T7" s="48">
        <f t="shared" si="13"/>
        <v>1.0713618538404183E-6</v>
      </c>
      <c r="U7" s="48">
        <f t="shared" si="13"/>
        <v>1.0707820551152594E-6</v>
      </c>
      <c r="V7" s="48">
        <f t="shared" si="13"/>
        <v>1.0720737717807858E-6</v>
      </c>
      <c r="W7" s="48">
        <f t="shared" si="13"/>
        <v>1.0734443414419716E-6</v>
      </c>
      <c r="X7" s="48">
        <f t="shared" si="13"/>
        <v>1.0746123950433605E-6</v>
      </c>
      <c r="Y7" s="48">
        <f t="shared" si="13"/>
        <v>1.0752447538417641E-6</v>
      </c>
      <c r="Z7" s="48">
        <f t="shared" si="13"/>
        <v>1.0752343654465455E-6</v>
      </c>
      <c r="AA7" s="48">
        <f t="shared" si="13"/>
        <v>1.0743166253161124E-6</v>
      </c>
      <c r="AB7" s="48">
        <f t="shared" si="13"/>
        <v>1.073751799359276E-6</v>
      </c>
      <c r="AC7" s="48">
        <f t="shared" si="13"/>
        <v>1.0734691231088874E-6</v>
      </c>
      <c r="AD7" s="48">
        <f t="shared" si="13"/>
        <v>1.0733820491849805E-6</v>
      </c>
      <c r="AE7" s="48">
        <f t="shared" si="13"/>
        <v>1.0734248303163054E-6</v>
      </c>
      <c r="AF7" s="48">
        <f t="shared" si="13"/>
        <v>1.0736123736322951E-6</v>
      </c>
      <c r="AG7" s="48">
        <f t="shared" si="13"/>
        <v>1.0738696753156621E-6</v>
      </c>
      <c r="AH7" s="47">
        <f t="shared" ref="AH7:AI7" si="14">AG7</f>
        <v>1.0738696753156621E-6</v>
      </c>
      <c r="AI7" s="47">
        <f t="shared" si="14"/>
        <v>1.0738696753156621E-6</v>
      </c>
      <c r="AJ7" s="47">
        <f t="shared" ref="AJ7:CE7" si="15">AI7</f>
        <v>1.0738696753156621E-6</v>
      </c>
      <c r="AK7" s="47">
        <f t="shared" si="15"/>
        <v>1.0738696753156621E-6</v>
      </c>
      <c r="AL7" s="47">
        <f t="shared" si="15"/>
        <v>1.0738696753156621E-6</v>
      </c>
      <c r="AM7" s="47">
        <f t="shared" si="15"/>
        <v>1.0738696753156621E-6</v>
      </c>
      <c r="AN7" s="47">
        <f t="shared" si="15"/>
        <v>1.0738696753156621E-6</v>
      </c>
      <c r="AO7" s="47">
        <f t="shared" si="15"/>
        <v>1.0738696753156621E-6</v>
      </c>
      <c r="AP7" s="47">
        <f t="shared" si="15"/>
        <v>1.0738696753156621E-6</v>
      </c>
      <c r="AQ7" s="47">
        <f t="shared" si="15"/>
        <v>1.0738696753156621E-6</v>
      </c>
      <c r="AR7" s="47">
        <f t="shared" si="15"/>
        <v>1.0738696753156621E-6</v>
      </c>
      <c r="AS7" s="47">
        <f t="shared" si="15"/>
        <v>1.0738696753156621E-6</v>
      </c>
      <c r="AT7" s="47">
        <f t="shared" si="15"/>
        <v>1.0738696753156621E-6</v>
      </c>
      <c r="AU7" s="47">
        <f t="shared" si="15"/>
        <v>1.0738696753156621E-6</v>
      </c>
      <c r="AV7" s="47">
        <f t="shared" si="15"/>
        <v>1.0738696753156621E-6</v>
      </c>
      <c r="AW7" s="47">
        <f t="shared" si="15"/>
        <v>1.0738696753156621E-6</v>
      </c>
      <c r="AX7" s="47">
        <f t="shared" si="15"/>
        <v>1.0738696753156621E-6</v>
      </c>
      <c r="AY7" s="47">
        <f t="shared" si="15"/>
        <v>1.0738696753156621E-6</v>
      </c>
      <c r="AZ7" s="47">
        <f t="shared" si="15"/>
        <v>1.0738696753156621E-6</v>
      </c>
      <c r="BA7" s="47">
        <f t="shared" si="15"/>
        <v>1.0738696753156621E-6</v>
      </c>
      <c r="BB7" s="47">
        <f t="shared" si="15"/>
        <v>1.0738696753156621E-6</v>
      </c>
      <c r="BC7" s="47">
        <f t="shared" si="15"/>
        <v>1.0738696753156621E-6</v>
      </c>
      <c r="BD7" s="47">
        <f t="shared" si="15"/>
        <v>1.0738696753156621E-6</v>
      </c>
      <c r="BE7" s="47">
        <f t="shared" si="15"/>
        <v>1.0738696753156621E-6</v>
      </c>
      <c r="BF7" s="47">
        <f t="shared" si="15"/>
        <v>1.0738696753156621E-6</v>
      </c>
      <c r="BG7" s="47">
        <f t="shared" si="15"/>
        <v>1.0738696753156621E-6</v>
      </c>
      <c r="BH7" s="47">
        <f t="shared" si="15"/>
        <v>1.0738696753156621E-6</v>
      </c>
      <c r="BI7" s="47">
        <f t="shared" si="15"/>
        <v>1.0738696753156621E-6</v>
      </c>
      <c r="BJ7" s="47">
        <f t="shared" si="15"/>
        <v>1.0738696753156621E-6</v>
      </c>
      <c r="BK7" s="47">
        <f t="shared" si="15"/>
        <v>1.0738696753156621E-6</v>
      </c>
      <c r="BL7" s="47">
        <f t="shared" si="15"/>
        <v>1.0738696753156621E-6</v>
      </c>
      <c r="BM7" s="47">
        <f t="shared" si="15"/>
        <v>1.0738696753156621E-6</v>
      </c>
      <c r="BN7" s="47">
        <f t="shared" si="15"/>
        <v>1.0738696753156621E-6</v>
      </c>
      <c r="BO7" s="47">
        <f t="shared" si="15"/>
        <v>1.0738696753156621E-6</v>
      </c>
      <c r="BP7" s="47">
        <f t="shared" si="15"/>
        <v>1.0738696753156621E-6</v>
      </c>
      <c r="BQ7" s="47">
        <f t="shared" si="15"/>
        <v>1.0738696753156621E-6</v>
      </c>
      <c r="BR7" s="47">
        <f t="shared" si="15"/>
        <v>1.0738696753156621E-6</v>
      </c>
      <c r="BS7" s="47">
        <f t="shared" si="15"/>
        <v>1.0738696753156621E-6</v>
      </c>
      <c r="BT7" s="47">
        <f t="shared" si="15"/>
        <v>1.0738696753156621E-6</v>
      </c>
      <c r="BU7" s="47">
        <f t="shared" si="15"/>
        <v>1.0738696753156621E-6</v>
      </c>
      <c r="BV7" s="47">
        <f t="shared" si="15"/>
        <v>1.0738696753156621E-6</v>
      </c>
      <c r="BW7" s="47">
        <f t="shared" si="15"/>
        <v>1.0738696753156621E-6</v>
      </c>
      <c r="BX7" s="47">
        <f t="shared" si="15"/>
        <v>1.0738696753156621E-6</v>
      </c>
      <c r="BY7" s="47">
        <f t="shared" si="15"/>
        <v>1.0738696753156621E-6</v>
      </c>
      <c r="BZ7" s="47">
        <f t="shared" si="15"/>
        <v>1.0738696753156621E-6</v>
      </c>
      <c r="CA7" s="47">
        <f t="shared" si="15"/>
        <v>1.0738696753156621E-6</v>
      </c>
      <c r="CB7" s="47">
        <f t="shared" si="15"/>
        <v>1.0738696753156621E-6</v>
      </c>
      <c r="CC7" s="47">
        <f t="shared" si="15"/>
        <v>1.0738696753156621E-6</v>
      </c>
      <c r="CD7" s="47">
        <f t="shared" si="15"/>
        <v>1.0738696753156621E-6</v>
      </c>
      <c r="CE7" s="47">
        <f t="shared" si="15"/>
        <v>1.0738696753156621E-6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7">
        <f t="shared" ref="AH8:AI8" si="16">AG8</f>
        <v>0</v>
      </c>
      <c r="AI8" s="47">
        <f t="shared" si="16"/>
        <v>0</v>
      </c>
      <c r="AJ8" s="47">
        <f t="shared" ref="AJ8:CE8" si="17">AI8</f>
        <v>0</v>
      </c>
      <c r="AK8" s="47">
        <f t="shared" si="17"/>
        <v>0</v>
      </c>
      <c r="AL8" s="47">
        <f t="shared" si="17"/>
        <v>0</v>
      </c>
      <c r="AM8" s="47">
        <f t="shared" si="17"/>
        <v>0</v>
      </c>
      <c r="AN8" s="47">
        <f t="shared" si="17"/>
        <v>0</v>
      </c>
      <c r="AO8" s="47">
        <f t="shared" si="17"/>
        <v>0</v>
      </c>
      <c r="AP8" s="47">
        <f t="shared" si="17"/>
        <v>0</v>
      </c>
      <c r="AQ8" s="47">
        <f t="shared" si="17"/>
        <v>0</v>
      </c>
      <c r="AR8" s="47">
        <f t="shared" si="17"/>
        <v>0</v>
      </c>
      <c r="AS8" s="47">
        <f t="shared" si="17"/>
        <v>0</v>
      </c>
      <c r="AT8" s="47">
        <f t="shared" si="17"/>
        <v>0</v>
      </c>
      <c r="AU8" s="47">
        <f t="shared" si="17"/>
        <v>0</v>
      </c>
      <c r="AV8" s="47">
        <f t="shared" si="17"/>
        <v>0</v>
      </c>
      <c r="AW8" s="47">
        <f t="shared" si="17"/>
        <v>0</v>
      </c>
      <c r="AX8" s="47">
        <f t="shared" si="17"/>
        <v>0</v>
      </c>
      <c r="AY8" s="47">
        <f t="shared" si="17"/>
        <v>0</v>
      </c>
      <c r="AZ8" s="47">
        <f t="shared" si="17"/>
        <v>0</v>
      </c>
      <c r="BA8" s="47">
        <f t="shared" si="17"/>
        <v>0</v>
      </c>
      <c r="BB8" s="47">
        <f t="shared" si="17"/>
        <v>0</v>
      </c>
      <c r="BC8" s="47">
        <f t="shared" si="17"/>
        <v>0</v>
      </c>
      <c r="BD8" s="47">
        <f t="shared" si="17"/>
        <v>0</v>
      </c>
      <c r="BE8" s="47">
        <f t="shared" si="17"/>
        <v>0</v>
      </c>
      <c r="BF8" s="47">
        <f t="shared" si="17"/>
        <v>0</v>
      </c>
      <c r="BG8" s="47">
        <f t="shared" si="17"/>
        <v>0</v>
      </c>
      <c r="BH8" s="47">
        <f t="shared" si="17"/>
        <v>0</v>
      </c>
      <c r="BI8" s="47">
        <f t="shared" si="17"/>
        <v>0</v>
      </c>
      <c r="BJ8" s="47">
        <f t="shared" si="17"/>
        <v>0</v>
      </c>
      <c r="BK8" s="47">
        <f t="shared" si="17"/>
        <v>0</v>
      </c>
      <c r="BL8" s="47">
        <f t="shared" si="17"/>
        <v>0</v>
      </c>
      <c r="BM8" s="47">
        <f t="shared" si="17"/>
        <v>0</v>
      </c>
      <c r="BN8" s="47">
        <f t="shared" si="17"/>
        <v>0</v>
      </c>
      <c r="BO8" s="47">
        <f t="shared" si="17"/>
        <v>0</v>
      </c>
      <c r="BP8" s="47">
        <f t="shared" si="17"/>
        <v>0</v>
      </c>
      <c r="BQ8" s="47">
        <f t="shared" si="17"/>
        <v>0</v>
      </c>
      <c r="BR8" s="47">
        <f t="shared" si="17"/>
        <v>0</v>
      </c>
      <c r="BS8" s="47">
        <f t="shared" si="17"/>
        <v>0</v>
      </c>
      <c r="BT8" s="47">
        <f t="shared" si="17"/>
        <v>0</v>
      </c>
      <c r="BU8" s="47">
        <f t="shared" si="17"/>
        <v>0</v>
      </c>
      <c r="BV8" s="47">
        <f t="shared" si="17"/>
        <v>0</v>
      </c>
      <c r="BW8" s="47">
        <f t="shared" si="17"/>
        <v>0</v>
      </c>
      <c r="BX8" s="47">
        <f t="shared" si="17"/>
        <v>0</v>
      </c>
      <c r="BY8" s="47">
        <f t="shared" si="17"/>
        <v>0</v>
      </c>
      <c r="BZ8" s="47">
        <f t="shared" si="17"/>
        <v>0</v>
      </c>
      <c r="CA8" s="47">
        <f t="shared" si="17"/>
        <v>0</v>
      </c>
      <c r="CB8" s="47">
        <f t="shared" si="17"/>
        <v>0</v>
      </c>
      <c r="CC8" s="47">
        <f t="shared" si="17"/>
        <v>0</v>
      </c>
      <c r="CD8" s="47">
        <f t="shared" si="17"/>
        <v>0</v>
      </c>
      <c r="CE8" s="47">
        <f t="shared" si="17"/>
        <v>0</v>
      </c>
    </row>
    <row r="9" spans="1:83" ht="14.5" x14ac:dyDescent="0.35">
      <c r="A9" s="46" t="s">
        <v>123</v>
      </c>
      <c r="B9" s="48">
        <f t="shared" ref="B9:AG9" si="18">B6</f>
        <v>9.8292809105018108E-7</v>
      </c>
      <c r="C9" s="48">
        <f t="shared" si="18"/>
        <v>9.656837385756165E-7</v>
      </c>
      <c r="D9" s="48">
        <f t="shared" si="18"/>
        <v>1.1381272633212623E-6</v>
      </c>
      <c r="E9" s="48">
        <f t="shared" si="18"/>
        <v>1.1208829108466977E-6</v>
      </c>
      <c r="F9" s="48">
        <f t="shared" si="18"/>
        <v>1.1036385583721331E-6</v>
      </c>
      <c r="G9" s="48">
        <f t="shared" si="18"/>
        <v>1.0910972111179044E-6</v>
      </c>
      <c r="H9" s="48">
        <f t="shared" si="18"/>
        <v>1.0899570886402471E-6</v>
      </c>
      <c r="I9" s="48">
        <f t="shared" si="18"/>
        <v>1.077739639817171E-6</v>
      </c>
      <c r="J9" s="48">
        <f t="shared" si="18"/>
        <v>1.0565731717944677E-6</v>
      </c>
      <c r="K9" s="48">
        <f t="shared" si="18"/>
        <v>1.0569975055077428E-6</v>
      </c>
      <c r="L9" s="48">
        <f t="shared" si="18"/>
        <v>1.0605957518266912E-6</v>
      </c>
      <c r="M9" s="48">
        <f t="shared" si="18"/>
        <v>1.0676564482609196E-6</v>
      </c>
      <c r="N9" s="48">
        <f t="shared" si="18"/>
        <v>1.0753590261891686E-6</v>
      </c>
      <c r="O9" s="48">
        <f t="shared" si="18"/>
        <v>1.0853295068813097E-6</v>
      </c>
      <c r="P9" s="48">
        <f t="shared" si="18"/>
        <v>1.0805297108413141E-6</v>
      </c>
      <c r="Q9" s="48">
        <f t="shared" si="18"/>
        <v>1.0768612381135518E-6</v>
      </c>
      <c r="R9" s="48">
        <f t="shared" si="18"/>
        <v>1.0744269362718623E-6</v>
      </c>
      <c r="S9" s="48">
        <f t="shared" si="18"/>
        <v>1.0729114567404042E-6</v>
      </c>
      <c r="T9" s="48">
        <f t="shared" si="18"/>
        <v>1.0713618538404183E-6</v>
      </c>
      <c r="U9" s="48">
        <f t="shared" si="18"/>
        <v>1.0707820551152594E-6</v>
      </c>
      <c r="V9" s="48">
        <f t="shared" si="18"/>
        <v>1.0720737717807858E-6</v>
      </c>
      <c r="W9" s="48">
        <f t="shared" si="18"/>
        <v>1.0734443414419716E-6</v>
      </c>
      <c r="X9" s="48">
        <f t="shared" si="18"/>
        <v>1.0746123950433605E-6</v>
      </c>
      <c r="Y9" s="48">
        <f t="shared" si="18"/>
        <v>1.0752447538417641E-6</v>
      </c>
      <c r="Z9" s="48">
        <f t="shared" si="18"/>
        <v>1.0752343654465455E-6</v>
      </c>
      <c r="AA9" s="48">
        <f t="shared" si="18"/>
        <v>1.0743166253161124E-6</v>
      </c>
      <c r="AB9" s="48">
        <f t="shared" si="18"/>
        <v>1.073751799359276E-6</v>
      </c>
      <c r="AC9" s="48">
        <f t="shared" si="18"/>
        <v>1.0734691231088874E-6</v>
      </c>
      <c r="AD9" s="48">
        <f t="shared" si="18"/>
        <v>1.0733820491849805E-6</v>
      </c>
      <c r="AE9" s="48">
        <f t="shared" si="18"/>
        <v>1.0734248303163054E-6</v>
      </c>
      <c r="AF9" s="48">
        <f t="shared" si="18"/>
        <v>1.0736123736322951E-6</v>
      </c>
      <c r="AG9" s="48">
        <f t="shared" si="18"/>
        <v>1.0738696753156621E-6</v>
      </c>
      <c r="AH9" s="47">
        <f t="shared" ref="AH9:AI9" si="19">AG9</f>
        <v>1.0738696753156621E-6</v>
      </c>
      <c r="AI9" s="47">
        <f t="shared" si="19"/>
        <v>1.0738696753156621E-6</v>
      </c>
      <c r="AJ9" s="47">
        <f t="shared" ref="AJ9:CE9" si="20">AI9</f>
        <v>1.0738696753156621E-6</v>
      </c>
      <c r="AK9" s="47">
        <f t="shared" si="20"/>
        <v>1.0738696753156621E-6</v>
      </c>
      <c r="AL9" s="47">
        <f t="shared" si="20"/>
        <v>1.0738696753156621E-6</v>
      </c>
      <c r="AM9" s="47">
        <f t="shared" si="20"/>
        <v>1.0738696753156621E-6</v>
      </c>
      <c r="AN9" s="47">
        <f t="shared" si="20"/>
        <v>1.0738696753156621E-6</v>
      </c>
      <c r="AO9" s="47">
        <f t="shared" si="20"/>
        <v>1.0738696753156621E-6</v>
      </c>
      <c r="AP9" s="47">
        <f t="shared" si="20"/>
        <v>1.0738696753156621E-6</v>
      </c>
      <c r="AQ9" s="47">
        <f t="shared" si="20"/>
        <v>1.0738696753156621E-6</v>
      </c>
      <c r="AR9" s="47">
        <f t="shared" si="20"/>
        <v>1.0738696753156621E-6</v>
      </c>
      <c r="AS9" s="47">
        <f t="shared" si="20"/>
        <v>1.0738696753156621E-6</v>
      </c>
      <c r="AT9" s="47">
        <f t="shared" si="20"/>
        <v>1.0738696753156621E-6</v>
      </c>
      <c r="AU9" s="47">
        <f t="shared" si="20"/>
        <v>1.0738696753156621E-6</v>
      </c>
      <c r="AV9" s="47">
        <f t="shared" si="20"/>
        <v>1.0738696753156621E-6</v>
      </c>
      <c r="AW9" s="47">
        <f t="shared" si="20"/>
        <v>1.0738696753156621E-6</v>
      </c>
      <c r="AX9" s="47">
        <f t="shared" si="20"/>
        <v>1.0738696753156621E-6</v>
      </c>
      <c r="AY9" s="47">
        <f t="shared" si="20"/>
        <v>1.0738696753156621E-6</v>
      </c>
      <c r="AZ9" s="47">
        <f t="shared" si="20"/>
        <v>1.0738696753156621E-6</v>
      </c>
      <c r="BA9" s="47">
        <f t="shared" si="20"/>
        <v>1.0738696753156621E-6</v>
      </c>
      <c r="BB9" s="47">
        <f t="shared" si="20"/>
        <v>1.0738696753156621E-6</v>
      </c>
      <c r="BC9" s="47">
        <f t="shared" si="20"/>
        <v>1.0738696753156621E-6</v>
      </c>
      <c r="BD9" s="47">
        <f t="shared" si="20"/>
        <v>1.0738696753156621E-6</v>
      </c>
      <c r="BE9" s="47">
        <f t="shared" si="20"/>
        <v>1.0738696753156621E-6</v>
      </c>
      <c r="BF9" s="47">
        <f t="shared" si="20"/>
        <v>1.0738696753156621E-6</v>
      </c>
      <c r="BG9" s="47">
        <f t="shared" si="20"/>
        <v>1.0738696753156621E-6</v>
      </c>
      <c r="BH9" s="47">
        <f t="shared" si="20"/>
        <v>1.0738696753156621E-6</v>
      </c>
      <c r="BI9" s="47">
        <f t="shared" si="20"/>
        <v>1.0738696753156621E-6</v>
      </c>
      <c r="BJ9" s="47">
        <f t="shared" si="20"/>
        <v>1.0738696753156621E-6</v>
      </c>
      <c r="BK9" s="47">
        <f t="shared" si="20"/>
        <v>1.0738696753156621E-6</v>
      </c>
      <c r="BL9" s="47">
        <f t="shared" si="20"/>
        <v>1.0738696753156621E-6</v>
      </c>
      <c r="BM9" s="47">
        <f t="shared" si="20"/>
        <v>1.0738696753156621E-6</v>
      </c>
      <c r="BN9" s="47">
        <f t="shared" si="20"/>
        <v>1.0738696753156621E-6</v>
      </c>
      <c r="BO9" s="47">
        <f t="shared" si="20"/>
        <v>1.0738696753156621E-6</v>
      </c>
      <c r="BP9" s="47">
        <f t="shared" si="20"/>
        <v>1.0738696753156621E-6</v>
      </c>
      <c r="BQ9" s="47">
        <f t="shared" si="20"/>
        <v>1.0738696753156621E-6</v>
      </c>
      <c r="BR9" s="47">
        <f t="shared" si="20"/>
        <v>1.0738696753156621E-6</v>
      </c>
      <c r="BS9" s="47">
        <f t="shared" si="20"/>
        <v>1.0738696753156621E-6</v>
      </c>
      <c r="BT9" s="47">
        <f t="shared" si="20"/>
        <v>1.0738696753156621E-6</v>
      </c>
      <c r="BU9" s="47">
        <f t="shared" si="20"/>
        <v>1.0738696753156621E-6</v>
      </c>
      <c r="BV9" s="47">
        <f t="shared" si="20"/>
        <v>1.0738696753156621E-6</v>
      </c>
      <c r="BW9" s="47">
        <f t="shared" si="20"/>
        <v>1.0738696753156621E-6</v>
      </c>
      <c r="BX9" s="47">
        <f t="shared" si="20"/>
        <v>1.0738696753156621E-6</v>
      </c>
      <c r="BY9" s="47">
        <f t="shared" si="20"/>
        <v>1.0738696753156621E-6</v>
      </c>
      <c r="BZ9" s="47">
        <f t="shared" si="20"/>
        <v>1.0738696753156621E-6</v>
      </c>
      <c r="CA9" s="47">
        <f t="shared" si="20"/>
        <v>1.0738696753156621E-6</v>
      </c>
      <c r="CB9" s="47">
        <f t="shared" si="20"/>
        <v>1.0738696753156621E-6</v>
      </c>
      <c r="CC9" s="47">
        <f t="shared" si="20"/>
        <v>1.0738696753156621E-6</v>
      </c>
      <c r="CD9" s="47">
        <f t="shared" si="20"/>
        <v>1.0738696753156621E-6</v>
      </c>
      <c r="CE9" s="47">
        <f t="shared" si="20"/>
        <v>1.0738696753156621E-6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2060"/>
  </sheetPr>
  <dimension ref="A1:CE1000"/>
  <sheetViews>
    <sheetView topLeftCell="CE1" workbookViewId="0">
      <selection activeCell="CJ14" sqref="CJ14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3" ht="14.5" x14ac:dyDescent="0.35">
      <c r="A1" s="46" t="s">
        <v>155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8">
        <v>0</v>
      </c>
      <c r="AO2" s="48">
        <v>0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0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  <c r="BP2" s="48">
        <v>0</v>
      </c>
      <c r="BQ2" s="48">
        <v>0</v>
      </c>
      <c r="BR2" s="48">
        <v>0</v>
      </c>
      <c r="BS2" s="48">
        <v>0</v>
      </c>
      <c r="BT2" s="48">
        <v>0</v>
      </c>
      <c r="BU2" s="48">
        <v>0</v>
      </c>
      <c r="BV2" s="48">
        <v>0</v>
      </c>
      <c r="BW2" s="48">
        <v>0</v>
      </c>
      <c r="BX2" s="48">
        <v>0</v>
      </c>
      <c r="BY2" s="48">
        <v>0</v>
      </c>
      <c r="BZ2" s="48">
        <v>0</v>
      </c>
      <c r="CA2" s="48">
        <v>0</v>
      </c>
      <c r="CB2" s="48">
        <v>0</v>
      </c>
      <c r="CC2" s="48">
        <v>0</v>
      </c>
      <c r="CD2" s="48">
        <v>0</v>
      </c>
      <c r="CE2" s="48"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48">
        <v>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0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8">
        <v>0</v>
      </c>
      <c r="CE3" s="48"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0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0</v>
      </c>
      <c r="BM6" s="48">
        <v>0</v>
      </c>
      <c r="BN6" s="48">
        <v>0</v>
      </c>
      <c r="BO6" s="48">
        <v>0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0</v>
      </c>
      <c r="CE6" s="48">
        <v>0</v>
      </c>
    </row>
    <row r="7" spans="1:83" ht="14.5" x14ac:dyDescent="0.35">
      <c r="A7" s="46" t="s">
        <v>121</v>
      </c>
      <c r="B7" s="48">
        <f t="shared" ref="B7:Y7" si="0">B3</f>
        <v>0</v>
      </c>
      <c r="C7" s="48">
        <f t="shared" si="0"/>
        <v>0</v>
      </c>
      <c r="D7" s="48">
        <f t="shared" si="0"/>
        <v>0</v>
      </c>
      <c r="E7" s="48">
        <f t="shared" si="0"/>
        <v>0</v>
      </c>
      <c r="F7" s="48">
        <f t="shared" si="0"/>
        <v>0</v>
      </c>
      <c r="G7" s="48">
        <f t="shared" si="0"/>
        <v>0</v>
      </c>
      <c r="H7" s="48">
        <f t="shared" si="0"/>
        <v>0</v>
      </c>
      <c r="I7" s="48">
        <f t="shared" si="0"/>
        <v>0</v>
      </c>
      <c r="J7" s="48">
        <f t="shared" si="0"/>
        <v>0</v>
      </c>
      <c r="K7" s="48">
        <f t="shared" si="0"/>
        <v>0</v>
      </c>
      <c r="L7" s="48">
        <f t="shared" si="0"/>
        <v>0</v>
      </c>
      <c r="M7" s="48">
        <f t="shared" si="0"/>
        <v>0</v>
      </c>
      <c r="N7" s="48">
        <f t="shared" si="0"/>
        <v>0</v>
      </c>
      <c r="O7" s="48">
        <f t="shared" si="0"/>
        <v>0</v>
      </c>
      <c r="P7" s="48">
        <f t="shared" si="0"/>
        <v>0</v>
      </c>
      <c r="Q7" s="48">
        <f t="shared" si="0"/>
        <v>0</v>
      </c>
      <c r="R7" s="48">
        <f t="shared" si="0"/>
        <v>0</v>
      </c>
      <c r="S7" s="48">
        <f t="shared" si="0"/>
        <v>0</v>
      </c>
      <c r="T7" s="48">
        <f t="shared" si="0"/>
        <v>0</v>
      </c>
      <c r="U7" s="48">
        <f t="shared" si="0"/>
        <v>0</v>
      </c>
      <c r="V7" s="48">
        <f t="shared" si="0"/>
        <v>0</v>
      </c>
      <c r="W7" s="48">
        <f t="shared" si="0"/>
        <v>0</v>
      </c>
      <c r="X7" s="48">
        <f t="shared" si="0"/>
        <v>0</v>
      </c>
      <c r="Y7" s="48">
        <f t="shared" si="0"/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0</v>
      </c>
      <c r="CE8" s="48">
        <v>0</v>
      </c>
    </row>
    <row r="9" spans="1:83" ht="14.5" x14ac:dyDescent="0.35">
      <c r="A9" s="46" t="s">
        <v>123</v>
      </c>
      <c r="B9" s="48">
        <f t="shared" ref="B9:Y9" si="1">B6</f>
        <v>0</v>
      </c>
      <c r="C9" s="48">
        <f t="shared" si="1"/>
        <v>0</v>
      </c>
      <c r="D9" s="48">
        <f t="shared" si="1"/>
        <v>0</v>
      </c>
      <c r="E9" s="48">
        <f t="shared" si="1"/>
        <v>0</v>
      </c>
      <c r="F9" s="48">
        <f t="shared" si="1"/>
        <v>0</v>
      </c>
      <c r="G9" s="48">
        <f t="shared" si="1"/>
        <v>0</v>
      </c>
      <c r="H9" s="48">
        <f t="shared" si="1"/>
        <v>0</v>
      </c>
      <c r="I9" s="48">
        <f t="shared" si="1"/>
        <v>0</v>
      </c>
      <c r="J9" s="48">
        <f t="shared" si="1"/>
        <v>0</v>
      </c>
      <c r="K9" s="48">
        <f t="shared" si="1"/>
        <v>0</v>
      </c>
      <c r="L9" s="48">
        <f t="shared" si="1"/>
        <v>0</v>
      </c>
      <c r="M9" s="48">
        <f t="shared" si="1"/>
        <v>0</v>
      </c>
      <c r="N9" s="48">
        <f t="shared" si="1"/>
        <v>0</v>
      </c>
      <c r="O9" s="48">
        <f t="shared" si="1"/>
        <v>0</v>
      </c>
      <c r="P9" s="48">
        <f t="shared" si="1"/>
        <v>0</v>
      </c>
      <c r="Q9" s="48">
        <f t="shared" si="1"/>
        <v>0</v>
      </c>
      <c r="R9" s="48">
        <f t="shared" si="1"/>
        <v>0</v>
      </c>
      <c r="S9" s="48">
        <f t="shared" si="1"/>
        <v>0</v>
      </c>
      <c r="T9" s="48">
        <f t="shared" si="1"/>
        <v>0</v>
      </c>
      <c r="U9" s="48">
        <f t="shared" si="1"/>
        <v>0</v>
      </c>
      <c r="V9" s="48">
        <f t="shared" si="1"/>
        <v>0</v>
      </c>
      <c r="W9" s="48">
        <f t="shared" si="1"/>
        <v>0</v>
      </c>
      <c r="X9" s="48">
        <f t="shared" si="1"/>
        <v>0</v>
      </c>
      <c r="Y9" s="48">
        <f t="shared" si="1"/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AY9" s="48">
        <v>0</v>
      </c>
      <c r="AZ9" s="48">
        <v>0</v>
      </c>
      <c r="BA9" s="48">
        <v>0</v>
      </c>
      <c r="BB9" s="48">
        <v>0</v>
      </c>
      <c r="BC9" s="48">
        <v>0</v>
      </c>
      <c r="BD9" s="48">
        <v>0</v>
      </c>
      <c r="BE9" s="48">
        <v>0</v>
      </c>
      <c r="BF9" s="48">
        <v>0</v>
      </c>
      <c r="BG9" s="48">
        <v>0</v>
      </c>
      <c r="BH9" s="48">
        <v>0</v>
      </c>
      <c r="BI9" s="48">
        <v>0</v>
      </c>
      <c r="BJ9" s="48">
        <v>0</v>
      </c>
      <c r="BK9" s="48">
        <v>0</v>
      </c>
      <c r="BL9" s="48">
        <v>0</v>
      </c>
      <c r="BM9" s="48">
        <v>0</v>
      </c>
      <c r="BN9" s="48">
        <v>0</v>
      </c>
      <c r="BO9" s="48">
        <v>0</v>
      </c>
      <c r="BP9" s="48">
        <v>0</v>
      </c>
      <c r="BQ9" s="48">
        <v>0</v>
      </c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0</v>
      </c>
      <c r="CE9" s="48"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2060"/>
  </sheetPr>
  <dimension ref="A1:CE1000"/>
  <sheetViews>
    <sheetView topLeftCell="CB1" workbookViewId="0">
      <selection activeCell="CH10" sqref="CH10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5" width="9.1796875" style="47" customWidth="1"/>
    <col min="36" max="16384" width="14.453125" style="47"/>
  </cols>
  <sheetData>
    <row r="1" spans="1:83" ht="14.5" x14ac:dyDescent="0.35">
      <c r="A1" s="46" t="s">
        <v>155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8">
        <v>0</v>
      </c>
      <c r="AO2" s="48">
        <v>0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0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  <c r="BP2" s="48">
        <v>0</v>
      </c>
      <c r="BQ2" s="48">
        <v>0</v>
      </c>
      <c r="BR2" s="48">
        <v>0</v>
      </c>
      <c r="BS2" s="48">
        <v>0</v>
      </c>
      <c r="BT2" s="48">
        <v>0</v>
      </c>
      <c r="BU2" s="48">
        <v>0</v>
      </c>
      <c r="BV2" s="48">
        <v>0</v>
      </c>
      <c r="BW2" s="48">
        <v>0</v>
      </c>
      <c r="BX2" s="48">
        <v>0</v>
      </c>
      <c r="BY2" s="48">
        <v>0</v>
      </c>
      <c r="BZ2" s="48">
        <v>0</v>
      </c>
      <c r="CA2" s="48">
        <v>0</v>
      </c>
      <c r="CB2" s="48">
        <v>0</v>
      </c>
      <c r="CC2" s="48">
        <v>0</v>
      </c>
      <c r="CD2" s="48">
        <v>0</v>
      </c>
      <c r="CE2" s="48"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48">
        <v>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0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8">
        <v>0</v>
      </c>
      <c r="CE3" s="48"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0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0</v>
      </c>
      <c r="BM6" s="48">
        <v>0</v>
      </c>
      <c r="BN6" s="48">
        <v>0</v>
      </c>
      <c r="BO6" s="48">
        <v>0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0</v>
      </c>
      <c r="CE6" s="48">
        <v>0</v>
      </c>
    </row>
    <row r="7" spans="1:83" ht="14.5" x14ac:dyDescent="0.35">
      <c r="A7" s="46" t="s">
        <v>121</v>
      </c>
      <c r="B7" s="48">
        <f t="shared" ref="B7:Y7" si="0">B3</f>
        <v>0</v>
      </c>
      <c r="C7" s="48">
        <f t="shared" si="0"/>
        <v>0</v>
      </c>
      <c r="D7" s="48">
        <f t="shared" si="0"/>
        <v>0</v>
      </c>
      <c r="E7" s="48">
        <f t="shared" si="0"/>
        <v>0</v>
      </c>
      <c r="F7" s="48">
        <f t="shared" si="0"/>
        <v>0</v>
      </c>
      <c r="G7" s="48">
        <f t="shared" si="0"/>
        <v>0</v>
      </c>
      <c r="H7" s="48">
        <f t="shared" si="0"/>
        <v>0</v>
      </c>
      <c r="I7" s="48">
        <f t="shared" si="0"/>
        <v>0</v>
      </c>
      <c r="J7" s="48">
        <f t="shared" si="0"/>
        <v>0</v>
      </c>
      <c r="K7" s="48">
        <f t="shared" si="0"/>
        <v>0</v>
      </c>
      <c r="L7" s="48">
        <f t="shared" si="0"/>
        <v>0</v>
      </c>
      <c r="M7" s="48">
        <f t="shared" si="0"/>
        <v>0</v>
      </c>
      <c r="N7" s="48">
        <f t="shared" si="0"/>
        <v>0</v>
      </c>
      <c r="O7" s="48">
        <f t="shared" si="0"/>
        <v>0</v>
      </c>
      <c r="P7" s="48">
        <f t="shared" si="0"/>
        <v>0</v>
      </c>
      <c r="Q7" s="48">
        <f t="shared" si="0"/>
        <v>0</v>
      </c>
      <c r="R7" s="48">
        <f t="shared" si="0"/>
        <v>0</v>
      </c>
      <c r="S7" s="48">
        <f t="shared" si="0"/>
        <v>0</v>
      </c>
      <c r="T7" s="48">
        <f t="shared" si="0"/>
        <v>0</v>
      </c>
      <c r="U7" s="48">
        <f t="shared" si="0"/>
        <v>0</v>
      </c>
      <c r="V7" s="48">
        <f t="shared" si="0"/>
        <v>0</v>
      </c>
      <c r="W7" s="48">
        <f t="shared" si="0"/>
        <v>0</v>
      </c>
      <c r="X7" s="48">
        <f t="shared" si="0"/>
        <v>0</v>
      </c>
      <c r="Y7" s="48">
        <f t="shared" si="0"/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0</v>
      </c>
      <c r="CE8" s="48">
        <v>0</v>
      </c>
    </row>
    <row r="9" spans="1:83" ht="14.5" x14ac:dyDescent="0.35">
      <c r="A9" s="46" t="s">
        <v>123</v>
      </c>
      <c r="B9" s="48">
        <f t="shared" ref="B9:Y9" si="1">B6</f>
        <v>0</v>
      </c>
      <c r="C9" s="48">
        <f t="shared" si="1"/>
        <v>0</v>
      </c>
      <c r="D9" s="48">
        <f t="shared" si="1"/>
        <v>0</v>
      </c>
      <c r="E9" s="48">
        <f t="shared" si="1"/>
        <v>0</v>
      </c>
      <c r="F9" s="48">
        <f t="shared" si="1"/>
        <v>0</v>
      </c>
      <c r="G9" s="48">
        <f t="shared" si="1"/>
        <v>0</v>
      </c>
      <c r="H9" s="48">
        <f t="shared" si="1"/>
        <v>0</v>
      </c>
      <c r="I9" s="48">
        <f t="shared" si="1"/>
        <v>0</v>
      </c>
      <c r="J9" s="48">
        <f t="shared" si="1"/>
        <v>0</v>
      </c>
      <c r="K9" s="48">
        <f t="shared" si="1"/>
        <v>0</v>
      </c>
      <c r="L9" s="48">
        <f t="shared" si="1"/>
        <v>0</v>
      </c>
      <c r="M9" s="48">
        <f t="shared" si="1"/>
        <v>0</v>
      </c>
      <c r="N9" s="48">
        <f t="shared" si="1"/>
        <v>0</v>
      </c>
      <c r="O9" s="48">
        <f t="shared" si="1"/>
        <v>0</v>
      </c>
      <c r="P9" s="48">
        <f t="shared" si="1"/>
        <v>0</v>
      </c>
      <c r="Q9" s="48">
        <f t="shared" si="1"/>
        <v>0</v>
      </c>
      <c r="R9" s="48">
        <f t="shared" si="1"/>
        <v>0</v>
      </c>
      <c r="S9" s="48">
        <f t="shared" si="1"/>
        <v>0</v>
      </c>
      <c r="T9" s="48">
        <f t="shared" si="1"/>
        <v>0</v>
      </c>
      <c r="U9" s="48">
        <f t="shared" si="1"/>
        <v>0</v>
      </c>
      <c r="V9" s="48">
        <f t="shared" si="1"/>
        <v>0</v>
      </c>
      <c r="W9" s="48">
        <f t="shared" si="1"/>
        <v>0</v>
      </c>
      <c r="X9" s="48">
        <f t="shared" si="1"/>
        <v>0</v>
      </c>
      <c r="Y9" s="48">
        <f t="shared" si="1"/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AY9" s="48">
        <v>0</v>
      </c>
      <c r="AZ9" s="48">
        <v>0</v>
      </c>
      <c r="BA9" s="48">
        <v>0</v>
      </c>
      <c r="BB9" s="48">
        <v>0</v>
      </c>
      <c r="BC9" s="48">
        <v>0</v>
      </c>
      <c r="BD9" s="48">
        <v>0</v>
      </c>
      <c r="BE9" s="48">
        <v>0</v>
      </c>
      <c r="BF9" s="48">
        <v>0</v>
      </c>
      <c r="BG9" s="48">
        <v>0</v>
      </c>
      <c r="BH9" s="48">
        <v>0</v>
      </c>
      <c r="BI9" s="48">
        <v>0</v>
      </c>
      <c r="BJ9" s="48">
        <v>0</v>
      </c>
      <c r="BK9" s="48">
        <v>0</v>
      </c>
      <c r="BL9" s="48">
        <v>0</v>
      </c>
      <c r="BM9" s="48">
        <v>0</v>
      </c>
      <c r="BN9" s="48">
        <v>0</v>
      </c>
      <c r="BO9" s="48">
        <v>0</v>
      </c>
      <c r="BP9" s="48">
        <v>0</v>
      </c>
      <c r="BQ9" s="48">
        <v>0</v>
      </c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0</v>
      </c>
      <c r="CE9" s="48"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2060"/>
  </sheetPr>
  <dimension ref="A1:CE1000"/>
  <sheetViews>
    <sheetView topLeftCell="CB1" workbookViewId="0">
      <selection activeCell="CG16" sqref="CG16"/>
    </sheetView>
  </sheetViews>
  <sheetFormatPr defaultColWidth="14.453125" defaultRowHeight="15" customHeight="1" x14ac:dyDescent="0.35"/>
  <cols>
    <col min="1" max="1" width="41.453125" customWidth="1"/>
    <col min="2" max="25" width="10" customWidth="1"/>
    <col min="26" max="35" width="9.1796875" customWidth="1"/>
  </cols>
  <sheetData>
    <row r="1" spans="1:83" ht="14.5" x14ac:dyDescent="0.35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  <c r="BB1" s="1">
        <v>2071</v>
      </c>
      <c r="BC1" s="1">
        <v>2072</v>
      </c>
      <c r="BD1" s="1">
        <v>2073</v>
      </c>
      <c r="BE1" s="1">
        <v>2074</v>
      </c>
      <c r="BF1" s="1">
        <v>2075</v>
      </c>
      <c r="BG1" s="1">
        <v>2076</v>
      </c>
      <c r="BH1" s="1">
        <v>2077</v>
      </c>
      <c r="BI1" s="1">
        <v>2078</v>
      </c>
      <c r="BJ1" s="1">
        <v>2079</v>
      </c>
      <c r="BK1" s="1">
        <v>2080</v>
      </c>
      <c r="BL1" s="1">
        <v>2081</v>
      </c>
      <c r="BM1" s="1">
        <v>2082</v>
      </c>
      <c r="BN1" s="1">
        <v>2083</v>
      </c>
      <c r="BO1" s="1">
        <v>2084</v>
      </c>
      <c r="BP1" s="1">
        <v>2085</v>
      </c>
      <c r="BQ1" s="1">
        <v>2086</v>
      </c>
      <c r="BR1" s="1">
        <v>2087</v>
      </c>
      <c r="BS1" s="1">
        <v>2088</v>
      </c>
      <c r="BT1" s="1">
        <v>2089</v>
      </c>
      <c r="BU1" s="1">
        <v>2090</v>
      </c>
      <c r="BV1" s="1">
        <v>2091</v>
      </c>
      <c r="BW1" s="1">
        <v>2092</v>
      </c>
      <c r="BX1" s="1">
        <v>2093</v>
      </c>
      <c r="BY1" s="1">
        <v>2094</v>
      </c>
      <c r="BZ1" s="1">
        <v>2095</v>
      </c>
      <c r="CA1" s="1">
        <v>2096</v>
      </c>
      <c r="CB1" s="1">
        <v>2097</v>
      </c>
      <c r="CC1" s="1">
        <v>2098</v>
      </c>
      <c r="CD1" s="1">
        <v>2099</v>
      </c>
      <c r="CE1" s="1">
        <v>2100</v>
      </c>
    </row>
    <row r="2" spans="1:83" ht="14.5" x14ac:dyDescent="0.35">
      <c r="A2" s="1" t="s">
        <v>116</v>
      </c>
      <c r="B2" s="35">
        <f>('Fuel Prices - ID'!L11/'Fuel Prices - ID'!$L$20)*('Tax Percentages'!B17)</f>
        <v>2.0693222969477496E-6</v>
      </c>
      <c r="C2" s="35">
        <f>('Fuel Prices - ID'!M11/'Fuel Prices - ID'!$L$20)*('Tax Percentages'!C17)</f>
        <v>2.0348335919986205E-6</v>
      </c>
      <c r="D2" s="35">
        <f>('Fuel Prices - ID'!N11/'Fuel Prices - ID'!$L$20)*('Tax Percentages'!D17)</f>
        <v>2.1665177381680226E-6</v>
      </c>
      <c r="E2" s="35">
        <f>('Fuel Prices - ID'!O11/'Fuel Prices - ID'!$L$20)*('Tax Percentages'!E17)</f>
        <v>2.1675153453359727E-6</v>
      </c>
      <c r="F2" s="35">
        <f>('Fuel Prices - ID'!P11/'Fuel Prices - ID'!$L$20)*('Tax Percentages'!F17)</f>
        <v>2.1121675814206161E-6</v>
      </c>
      <c r="G2" s="35">
        <f>('Fuel Prices - ID'!Q11/'Fuel Prices - ID'!$L$20)*('Tax Percentages'!G17)</f>
        <v>2.0455175289767491E-6</v>
      </c>
      <c r="H2" s="35">
        <f>('Fuel Prices - ID'!R11/'Fuel Prices - ID'!$L$20)*('Tax Percentages'!H17)</f>
        <v>2.01356775943241E-6</v>
      </c>
      <c r="I2" s="35">
        <f>('Fuel Prices - ID'!S11/'Fuel Prices - ID'!$L$20)*('Tax Percentages'!I17)</f>
        <v>2.0037961598924978E-6</v>
      </c>
      <c r="J2" s="35">
        <f>('Fuel Prices - ID'!T11/'Fuel Prices - ID'!$L$20)*('Tax Percentages'!J17)</f>
        <v>2.0088129171894701E-6</v>
      </c>
      <c r="K2" s="35">
        <f>('Fuel Prices - ID'!U11/'Fuel Prices - ID'!$L$20)*('Tax Percentages'!K17)</f>
        <v>2.0487744482807519E-6</v>
      </c>
      <c r="L2" s="35">
        <f>('Fuel Prices - ID'!V11/'Fuel Prices - ID'!$L$20)*('Tax Percentages'!L17)</f>
        <v>2.0704214881399766E-6</v>
      </c>
      <c r="M2" s="35">
        <f>('Fuel Prices - ID'!W11/'Fuel Prices - ID'!$L$20)*('Tax Percentages'!M17)</f>
        <v>2.06738607779844E-6</v>
      </c>
      <c r="N2" s="35">
        <f>('Fuel Prices - ID'!X11/'Fuel Prices - ID'!$L$20)*('Tax Percentages'!N17)</f>
        <v>2.0672100578757756E-6</v>
      </c>
      <c r="O2" s="35">
        <f>('Fuel Prices - ID'!Y11/'Fuel Prices - ID'!$L$20)*('Tax Percentages'!O17)</f>
        <v>2.0701533729555162E-6</v>
      </c>
      <c r="P2" s="35">
        <f>('Fuel Prices - ID'!Z11/'Fuel Prices - ID'!$L$20)*('Tax Percentages'!P17)</f>
        <v>2.0613929761180156E-6</v>
      </c>
      <c r="Q2" s="35">
        <f>('Fuel Prices - ID'!AA11/'Fuel Prices - ID'!$L$20)*('Tax Percentages'!Q17)</f>
        <v>2.0517454880072926E-6</v>
      </c>
      <c r="R2" s="35">
        <f>('Fuel Prices - ID'!AB11/'Fuel Prices - ID'!$L$20)*('Tax Percentages'!R17)</f>
        <v>2.0462525704242626E-6</v>
      </c>
      <c r="S2" s="35">
        <f>('Fuel Prices - ID'!AC11/'Fuel Prices - ID'!$L$20)*('Tax Percentages'!S17)</f>
        <v>2.0463193923740369E-6</v>
      </c>
      <c r="T2" s="35">
        <f>('Fuel Prices - ID'!AD11/'Fuel Prices - ID'!$L$20)*('Tax Percentages'!T17)</f>
        <v>2.0492968135505488E-6</v>
      </c>
      <c r="U2" s="35">
        <f>('Fuel Prices - ID'!AE11/'Fuel Prices - ID'!$L$20)*('Tax Percentages'!U17)</f>
        <v>2.0534332366103711E-6</v>
      </c>
      <c r="V2" s="35">
        <f>('Fuel Prices - ID'!AF11/'Fuel Prices - ID'!$L$20)*('Tax Percentages'!V17)</f>
        <v>2.0574896292849984E-6</v>
      </c>
      <c r="W2" s="35">
        <f>('Fuel Prices - ID'!AG11/'Fuel Prices - ID'!$L$20)*('Tax Percentages'!W17)</f>
        <v>2.0582819184672027E-6</v>
      </c>
      <c r="X2" s="35">
        <f>('Fuel Prices - ID'!AH11/'Fuel Prices - ID'!$L$20)*('Tax Percentages'!X17)</f>
        <v>2.057178321224224E-6</v>
      </c>
      <c r="Y2" s="35">
        <f>('Fuel Prices - ID'!AI11/'Fuel Prices - ID'!$L$20)*('Tax Percentages'!Y17)</f>
        <v>2.0562503433538405E-6</v>
      </c>
      <c r="Z2" s="35">
        <f>('Fuel Prices - ID'!AJ11/'Fuel Prices - ID'!$L$20)*('Tax Percentages'!Z17)</f>
        <v>2.0552540056700284E-6</v>
      </c>
      <c r="AA2" s="35">
        <f>('Fuel Prices - ID'!AK11/'Fuel Prices - ID'!$L$20)*('Tax Percentages'!AA17)</f>
        <v>2.0538995177349834E-6</v>
      </c>
      <c r="AB2" s="35">
        <f>('Fuel Prices - ID'!AL11/'Fuel Prices - ID'!$L$20)*('Tax Percentages'!AB17)</f>
        <v>2.0532182942456169E-6</v>
      </c>
      <c r="AC2" s="35">
        <f>('Fuel Prices - ID'!AM11/'Fuel Prices - ID'!$L$20)*('Tax Percentages'!AC17)</f>
        <v>2.0533521857218281E-6</v>
      </c>
      <c r="AD2" s="35">
        <f>('Fuel Prices - ID'!AN11/'Fuel Prices - ID'!$L$20)*('Tax Percentages'!AD17)</f>
        <v>2.053997605294334E-6</v>
      </c>
      <c r="AE2" s="35">
        <f>('Fuel Prices - ID'!AO11/'Fuel Prices - ID'!$L$20)*('Tax Percentages'!AE17)</f>
        <v>2.0546956246507252E-6</v>
      </c>
      <c r="AF2" s="35">
        <f>('Fuel Prices - ID'!AP11/'Fuel Prices - ID'!$L$20)*('Tax Percentages'!AF17)</f>
        <v>2.0551864256598323E-6</v>
      </c>
      <c r="AG2" s="35">
        <f>('Fuel Prices - ID'!AQ11/'Fuel Prices - ID'!$L$20)*('Tax Percentages'!AG17)</f>
        <v>2.0553458064825102E-6</v>
      </c>
      <c r="AH2" s="31">
        <f>AG2</f>
        <v>2.0553458064825102E-6</v>
      </c>
      <c r="AI2" s="31">
        <f>AH2</f>
        <v>2.0553458064825102E-6</v>
      </c>
      <c r="AJ2" s="31">
        <f t="shared" ref="AJ2:CE2" si="0">AI2</f>
        <v>2.0553458064825102E-6</v>
      </c>
      <c r="AK2" s="31">
        <f t="shared" si="0"/>
        <v>2.0553458064825102E-6</v>
      </c>
      <c r="AL2" s="31">
        <f t="shared" si="0"/>
        <v>2.0553458064825102E-6</v>
      </c>
      <c r="AM2" s="31">
        <f t="shared" si="0"/>
        <v>2.0553458064825102E-6</v>
      </c>
      <c r="AN2" s="31">
        <f t="shared" si="0"/>
        <v>2.0553458064825102E-6</v>
      </c>
      <c r="AO2" s="31">
        <f t="shared" si="0"/>
        <v>2.0553458064825102E-6</v>
      </c>
      <c r="AP2" s="31">
        <f t="shared" si="0"/>
        <v>2.0553458064825102E-6</v>
      </c>
      <c r="AQ2" s="31">
        <f t="shared" si="0"/>
        <v>2.0553458064825102E-6</v>
      </c>
      <c r="AR2" s="31">
        <f t="shared" si="0"/>
        <v>2.0553458064825102E-6</v>
      </c>
      <c r="AS2" s="31">
        <f t="shared" si="0"/>
        <v>2.0553458064825102E-6</v>
      </c>
      <c r="AT2" s="31">
        <f t="shared" si="0"/>
        <v>2.0553458064825102E-6</v>
      </c>
      <c r="AU2" s="31">
        <f t="shared" si="0"/>
        <v>2.0553458064825102E-6</v>
      </c>
      <c r="AV2" s="31">
        <f t="shared" si="0"/>
        <v>2.0553458064825102E-6</v>
      </c>
      <c r="AW2" s="31">
        <f t="shared" si="0"/>
        <v>2.0553458064825102E-6</v>
      </c>
      <c r="AX2" s="31">
        <f t="shared" si="0"/>
        <v>2.0553458064825102E-6</v>
      </c>
      <c r="AY2" s="31">
        <f t="shared" si="0"/>
        <v>2.0553458064825102E-6</v>
      </c>
      <c r="AZ2" s="31">
        <f t="shared" si="0"/>
        <v>2.0553458064825102E-6</v>
      </c>
      <c r="BA2" s="31">
        <f t="shared" si="0"/>
        <v>2.0553458064825102E-6</v>
      </c>
      <c r="BB2" s="31">
        <f t="shared" si="0"/>
        <v>2.0553458064825102E-6</v>
      </c>
      <c r="BC2" s="31">
        <f t="shared" si="0"/>
        <v>2.0553458064825102E-6</v>
      </c>
      <c r="BD2" s="31">
        <f t="shared" si="0"/>
        <v>2.0553458064825102E-6</v>
      </c>
      <c r="BE2" s="31">
        <f t="shared" si="0"/>
        <v>2.0553458064825102E-6</v>
      </c>
      <c r="BF2" s="31">
        <f t="shared" si="0"/>
        <v>2.0553458064825102E-6</v>
      </c>
      <c r="BG2" s="31">
        <f t="shared" si="0"/>
        <v>2.0553458064825102E-6</v>
      </c>
      <c r="BH2" s="31">
        <f t="shared" si="0"/>
        <v>2.0553458064825102E-6</v>
      </c>
      <c r="BI2" s="31">
        <f t="shared" si="0"/>
        <v>2.0553458064825102E-6</v>
      </c>
      <c r="BJ2" s="31">
        <f t="shared" si="0"/>
        <v>2.0553458064825102E-6</v>
      </c>
      <c r="BK2" s="31">
        <f t="shared" si="0"/>
        <v>2.0553458064825102E-6</v>
      </c>
      <c r="BL2" s="31">
        <f t="shared" si="0"/>
        <v>2.0553458064825102E-6</v>
      </c>
      <c r="BM2" s="31">
        <f t="shared" si="0"/>
        <v>2.0553458064825102E-6</v>
      </c>
      <c r="BN2" s="31">
        <f t="shared" si="0"/>
        <v>2.0553458064825102E-6</v>
      </c>
      <c r="BO2" s="31">
        <f t="shared" si="0"/>
        <v>2.0553458064825102E-6</v>
      </c>
      <c r="BP2" s="31">
        <f t="shared" si="0"/>
        <v>2.0553458064825102E-6</v>
      </c>
      <c r="BQ2" s="31">
        <f t="shared" si="0"/>
        <v>2.0553458064825102E-6</v>
      </c>
      <c r="BR2" s="31">
        <f t="shared" si="0"/>
        <v>2.0553458064825102E-6</v>
      </c>
      <c r="BS2" s="31">
        <f t="shared" si="0"/>
        <v>2.0553458064825102E-6</v>
      </c>
      <c r="BT2" s="31">
        <f t="shared" si="0"/>
        <v>2.0553458064825102E-6</v>
      </c>
      <c r="BU2" s="31">
        <f t="shared" si="0"/>
        <v>2.0553458064825102E-6</v>
      </c>
      <c r="BV2" s="31">
        <f t="shared" si="0"/>
        <v>2.0553458064825102E-6</v>
      </c>
      <c r="BW2" s="31">
        <f t="shared" si="0"/>
        <v>2.0553458064825102E-6</v>
      </c>
      <c r="BX2" s="31">
        <f t="shared" si="0"/>
        <v>2.0553458064825102E-6</v>
      </c>
      <c r="BY2" s="31">
        <f t="shared" si="0"/>
        <v>2.0553458064825102E-6</v>
      </c>
      <c r="BZ2" s="31">
        <f t="shared" si="0"/>
        <v>2.0553458064825102E-6</v>
      </c>
      <c r="CA2" s="31">
        <f t="shared" si="0"/>
        <v>2.0553458064825102E-6</v>
      </c>
      <c r="CB2" s="31">
        <f t="shared" si="0"/>
        <v>2.0553458064825102E-6</v>
      </c>
      <c r="CC2" s="31">
        <f t="shared" si="0"/>
        <v>2.0553458064825102E-6</v>
      </c>
      <c r="CD2" s="31">
        <f t="shared" si="0"/>
        <v>2.0553458064825102E-6</v>
      </c>
      <c r="CE2" s="31">
        <f t="shared" si="0"/>
        <v>2.0553458064825102E-6</v>
      </c>
    </row>
    <row r="3" spans="1:83" ht="14.5" x14ac:dyDescent="0.35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1">
        <f t="shared" ref="AH3:AI3" si="1">AG3</f>
        <v>0</v>
      </c>
      <c r="AI3" s="31">
        <f t="shared" si="1"/>
        <v>0</v>
      </c>
      <c r="AJ3" s="31">
        <f t="shared" ref="AJ3:CE3" si="2">AI3</f>
        <v>0</v>
      </c>
      <c r="AK3" s="31">
        <f t="shared" si="2"/>
        <v>0</v>
      </c>
      <c r="AL3" s="31">
        <f t="shared" si="2"/>
        <v>0</v>
      </c>
      <c r="AM3" s="31">
        <f t="shared" si="2"/>
        <v>0</v>
      </c>
      <c r="AN3" s="31">
        <f t="shared" si="2"/>
        <v>0</v>
      </c>
      <c r="AO3" s="31">
        <f t="shared" si="2"/>
        <v>0</v>
      </c>
      <c r="AP3" s="31">
        <f t="shared" si="2"/>
        <v>0</v>
      </c>
      <c r="AQ3" s="31">
        <f t="shared" si="2"/>
        <v>0</v>
      </c>
      <c r="AR3" s="31">
        <f t="shared" si="2"/>
        <v>0</v>
      </c>
      <c r="AS3" s="31">
        <f t="shared" si="2"/>
        <v>0</v>
      </c>
      <c r="AT3" s="31">
        <f t="shared" si="2"/>
        <v>0</v>
      </c>
      <c r="AU3" s="31">
        <f t="shared" si="2"/>
        <v>0</v>
      </c>
      <c r="AV3" s="31">
        <f t="shared" si="2"/>
        <v>0</v>
      </c>
      <c r="AW3" s="31">
        <f t="shared" si="2"/>
        <v>0</v>
      </c>
      <c r="AX3" s="31">
        <f t="shared" si="2"/>
        <v>0</v>
      </c>
      <c r="AY3" s="31">
        <f t="shared" si="2"/>
        <v>0</v>
      </c>
      <c r="AZ3" s="31">
        <f t="shared" si="2"/>
        <v>0</v>
      </c>
      <c r="BA3" s="31">
        <f t="shared" si="2"/>
        <v>0</v>
      </c>
      <c r="BB3" s="31">
        <f t="shared" si="2"/>
        <v>0</v>
      </c>
      <c r="BC3" s="31">
        <f t="shared" si="2"/>
        <v>0</v>
      </c>
      <c r="BD3" s="31">
        <f t="shared" si="2"/>
        <v>0</v>
      </c>
      <c r="BE3" s="31">
        <f t="shared" si="2"/>
        <v>0</v>
      </c>
      <c r="BF3" s="31">
        <f t="shared" si="2"/>
        <v>0</v>
      </c>
      <c r="BG3" s="31">
        <f t="shared" si="2"/>
        <v>0</v>
      </c>
      <c r="BH3" s="31">
        <f t="shared" si="2"/>
        <v>0</v>
      </c>
      <c r="BI3" s="31">
        <f t="shared" si="2"/>
        <v>0</v>
      </c>
      <c r="BJ3" s="31">
        <f t="shared" si="2"/>
        <v>0</v>
      </c>
      <c r="BK3" s="31">
        <f t="shared" si="2"/>
        <v>0</v>
      </c>
      <c r="BL3" s="31">
        <f t="shared" si="2"/>
        <v>0</v>
      </c>
      <c r="BM3" s="31">
        <f t="shared" si="2"/>
        <v>0</v>
      </c>
      <c r="BN3" s="31">
        <f t="shared" si="2"/>
        <v>0</v>
      </c>
      <c r="BO3" s="31">
        <f t="shared" si="2"/>
        <v>0</v>
      </c>
      <c r="BP3" s="31">
        <f t="shared" si="2"/>
        <v>0</v>
      </c>
      <c r="BQ3" s="31">
        <f t="shared" si="2"/>
        <v>0</v>
      </c>
      <c r="BR3" s="31">
        <f t="shared" si="2"/>
        <v>0</v>
      </c>
      <c r="BS3" s="31">
        <f t="shared" si="2"/>
        <v>0</v>
      </c>
      <c r="BT3" s="31">
        <f t="shared" si="2"/>
        <v>0</v>
      </c>
      <c r="BU3" s="31">
        <f t="shared" si="2"/>
        <v>0</v>
      </c>
      <c r="BV3" s="31">
        <f t="shared" si="2"/>
        <v>0</v>
      </c>
      <c r="BW3" s="31">
        <f t="shared" si="2"/>
        <v>0</v>
      </c>
      <c r="BX3" s="31">
        <f t="shared" si="2"/>
        <v>0</v>
      </c>
      <c r="BY3" s="31">
        <f t="shared" si="2"/>
        <v>0</v>
      </c>
      <c r="BZ3" s="31">
        <f t="shared" si="2"/>
        <v>0</v>
      </c>
      <c r="CA3" s="31">
        <f t="shared" si="2"/>
        <v>0</v>
      </c>
      <c r="CB3" s="31">
        <f t="shared" si="2"/>
        <v>0</v>
      </c>
      <c r="CC3" s="31">
        <f t="shared" si="2"/>
        <v>0</v>
      </c>
      <c r="CD3" s="31">
        <f t="shared" si="2"/>
        <v>0</v>
      </c>
      <c r="CE3" s="31">
        <f t="shared" si="2"/>
        <v>0</v>
      </c>
    </row>
    <row r="4" spans="1:83" ht="14.5" x14ac:dyDescent="0.35">
      <c r="A4" s="1" t="s">
        <v>118</v>
      </c>
      <c r="B4" s="35">
        <f>('Fuel Prices - ID'!L12/'Fuel Prices - ID'!$L$20)*('Tax Percentages'!B17)</f>
        <v>5.1733057423693741E-7</v>
      </c>
      <c r="C4" s="35">
        <f>('Fuel Prices - ID'!M12/'Fuel Prices - ID'!$L$20)*('Tax Percentages'!C17)</f>
        <v>5.1733057423693741E-7</v>
      </c>
      <c r="D4" s="35">
        <f>('Fuel Prices - ID'!N12/'Fuel Prices - ID'!$L$20)*('Tax Percentages'!D17)</f>
        <v>5.9728166298264584E-7</v>
      </c>
      <c r="E4" s="35">
        <f>('Fuel Prices - ID'!O12/'Fuel Prices - ID'!$L$20)*('Tax Percentages'!E17)</f>
        <v>5.7789958086247422E-7</v>
      </c>
      <c r="F4" s="35">
        <f>('Fuel Prices - ID'!P12/'Fuel Prices - ID'!$L$20)*('Tax Percentages'!F17)</f>
        <v>5.567554912768322E-7</v>
      </c>
      <c r="G4" s="35">
        <f>('Fuel Prices - ID'!Q12/'Fuel Prices - ID'!$L$20)*('Tax Percentages'!G17)</f>
        <v>5.5250123261020246E-7</v>
      </c>
      <c r="H4" s="35">
        <f>('Fuel Prices - ID'!R12/'Fuel Prices - ID'!$L$20)*('Tax Percentages'!H17)</f>
        <v>5.4786022315569715E-7</v>
      </c>
      <c r="I4" s="35">
        <f>('Fuel Prices - ID'!S12/'Fuel Prices - ID'!$L$20)*('Tax Percentages'!I17)</f>
        <v>5.4436497215756096E-7</v>
      </c>
      <c r="J4" s="35">
        <f>('Fuel Prices - ID'!T12/'Fuel Prices - ID'!$L$20)*('Tax Percentages'!J17)</f>
        <v>5.4525497628902081E-7</v>
      </c>
      <c r="K4" s="35">
        <f>('Fuel Prices - ID'!U12/'Fuel Prices - ID'!$L$20)*('Tax Percentages'!K17)</f>
        <v>5.4622588988697696E-7</v>
      </c>
      <c r="L4" s="35">
        <f>('Fuel Prices - ID'!V12/'Fuel Prices - ID'!$L$20)*('Tax Percentages'!L17)</f>
        <v>5.4728506835747477E-7</v>
      </c>
      <c r="M4" s="35">
        <f>('Fuel Prices - ID'!W12/'Fuel Prices - ID'!$L$20)*('Tax Percentages'!M17)</f>
        <v>5.5000820418661452E-7</v>
      </c>
      <c r="N4" s="35">
        <f>('Fuel Prices - ID'!X12/'Fuel Prices - ID'!$L$20)*('Tax Percentages'!N17)</f>
        <v>5.5297889781840327E-7</v>
      </c>
      <c r="O4" s="35">
        <f>('Fuel Prices - ID'!Y12/'Fuel Prices - ID'!$L$20)*('Tax Percentages'!O17)</f>
        <v>5.5621965450762748E-7</v>
      </c>
      <c r="P4" s="35">
        <f>('Fuel Prices - ID'!Z12/'Fuel Prices - ID'!$L$20)*('Tax Percentages'!P17)</f>
        <v>5.524867446462623E-7</v>
      </c>
      <c r="Q4" s="35">
        <f>('Fuel Prices - ID'!AA12/'Fuel Prices - ID'!$L$20)*('Tax Percentages'!Q17)</f>
        <v>5.5017648680842495E-7</v>
      </c>
      <c r="R4" s="35">
        <f>('Fuel Prices - ID'!AB12/'Fuel Prices - ID'!$L$20)*('Tax Percentages'!R17)</f>
        <v>5.4957839549311524E-7</v>
      </c>
      <c r="S4" s="35">
        <f>('Fuel Prices - ID'!AC12/'Fuel Prices - ID'!$L$20)*('Tax Percentages'!S17)</f>
        <v>5.4931268302792544E-7</v>
      </c>
      <c r="T4" s="35">
        <f>('Fuel Prices - ID'!AD12/'Fuel Prices - ID'!$L$20)*('Tax Percentages'!T17)</f>
        <v>5.4944472483449147E-7</v>
      </c>
      <c r="U4" s="35">
        <f>('Fuel Prices - ID'!AE12/'Fuel Prices - ID'!$L$20)*('Tax Percentages'!U17)</f>
        <v>5.4990652053239436E-7</v>
      </c>
      <c r="V4" s="35">
        <f>('Fuel Prices - ID'!AF12/'Fuel Prices - ID'!$L$20)*('Tax Percentages'!V17)</f>
        <v>5.5032938819088293E-7</v>
      </c>
      <c r="W4" s="35">
        <f>('Fuel Prices - ID'!AG12/'Fuel Prices - ID'!$L$20)*('Tax Percentages'!W17)</f>
        <v>5.5070243349123783E-7</v>
      </c>
      <c r="X4" s="35">
        <f>('Fuel Prices - ID'!AH12/'Fuel Prices - ID'!$L$20)*('Tax Percentages'!X17)</f>
        <v>5.5101310304885283E-7</v>
      </c>
      <c r="Y4" s="35">
        <f>('Fuel Prices - ID'!AI12/'Fuel Prices - ID'!$L$20)*('Tax Percentages'!Y17)</f>
        <v>5.5110445749087441E-7</v>
      </c>
      <c r="Z4" s="35">
        <f>('Fuel Prices - ID'!AJ12/'Fuel Prices - ID'!$L$20)*('Tax Percentages'!Z17)</f>
        <v>5.509340538247354E-7</v>
      </c>
      <c r="AA4" s="35">
        <f>('Fuel Prices - ID'!AK12/'Fuel Prices - ID'!$L$20)*('Tax Percentages'!AA17)</f>
        <v>5.504535446717453E-7</v>
      </c>
      <c r="AB4" s="35">
        <f>('Fuel Prices - ID'!AL12/'Fuel Prices - ID'!$L$20)*('Tax Percentages'!AB17)</f>
        <v>5.5026870831042555E-7</v>
      </c>
      <c r="AC4" s="35">
        <f>('Fuel Prices - ID'!AM12/'Fuel Prices - ID'!$L$20)*('Tax Percentages'!AC17)</f>
        <v>5.5027709208333466E-7</v>
      </c>
      <c r="AD4" s="35">
        <f>('Fuel Prices - ID'!AN12/'Fuel Prices - ID'!$L$20)*('Tax Percentages'!AD17)</f>
        <v>5.5034060995517267E-7</v>
      </c>
      <c r="AE4" s="35">
        <f>('Fuel Prices - ID'!AO12/'Fuel Prices - ID'!$L$20)*('Tax Percentages'!AE17)</f>
        <v>5.504340578576498E-7</v>
      </c>
      <c r="AF4" s="35">
        <f>('Fuel Prices - ID'!AP12/'Fuel Prices - ID'!$L$20)*('Tax Percentages'!AF17)</f>
        <v>5.5052399722339147E-7</v>
      </c>
      <c r="AG4" s="35">
        <f>('Fuel Prices - ID'!AQ12/'Fuel Prices - ID'!$L$20)*('Tax Percentages'!AG17)</f>
        <v>5.5058013146802752E-7</v>
      </c>
      <c r="AH4" s="31">
        <f t="shared" ref="AH4:AI4" si="3">AG4</f>
        <v>5.5058013146802752E-7</v>
      </c>
      <c r="AI4" s="31">
        <f t="shared" si="3"/>
        <v>5.5058013146802752E-7</v>
      </c>
      <c r="AJ4" s="31">
        <f t="shared" ref="AJ4:CE4" si="4">AI4</f>
        <v>5.5058013146802752E-7</v>
      </c>
      <c r="AK4" s="31">
        <f t="shared" si="4"/>
        <v>5.5058013146802752E-7</v>
      </c>
      <c r="AL4" s="31">
        <f t="shared" si="4"/>
        <v>5.5058013146802752E-7</v>
      </c>
      <c r="AM4" s="31">
        <f t="shared" si="4"/>
        <v>5.5058013146802752E-7</v>
      </c>
      <c r="AN4" s="31">
        <f t="shared" si="4"/>
        <v>5.5058013146802752E-7</v>
      </c>
      <c r="AO4" s="31">
        <f t="shared" si="4"/>
        <v>5.5058013146802752E-7</v>
      </c>
      <c r="AP4" s="31">
        <f t="shared" si="4"/>
        <v>5.5058013146802752E-7</v>
      </c>
      <c r="AQ4" s="31">
        <f t="shared" si="4"/>
        <v>5.5058013146802752E-7</v>
      </c>
      <c r="AR4" s="31">
        <f t="shared" si="4"/>
        <v>5.5058013146802752E-7</v>
      </c>
      <c r="AS4" s="31">
        <f t="shared" si="4"/>
        <v>5.5058013146802752E-7</v>
      </c>
      <c r="AT4" s="31">
        <f t="shared" si="4"/>
        <v>5.5058013146802752E-7</v>
      </c>
      <c r="AU4" s="31">
        <f t="shared" si="4"/>
        <v>5.5058013146802752E-7</v>
      </c>
      <c r="AV4" s="31">
        <f t="shared" si="4"/>
        <v>5.5058013146802752E-7</v>
      </c>
      <c r="AW4" s="31">
        <f t="shared" si="4"/>
        <v>5.5058013146802752E-7</v>
      </c>
      <c r="AX4" s="31">
        <f t="shared" si="4"/>
        <v>5.5058013146802752E-7</v>
      </c>
      <c r="AY4" s="31">
        <f t="shared" si="4"/>
        <v>5.5058013146802752E-7</v>
      </c>
      <c r="AZ4" s="31">
        <f t="shared" si="4"/>
        <v>5.5058013146802752E-7</v>
      </c>
      <c r="BA4" s="31">
        <f t="shared" si="4"/>
        <v>5.5058013146802752E-7</v>
      </c>
      <c r="BB4" s="31">
        <f t="shared" si="4"/>
        <v>5.5058013146802752E-7</v>
      </c>
      <c r="BC4" s="31">
        <f t="shared" si="4"/>
        <v>5.5058013146802752E-7</v>
      </c>
      <c r="BD4" s="31">
        <f t="shared" si="4"/>
        <v>5.5058013146802752E-7</v>
      </c>
      <c r="BE4" s="31">
        <f t="shared" si="4"/>
        <v>5.5058013146802752E-7</v>
      </c>
      <c r="BF4" s="31">
        <f t="shared" si="4"/>
        <v>5.5058013146802752E-7</v>
      </c>
      <c r="BG4" s="31">
        <f t="shared" si="4"/>
        <v>5.5058013146802752E-7</v>
      </c>
      <c r="BH4" s="31">
        <f t="shared" si="4"/>
        <v>5.5058013146802752E-7</v>
      </c>
      <c r="BI4" s="31">
        <f t="shared" si="4"/>
        <v>5.5058013146802752E-7</v>
      </c>
      <c r="BJ4" s="31">
        <f t="shared" si="4"/>
        <v>5.5058013146802752E-7</v>
      </c>
      <c r="BK4" s="31">
        <f t="shared" si="4"/>
        <v>5.5058013146802752E-7</v>
      </c>
      <c r="BL4" s="31">
        <f t="shared" si="4"/>
        <v>5.5058013146802752E-7</v>
      </c>
      <c r="BM4" s="31">
        <f t="shared" si="4"/>
        <v>5.5058013146802752E-7</v>
      </c>
      <c r="BN4" s="31">
        <f t="shared" si="4"/>
        <v>5.5058013146802752E-7</v>
      </c>
      <c r="BO4" s="31">
        <f t="shared" si="4"/>
        <v>5.5058013146802752E-7</v>
      </c>
      <c r="BP4" s="31">
        <f t="shared" si="4"/>
        <v>5.5058013146802752E-7</v>
      </c>
      <c r="BQ4" s="31">
        <f t="shared" si="4"/>
        <v>5.5058013146802752E-7</v>
      </c>
      <c r="BR4" s="31">
        <f t="shared" si="4"/>
        <v>5.5058013146802752E-7</v>
      </c>
      <c r="BS4" s="31">
        <f t="shared" si="4"/>
        <v>5.5058013146802752E-7</v>
      </c>
      <c r="BT4" s="31">
        <f t="shared" si="4"/>
        <v>5.5058013146802752E-7</v>
      </c>
      <c r="BU4" s="31">
        <f t="shared" si="4"/>
        <v>5.5058013146802752E-7</v>
      </c>
      <c r="BV4" s="31">
        <f t="shared" si="4"/>
        <v>5.5058013146802752E-7</v>
      </c>
      <c r="BW4" s="31">
        <f t="shared" si="4"/>
        <v>5.5058013146802752E-7</v>
      </c>
      <c r="BX4" s="31">
        <f t="shared" si="4"/>
        <v>5.5058013146802752E-7</v>
      </c>
      <c r="BY4" s="31">
        <f t="shared" si="4"/>
        <v>5.5058013146802752E-7</v>
      </c>
      <c r="BZ4" s="31">
        <f t="shared" si="4"/>
        <v>5.5058013146802752E-7</v>
      </c>
      <c r="CA4" s="31">
        <f t="shared" si="4"/>
        <v>5.5058013146802752E-7</v>
      </c>
      <c r="CB4" s="31">
        <f t="shared" si="4"/>
        <v>5.5058013146802752E-7</v>
      </c>
      <c r="CC4" s="31">
        <f t="shared" si="4"/>
        <v>5.5058013146802752E-7</v>
      </c>
      <c r="CD4" s="31">
        <f t="shared" si="4"/>
        <v>5.5058013146802752E-7</v>
      </c>
      <c r="CE4" s="31">
        <f t="shared" si="4"/>
        <v>5.5058013146802752E-7</v>
      </c>
    </row>
    <row r="5" spans="1:83" ht="14.5" x14ac:dyDescent="0.35">
      <c r="A5" s="1" t="s">
        <v>119</v>
      </c>
      <c r="B5" s="35">
        <f t="shared" ref="B5:AG5" si="5">B4</f>
        <v>5.1733057423693741E-7</v>
      </c>
      <c r="C5" s="35">
        <f t="shared" si="5"/>
        <v>5.1733057423693741E-7</v>
      </c>
      <c r="D5" s="35">
        <f t="shared" si="5"/>
        <v>5.9728166298264584E-7</v>
      </c>
      <c r="E5" s="35">
        <f t="shared" si="5"/>
        <v>5.7789958086247422E-7</v>
      </c>
      <c r="F5" s="35">
        <f t="shared" si="5"/>
        <v>5.567554912768322E-7</v>
      </c>
      <c r="G5" s="35">
        <f t="shared" si="5"/>
        <v>5.5250123261020246E-7</v>
      </c>
      <c r="H5" s="35">
        <f t="shared" si="5"/>
        <v>5.4786022315569715E-7</v>
      </c>
      <c r="I5" s="35">
        <f t="shared" si="5"/>
        <v>5.4436497215756096E-7</v>
      </c>
      <c r="J5" s="35">
        <f t="shared" si="5"/>
        <v>5.4525497628902081E-7</v>
      </c>
      <c r="K5" s="35">
        <f t="shared" si="5"/>
        <v>5.4622588988697696E-7</v>
      </c>
      <c r="L5" s="35">
        <f t="shared" si="5"/>
        <v>5.4728506835747477E-7</v>
      </c>
      <c r="M5" s="35">
        <f t="shared" si="5"/>
        <v>5.5000820418661452E-7</v>
      </c>
      <c r="N5" s="35">
        <f t="shared" si="5"/>
        <v>5.5297889781840327E-7</v>
      </c>
      <c r="O5" s="35">
        <f t="shared" si="5"/>
        <v>5.5621965450762748E-7</v>
      </c>
      <c r="P5" s="35">
        <f t="shared" si="5"/>
        <v>5.524867446462623E-7</v>
      </c>
      <c r="Q5" s="35">
        <f t="shared" si="5"/>
        <v>5.5017648680842495E-7</v>
      </c>
      <c r="R5" s="35">
        <f t="shared" si="5"/>
        <v>5.4957839549311524E-7</v>
      </c>
      <c r="S5" s="35">
        <f t="shared" si="5"/>
        <v>5.4931268302792544E-7</v>
      </c>
      <c r="T5" s="35">
        <f t="shared" si="5"/>
        <v>5.4944472483449147E-7</v>
      </c>
      <c r="U5" s="35">
        <f t="shared" si="5"/>
        <v>5.4990652053239436E-7</v>
      </c>
      <c r="V5" s="35">
        <f t="shared" si="5"/>
        <v>5.5032938819088293E-7</v>
      </c>
      <c r="W5" s="35">
        <f t="shared" si="5"/>
        <v>5.5070243349123783E-7</v>
      </c>
      <c r="X5" s="35">
        <f t="shared" si="5"/>
        <v>5.5101310304885283E-7</v>
      </c>
      <c r="Y5" s="35">
        <f t="shared" si="5"/>
        <v>5.5110445749087441E-7</v>
      </c>
      <c r="Z5" s="35">
        <f t="shared" si="5"/>
        <v>5.509340538247354E-7</v>
      </c>
      <c r="AA5" s="35">
        <f t="shared" si="5"/>
        <v>5.504535446717453E-7</v>
      </c>
      <c r="AB5" s="35">
        <f t="shared" si="5"/>
        <v>5.5026870831042555E-7</v>
      </c>
      <c r="AC5" s="35">
        <f t="shared" si="5"/>
        <v>5.5027709208333466E-7</v>
      </c>
      <c r="AD5" s="35">
        <f t="shared" si="5"/>
        <v>5.5034060995517267E-7</v>
      </c>
      <c r="AE5" s="35">
        <f t="shared" si="5"/>
        <v>5.504340578576498E-7</v>
      </c>
      <c r="AF5" s="35">
        <f t="shared" si="5"/>
        <v>5.5052399722339147E-7</v>
      </c>
      <c r="AG5" s="35">
        <f t="shared" si="5"/>
        <v>5.5058013146802752E-7</v>
      </c>
      <c r="AH5" s="31">
        <f t="shared" ref="AH5:AI5" si="6">AG5</f>
        <v>5.5058013146802752E-7</v>
      </c>
      <c r="AI5" s="31">
        <f t="shared" si="6"/>
        <v>5.5058013146802752E-7</v>
      </c>
      <c r="AJ5" s="31">
        <f t="shared" ref="AJ5:CE5" si="7">AI5</f>
        <v>5.5058013146802752E-7</v>
      </c>
      <c r="AK5" s="31">
        <f t="shared" si="7"/>
        <v>5.5058013146802752E-7</v>
      </c>
      <c r="AL5" s="31">
        <f t="shared" si="7"/>
        <v>5.5058013146802752E-7</v>
      </c>
      <c r="AM5" s="31">
        <f t="shared" si="7"/>
        <v>5.5058013146802752E-7</v>
      </c>
      <c r="AN5" s="31">
        <f t="shared" si="7"/>
        <v>5.5058013146802752E-7</v>
      </c>
      <c r="AO5" s="31">
        <f t="shared" si="7"/>
        <v>5.5058013146802752E-7</v>
      </c>
      <c r="AP5" s="31">
        <f t="shared" si="7"/>
        <v>5.5058013146802752E-7</v>
      </c>
      <c r="AQ5" s="31">
        <f t="shared" si="7"/>
        <v>5.5058013146802752E-7</v>
      </c>
      <c r="AR5" s="31">
        <f t="shared" si="7"/>
        <v>5.5058013146802752E-7</v>
      </c>
      <c r="AS5" s="31">
        <f t="shared" si="7"/>
        <v>5.5058013146802752E-7</v>
      </c>
      <c r="AT5" s="31">
        <f t="shared" si="7"/>
        <v>5.5058013146802752E-7</v>
      </c>
      <c r="AU5" s="31">
        <f t="shared" si="7"/>
        <v>5.5058013146802752E-7</v>
      </c>
      <c r="AV5" s="31">
        <f t="shared" si="7"/>
        <v>5.5058013146802752E-7</v>
      </c>
      <c r="AW5" s="31">
        <f t="shared" si="7"/>
        <v>5.5058013146802752E-7</v>
      </c>
      <c r="AX5" s="31">
        <f t="shared" si="7"/>
        <v>5.5058013146802752E-7</v>
      </c>
      <c r="AY5" s="31">
        <f t="shared" si="7"/>
        <v>5.5058013146802752E-7</v>
      </c>
      <c r="AZ5" s="31">
        <f t="shared" si="7"/>
        <v>5.5058013146802752E-7</v>
      </c>
      <c r="BA5" s="31">
        <f t="shared" si="7"/>
        <v>5.5058013146802752E-7</v>
      </c>
      <c r="BB5" s="31">
        <f t="shared" si="7"/>
        <v>5.5058013146802752E-7</v>
      </c>
      <c r="BC5" s="31">
        <f t="shared" si="7"/>
        <v>5.5058013146802752E-7</v>
      </c>
      <c r="BD5" s="31">
        <f t="shared" si="7"/>
        <v>5.5058013146802752E-7</v>
      </c>
      <c r="BE5" s="31">
        <f t="shared" si="7"/>
        <v>5.5058013146802752E-7</v>
      </c>
      <c r="BF5" s="31">
        <f t="shared" si="7"/>
        <v>5.5058013146802752E-7</v>
      </c>
      <c r="BG5" s="31">
        <f t="shared" si="7"/>
        <v>5.5058013146802752E-7</v>
      </c>
      <c r="BH5" s="31">
        <f t="shared" si="7"/>
        <v>5.5058013146802752E-7</v>
      </c>
      <c r="BI5" s="31">
        <f t="shared" si="7"/>
        <v>5.5058013146802752E-7</v>
      </c>
      <c r="BJ5" s="31">
        <f t="shared" si="7"/>
        <v>5.5058013146802752E-7</v>
      </c>
      <c r="BK5" s="31">
        <f t="shared" si="7"/>
        <v>5.5058013146802752E-7</v>
      </c>
      <c r="BL5" s="31">
        <f t="shared" si="7"/>
        <v>5.5058013146802752E-7</v>
      </c>
      <c r="BM5" s="31">
        <f t="shared" si="7"/>
        <v>5.5058013146802752E-7</v>
      </c>
      <c r="BN5" s="31">
        <f t="shared" si="7"/>
        <v>5.5058013146802752E-7</v>
      </c>
      <c r="BO5" s="31">
        <f t="shared" si="7"/>
        <v>5.5058013146802752E-7</v>
      </c>
      <c r="BP5" s="31">
        <f t="shared" si="7"/>
        <v>5.5058013146802752E-7</v>
      </c>
      <c r="BQ5" s="31">
        <f t="shared" si="7"/>
        <v>5.5058013146802752E-7</v>
      </c>
      <c r="BR5" s="31">
        <f t="shared" si="7"/>
        <v>5.5058013146802752E-7</v>
      </c>
      <c r="BS5" s="31">
        <f t="shared" si="7"/>
        <v>5.5058013146802752E-7</v>
      </c>
      <c r="BT5" s="31">
        <f t="shared" si="7"/>
        <v>5.5058013146802752E-7</v>
      </c>
      <c r="BU5" s="31">
        <f t="shared" si="7"/>
        <v>5.5058013146802752E-7</v>
      </c>
      <c r="BV5" s="31">
        <f t="shared" si="7"/>
        <v>5.5058013146802752E-7</v>
      </c>
      <c r="BW5" s="31">
        <f t="shared" si="7"/>
        <v>5.5058013146802752E-7</v>
      </c>
      <c r="BX5" s="31">
        <f t="shared" si="7"/>
        <v>5.5058013146802752E-7</v>
      </c>
      <c r="BY5" s="31">
        <f t="shared" si="7"/>
        <v>5.5058013146802752E-7</v>
      </c>
      <c r="BZ5" s="31">
        <f t="shared" si="7"/>
        <v>5.5058013146802752E-7</v>
      </c>
      <c r="CA5" s="31">
        <f t="shared" si="7"/>
        <v>5.5058013146802752E-7</v>
      </c>
      <c r="CB5" s="31">
        <f t="shared" si="7"/>
        <v>5.5058013146802752E-7</v>
      </c>
      <c r="CC5" s="31">
        <f t="shared" si="7"/>
        <v>5.5058013146802752E-7</v>
      </c>
      <c r="CD5" s="31">
        <f t="shared" si="7"/>
        <v>5.5058013146802752E-7</v>
      </c>
      <c r="CE5" s="31">
        <f t="shared" si="7"/>
        <v>5.5058013146802752E-7</v>
      </c>
    </row>
    <row r="6" spans="1:83" ht="14.5" x14ac:dyDescent="0.35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  <c r="AH6" s="31">
        <f t="shared" ref="AH6:AI6" si="8">AG6</f>
        <v>0</v>
      </c>
      <c r="AI6" s="31">
        <f t="shared" si="8"/>
        <v>0</v>
      </c>
      <c r="AJ6" s="31">
        <f t="shared" ref="AJ6:CE6" si="9">AI6</f>
        <v>0</v>
      </c>
      <c r="AK6" s="31">
        <f t="shared" si="9"/>
        <v>0</v>
      </c>
      <c r="AL6" s="31">
        <f t="shared" si="9"/>
        <v>0</v>
      </c>
      <c r="AM6" s="31">
        <f t="shared" si="9"/>
        <v>0</v>
      </c>
      <c r="AN6" s="31">
        <f t="shared" si="9"/>
        <v>0</v>
      </c>
      <c r="AO6" s="31">
        <f t="shared" si="9"/>
        <v>0</v>
      </c>
      <c r="AP6" s="31">
        <f t="shared" si="9"/>
        <v>0</v>
      </c>
      <c r="AQ6" s="31">
        <f t="shared" si="9"/>
        <v>0</v>
      </c>
      <c r="AR6" s="31">
        <f t="shared" si="9"/>
        <v>0</v>
      </c>
      <c r="AS6" s="31">
        <f t="shared" si="9"/>
        <v>0</v>
      </c>
      <c r="AT6" s="31">
        <f t="shared" si="9"/>
        <v>0</v>
      </c>
      <c r="AU6" s="31">
        <f t="shared" si="9"/>
        <v>0</v>
      </c>
      <c r="AV6" s="31">
        <f t="shared" si="9"/>
        <v>0</v>
      </c>
      <c r="AW6" s="31">
        <f t="shared" si="9"/>
        <v>0</v>
      </c>
      <c r="AX6" s="31">
        <f t="shared" si="9"/>
        <v>0</v>
      </c>
      <c r="AY6" s="31">
        <f t="shared" si="9"/>
        <v>0</v>
      </c>
      <c r="AZ6" s="31">
        <f t="shared" si="9"/>
        <v>0</v>
      </c>
      <c r="BA6" s="31">
        <f t="shared" si="9"/>
        <v>0</v>
      </c>
      <c r="BB6" s="31">
        <f t="shared" si="9"/>
        <v>0</v>
      </c>
      <c r="BC6" s="31">
        <f t="shared" si="9"/>
        <v>0</v>
      </c>
      <c r="BD6" s="31">
        <f t="shared" si="9"/>
        <v>0</v>
      </c>
      <c r="BE6" s="31">
        <f t="shared" si="9"/>
        <v>0</v>
      </c>
      <c r="BF6" s="31">
        <f t="shared" si="9"/>
        <v>0</v>
      </c>
      <c r="BG6" s="31">
        <f t="shared" si="9"/>
        <v>0</v>
      </c>
      <c r="BH6" s="31">
        <f t="shared" si="9"/>
        <v>0</v>
      </c>
      <c r="BI6" s="31">
        <f t="shared" si="9"/>
        <v>0</v>
      </c>
      <c r="BJ6" s="31">
        <f t="shared" si="9"/>
        <v>0</v>
      </c>
      <c r="BK6" s="31">
        <f t="shared" si="9"/>
        <v>0</v>
      </c>
      <c r="BL6" s="31">
        <f t="shared" si="9"/>
        <v>0</v>
      </c>
      <c r="BM6" s="31">
        <f t="shared" si="9"/>
        <v>0</v>
      </c>
      <c r="BN6" s="31">
        <f t="shared" si="9"/>
        <v>0</v>
      </c>
      <c r="BO6" s="31">
        <f t="shared" si="9"/>
        <v>0</v>
      </c>
      <c r="BP6" s="31">
        <f t="shared" si="9"/>
        <v>0</v>
      </c>
      <c r="BQ6" s="31">
        <f t="shared" si="9"/>
        <v>0</v>
      </c>
      <c r="BR6" s="31">
        <f t="shared" si="9"/>
        <v>0</v>
      </c>
      <c r="BS6" s="31">
        <f t="shared" si="9"/>
        <v>0</v>
      </c>
      <c r="BT6" s="31">
        <f t="shared" si="9"/>
        <v>0</v>
      </c>
      <c r="BU6" s="31">
        <f t="shared" si="9"/>
        <v>0</v>
      </c>
      <c r="BV6" s="31">
        <f t="shared" si="9"/>
        <v>0</v>
      </c>
      <c r="BW6" s="31">
        <f t="shared" si="9"/>
        <v>0</v>
      </c>
      <c r="BX6" s="31">
        <f t="shared" si="9"/>
        <v>0</v>
      </c>
      <c r="BY6" s="31">
        <f t="shared" si="9"/>
        <v>0</v>
      </c>
      <c r="BZ6" s="31">
        <f t="shared" si="9"/>
        <v>0</v>
      </c>
      <c r="CA6" s="31">
        <f t="shared" si="9"/>
        <v>0</v>
      </c>
      <c r="CB6" s="31">
        <f t="shared" si="9"/>
        <v>0</v>
      </c>
      <c r="CC6" s="31">
        <f t="shared" si="9"/>
        <v>0</v>
      </c>
      <c r="CD6" s="31">
        <f t="shared" si="9"/>
        <v>0</v>
      </c>
      <c r="CE6" s="31">
        <f t="shared" si="9"/>
        <v>0</v>
      </c>
    </row>
    <row r="7" spans="1:83" ht="14.5" x14ac:dyDescent="0.35">
      <c r="A7" s="1" t="s">
        <v>121</v>
      </c>
      <c r="B7" s="35">
        <f t="shared" ref="B7:Y7" si="10">B3</f>
        <v>0</v>
      </c>
      <c r="C7" s="35">
        <f t="shared" si="10"/>
        <v>0</v>
      </c>
      <c r="D7" s="35">
        <f t="shared" si="10"/>
        <v>0</v>
      </c>
      <c r="E7" s="35">
        <f t="shared" si="10"/>
        <v>0</v>
      </c>
      <c r="F7" s="35">
        <f t="shared" si="10"/>
        <v>0</v>
      </c>
      <c r="G7" s="35">
        <f t="shared" si="10"/>
        <v>0</v>
      </c>
      <c r="H7" s="35">
        <f t="shared" si="10"/>
        <v>0</v>
      </c>
      <c r="I7" s="35">
        <f t="shared" si="10"/>
        <v>0</v>
      </c>
      <c r="J7" s="35">
        <f t="shared" si="10"/>
        <v>0</v>
      </c>
      <c r="K7" s="35">
        <f t="shared" si="10"/>
        <v>0</v>
      </c>
      <c r="L7" s="35">
        <f t="shared" si="10"/>
        <v>0</v>
      </c>
      <c r="M7" s="35">
        <f t="shared" si="10"/>
        <v>0</v>
      </c>
      <c r="N7" s="35">
        <f t="shared" si="10"/>
        <v>0</v>
      </c>
      <c r="O7" s="35">
        <f t="shared" si="10"/>
        <v>0</v>
      </c>
      <c r="P7" s="35">
        <f t="shared" si="10"/>
        <v>0</v>
      </c>
      <c r="Q7" s="35">
        <f t="shared" si="10"/>
        <v>0</v>
      </c>
      <c r="R7" s="35">
        <f t="shared" si="10"/>
        <v>0</v>
      </c>
      <c r="S7" s="35">
        <f t="shared" si="10"/>
        <v>0</v>
      </c>
      <c r="T7" s="35">
        <f t="shared" si="10"/>
        <v>0</v>
      </c>
      <c r="U7" s="35">
        <f t="shared" si="10"/>
        <v>0</v>
      </c>
      <c r="V7" s="35">
        <f t="shared" si="10"/>
        <v>0</v>
      </c>
      <c r="W7" s="35">
        <f t="shared" si="10"/>
        <v>0</v>
      </c>
      <c r="X7" s="35">
        <f t="shared" si="10"/>
        <v>0</v>
      </c>
      <c r="Y7" s="35">
        <f t="shared" si="10"/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31">
        <f t="shared" ref="AH7:AI7" si="11">AG7</f>
        <v>0</v>
      </c>
      <c r="AI7" s="31">
        <f t="shared" si="11"/>
        <v>0</v>
      </c>
      <c r="AJ7" s="31">
        <f t="shared" ref="AJ7:CE7" si="12">AI7</f>
        <v>0</v>
      </c>
      <c r="AK7" s="31">
        <f t="shared" si="12"/>
        <v>0</v>
      </c>
      <c r="AL7" s="31">
        <f t="shared" si="12"/>
        <v>0</v>
      </c>
      <c r="AM7" s="31">
        <f t="shared" si="12"/>
        <v>0</v>
      </c>
      <c r="AN7" s="31">
        <f t="shared" si="12"/>
        <v>0</v>
      </c>
      <c r="AO7" s="31">
        <f t="shared" si="12"/>
        <v>0</v>
      </c>
      <c r="AP7" s="31">
        <f t="shared" si="12"/>
        <v>0</v>
      </c>
      <c r="AQ7" s="31">
        <f t="shared" si="12"/>
        <v>0</v>
      </c>
      <c r="AR7" s="31">
        <f t="shared" si="12"/>
        <v>0</v>
      </c>
      <c r="AS7" s="31">
        <f t="shared" si="12"/>
        <v>0</v>
      </c>
      <c r="AT7" s="31">
        <f t="shared" si="12"/>
        <v>0</v>
      </c>
      <c r="AU7" s="31">
        <f t="shared" si="12"/>
        <v>0</v>
      </c>
      <c r="AV7" s="31">
        <f t="shared" si="12"/>
        <v>0</v>
      </c>
      <c r="AW7" s="31">
        <f t="shared" si="12"/>
        <v>0</v>
      </c>
      <c r="AX7" s="31">
        <f t="shared" si="12"/>
        <v>0</v>
      </c>
      <c r="AY7" s="31">
        <f t="shared" si="12"/>
        <v>0</v>
      </c>
      <c r="AZ7" s="31">
        <f t="shared" si="12"/>
        <v>0</v>
      </c>
      <c r="BA7" s="31">
        <f t="shared" si="12"/>
        <v>0</v>
      </c>
      <c r="BB7" s="31">
        <f t="shared" si="12"/>
        <v>0</v>
      </c>
      <c r="BC7" s="31">
        <f t="shared" si="12"/>
        <v>0</v>
      </c>
      <c r="BD7" s="31">
        <f t="shared" si="12"/>
        <v>0</v>
      </c>
      <c r="BE7" s="31">
        <f t="shared" si="12"/>
        <v>0</v>
      </c>
      <c r="BF7" s="31">
        <f t="shared" si="12"/>
        <v>0</v>
      </c>
      <c r="BG7" s="31">
        <f t="shared" si="12"/>
        <v>0</v>
      </c>
      <c r="BH7" s="31">
        <f t="shared" si="12"/>
        <v>0</v>
      </c>
      <c r="BI7" s="31">
        <f t="shared" si="12"/>
        <v>0</v>
      </c>
      <c r="BJ7" s="31">
        <f t="shared" si="12"/>
        <v>0</v>
      </c>
      <c r="BK7" s="31">
        <f t="shared" si="12"/>
        <v>0</v>
      </c>
      <c r="BL7" s="31">
        <f t="shared" si="12"/>
        <v>0</v>
      </c>
      <c r="BM7" s="31">
        <f t="shared" si="12"/>
        <v>0</v>
      </c>
      <c r="BN7" s="31">
        <f t="shared" si="12"/>
        <v>0</v>
      </c>
      <c r="BO7" s="31">
        <f t="shared" si="12"/>
        <v>0</v>
      </c>
      <c r="BP7" s="31">
        <f t="shared" si="12"/>
        <v>0</v>
      </c>
      <c r="BQ7" s="31">
        <f t="shared" si="12"/>
        <v>0</v>
      </c>
      <c r="BR7" s="31">
        <f t="shared" si="12"/>
        <v>0</v>
      </c>
      <c r="BS7" s="31">
        <f t="shared" si="12"/>
        <v>0</v>
      </c>
      <c r="BT7" s="31">
        <f t="shared" si="12"/>
        <v>0</v>
      </c>
      <c r="BU7" s="31">
        <f t="shared" si="12"/>
        <v>0</v>
      </c>
      <c r="BV7" s="31">
        <f t="shared" si="12"/>
        <v>0</v>
      </c>
      <c r="BW7" s="31">
        <f t="shared" si="12"/>
        <v>0</v>
      </c>
      <c r="BX7" s="31">
        <f t="shared" si="12"/>
        <v>0</v>
      </c>
      <c r="BY7" s="31">
        <f t="shared" si="12"/>
        <v>0</v>
      </c>
      <c r="BZ7" s="31">
        <f t="shared" si="12"/>
        <v>0</v>
      </c>
      <c r="CA7" s="31">
        <f t="shared" si="12"/>
        <v>0</v>
      </c>
      <c r="CB7" s="31">
        <f t="shared" si="12"/>
        <v>0</v>
      </c>
      <c r="CC7" s="31">
        <f t="shared" si="12"/>
        <v>0</v>
      </c>
      <c r="CD7" s="31">
        <f t="shared" si="12"/>
        <v>0</v>
      </c>
      <c r="CE7" s="31">
        <f t="shared" si="12"/>
        <v>0</v>
      </c>
    </row>
    <row r="8" spans="1:83" ht="14.5" x14ac:dyDescent="0.35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31">
        <f t="shared" ref="AH8:AI8" si="13">AG8</f>
        <v>0</v>
      </c>
      <c r="AI8" s="31">
        <f t="shared" si="13"/>
        <v>0</v>
      </c>
      <c r="AJ8" s="31">
        <f t="shared" ref="AJ8:CE8" si="14">AI8</f>
        <v>0</v>
      </c>
      <c r="AK8" s="31">
        <f t="shared" si="14"/>
        <v>0</v>
      </c>
      <c r="AL8" s="31">
        <f t="shared" si="14"/>
        <v>0</v>
      </c>
      <c r="AM8" s="31">
        <f t="shared" si="14"/>
        <v>0</v>
      </c>
      <c r="AN8" s="31">
        <f t="shared" si="14"/>
        <v>0</v>
      </c>
      <c r="AO8" s="31">
        <f t="shared" si="14"/>
        <v>0</v>
      </c>
      <c r="AP8" s="31">
        <f t="shared" si="14"/>
        <v>0</v>
      </c>
      <c r="AQ8" s="31">
        <f t="shared" si="14"/>
        <v>0</v>
      </c>
      <c r="AR8" s="31">
        <f t="shared" si="14"/>
        <v>0</v>
      </c>
      <c r="AS8" s="31">
        <f t="shared" si="14"/>
        <v>0</v>
      </c>
      <c r="AT8" s="31">
        <f t="shared" si="14"/>
        <v>0</v>
      </c>
      <c r="AU8" s="31">
        <f t="shared" si="14"/>
        <v>0</v>
      </c>
      <c r="AV8" s="31">
        <f t="shared" si="14"/>
        <v>0</v>
      </c>
      <c r="AW8" s="31">
        <f t="shared" si="14"/>
        <v>0</v>
      </c>
      <c r="AX8" s="31">
        <f t="shared" si="14"/>
        <v>0</v>
      </c>
      <c r="AY8" s="31">
        <f t="shared" si="14"/>
        <v>0</v>
      </c>
      <c r="AZ8" s="31">
        <f t="shared" si="14"/>
        <v>0</v>
      </c>
      <c r="BA8" s="31">
        <f t="shared" si="14"/>
        <v>0</v>
      </c>
      <c r="BB8" s="31">
        <f t="shared" si="14"/>
        <v>0</v>
      </c>
      <c r="BC8" s="31">
        <f t="shared" si="14"/>
        <v>0</v>
      </c>
      <c r="BD8" s="31">
        <f t="shared" si="14"/>
        <v>0</v>
      </c>
      <c r="BE8" s="31">
        <f t="shared" si="14"/>
        <v>0</v>
      </c>
      <c r="BF8" s="31">
        <f t="shared" si="14"/>
        <v>0</v>
      </c>
      <c r="BG8" s="31">
        <f t="shared" si="14"/>
        <v>0</v>
      </c>
      <c r="BH8" s="31">
        <f t="shared" si="14"/>
        <v>0</v>
      </c>
      <c r="BI8" s="31">
        <f t="shared" si="14"/>
        <v>0</v>
      </c>
      <c r="BJ8" s="31">
        <f t="shared" si="14"/>
        <v>0</v>
      </c>
      <c r="BK8" s="31">
        <f t="shared" si="14"/>
        <v>0</v>
      </c>
      <c r="BL8" s="31">
        <f t="shared" si="14"/>
        <v>0</v>
      </c>
      <c r="BM8" s="31">
        <f t="shared" si="14"/>
        <v>0</v>
      </c>
      <c r="BN8" s="31">
        <f t="shared" si="14"/>
        <v>0</v>
      </c>
      <c r="BO8" s="31">
        <f t="shared" si="14"/>
        <v>0</v>
      </c>
      <c r="BP8" s="31">
        <f t="shared" si="14"/>
        <v>0</v>
      </c>
      <c r="BQ8" s="31">
        <f t="shared" si="14"/>
        <v>0</v>
      </c>
      <c r="BR8" s="31">
        <f t="shared" si="14"/>
        <v>0</v>
      </c>
      <c r="BS8" s="31">
        <f t="shared" si="14"/>
        <v>0</v>
      </c>
      <c r="BT8" s="31">
        <f t="shared" si="14"/>
        <v>0</v>
      </c>
      <c r="BU8" s="31">
        <f t="shared" si="14"/>
        <v>0</v>
      </c>
      <c r="BV8" s="31">
        <f t="shared" si="14"/>
        <v>0</v>
      </c>
      <c r="BW8" s="31">
        <f t="shared" si="14"/>
        <v>0</v>
      </c>
      <c r="BX8" s="31">
        <f t="shared" si="14"/>
        <v>0</v>
      </c>
      <c r="BY8" s="31">
        <f t="shared" si="14"/>
        <v>0</v>
      </c>
      <c r="BZ8" s="31">
        <f t="shared" si="14"/>
        <v>0</v>
      </c>
      <c r="CA8" s="31">
        <f t="shared" si="14"/>
        <v>0</v>
      </c>
      <c r="CB8" s="31">
        <f t="shared" si="14"/>
        <v>0</v>
      </c>
      <c r="CC8" s="31">
        <f t="shared" si="14"/>
        <v>0</v>
      </c>
      <c r="CD8" s="31">
        <f t="shared" si="14"/>
        <v>0</v>
      </c>
      <c r="CE8" s="31">
        <f t="shared" si="14"/>
        <v>0</v>
      </c>
    </row>
    <row r="9" spans="1:83" ht="14.5" x14ac:dyDescent="0.35">
      <c r="A9" s="1" t="s">
        <v>123</v>
      </c>
      <c r="B9" s="35">
        <f t="shared" ref="B9:Y9" si="15">B6</f>
        <v>0</v>
      </c>
      <c r="C9" s="35">
        <f t="shared" si="15"/>
        <v>0</v>
      </c>
      <c r="D9" s="35">
        <f t="shared" si="15"/>
        <v>0</v>
      </c>
      <c r="E9" s="35">
        <f t="shared" si="15"/>
        <v>0</v>
      </c>
      <c r="F9" s="35">
        <f t="shared" si="15"/>
        <v>0</v>
      </c>
      <c r="G9" s="35">
        <f t="shared" si="15"/>
        <v>0</v>
      </c>
      <c r="H9" s="35">
        <f t="shared" si="15"/>
        <v>0</v>
      </c>
      <c r="I9" s="35">
        <f t="shared" si="15"/>
        <v>0</v>
      </c>
      <c r="J9" s="35">
        <f t="shared" si="15"/>
        <v>0</v>
      </c>
      <c r="K9" s="35">
        <f t="shared" si="15"/>
        <v>0</v>
      </c>
      <c r="L9" s="35">
        <f t="shared" si="15"/>
        <v>0</v>
      </c>
      <c r="M9" s="35">
        <f t="shared" si="15"/>
        <v>0</v>
      </c>
      <c r="N9" s="35">
        <f t="shared" si="15"/>
        <v>0</v>
      </c>
      <c r="O9" s="35">
        <f t="shared" si="15"/>
        <v>0</v>
      </c>
      <c r="P9" s="35">
        <f t="shared" si="15"/>
        <v>0</v>
      </c>
      <c r="Q9" s="35">
        <f t="shared" si="15"/>
        <v>0</v>
      </c>
      <c r="R9" s="35">
        <f t="shared" si="15"/>
        <v>0</v>
      </c>
      <c r="S9" s="35">
        <f t="shared" si="15"/>
        <v>0</v>
      </c>
      <c r="T9" s="35">
        <f t="shared" si="15"/>
        <v>0</v>
      </c>
      <c r="U9" s="35">
        <f t="shared" si="15"/>
        <v>0</v>
      </c>
      <c r="V9" s="35">
        <f t="shared" si="15"/>
        <v>0</v>
      </c>
      <c r="W9" s="35">
        <f t="shared" si="15"/>
        <v>0</v>
      </c>
      <c r="X9" s="35">
        <f t="shared" si="15"/>
        <v>0</v>
      </c>
      <c r="Y9" s="35">
        <f t="shared" si="15"/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1">
        <f t="shared" ref="AH9:AI9" si="16">AG9</f>
        <v>0</v>
      </c>
      <c r="AI9" s="31">
        <f t="shared" si="16"/>
        <v>0</v>
      </c>
      <c r="AJ9" s="31">
        <f t="shared" ref="AJ9:CE9" si="17">AI9</f>
        <v>0</v>
      </c>
      <c r="AK9" s="31">
        <f t="shared" si="17"/>
        <v>0</v>
      </c>
      <c r="AL9" s="31">
        <f t="shared" si="17"/>
        <v>0</v>
      </c>
      <c r="AM9" s="31">
        <f t="shared" si="17"/>
        <v>0</v>
      </c>
      <c r="AN9" s="31">
        <f t="shared" si="17"/>
        <v>0</v>
      </c>
      <c r="AO9" s="31">
        <f t="shared" si="17"/>
        <v>0</v>
      </c>
      <c r="AP9" s="31">
        <f t="shared" si="17"/>
        <v>0</v>
      </c>
      <c r="AQ9" s="31">
        <f t="shared" si="17"/>
        <v>0</v>
      </c>
      <c r="AR9" s="31">
        <f t="shared" si="17"/>
        <v>0</v>
      </c>
      <c r="AS9" s="31">
        <f t="shared" si="17"/>
        <v>0</v>
      </c>
      <c r="AT9" s="31">
        <f t="shared" si="17"/>
        <v>0</v>
      </c>
      <c r="AU9" s="31">
        <f t="shared" si="17"/>
        <v>0</v>
      </c>
      <c r="AV9" s="31">
        <f t="shared" si="17"/>
        <v>0</v>
      </c>
      <c r="AW9" s="31">
        <f t="shared" si="17"/>
        <v>0</v>
      </c>
      <c r="AX9" s="31">
        <f t="shared" si="17"/>
        <v>0</v>
      </c>
      <c r="AY9" s="31">
        <f t="shared" si="17"/>
        <v>0</v>
      </c>
      <c r="AZ9" s="31">
        <f t="shared" si="17"/>
        <v>0</v>
      </c>
      <c r="BA9" s="31">
        <f t="shared" si="17"/>
        <v>0</v>
      </c>
      <c r="BB9" s="31">
        <f t="shared" si="17"/>
        <v>0</v>
      </c>
      <c r="BC9" s="31">
        <f t="shared" si="17"/>
        <v>0</v>
      </c>
      <c r="BD9" s="31">
        <f t="shared" si="17"/>
        <v>0</v>
      </c>
      <c r="BE9" s="31">
        <f t="shared" si="17"/>
        <v>0</v>
      </c>
      <c r="BF9" s="31">
        <f t="shared" si="17"/>
        <v>0</v>
      </c>
      <c r="BG9" s="31">
        <f t="shared" si="17"/>
        <v>0</v>
      </c>
      <c r="BH9" s="31">
        <f t="shared" si="17"/>
        <v>0</v>
      </c>
      <c r="BI9" s="31">
        <f t="shared" si="17"/>
        <v>0</v>
      </c>
      <c r="BJ9" s="31">
        <f t="shared" si="17"/>
        <v>0</v>
      </c>
      <c r="BK9" s="31">
        <f t="shared" si="17"/>
        <v>0</v>
      </c>
      <c r="BL9" s="31">
        <f t="shared" si="17"/>
        <v>0</v>
      </c>
      <c r="BM9" s="31">
        <f t="shared" si="17"/>
        <v>0</v>
      </c>
      <c r="BN9" s="31">
        <f t="shared" si="17"/>
        <v>0</v>
      </c>
      <c r="BO9" s="31">
        <f t="shared" si="17"/>
        <v>0</v>
      </c>
      <c r="BP9" s="31">
        <f t="shared" si="17"/>
        <v>0</v>
      </c>
      <c r="BQ9" s="31">
        <f t="shared" si="17"/>
        <v>0</v>
      </c>
      <c r="BR9" s="31">
        <f t="shared" si="17"/>
        <v>0</v>
      </c>
      <c r="BS9" s="31">
        <f t="shared" si="17"/>
        <v>0</v>
      </c>
      <c r="BT9" s="31">
        <f t="shared" si="17"/>
        <v>0</v>
      </c>
      <c r="BU9" s="31">
        <f t="shared" si="17"/>
        <v>0</v>
      </c>
      <c r="BV9" s="31">
        <f t="shared" si="17"/>
        <v>0</v>
      </c>
      <c r="BW9" s="31">
        <f t="shared" si="17"/>
        <v>0</v>
      </c>
      <c r="BX9" s="31">
        <f t="shared" si="17"/>
        <v>0</v>
      </c>
      <c r="BY9" s="31">
        <f t="shared" si="17"/>
        <v>0</v>
      </c>
      <c r="BZ9" s="31">
        <f t="shared" si="17"/>
        <v>0</v>
      </c>
      <c r="CA9" s="31">
        <f t="shared" si="17"/>
        <v>0</v>
      </c>
      <c r="CB9" s="31">
        <f t="shared" si="17"/>
        <v>0</v>
      </c>
      <c r="CC9" s="31">
        <f t="shared" si="17"/>
        <v>0</v>
      </c>
      <c r="CD9" s="31">
        <f t="shared" si="17"/>
        <v>0</v>
      </c>
      <c r="CE9" s="31">
        <f t="shared" si="17"/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2060"/>
  </sheetPr>
  <dimension ref="A1:CE1000"/>
  <sheetViews>
    <sheetView topLeftCell="CD1" workbookViewId="0">
      <selection activeCell="CI14" sqref="CI14"/>
    </sheetView>
  </sheetViews>
  <sheetFormatPr defaultColWidth="14.453125" defaultRowHeight="15" customHeight="1" x14ac:dyDescent="0.35"/>
  <cols>
    <col min="1" max="1" width="41.453125" style="47" customWidth="1"/>
    <col min="2" max="27" width="10" style="47" customWidth="1"/>
    <col min="28" max="37" width="9.1796875" style="47" customWidth="1"/>
    <col min="38" max="16384" width="14.453125" style="47"/>
  </cols>
  <sheetData>
    <row r="1" spans="1:83" ht="14.5" x14ac:dyDescent="0.35">
      <c r="A1" s="46" t="s">
        <v>155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8">
        <v>0</v>
      </c>
      <c r="AO2" s="48">
        <v>0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0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  <c r="BP2" s="48">
        <v>0</v>
      </c>
      <c r="BQ2" s="48">
        <v>0</v>
      </c>
      <c r="BR2" s="48">
        <v>0</v>
      </c>
      <c r="BS2" s="48">
        <v>0</v>
      </c>
      <c r="BT2" s="48">
        <v>0</v>
      </c>
      <c r="BU2" s="48">
        <v>0</v>
      </c>
      <c r="BV2" s="48">
        <v>0</v>
      </c>
      <c r="BW2" s="48">
        <v>0</v>
      </c>
      <c r="BX2" s="48">
        <v>0</v>
      </c>
      <c r="BY2" s="48">
        <v>0</v>
      </c>
      <c r="BZ2" s="48">
        <v>0</v>
      </c>
      <c r="CA2" s="48">
        <v>0</v>
      </c>
      <c r="CB2" s="48">
        <v>0</v>
      </c>
      <c r="CC2" s="48">
        <v>0</v>
      </c>
      <c r="CD2" s="48">
        <v>0</v>
      </c>
      <c r="CE2" s="48"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48">
        <v>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0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8">
        <v>0</v>
      </c>
      <c r="CE3" s="48"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0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0</v>
      </c>
      <c r="BM6" s="48">
        <v>0</v>
      </c>
      <c r="BN6" s="48">
        <v>0</v>
      </c>
      <c r="BO6" s="48">
        <v>0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0</v>
      </c>
      <c r="CE6" s="48">
        <v>0</v>
      </c>
    </row>
    <row r="7" spans="1:83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0</v>
      </c>
      <c r="CE8" s="48">
        <v>0</v>
      </c>
    </row>
    <row r="9" spans="1:83" ht="14.5" x14ac:dyDescent="0.35">
      <c r="A9" s="46" t="s">
        <v>123</v>
      </c>
      <c r="B9" s="48">
        <v>0</v>
      </c>
      <c r="C9" s="48">
        <v>0</v>
      </c>
      <c r="D9" s="48">
        <v>0</v>
      </c>
      <c r="E9" s="48">
        <v>0</v>
      </c>
      <c r="F9" s="48">
        <v>0</v>
      </c>
      <c r="G9" s="48">
        <v>0</v>
      </c>
      <c r="H9" s="48">
        <v>0</v>
      </c>
      <c r="I9" s="48">
        <v>0</v>
      </c>
      <c r="J9" s="48">
        <v>0</v>
      </c>
      <c r="K9" s="48">
        <v>0</v>
      </c>
      <c r="L9" s="48">
        <v>0</v>
      </c>
      <c r="M9" s="48">
        <v>0</v>
      </c>
      <c r="N9" s="48">
        <v>0</v>
      </c>
      <c r="O9" s="48">
        <v>0</v>
      </c>
      <c r="P9" s="48">
        <v>0</v>
      </c>
      <c r="Q9" s="48">
        <v>0</v>
      </c>
      <c r="R9" s="48">
        <v>0</v>
      </c>
      <c r="S9" s="48">
        <v>0</v>
      </c>
      <c r="T9" s="48">
        <v>0</v>
      </c>
      <c r="U9" s="48">
        <v>0</v>
      </c>
      <c r="V9" s="48">
        <v>0</v>
      </c>
      <c r="W9" s="48">
        <v>0</v>
      </c>
      <c r="X9" s="48">
        <v>0</v>
      </c>
      <c r="Y9" s="48"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AY9" s="48">
        <v>0</v>
      </c>
      <c r="AZ9" s="48">
        <v>0</v>
      </c>
      <c r="BA9" s="48">
        <v>0</v>
      </c>
      <c r="BB9" s="48">
        <v>0</v>
      </c>
      <c r="BC9" s="48">
        <v>0</v>
      </c>
      <c r="BD9" s="48">
        <v>0</v>
      </c>
      <c r="BE9" s="48">
        <v>0</v>
      </c>
      <c r="BF9" s="48">
        <v>0</v>
      </c>
      <c r="BG9" s="48">
        <v>0</v>
      </c>
      <c r="BH9" s="48">
        <v>0</v>
      </c>
      <c r="BI9" s="48">
        <v>0</v>
      </c>
      <c r="BJ9" s="48">
        <v>0</v>
      </c>
      <c r="BK9" s="48">
        <v>0</v>
      </c>
      <c r="BL9" s="48">
        <v>0</v>
      </c>
      <c r="BM9" s="48">
        <v>0</v>
      </c>
      <c r="BN9" s="48">
        <v>0</v>
      </c>
      <c r="BO9" s="48">
        <v>0</v>
      </c>
      <c r="BP9" s="48">
        <v>0</v>
      </c>
      <c r="BQ9" s="48">
        <v>0</v>
      </c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0</v>
      </c>
      <c r="CE9" s="48"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2060"/>
  </sheetPr>
  <dimension ref="A1:CE1000"/>
  <sheetViews>
    <sheetView topLeftCell="CA1" workbookViewId="0">
      <selection activeCell="CH10" sqref="CH10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3" width="9.1796875" style="47" customWidth="1"/>
    <col min="34" max="16384" width="14.453125" style="47"/>
  </cols>
  <sheetData>
    <row r="1" spans="1:83" ht="14.5" x14ac:dyDescent="0.35">
      <c r="A1" s="46" t="s">
        <v>155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8">
        <v>0</v>
      </c>
      <c r="AO2" s="48">
        <v>0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0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  <c r="BP2" s="48">
        <v>0</v>
      </c>
      <c r="BQ2" s="48">
        <v>0</v>
      </c>
      <c r="BR2" s="48">
        <v>0</v>
      </c>
      <c r="BS2" s="48">
        <v>0</v>
      </c>
      <c r="BT2" s="48">
        <v>0</v>
      </c>
      <c r="BU2" s="48">
        <v>0</v>
      </c>
      <c r="BV2" s="48">
        <v>0</v>
      </c>
      <c r="BW2" s="48">
        <v>0</v>
      </c>
      <c r="BX2" s="48">
        <v>0</v>
      </c>
      <c r="BY2" s="48">
        <v>0</v>
      </c>
      <c r="BZ2" s="48">
        <v>0</v>
      </c>
      <c r="CA2" s="48">
        <v>0</v>
      </c>
      <c r="CB2" s="48">
        <v>0</v>
      </c>
      <c r="CC2" s="48">
        <v>0</v>
      </c>
      <c r="CD2" s="48">
        <v>0</v>
      </c>
      <c r="CE2" s="48"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48">
        <v>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0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8">
        <v>0</v>
      </c>
      <c r="CE3" s="48"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0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0</v>
      </c>
      <c r="BM6" s="48">
        <v>0</v>
      </c>
      <c r="BN6" s="48">
        <v>0</v>
      </c>
      <c r="BO6" s="48">
        <v>0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0</v>
      </c>
      <c r="CE6" s="48">
        <v>0</v>
      </c>
    </row>
    <row r="7" spans="1:83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0</v>
      </c>
      <c r="CE8" s="48">
        <v>0</v>
      </c>
    </row>
    <row r="9" spans="1:83" ht="14.5" x14ac:dyDescent="0.35">
      <c r="A9" s="46" t="s">
        <v>123</v>
      </c>
      <c r="B9" s="48">
        <f t="shared" ref="B9:W9" si="0">B6</f>
        <v>0</v>
      </c>
      <c r="C9" s="48">
        <f t="shared" si="0"/>
        <v>0</v>
      </c>
      <c r="D9" s="48">
        <f t="shared" si="0"/>
        <v>0</v>
      </c>
      <c r="E9" s="48">
        <f t="shared" si="0"/>
        <v>0</v>
      </c>
      <c r="F9" s="48">
        <f t="shared" si="0"/>
        <v>0</v>
      </c>
      <c r="G9" s="48">
        <f t="shared" si="0"/>
        <v>0</v>
      </c>
      <c r="H9" s="48">
        <f t="shared" si="0"/>
        <v>0</v>
      </c>
      <c r="I9" s="48">
        <f t="shared" si="0"/>
        <v>0</v>
      </c>
      <c r="J9" s="48">
        <f t="shared" si="0"/>
        <v>0</v>
      </c>
      <c r="K9" s="48">
        <f t="shared" si="0"/>
        <v>0</v>
      </c>
      <c r="L9" s="48">
        <f t="shared" si="0"/>
        <v>0</v>
      </c>
      <c r="M9" s="48">
        <f t="shared" si="0"/>
        <v>0</v>
      </c>
      <c r="N9" s="48">
        <f t="shared" si="0"/>
        <v>0</v>
      </c>
      <c r="O9" s="48">
        <f t="shared" si="0"/>
        <v>0</v>
      </c>
      <c r="P9" s="48">
        <f t="shared" si="0"/>
        <v>0</v>
      </c>
      <c r="Q9" s="48">
        <f t="shared" si="0"/>
        <v>0</v>
      </c>
      <c r="R9" s="48">
        <f t="shared" si="0"/>
        <v>0</v>
      </c>
      <c r="S9" s="48">
        <f t="shared" si="0"/>
        <v>0</v>
      </c>
      <c r="T9" s="48">
        <f t="shared" si="0"/>
        <v>0</v>
      </c>
      <c r="U9" s="48">
        <f t="shared" si="0"/>
        <v>0</v>
      </c>
      <c r="V9" s="48">
        <f t="shared" si="0"/>
        <v>0</v>
      </c>
      <c r="W9" s="48">
        <f t="shared" si="0"/>
        <v>0</v>
      </c>
      <c r="X9" s="48">
        <v>0</v>
      </c>
      <c r="Y9" s="48"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AY9" s="48">
        <v>0</v>
      </c>
      <c r="AZ9" s="48">
        <v>0</v>
      </c>
      <c r="BA9" s="48">
        <v>0</v>
      </c>
      <c r="BB9" s="48">
        <v>0</v>
      </c>
      <c r="BC9" s="48">
        <v>0</v>
      </c>
      <c r="BD9" s="48">
        <v>0</v>
      </c>
      <c r="BE9" s="48">
        <v>0</v>
      </c>
      <c r="BF9" s="48">
        <v>0</v>
      </c>
      <c r="BG9" s="48">
        <v>0</v>
      </c>
      <c r="BH9" s="48">
        <v>0</v>
      </c>
      <c r="BI9" s="48">
        <v>0</v>
      </c>
      <c r="BJ9" s="48">
        <v>0</v>
      </c>
      <c r="BK9" s="48">
        <v>0</v>
      </c>
      <c r="BL9" s="48">
        <v>0</v>
      </c>
      <c r="BM9" s="48">
        <v>0</v>
      </c>
      <c r="BN9" s="48">
        <v>0</v>
      </c>
      <c r="BO9" s="48">
        <v>0</v>
      </c>
      <c r="BP9" s="48">
        <v>0</v>
      </c>
      <c r="BQ9" s="48">
        <v>0</v>
      </c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0</v>
      </c>
      <c r="CE9" s="48"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2060"/>
  </sheetPr>
  <dimension ref="A1:CE1000"/>
  <sheetViews>
    <sheetView topLeftCell="CA1" workbookViewId="0">
      <selection activeCell="AH1" sqref="AH1:CE9"/>
    </sheetView>
  </sheetViews>
  <sheetFormatPr defaultColWidth="14.453125" defaultRowHeight="15" customHeight="1" x14ac:dyDescent="0.35"/>
  <cols>
    <col min="1" max="1" width="41.453125" style="47" customWidth="1"/>
    <col min="2" max="27" width="10" style="47" customWidth="1"/>
    <col min="28" max="35" width="10.36328125" style="47" customWidth="1"/>
    <col min="36" max="37" width="9.1796875" style="47" customWidth="1"/>
    <col min="38" max="16384" width="14.453125" style="47"/>
  </cols>
  <sheetData>
    <row r="1" spans="1:83" ht="14.5" x14ac:dyDescent="0.35">
      <c r="A1" s="46" t="s">
        <v>155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f>'BFPaT-fueltax-coal'!B2</f>
        <v>0</v>
      </c>
      <c r="C2" s="48">
        <f>'BFPaT-fueltax-coal'!C2</f>
        <v>0</v>
      </c>
      <c r="D2" s="48">
        <f>'BFPaT-fueltax-coal'!D2</f>
        <v>0</v>
      </c>
      <c r="E2" s="48">
        <f>'BFPaT-fueltax-coal'!E2</f>
        <v>0</v>
      </c>
      <c r="F2" s="48">
        <f>'BFPaT-fueltax-coal'!F2</f>
        <v>0</v>
      </c>
      <c r="G2" s="48">
        <f>'BFPaT-fueltax-coal'!G2</f>
        <v>0</v>
      </c>
      <c r="H2" s="48">
        <f>'BFPaT-fueltax-coal'!H2</f>
        <v>0</v>
      </c>
      <c r="I2" s="48">
        <f>'BFPaT-fueltax-coal'!I2</f>
        <v>0</v>
      </c>
      <c r="J2" s="48">
        <f>'BFPaT-fueltax-coal'!J2</f>
        <v>0</v>
      </c>
      <c r="K2" s="48">
        <f>'BFPaT-fueltax-coal'!K2</f>
        <v>0</v>
      </c>
      <c r="L2" s="48">
        <f>'BFPaT-fueltax-coal'!L2</f>
        <v>0</v>
      </c>
      <c r="M2" s="48">
        <f>'BFPaT-fueltax-coal'!M2</f>
        <v>0</v>
      </c>
      <c r="N2" s="48">
        <f>'BFPaT-fueltax-coal'!N2</f>
        <v>0</v>
      </c>
      <c r="O2" s="48">
        <f>'BFPaT-fueltax-coal'!O2</f>
        <v>0</v>
      </c>
      <c r="P2" s="48">
        <f>'BFPaT-fueltax-coal'!P2</f>
        <v>0</v>
      </c>
      <c r="Q2" s="48">
        <f>'BFPaT-fueltax-coal'!Q2</f>
        <v>0</v>
      </c>
      <c r="R2" s="48">
        <f>'BFPaT-fueltax-coal'!R2</f>
        <v>0</v>
      </c>
      <c r="S2" s="48">
        <f>'BFPaT-fueltax-coal'!S2</f>
        <v>0</v>
      </c>
      <c r="T2" s="48">
        <f>'BFPaT-fueltax-coal'!T2</f>
        <v>0</v>
      </c>
      <c r="U2" s="48">
        <f>'BFPaT-fueltax-coal'!U2</f>
        <v>0</v>
      </c>
      <c r="V2" s="48">
        <f>'BFPaT-fueltax-coal'!V2</f>
        <v>0</v>
      </c>
      <c r="W2" s="48">
        <f>'BFPaT-fueltax-coal'!W2</f>
        <v>0</v>
      </c>
      <c r="X2" s="48">
        <f>'BFPaT-fueltax-coal'!X2</f>
        <v>0</v>
      </c>
      <c r="Y2" s="48">
        <f>'BFPaT-fueltax-coal'!Y2</f>
        <v>0</v>
      </c>
      <c r="Z2" s="48">
        <f>'BFPaT-fueltax-coal'!Z2</f>
        <v>0</v>
      </c>
      <c r="AA2" s="48">
        <f>'BFPaT-fueltax-coal'!AA2</f>
        <v>0</v>
      </c>
      <c r="AB2" s="48">
        <f>'BFPaT-fueltax-coal'!AB2</f>
        <v>0</v>
      </c>
      <c r="AC2" s="48">
        <f>'BFPaT-fueltax-coal'!AC2</f>
        <v>0</v>
      </c>
      <c r="AD2" s="48">
        <f>'BFPaT-fueltax-coal'!AD2</f>
        <v>0</v>
      </c>
      <c r="AE2" s="48">
        <f>'BFPaT-fueltax-coal'!AE2</f>
        <v>0</v>
      </c>
      <c r="AF2" s="48">
        <f>'BFPaT-fueltax-coal'!AF2</f>
        <v>0</v>
      </c>
      <c r="AG2" s="48">
        <f>'BFPaT-fueltax-coal'!AG2</f>
        <v>0</v>
      </c>
      <c r="AH2" s="47">
        <f>AG2</f>
        <v>0</v>
      </c>
      <c r="AI2" s="47">
        <f>AH2</f>
        <v>0</v>
      </c>
      <c r="AJ2" s="47">
        <f t="shared" ref="AJ2:CE2" si="0">AI2</f>
        <v>0</v>
      </c>
      <c r="AK2" s="47">
        <f t="shared" si="0"/>
        <v>0</v>
      </c>
      <c r="AL2" s="47">
        <f t="shared" si="0"/>
        <v>0</v>
      </c>
      <c r="AM2" s="47">
        <f t="shared" si="0"/>
        <v>0</v>
      </c>
      <c r="AN2" s="47">
        <f t="shared" si="0"/>
        <v>0</v>
      </c>
      <c r="AO2" s="47">
        <f t="shared" si="0"/>
        <v>0</v>
      </c>
      <c r="AP2" s="47">
        <f t="shared" si="0"/>
        <v>0</v>
      </c>
      <c r="AQ2" s="47">
        <f t="shared" si="0"/>
        <v>0</v>
      </c>
      <c r="AR2" s="47">
        <f t="shared" si="0"/>
        <v>0</v>
      </c>
      <c r="AS2" s="47">
        <f t="shared" si="0"/>
        <v>0</v>
      </c>
      <c r="AT2" s="47">
        <f t="shared" si="0"/>
        <v>0</v>
      </c>
      <c r="AU2" s="47">
        <f t="shared" si="0"/>
        <v>0</v>
      </c>
      <c r="AV2" s="47">
        <f t="shared" si="0"/>
        <v>0</v>
      </c>
      <c r="AW2" s="47">
        <f t="shared" si="0"/>
        <v>0</v>
      </c>
      <c r="AX2" s="47">
        <f t="shared" si="0"/>
        <v>0</v>
      </c>
      <c r="AY2" s="47">
        <f t="shared" si="0"/>
        <v>0</v>
      </c>
      <c r="AZ2" s="47">
        <f t="shared" si="0"/>
        <v>0</v>
      </c>
      <c r="BA2" s="47">
        <f t="shared" si="0"/>
        <v>0</v>
      </c>
      <c r="BB2" s="47">
        <f t="shared" si="0"/>
        <v>0</v>
      </c>
      <c r="BC2" s="47">
        <f t="shared" si="0"/>
        <v>0</v>
      </c>
      <c r="BD2" s="47">
        <f t="shared" si="0"/>
        <v>0</v>
      </c>
      <c r="BE2" s="47">
        <f t="shared" si="0"/>
        <v>0</v>
      </c>
      <c r="BF2" s="47">
        <f t="shared" si="0"/>
        <v>0</v>
      </c>
      <c r="BG2" s="47">
        <f t="shared" si="0"/>
        <v>0</v>
      </c>
      <c r="BH2" s="47">
        <f t="shared" si="0"/>
        <v>0</v>
      </c>
      <c r="BI2" s="47">
        <f t="shared" si="0"/>
        <v>0</v>
      </c>
      <c r="BJ2" s="47">
        <f t="shared" si="0"/>
        <v>0</v>
      </c>
      <c r="BK2" s="47">
        <f t="shared" si="0"/>
        <v>0</v>
      </c>
      <c r="BL2" s="47">
        <f t="shared" si="0"/>
        <v>0</v>
      </c>
      <c r="BM2" s="47">
        <f t="shared" si="0"/>
        <v>0</v>
      </c>
      <c r="BN2" s="47">
        <f t="shared" si="0"/>
        <v>0</v>
      </c>
      <c r="BO2" s="47">
        <f t="shared" si="0"/>
        <v>0</v>
      </c>
      <c r="BP2" s="47">
        <f t="shared" si="0"/>
        <v>0</v>
      </c>
      <c r="BQ2" s="47">
        <f t="shared" si="0"/>
        <v>0</v>
      </c>
      <c r="BR2" s="47">
        <f t="shared" si="0"/>
        <v>0</v>
      </c>
      <c r="BS2" s="47">
        <f t="shared" si="0"/>
        <v>0</v>
      </c>
      <c r="BT2" s="47">
        <f t="shared" si="0"/>
        <v>0</v>
      </c>
      <c r="BU2" s="47">
        <f t="shared" si="0"/>
        <v>0</v>
      </c>
      <c r="BV2" s="47">
        <f t="shared" si="0"/>
        <v>0</v>
      </c>
      <c r="BW2" s="47">
        <f t="shared" si="0"/>
        <v>0</v>
      </c>
      <c r="BX2" s="47">
        <f t="shared" si="0"/>
        <v>0</v>
      </c>
      <c r="BY2" s="47">
        <f t="shared" si="0"/>
        <v>0</v>
      </c>
      <c r="BZ2" s="47">
        <f t="shared" si="0"/>
        <v>0</v>
      </c>
      <c r="CA2" s="47">
        <f t="shared" si="0"/>
        <v>0</v>
      </c>
      <c r="CB2" s="47">
        <f t="shared" si="0"/>
        <v>0</v>
      </c>
      <c r="CC2" s="47">
        <f t="shared" si="0"/>
        <v>0</v>
      </c>
      <c r="CD2" s="47">
        <f t="shared" si="0"/>
        <v>0</v>
      </c>
      <c r="CE2" s="47">
        <f t="shared" si="0"/>
        <v>0</v>
      </c>
    </row>
    <row r="3" spans="1:83" ht="14.5" x14ac:dyDescent="0.35">
      <c r="A3" s="46" t="s">
        <v>117</v>
      </c>
      <c r="B3" s="48">
        <f>'BFPaT-fueltax-coal'!B3</f>
        <v>1.6300000000000001E-11</v>
      </c>
      <c r="C3" s="48">
        <f>'BFPaT-fueltax-coal'!C3</f>
        <v>1.6300000000000001E-11</v>
      </c>
      <c r="D3" s="48">
        <f>'BFPaT-fueltax-coal'!D3</f>
        <v>1.6300000000000001E-11</v>
      </c>
      <c r="E3" s="48">
        <f>'BFPaT-fueltax-coal'!E3</f>
        <v>1.6300000000000001E-11</v>
      </c>
      <c r="F3" s="48">
        <f>'BFPaT-fueltax-coal'!F3</f>
        <v>1.6300000000000001E-11</v>
      </c>
      <c r="G3" s="48">
        <f>'BFPaT-fueltax-coal'!G3</f>
        <v>1.6300000000000001E-11</v>
      </c>
      <c r="H3" s="48">
        <f>'BFPaT-fueltax-coal'!H3</f>
        <v>1.6300000000000001E-11</v>
      </c>
      <c r="I3" s="48">
        <f>'BFPaT-fueltax-coal'!I3</f>
        <v>1.6300000000000001E-11</v>
      </c>
      <c r="J3" s="48">
        <f>'BFPaT-fueltax-coal'!J3</f>
        <v>1.6300000000000001E-11</v>
      </c>
      <c r="K3" s="48">
        <f>'BFPaT-fueltax-coal'!K3</f>
        <v>1.6300000000000001E-11</v>
      </c>
      <c r="L3" s="48">
        <f>'BFPaT-fueltax-coal'!L3</f>
        <v>1.6300000000000001E-11</v>
      </c>
      <c r="M3" s="48">
        <f>'BFPaT-fueltax-coal'!M3</f>
        <v>1.6300000000000001E-11</v>
      </c>
      <c r="N3" s="48">
        <f>'BFPaT-fueltax-coal'!N3</f>
        <v>1.6300000000000001E-11</v>
      </c>
      <c r="O3" s="48">
        <f>'BFPaT-fueltax-coal'!O3</f>
        <v>1.6300000000000001E-11</v>
      </c>
      <c r="P3" s="48">
        <f>'BFPaT-fueltax-coal'!P3</f>
        <v>1.6300000000000001E-11</v>
      </c>
      <c r="Q3" s="48">
        <f>'BFPaT-fueltax-coal'!Q3</f>
        <v>1.6300000000000001E-11</v>
      </c>
      <c r="R3" s="48">
        <f>'BFPaT-fueltax-coal'!R3</f>
        <v>1.6300000000000001E-11</v>
      </c>
      <c r="S3" s="48">
        <f>'BFPaT-fueltax-coal'!S3</f>
        <v>1.6300000000000001E-11</v>
      </c>
      <c r="T3" s="48">
        <f>'BFPaT-fueltax-coal'!T3</f>
        <v>1.6300000000000001E-11</v>
      </c>
      <c r="U3" s="48">
        <f>'BFPaT-fueltax-coal'!U3</f>
        <v>1.6300000000000001E-11</v>
      </c>
      <c r="V3" s="48">
        <f>'BFPaT-fueltax-coal'!V3</f>
        <v>1.6300000000000001E-11</v>
      </c>
      <c r="W3" s="48">
        <f>'BFPaT-fueltax-coal'!W3</f>
        <v>1.6300000000000001E-11</v>
      </c>
      <c r="X3" s="48">
        <f>'BFPaT-fueltax-coal'!X3</f>
        <v>1.6300000000000001E-11</v>
      </c>
      <c r="Y3" s="48">
        <f>'BFPaT-fueltax-coal'!Y3</f>
        <v>1.6300000000000001E-11</v>
      </c>
      <c r="Z3" s="48">
        <f>'BFPaT-fueltax-coal'!Z3</f>
        <v>1.6300000000000001E-11</v>
      </c>
      <c r="AA3" s="48">
        <f>'BFPaT-fueltax-coal'!AA3</f>
        <v>1.6300000000000001E-11</v>
      </c>
      <c r="AB3" s="48">
        <f>'BFPaT-fueltax-coal'!AB3</f>
        <v>1.6300000000000001E-11</v>
      </c>
      <c r="AC3" s="48">
        <f>'BFPaT-fueltax-coal'!AC3</f>
        <v>1.6300000000000001E-11</v>
      </c>
      <c r="AD3" s="48">
        <f>'BFPaT-fueltax-coal'!AD3</f>
        <v>1.6300000000000001E-11</v>
      </c>
      <c r="AE3" s="48">
        <f>'BFPaT-fueltax-coal'!AE3</f>
        <v>1.6300000000000001E-11</v>
      </c>
      <c r="AF3" s="48">
        <f>'BFPaT-fueltax-coal'!AF3</f>
        <v>1.6300000000000001E-11</v>
      </c>
      <c r="AG3" s="48">
        <f>'BFPaT-fueltax-coal'!AG3</f>
        <v>1.6300000000000001E-11</v>
      </c>
      <c r="AH3" s="47">
        <f t="shared" ref="AH3:AI3" si="1">AG3</f>
        <v>1.6300000000000001E-11</v>
      </c>
      <c r="AI3" s="47">
        <f t="shared" si="1"/>
        <v>1.6300000000000001E-11</v>
      </c>
      <c r="AJ3" s="47">
        <f t="shared" ref="AJ3:CE3" si="2">AI3</f>
        <v>1.6300000000000001E-11</v>
      </c>
      <c r="AK3" s="47">
        <f t="shared" si="2"/>
        <v>1.6300000000000001E-11</v>
      </c>
      <c r="AL3" s="47">
        <f t="shared" si="2"/>
        <v>1.6300000000000001E-11</v>
      </c>
      <c r="AM3" s="47">
        <f t="shared" si="2"/>
        <v>1.6300000000000001E-11</v>
      </c>
      <c r="AN3" s="47">
        <f t="shared" si="2"/>
        <v>1.6300000000000001E-11</v>
      </c>
      <c r="AO3" s="47">
        <f t="shared" si="2"/>
        <v>1.6300000000000001E-11</v>
      </c>
      <c r="AP3" s="47">
        <f t="shared" si="2"/>
        <v>1.6300000000000001E-11</v>
      </c>
      <c r="AQ3" s="47">
        <f t="shared" si="2"/>
        <v>1.6300000000000001E-11</v>
      </c>
      <c r="AR3" s="47">
        <f t="shared" si="2"/>
        <v>1.6300000000000001E-11</v>
      </c>
      <c r="AS3" s="47">
        <f t="shared" si="2"/>
        <v>1.6300000000000001E-11</v>
      </c>
      <c r="AT3" s="47">
        <f t="shared" si="2"/>
        <v>1.6300000000000001E-11</v>
      </c>
      <c r="AU3" s="47">
        <f t="shared" si="2"/>
        <v>1.6300000000000001E-11</v>
      </c>
      <c r="AV3" s="47">
        <f t="shared" si="2"/>
        <v>1.6300000000000001E-11</v>
      </c>
      <c r="AW3" s="47">
        <f t="shared" si="2"/>
        <v>1.6300000000000001E-11</v>
      </c>
      <c r="AX3" s="47">
        <f t="shared" si="2"/>
        <v>1.6300000000000001E-11</v>
      </c>
      <c r="AY3" s="47">
        <f t="shared" si="2"/>
        <v>1.6300000000000001E-11</v>
      </c>
      <c r="AZ3" s="47">
        <f t="shared" si="2"/>
        <v>1.6300000000000001E-11</v>
      </c>
      <c r="BA3" s="47">
        <f t="shared" si="2"/>
        <v>1.6300000000000001E-11</v>
      </c>
      <c r="BB3" s="47">
        <f t="shared" si="2"/>
        <v>1.6300000000000001E-11</v>
      </c>
      <c r="BC3" s="47">
        <f t="shared" si="2"/>
        <v>1.6300000000000001E-11</v>
      </c>
      <c r="BD3" s="47">
        <f t="shared" si="2"/>
        <v>1.6300000000000001E-11</v>
      </c>
      <c r="BE3" s="47">
        <f t="shared" si="2"/>
        <v>1.6300000000000001E-11</v>
      </c>
      <c r="BF3" s="47">
        <f t="shared" si="2"/>
        <v>1.6300000000000001E-11</v>
      </c>
      <c r="BG3" s="47">
        <f t="shared" si="2"/>
        <v>1.6300000000000001E-11</v>
      </c>
      <c r="BH3" s="47">
        <f t="shared" si="2"/>
        <v>1.6300000000000001E-11</v>
      </c>
      <c r="BI3" s="47">
        <f t="shared" si="2"/>
        <v>1.6300000000000001E-11</v>
      </c>
      <c r="BJ3" s="47">
        <f t="shared" si="2"/>
        <v>1.6300000000000001E-11</v>
      </c>
      <c r="BK3" s="47">
        <f t="shared" si="2"/>
        <v>1.6300000000000001E-11</v>
      </c>
      <c r="BL3" s="47">
        <f t="shared" si="2"/>
        <v>1.6300000000000001E-11</v>
      </c>
      <c r="BM3" s="47">
        <f t="shared" si="2"/>
        <v>1.6300000000000001E-11</v>
      </c>
      <c r="BN3" s="47">
        <f t="shared" si="2"/>
        <v>1.6300000000000001E-11</v>
      </c>
      <c r="BO3" s="47">
        <f t="shared" si="2"/>
        <v>1.6300000000000001E-11</v>
      </c>
      <c r="BP3" s="47">
        <f t="shared" si="2"/>
        <v>1.6300000000000001E-11</v>
      </c>
      <c r="BQ3" s="47">
        <f t="shared" si="2"/>
        <v>1.6300000000000001E-11</v>
      </c>
      <c r="BR3" s="47">
        <f t="shared" si="2"/>
        <v>1.6300000000000001E-11</v>
      </c>
      <c r="BS3" s="47">
        <f t="shared" si="2"/>
        <v>1.6300000000000001E-11</v>
      </c>
      <c r="BT3" s="47">
        <f t="shared" si="2"/>
        <v>1.6300000000000001E-11</v>
      </c>
      <c r="BU3" s="47">
        <f t="shared" si="2"/>
        <v>1.6300000000000001E-11</v>
      </c>
      <c r="BV3" s="47">
        <f t="shared" si="2"/>
        <v>1.6300000000000001E-11</v>
      </c>
      <c r="BW3" s="47">
        <f t="shared" si="2"/>
        <v>1.6300000000000001E-11</v>
      </c>
      <c r="BX3" s="47">
        <f t="shared" si="2"/>
        <v>1.6300000000000001E-11</v>
      </c>
      <c r="BY3" s="47">
        <f t="shared" si="2"/>
        <v>1.6300000000000001E-11</v>
      </c>
      <c r="BZ3" s="47">
        <f t="shared" si="2"/>
        <v>1.6300000000000001E-11</v>
      </c>
      <c r="CA3" s="47">
        <f t="shared" si="2"/>
        <v>1.6300000000000001E-11</v>
      </c>
      <c r="CB3" s="47">
        <f t="shared" si="2"/>
        <v>1.6300000000000001E-11</v>
      </c>
      <c r="CC3" s="47">
        <f t="shared" si="2"/>
        <v>1.6300000000000001E-11</v>
      </c>
      <c r="CD3" s="47">
        <f t="shared" si="2"/>
        <v>1.6300000000000001E-11</v>
      </c>
      <c r="CE3" s="47">
        <f t="shared" si="2"/>
        <v>1.6300000000000001E-11</v>
      </c>
    </row>
    <row r="4" spans="1:83" ht="14.5" x14ac:dyDescent="0.35">
      <c r="A4" s="46" t="s">
        <v>118</v>
      </c>
      <c r="B4" s="48">
        <f>'BFPaT-fueltax-coal'!B4</f>
        <v>0</v>
      </c>
      <c r="C4" s="48">
        <f>'BFPaT-fueltax-coal'!C4</f>
        <v>0</v>
      </c>
      <c r="D4" s="48">
        <f>'BFPaT-fueltax-coal'!D4</f>
        <v>0</v>
      </c>
      <c r="E4" s="48">
        <f>'BFPaT-fueltax-coal'!E4</f>
        <v>0</v>
      </c>
      <c r="F4" s="48">
        <f>'BFPaT-fueltax-coal'!F4</f>
        <v>0</v>
      </c>
      <c r="G4" s="48">
        <f>'BFPaT-fueltax-coal'!G4</f>
        <v>0</v>
      </c>
      <c r="H4" s="48">
        <f>'BFPaT-fueltax-coal'!H4</f>
        <v>0</v>
      </c>
      <c r="I4" s="48">
        <f>'BFPaT-fueltax-coal'!I4</f>
        <v>0</v>
      </c>
      <c r="J4" s="48">
        <f>'BFPaT-fueltax-coal'!J4</f>
        <v>0</v>
      </c>
      <c r="K4" s="48">
        <f>'BFPaT-fueltax-coal'!K4</f>
        <v>0</v>
      </c>
      <c r="L4" s="48">
        <f>'BFPaT-fueltax-coal'!L4</f>
        <v>0</v>
      </c>
      <c r="M4" s="48">
        <f>'BFPaT-fueltax-coal'!M4</f>
        <v>0</v>
      </c>
      <c r="N4" s="48">
        <f>'BFPaT-fueltax-coal'!N4</f>
        <v>0</v>
      </c>
      <c r="O4" s="48">
        <f>'BFPaT-fueltax-coal'!O4</f>
        <v>0</v>
      </c>
      <c r="P4" s="48">
        <f>'BFPaT-fueltax-coal'!P4</f>
        <v>0</v>
      </c>
      <c r="Q4" s="48">
        <f>'BFPaT-fueltax-coal'!Q4</f>
        <v>0</v>
      </c>
      <c r="R4" s="48">
        <f>'BFPaT-fueltax-coal'!R4</f>
        <v>0</v>
      </c>
      <c r="S4" s="48">
        <f>'BFPaT-fueltax-coal'!S4</f>
        <v>0</v>
      </c>
      <c r="T4" s="48">
        <f>'BFPaT-fueltax-coal'!T4</f>
        <v>0</v>
      </c>
      <c r="U4" s="48">
        <f>'BFPaT-fueltax-coal'!U4</f>
        <v>0</v>
      </c>
      <c r="V4" s="48">
        <f>'BFPaT-fueltax-coal'!V4</f>
        <v>0</v>
      </c>
      <c r="W4" s="48">
        <f>'BFPaT-fueltax-coal'!W4</f>
        <v>0</v>
      </c>
      <c r="X4" s="48">
        <f>'BFPaT-fueltax-coal'!X4</f>
        <v>0</v>
      </c>
      <c r="Y4" s="48">
        <f>'BFPaT-fueltax-coal'!Y4</f>
        <v>0</v>
      </c>
      <c r="Z4" s="48">
        <f>'BFPaT-fueltax-coal'!Z4</f>
        <v>0</v>
      </c>
      <c r="AA4" s="48">
        <f>'BFPaT-fueltax-coal'!AA4</f>
        <v>0</v>
      </c>
      <c r="AB4" s="48">
        <f>'BFPaT-fueltax-coal'!AB4</f>
        <v>0</v>
      </c>
      <c r="AC4" s="48">
        <f>'BFPaT-fueltax-coal'!AC4</f>
        <v>0</v>
      </c>
      <c r="AD4" s="48">
        <f>'BFPaT-fueltax-coal'!AD4</f>
        <v>0</v>
      </c>
      <c r="AE4" s="48">
        <f>'BFPaT-fueltax-coal'!AE4</f>
        <v>0</v>
      </c>
      <c r="AF4" s="48">
        <f>'BFPaT-fueltax-coal'!AF4</f>
        <v>0</v>
      </c>
      <c r="AG4" s="48">
        <f>'BFPaT-fueltax-coal'!AG4</f>
        <v>0</v>
      </c>
      <c r="AH4" s="47">
        <f t="shared" ref="AH4:AI4" si="3">AG4</f>
        <v>0</v>
      </c>
      <c r="AI4" s="47">
        <f t="shared" si="3"/>
        <v>0</v>
      </c>
      <c r="AJ4" s="47">
        <f t="shared" ref="AJ4:CE4" si="4">AI4</f>
        <v>0</v>
      </c>
      <c r="AK4" s="47">
        <f t="shared" si="4"/>
        <v>0</v>
      </c>
      <c r="AL4" s="47">
        <f t="shared" si="4"/>
        <v>0</v>
      </c>
      <c r="AM4" s="47">
        <f t="shared" si="4"/>
        <v>0</v>
      </c>
      <c r="AN4" s="47">
        <f t="shared" si="4"/>
        <v>0</v>
      </c>
      <c r="AO4" s="47">
        <f t="shared" si="4"/>
        <v>0</v>
      </c>
      <c r="AP4" s="47">
        <f t="shared" si="4"/>
        <v>0</v>
      </c>
      <c r="AQ4" s="47">
        <f t="shared" si="4"/>
        <v>0</v>
      </c>
      <c r="AR4" s="47">
        <f t="shared" si="4"/>
        <v>0</v>
      </c>
      <c r="AS4" s="47">
        <f t="shared" si="4"/>
        <v>0</v>
      </c>
      <c r="AT4" s="47">
        <f t="shared" si="4"/>
        <v>0</v>
      </c>
      <c r="AU4" s="47">
        <f t="shared" si="4"/>
        <v>0</v>
      </c>
      <c r="AV4" s="47">
        <f t="shared" si="4"/>
        <v>0</v>
      </c>
      <c r="AW4" s="47">
        <f t="shared" si="4"/>
        <v>0</v>
      </c>
      <c r="AX4" s="47">
        <f t="shared" si="4"/>
        <v>0</v>
      </c>
      <c r="AY4" s="47">
        <f t="shared" si="4"/>
        <v>0</v>
      </c>
      <c r="AZ4" s="47">
        <f t="shared" si="4"/>
        <v>0</v>
      </c>
      <c r="BA4" s="47">
        <f t="shared" si="4"/>
        <v>0</v>
      </c>
      <c r="BB4" s="47">
        <f t="shared" si="4"/>
        <v>0</v>
      </c>
      <c r="BC4" s="47">
        <f t="shared" si="4"/>
        <v>0</v>
      </c>
      <c r="BD4" s="47">
        <f t="shared" si="4"/>
        <v>0</v>
      </c>
      <c r="BE4" s="47">
        <f t="shared" si="4"/>
        <v>0</v>
      </c>
      <c r="BF4" s="47">
        <f t="shared" si="4"/>
        <v>0</v>
      </c>
      <c r="BG4" s="47">
        <f t="shared" si="4"/>
        <v>0</v>
      </c>
      <c r="BH4" s="47">
        <f t="shared" si="4"/>
        <v>0</v>
      </c>
      <c r="BI4" s="47">
        <f t="shared" si="4"/>
        <v>0</v>
      </c>
      <c r="BJ4" s="47">
        <f t="shared" si="4"/>
        <v>0</v>
      </c>
      <c r="BK4" s="47">
        <f t="shared" si="4"/>
        <v>0</v>
      </c>
      <c r="BL4" s="47">
        <f t="shared" si="4"/>
        <v>0</v>
      </c>
      <c r="BM4" s="47">
        <f t="shared" si="4"/>
        <v>0</v>
      </c>
      <c r="BN4" s="47">
        <f t="shared" si="4"/>
        <v>0</v>
      </c>
      <c r="BO4" s="47">
        <f t="shared" si="4"/>
        <v>0</v>
      </c>
      <c r="BP4" s="47">
        <f t="shared" si="4"/>
        <v>0</v>
      </c>
      <c r="BQ4" s="47">
        <f t="shared" si="4"/>
        <v>0</v>
      </c>
      <c r="BR4" s="47">
        <f t="shared" si="4"/>
        <v>0</v>
      </c>
      <c r="BS4" s="47">
        <f t="shared" si="4"/>
        <v>0</v>
      </c>
      <c r="BT4" s="47">
        <f t="shared" si="4"/>
        <v>0</v>
      </c>
      <c r="BU4" s="47">
        <f t="shared" si="4"/>
        <v>0</v>
      </c>
      <c r="BV4" s="47">
        <f t="shared" si="4"/>
        <v>0</v>
      </c>
      <c r="BW4" s="47">
        <f t="shared" si="4"/>
        <v>0</v>
      </c>
      <c r="BX4" s="47">
        <f t="shared" si="4"/>
        <v>0</v>
      </c>
      <c r="BY4" s="47">
        <f t="shared" si="4"/>
        <v>0</v>
      </c>
      <c r="BZ4" s="47">
        <f t="shared" si="4"/>
        <v>0</v>
      </c>
      <c r="CA4" s="47">
        <f t="shared" si="4"/>
        <v>0</v>
      </c>
      <c r="CB4" s="47">
        <f t="shared" si="4"/>
        <v>0</v>
      </c>
      <c r="CC4" s="47">
        <f t="shared" si="4"/>
        <v>0</v>
      </c>
      <c r="CD4" s="47">
        <f t="shared" si="4"/>
        <v>0</v>
      </c>
      <c r="CE4" s="47">
        <f t="shared" si="4"/>
        <v>0</v>
      </c>
    </row>
    <row r="5" spans="1:83" ht="14.5" x14ac:dyDescent="0.35">
      <c r="A5" s="46" t="s">
        <v>119</v>
      </c>
      <c r="B5" s="48">
        <f>'BFPaT-fueltax-coal'!B5</f>
        <v>0</v>
      </c>
      <c r="C5" s="48">
        <f>'BFPaT-fueltax-coal'!C5</f>
        <v>0</v>
      </c>
      <c r="D5" s="48">
        <f>'BFPaT-fueltax-coal'!D5</f>
        <v>0</v>
      </c>
      <c r="E5" s="48">
        <f>'BFPaT-fueltax-coal'!E5</f>
        <v>0</v>
      </c>
      <c r="F5" s="48">
        <f>'BFPaT-fueltax-coal'!F5</f>
        <v>0</v>
      </c>
      <c r="G5" s="48">
        <f>'BFPaT-fueltax-coal'!G5</f>
        <v>0</v>
      </c>
      <c r="H5" s="48">
        <f>'BFPaT-fueltax-coal'!H5</f>
        <v>0</v>
      </c>
      <c r="I5" s="48">
        <f>'BFPaT-fueltax-coal'!I5</f>
        <v>0</v>
      </c>
      <c r="J5" s="48">
        <f>'BFPaT-fueltax-coal'!J5</f>
        <v>0</v>
      </c>
      <c r="K5" s="48">
        <f>'BFPaT-fueltax-coal'!K5</f>
        <v>0</v>
      </c>
      <c r="L5" s="48">
        <f>'BFPaT-fueltax-coal'!L5</f>
        <v>0</v>
      </c>
      <c r="M5" s="48">
        <f>'BFPaT-fueltax-coal'!M5</f>
        <v>0</v>
      </c>
      <c r="N5" s="48">
        <f>'BFPaT-fueltax-coal'!N5</f>
        <v>0</v>
      </c>
      <c r="O5" s="48">
        <f>'BFPaT-fueltax-coal'!O5</f>
        <v>0</v>
      </c>
      <c r="P5" s="48">
        <f>'BFPaT-fueltax-coal'!P5</f>
        <v>0</v>
      </c>
      <c r="Q5" s="48">
        <f>'BFPaT-fueltax-coal'!Q5</f>
        <v>0</v>
      </c>
      <c r="R5" s="48">
        <f>'BFPaT-fueltax-coal'!R5</f>
        <v>0</v>
      </c>
      <c r="S5" s="48">
        <f>'BFPaT-fueltax-coal'!S5</f>
        <v>0</v>
      </c>
      <c r="T5" s="48">
        <f>'BFPaT-fueltax-coal'!T5</f>
        <v>0</v>
      </c>
      <c r="U5" s="48">
        <f>'BFPaT-fueltax-coal'!U5</f>
        <v>0</v>
      </c>
      <c r="V5" s="48">
        <f>'BFPaT-fueltax-coal'!V5</f>
        <v>0</v>
      </c>
      <c r="W5" s="48">
        <f>'BFPaT-fueltax-coal'!W5</f>
        <v>0</v>
      </c>
      <c r="X5" s="48">
        <f>'BFPaT-fueltax-coal'!X5</f>
        <v>0</v>
      </c>
      <c r="Y5" s="48">
        <f>'BFPaT-fueltax-coal'!Y5</f>
        <v>0</v>
      </c>
      <c r="Z5" s="48">
        <f>'BFPaT-fueltax-coal'!Z5</f>
        <v>0</v>
      </c>
      <c r="AA5" s="48">
        <f>'BFPaT-fueltax-coal'!AA5</f>
        <v>0</v>
      </c>
      <c r="AB5" s="48">
        <f>'BFPaT-fueltax-coal'!AB5</f>
        <v>0</v>
      </c>
      <c r="AC5" s="48">
        <f>'BFPaT-fueltax-coal'!AC5</f>
        <v>0</v>
      </c>
      <c r="AD5" s="48">
        <f>'BFPaT-fueltax-coal'!AD5</f>
        <v>0</v>
      </c>
      <c r="AE5" s="48">
        <f>'BFPaT-fueltax-coal'!AE5</f>
        <v>0</v>
      </c>
      <c r="AF5" s="48">
        <f>'BFPaT-fueltax-coal'!AF5</f>
        <v>0</v>
      </c>
      <c r="AG5" s="48">
        <f>'BFPaT-fueltax-coal'!AG5</f>
        <v>0</v>
      </c>
      <c r="AH5" s="47">
        <f t="shared" ref="AH5:AI5" si="5">AG5</f>
        <v>0</v>
      </c>
      <c r="AI5" s="47">
        <f t="shared" si="5"/>
        <v>0</v>
      </c>
      <c r="AJ5" s="47">
        <f t="shared" ref="AJ5:CE5" si="6">AI5</f>
        <v>0</v>
      </c>
      <c r="AK5" s="47">
        <f t="shared" si="6"/>
        <v>0</v>
      </c>
      <c r="AL5" s="47">
        <f t="shared" si="6"/>
        <v>0</v>
      </c>
      <c r="AM5" s="47">
        <f t="shared" si="6"/>
        <v>0</v>
      </c>
      <c r="AN5" s="47">
        <f t="shared" si="6"/>
        <v>0</v>
      </c>
      <c r="AO5" s="47">
        <f t="shared" si="6"/>
        <v>0</v>
      </c>
      <c r="AP5" s="47">
        <f t="shared" si="6"/>
        <v>0</v>
      </c>
      <c r="AQ5" s="47">
        <f t="shared" si="6"/>
        <v>0</v>
      </c>
      <c r="AR5" s="47">
        <f t="shared" si="6"/>
        <v>0</v>
      </c>
      <c r="AS5" s="47">
        <f t="shared" si="6"/>
        <v>0</v>
      </c>
      <c r="AT5" s="47">
        <f t="shared" si="6"/>
        <v>0</v>
      </c>
      <c r="AU5" s="47">
        <f t="shared" si="6"/>
        <v>0</v>
      </c>
      <c r="AV5" s="47">
        <f t="shared" si="6"/>
        <v>0</v>
      </c>
      <c r="AW5" s="47">
        <f t="shared" si="6"/>
        <v>0</v>
      </c>
      <c r="AX5" s="47">
        <f t="shared" si="6"/>
        <v>0</v>
      </c>
      <c r="AY5" s="47">
        <f t="shared" si="6"/>
        <v>0</v>
      </c>
      <c r="AZ5" s="47">
        <f t="shared" si="6"/>
        <v>0</v>
      </c>
      <c r="BA5" s="47">
        <f t="shared" si="6"/>
        <v>0</v>
      </c>
      <c r="BB5" s="47">
        <f t="shared" si="6"/>
        <v>0</v>
      </c>
      <c r="BC5" s="47">
        <f t="shared" si="6"/>
        <v>0</v>
      </c>
      <c r="BD5" s="47">
        <f t="shared" si="6"/>
        <v>0</v>
      </c>
      <c r="BE5" s="47">
        <f t="shared" si="6"/>
        <v>0</v>
      </c>
      <c r="BF5" s="47">
        <f t="shared" si="6"/>
        <v>0</v>
      </c>
      <c r="BG5" s="47">
        <f t="shared" si="6"/>
        <v>0</v>
      </c>
      <c r="BH5" s="47">
        <f t="shared" si="6"/>
        <v>0</v>
      </c>
      <c r="BI5" s="47">
        <f t="shared" si="6"/>
        <v>0</v>
      </c>
      <c r="BJ5" s="47">
        <f t="shared" si="6"/>
        <v>0</v>
      </c>
      <c r="BK5" s="47">
        <f t="shared" si="6"/>
        <v>0</v>
      </c>
      <c r="BL5" s="47">
        <f t="shared" si="6"/>
        <v>0</v>
      </c>
      <c r="BM5" s="47">
        <f t="shared" si="6"/>
        <v>0</v>
      </c>
      <c r="BN5" s="47">
        <f t="shared" si="6"/>
        <v>0</v>
      </c>
      <c r="BO5" s="47">
        <f t="shared" si="6"/>
        <v>0</v>
      </c>
      <c r="BP5" s="47">
        <f t="shared" si="6"/>
        <v>0</v>
      </c>
      <c r="BQ5" s="47">
        <f t="shared" si="6"/>
        <v>0</v>
      </c>
      <c r="BR5" s="47">
        <f t="shared" si="6"/>
        <v>0</v>
      </c>
      <c r="BS5" s="47">
        <f t="shared" si="6"/>
        <v>0</v>
      </c>
      <c r="BT5" s="47">
        <f t="shared" si="6"/>
        <v>0</v>
      </c>
      <c r="BU5" s="47">
        <f t="shared" si="6"/>
        <v>0</v>
      </c>
      <c r="BV5" s="47">
        <f t="shared" si="6"/>
        <v>0</v>
      </c>
      <c r="BW5" s="47">
        <f t="shared" si="6"/>
        <v>0</v>
      </c>
      <c r="BX5" s="47">
        <f t="shared" si="6"/>
        <v>0</v>
      </c>
      <c r="BY5" s="47">
        <f t="shared" si="6"/>
        <v>0</v>
      </c>
      <c r="BZ5" s="47">
        <f t="shared" si="6"/>
        <v>0</v>
      </c>
      <c r="CA5" s="47">
        <f t="shared" si="6"/>
        <v>0</v>
      </c>
      <c r="CB5" s="47">
        <f t="shared" si="6"/>
        <v>0</v>
      </c>
      <c r="CC5" s="47">
        <f t="shared" si="6"/>
        <v>0</v>
      </c>
      <c r="CD5" s="47">
        <f t="shared" si="6"/>
        <v>0</v>
      </c>
      <c r="CE5" s="47">
        <f t="shared" si="6"/>
        <v>0</v>
      </c>
    </row>
    <row r="6" spans="1:83" ht="14.5" x14ac:dyDescent="0.35">
      <c r="A6" s="46" t="s">
        <v>120</v>
      </c>
      <c r="B6" s="48">
        <f>'BFPaT-fueltax-coal'!B6</f>
        <v>1.6300000000000001E-11</v>
      </c>
      <c r="C6" s="48">
        <f>'BFPaT-fueltax-coal'!C6</f>
        <v>1.6300000000000001E-11</v>
      </c>
      <c r="D6" s="48">
        <f>'BFPaT-fueltax-coal'!D6</f>
        <v>1.6300000000000001E-11</v>
      </c>
      <c r="E6" s="48">
        <f>'BFPaT-fueltax-coal'!E6</f>
        <v>1.6300000000000001E-11</v>
      </c>
      <c r="F6" s="48">
        <f>'BFPaT-fueltax-coal'!F6</f>
        <v>1.6300000000000001E-11</v>
      </c>
      <c r="G6" s="48">
        <f>'BFPaT-fueltax-coal'!G6</f>
        <v>1.6300000000000001E-11</v>
      </c>
      <c r="H6" s="48">
        <f>'BFPaT-fueltax-coal'!H6</f>
        <v>1.6300000000000001E-11</v>
      </c>
      <c r="I6" s="48">
        <f>'BFPaT-fueltax-coal'!I6</f>
        <v>1.6300000000000001E-11</v>
      </c>
      <c r="J6" s="48">
        <f>'BFPaT-fueltax-coal'!J6</f>
        <v>1.6300000000000001E-11</v>
      </c>
      <c r="K6" s="48">
        <f>'BFPaT-fueltax-coal'!K6</f>
        <v>1.6300000000000001E-11</v>
      </c>
      <c r="L6" s="48">
        <f>'BFPaT-fueltax-coal'!L6</f>
        <v>1.6300000000000001E-11</v>
      </c>
      <c r="M6" s="48">
        <f>'BFPaT-fueltax-coal'!M6</f>
        <v>1.6300000000000001E-11</v>
      </c>
      <c r="N6" s="48">
        <f>'BFPaT-fueltax-coal'!N6</f>
        <v>1.6300000000000001E-11</v>
      </c>
      <c r="O6" s="48">
        <f>'BFPaT-fueltax-coal'!O6</f>
        <v>1.6300000000000001E-11</v>
      </c>
      <c r="P6" s="48">
        <f>'BFPaT-fueltax-coal'!P6</f>
        <v>1.6300000000000001E-11</v>
      </c>
      <c r="Q6" s="48">
        <f>'BFPaT-fueltax-coal'!Q6</f>
        <v>1.6300000000000001E-11</v>
      </c>
      <c r="R6" s="48">
        <f>'BFPaT-fueltax-coal'!R6</f>
        <v>1.6300000000000001E-11</v>
      </c>
      <c r="S6" s="48">
        <f>'BFPaT-fueltax-coal'!S6</f>
        <v>1.6300000000000001E-11</v>
      </c>
      <c r="T6" s="48">
        <f>'BFPaT-fueltax-coal'!T6</f>
        <v>1.6300000000000001E-11</v>
      </c>
      <c r="U6" s="48">
        <f>'BFPaT-fueltax-coal'!U6</f>
        <v>1.6300000000000001E-11</v>
      </c>
      <c r="V6" s="48">
        <f>'BFPaT-fueltax-coal'!V6</f>
        <v>1.6300000000000001E-11</v>
      </c>
      <c r="W6" s="48">
        <f>'BFPaT-fueltax-coal'!W6</f>
        <v>1.6300000000000001E-11</v>
      </c>
      <c r="X6" s="48">
        <f>'BFPaT-fueltax-coal'!X6</f>
        <v>1.6300000000000001E-11</v>
      </c>
      <c r="Y6" s="48">
        <f>'BFPaT-fueltax-coal'!Y6</f>
        <v>1.6300000000000001E-11</v>
      </c>
      <c r="Z6" s="48">
        <f>'BFPaT-fueltax-coal'!Z6</f>
        <v>1.6300000000000001E-11</v>
      </c>
      <c r="AA6" s="48">
        <f>'BFPaT-fueltax-coal'!AA6</f>
        <v>1.6300000000000001E-11</v>
      </c>
      <c r="AB6" s="48">
        <f>'BFPaT-fueltax-coal'!AB6</f>
        <v>1.6300000000000001E-11</v>
      </c>
      <c r="AC6" s="48">
        <f>'BFPaT-fueltax-coal'!AC6</f>
        <v>1.6300000000000001E-11</v>
      </c>
      <c r="AD6" s="48">
        <f>'BFPaT-fueltax-coal'!AD6</f>
        <v>1.6300000000000001E-11</v>
      </c>
      <c r="AE6" s="48">
        <f>'BFPaT-fueltax-coal'!AE6</f>
        <v>1.6300000000000001E-11</v>
      </c>
      <c r="AF6" s="48">
        <f>'BFPaT-fueltax-coal'!AF6</f>
        <v>1.6300000000000001E-11</v>
      </c>
      <c r="AG6" s="48">
        <f>'BFPaT-fueltax-coal'!AG6</f>
        <v>1.6300000000000001E-11</v>
      </c>
      <c r="AH6" s="47">
        <f t="shared" ref="AH6:AI6" si="7">AG6</f>
        <v>1.6300000000000001E-11</v>
      </c>
      <c r="AI6" s="47">
        <f t="shared" si="7"/>
        <v>1.6300000000000001E-11</v>
      </c>
      <c r="AJ6" s="47">
        <f t="shared" ref="AJ6:CE6" si="8">AI6</f>
        <v>1.6300000000000001E-11</v>
      </c>
      <c r="AK6" s="47">
        <f t="shared" si="8"/>
        <v>1.6300000000000001E-11</v>
      </c>
      <c r="AL6" s="47">
        <f t="shared" si="8"/>
        <v>1.6300000000000001E-11</v>
      </c>
      <c r="AM6" s="47">
        <f t="shared" si="8"/>
        <v>1.6300000000000001E-11</v>
      </c>
      <c r="AN6" s="47">
        <f t="shared" si="8"/>
        <v>1.6300000000000001E-11</v>
      </c>
      <c r="AO6" s="47">
        <f t="shared" si="8"/>
        <v>1.6300000000000001E-11</v>
      </c>
      <c r="AP6" s="47">
        <f t="shared" si="8"/>
        <v>1.6300000000000001E-11</v>
      </c>
      <c r="AQ6" s="47">
        <f t="shared" si="8"/>
        <v>1.6300000000000001E-11</v>
      </c>
      <c r="AR6" s="47">
        <f t="shared" si="8"/>
        <v>1.6300000000000001E-11</v>
      </c>
      <c r="AS6" s="47">
        <f t="shared" si="8"/>
        <v>1.6300000000000001E-11</v>
      </c>
      <c r="AT6" s="47">
        <f t="shared" si="8"/>
        <v>1.6300000000000001E-11</v>
      </c>
      <c r="AU6" s="47">
        <f t="shared" si="8"/>
        <v>1.6300000000000001E-11</v>
      </c>
      <c r="AV6" s="47">
        <f t="shared" si="8"/>
        <v>1.6300000000000001E-11</v>
      </c>
      <c r="AW6" s="47">
        <f t="shared" si="8"/>
        <v>1.6300000000000001E-11</v>
      </c>
      <c r="AX6" s="47">
        <f t="shared" si="8"/>
        <v>1.6300000000000001E-11</v>
      </c>
      <c r="AY6" s="47">
        <f t="shared" si="8"/>
        <v>1.6300000000000001E-11</v>
      </c>
      <c r="AZ6" s="47">
        <f t="shared" si="8"/>
        <v>1.6300000000000001E-11</v>
      </c>
      <c r="BA6" s="47">
        <f t="shared" si="8"/>
        <v>1.6300000000000001E-11</v>
      </c>
      <c r="BB6" s="47">
        <f t="shared" si="8"/>
        <v>1.6300000000000001E-11</v>
      </c>
      <c r="BC6" s="47">
        <f t="shared" si="8"/>
        <v>1.6300000000000001E-11</v>
      </c>
      <c r="BD6" s="47">
        <f t="shared" si="8"/>
        <v>1.6300000000000001E-11</v>
      </c>
      <c r="BE6" s="47">
        <f t="shared" si="8"/>
        <v>1.6300000000000001E-11</v>
      </c>
      <c r="BF6" s="47">
        <f t="shared" si="8"/>
        <v>1.6300000000000001E-11</v>
      </c>
      <c r="BG6" s="47">
        <f t="shared" si="8"/>
        <v>1.6300000000000001E-11</v>
      </c>
      <c r="BH6" s="47">
        <f t="shared" si="8"/>
        <v>1.6300000000000001E-11</v>
      </c>
      <c r="BI6" s="47">
        <f t="shared" si="8"/>
        <v>1.6300000000000001E-11</v>
      </c>
      <c r="BJ6" s="47">
        <f t="shared" si="8"/>
        <v>1.6300000000000001E-11</v>
      </c>
      <c r="BK6" s="47">
        <f t="shared" si="8"/>
        <v>1.6300000000000001E-11</v>
      </c>
      <c r="BL6" s="47">
        <f t="shared" si="8"/>
        <v>1.6300000000000001E-11</v>
      </c>
      <c r="BM6" s="47">
        <f t="shared" si="8"/>
        <v>1.6300000000000001E-11</v>
      </c>
      <c r="BN6" s="47">
        <f t="shared" si="8"/>
        <v>1.6300000000000001E-11</v>
      </c>
      <c r="BO6" s="47">
        <f t="shared" si="8"/>
        <v>1.6300000000000001E-11</v>
      </c>
      <c r="BP6" s="47">
        <f t="shared" si="8"/>
        <v>1.6300000000000001E-11</v>
      </c>
      <c r="BQ6" s="47">
        <f t="shared" si="8"/>
        <v>1.6300000000000001E-11</v>
      </c>
      <c r="BR6" s="47">
        <f t="shared" si="8"/>
        <v>1.6300000000000001E-11</v>
      </c>
      <c r="BS6" s="47">
        <f t="shared" si="8"/>
        <v>1.6300000000000001E-11</v>
      </c>
      <c r="BT6" s="47">
        <f t="shared" si="8"/>
        <v>1.6300000000000001E-11</v>
      </c>
      <c r="BU6" s="47">
        <f t="shared" si="8"/>
        <v>1.6300000000000001E-11</v>
      </c>
      <c r="BV6" s="47">
        <f t="shared" si="8"/>
        <v>1.6300000000000001E-11</v>
      </c>
      <c r="BW6" s="47">
        <f t="shared" si="8"/>
        <v>1.6300000000000001E-11</v>
      </c>
      <c r="BX6" s="47">
        <f t="shared" si="8"/>
        <v>1.6300000000000001E-11</v>
      </c>
      <c r="BY6" s="47">
        <f t="shared" si="8"/>
        <v>1.6300000000000001E-11</v>
      </c>
      <c r="BZ6" s="47">
        <f t="shared" si="8"/>
        <v>1.6300000000000001E-11</v>
      </c>
      <c r="CA6" s="47">
        <f t="shared" si="8"/>
        <v>1.6300000000000001E-11</v>
      </c>
      <c r="CB6" s="47">
        <f t="shared" si="8"/>
        <v>1.6300000000000001E-11</v>
      </c>
      <c r="CC6" s="47">
        <f t="shared" si="8"/>
        <v>1.6300000000000001E-11</v>
      </c>
      <c r="CD6" s="47">
        <f t="shared" si="8"/>
        <v>1.6300000000000001E-11</v>
      </c>
      <c r="CE6" s="47">
        <f t="shared" si="8"/>
        <v>1.6300000000000001E-11</v>
      </c>
    </row>
    <row r="7" spans="1:83" ht="14.5" x14ac:dyDescent="0.35">
      <c r="A7" s="46" t="s">
        <v>121</v>
      </c>
      <c r="B7" s="48">
        <f>'BFPaT-fueltax-coal'!B7</f>
        <v>1.6300000000000001E-11</v>
      </c>
      <c r="C7" s="48">
        <f>'BFPaT-fueltax-coal'!C7</f>
        <v>1.6300000000000001E-11</v>
      </c>
      <c r="D7" s="48">
        <f>'BFPaT-fueltax-coal'!D7</f>
        <v>1.6300000000000001E-11</v>
      </c>
      <c r="E7" s="48">
        <f>'BFPaT-fueltax-coal'!E7</f>
        <v>1.6300000000000001E-11</v>
      </c>
      <c r="F7" s="48">
        <f>'BFPaT-fueltax-coal'!F7</f>
        <v>1.6300000000000001E-11</v>
      </c>
      <c r="G7" s="48">
        <f>'BFPaT-fueltax-coal'!G7</f>
        <v>1.6300000000000001E-11</v>
      </c>
      <c r="H7" s="48">
        <f>'BFPaT-fueltax-coal'!H7</f>
        <v>1.6300000000000001E-11</v>
      </c>
      <c r="I7" s="48">
        <f>'BFPaT-fueltax-coal'!I7</f>
        <v>1.6300000000000001E-11</v>
      </c>
      <c r="J7" s="48">
        <f>'BFPaT-fueltax-coal'!J7</f>
        <v>1.6300000000000001E-11</v>
      </c>
      <c r="K7" s="48">
        <f>'BFPaT-fueltax-coal'!K7</f>
        <v>1.6300000000000001E-11</v>
      </c>
      <c r="L7" s="48">
        <f>'BFPaT-fueltax-coal'!L7</f>
        <v>1.6300000000000001E-11</v>
      </c>
      <c r="M7" s="48">
        <f>'BFPaT-fueltax-coal'!M7</f>
        <v>1.6300000000000001E-11</v>
      </c>
      <c r="N7" s="48">
        <f>'BFPaT-fueltax-coal'!N7</f>
        <v>1.6300000000000001E-11</v>
      </c>
      <c r="O7" s="48">
        <f>'BFPaT-fueltax-coal'!O7</f>
        <v>1.6300000000000001E-11</v>
      </c>
      <c r="P7" s="48">
        <f>'BFPaT-fueltax-coal'!P7</f>
        <v>1.6300000000000001E-11</v>
      </c>
      <c r="Q7" s="48">
        <f>'BFPaT-fueltax-coal'!Q7</f>
        <v>1.6300000000000001E-11</v>
      </c>
      <c r="R7" s="48">
        <f>'BFPaT-fueltax-coal'!R7</f>
        <v>1.6300000000000001E-11</v>
      </c>
      <c r="S7" s="48">
        <f>'BFPaT-fueltax-coal'!S7</f>
        <v>1.6300000000000001E-11</v>
      </c>
      <c r="T7" s="48">
        <f>'BFPaT-fueltax-coal'!T7</f>
        <v>1.6300000000000001E-11</v>
      </c>
      <c r="U7" s="48">
        <f>'BFPaT-fueltax-coal'!U7</f>
        <v>1.6300000000000001E-11</v>
      </c>
      <c r="V7" s="48">
        <f>'BFPaT-fueltax-coal'!V7</f>
        <v>1.6300000000000001E-11</v>
      </c>
      <c r="W7" s="48">
        <f>'BFPaT-fueltax-coal'!W7</f>
        <v>1.6300000000000001E-11</v>
      </c>
      <c r="X7" s="48">
        <f>'BFPaT-fueltax-coal'!X7</f>
        <v>1.6300000000000001E-11</v>
      </c>
      <c r="Y7" s="48">
        <f>'BFPaT-fueltax-coal'!Y7</f>
        <v>1.6300000000000001E-11</v>
      </c>
      <c r="Z7" s="48">
        <f>'BFPaT-fueltax-coal'!Z7</f>
        <v>1.6300000000000001E-11</v>
      </c>
      <c r="AA7" s="48">
        <f>'BFPaT-fueltax-coal'!AA7</f>
        <v>1.6300000000000001E-11</v>
      </c>
      <c r="AB7" s="48">
        <f>'BFPaT-fueltax-coal'!AB7</f>
        <v>1.6300000000000001E-11</v>
      </c>
      <c r="AC7" s="48">
        <f>'BFPaT-fueltax-coal'!AC7</f>
        <v>1.6300000000000001E-11</v>
      </c>
      <c r="AD7" s="48">
        <f>'BFPaT-fueltax-coal'!AD7</f>
        <v>1.6300000000000001E-11</v>
      </c>
      <c r="AE7" s="48">
        <f>'BFPaT-fueltax-coal'!AE7</f>
        <v>1.6300000000000001E-11</v>
      </c>
      <c r="AF7" s="48">
        <f>'BFPaT-fueltax-coal'!AF7</f>
        <v>1.6300000000000001E-11</v>
      </c>
      <c r="AG7" s="48">
        <f>'BFPaT-fueltax-coal'!AG7</f>
        <v>1.6300000000000001E-11</v>
      </c>
      <c r="AH7" s="47">
        <f t="shared" ref="AH7:AI7" si="9">AG7</f>
        <v>1.6300000000000001E-11</v>
      </c>
      <c r="AI7" s="47">
        <f t="shared" si="9"/>
        <v>1.6300000000000001E-11</v>
      </c>
      <c r="AJ7" s="47">
        <f t="shared" ref="AJ7:CE7" si="10">AI7</f>
        <v>1.6300000000000001E-11</v>
      </c>
      <c r="AK7" s="47">
        <f t="shared" si="10"/>
        <v>1.6300000000000001E-11</v>
      </c>
      <c r="AL7" s="47">
        <f t="shared" si="10"/>
        <v>1.6300000000000001E-11</v>
      </c>
      <c r="AM7" s="47">
        <f t="shared" si="10"/>
        <v>1.6300000000000001E-11</v>
      </c>
      <c r="AN7" s="47">
        <f t="shared" si="10"/>
        <v>1.6300000000000001E-11</v>
      </c>
      <c r="AO7" s="47">
        <f t="shared" si="10"/>
        <v>1.6300000000000001E-11</v>
      </c>
      <c r="AP7" s="47">
        <f t="shared" si="10"/>
        <v>1.6300000000000001E-11</v>
      </c>
      <c r="AQ7" s="47">
        <f t="shared" si="10"/>
        <v>1.6300000000000001E-11</v>
      </c>
      <c r="AR7" s="47">
        <f t="shared" si="10"/>
        <v>1.6300000000000001E-11</v>
      </c>
      <c r="AS7" s="47">
        <f t="shared" si="10"/>
        <v>1.6300000000000001E-11</v>
      </c>
      <c r="AT7" s="47">
        <f t="shared" si="10"/>
        <v>1.6300000000000001E-11</v>
      </c>
      <c r="AU7" s="47">
        <f t="shared" si="10"/>
        <v>1.6300000000000001E-11</v>
      </c>
      <c r="AV7" s="47">
        <f t="shared" si="10"/>
        <v>1.6300000000000001E-11</v>
      </c>
      <c r="AW7" s="47">
        <f t="shared" si="10"/>
        <v>1.6300000000000001E-11</v>
      </c>
      <c r="AX7" s="47">
        <f t="shared" si="10"/>
        <v>1.6300000000000001E-11</v>
      </c>
      <c r="AY7" s="47">
        <f t="shared" si="10"/>
        <v>1.6300000000000001E-11</v>
      </c>
      <c r="AZ7" s="47">
        <f t="shared" si="10"/>
        <v>1.6300000000000001E-11</v>
      </c>
      <c r="BA7" s="47">
        <f t="shared" si="10"/>
        <v>1.6300000000000001E-11</v>
      </c>
      <c r="BB7" s="47">
        <f t="shared" si="10"/>
        <v>1.6300000000000001E-11</v>
      </c>
      <c r="BC7" s="47">
        <f t="shared" si="10"/>
        <v>1.6300000000000001E-11</v>
      </c>
      <c r="BD7" s="47">
        <f t="shared" si="10"/>
        <v>1.6300000000000001E-11</v>
      </c>
      <c r="BE7" s="47">
        <f t="shared" si="10"/>
        <v>1.6300000000000001E-11</v>
      </c>
      <c r="BF7" s="47">
        <f t="shared" si="10"/>
        <v>1.6300000000000001E-11</v>
      </c>
      <c r="BG7" s="47">
        <f t="shared" si="10"/>
        <v>1.6300000000000001E-11</v>
      </c>
      <c r="BH7" s="47">
        <f t="shared" si="10"/>
        <v>1.6300000000000001E-11</v>
      </c>
      <c r="BI7" s="47">
        <f t="shared" si="10"/>
        <v>1.6300000000000001E-11</v>
      </c>
      <c r="BJ7" s="47">
        <f t="shared" si="10"/>
        <v>1.6300000000000001E-11</v>
      </c>
      <c r="BK7" s="47">
        <f t="shared" si="10"/>
        <v>1.6300000000000001E-11</v>
      </c>
      <c r="BL7" s="47">
        <f t="shared" si="10"/>
        <v>1.6300000000000001E-11</v>
      </c>
      <c r="BM7" s="47">
        <f t="shared" si="10"/>
        <v>1.6300000000000001E-11</v>
      </c>
      <c r="BN7" s="47">
        <f t="shared" si="10"/>
        <v>1.6300000000000001E-11</v>
      </c>
      <c r="BO7" s="47">
        <f t="shared" si="10"/>
        <v>1.6300000000000001E-11</v>
      </c>
      <c r="BP7" s="47">
        <f t="shared" si="10"/>
        <v>1.6300000000000001E-11</v>
      </c>
      <c r="BQ7" s="47">
        <f t="shared" si="10"/>
        <v>1.6300000000000001E-11</v>
      </c>
      <c r="BR7" s="47">
        <f t="shared" si="10"/>
        <v>1.6300000000000001E-11</v>
      </c>
      <c r="BS7" s="47">
        <f t="shared" si="10"/>
        <v>1.6300000000000001E-11</v>
      </c>
      <c r="BT7" s="47">
        <f t="shared" si="10"/>
        <v>1.6300000000000001E-11</v>
      </c>
      <c r="BU7" s="47">
        <f t="shared" si="10"/>
        <v>1.6300000000000001E-11</v>
      </c>
      <c r="BV7" s="47">
        <f t="shared" si="10"/>
        <v>1.6300000000000001E-11</v>
      </c>
      <c r="BW7" s="47">
        <f t="shared" si="10"/>
        <v>1.6300000000000001E-11</v>
      </c>
      <c r="BX7" s="47">
        <f t="shared" si="10"/>
        <v>1.6300000000000001E-11</v>
      </c>
      <c r="BY7" s="47">
        <f t="shared" si="10"/>
        <v>1.6300000000000001E-11</v>
      </c>
      <c r="BZ7" s="47">
        <f t="shared" si="10"/>
        <v>1.6300000000000001E-11</v>
      </c>
      <c r="CA7" s="47">
        <f t="shared" si="10"/>
        <v>1.6300000000000001E-11</v>
      </c>
      <c r="CB7" s="47">
        <f t="shared" si="10"/>
        <v>1.6300000000000001E-11</v>
      </c>
      <c r="CC7" s="47">
        <f t="shared" si="10"/>
        <v>1.6300000000000001E-11</v>
      </c>
      <c r="CD7" s="47">
        <f t="shared" si="10"/>
        <v>1.6300000000000001E-11</v>
      </c>
      <c r="CE7" s="47">
        <f t="shared" si="10"/>
        <v>1.6300000000000001E-11</v>
      </c>
    </row>
    <row r="8" spans="1:83" ht="14.5" x14ac:dyDescent="0.35">
      <c r="A8" s="46" t="s">
        <v>122</v>
      </c>
      <c r="B8" s="48">
        <f>'BFPaT-fueltax-coal'!B8</f>
        <v>0</v>
      </c>
      <c r="C8" s="48">
        <f>'BFPaT-fueltax-coal'!C8</f>
        <v>0</v>
      </c>
      <c r="D8" s="48">
        <f>'BFPaT-fueltax-coal'!D8</f>
        <v>0</v>
      </c>
      <c r="E8" s="48">
        <f>'BFPaT-fueltax-coal'!E8</f>
        <v>0</v>
      </c>
      <c r="F8" s="48">
        <f>'BFPaT-fueltax-coal'!F8</f>
        <v>0</v>
      </c>
      <c r="G8" s="48">
        <f>'BFPaT-fueltax-coal'!G8</f>
        <v>0</v>
      </c>
      <c r="H8" s="48">
        <f>'BFPaT-fueltax-coal'!H8</f>
        <v>0</v>
      </c>
      <c r="I8" s="48">
        <f>'BFPaT-fueltax-coal'!I8</f>
        <v>0</v>
      </c>
      <c r="J8" s="48">
        <f>'BFPaT-fueltax-coal'!J8</f>
        <v>0</v>
      </c>
      <c r="K8" s="48">
        <f>'BFPaT-fueltax-coal'!K8</f>
        <v>0</v>
      </c>
      <c r="L8" s="48">
        <f>'BFPaT-fueltax-coal'!L8</f>
        <v>0</v>
      </c>
      <c r="M8" s="48">
        <f>'BFPaT-fueltax-coal'!M8</f>
        <v>0</v>
      </c>
      <c r="N8" s="48">
        <f>'BFPaT-fueltax-coal'!N8</f>
        <v>0</v>
      </c>
      <c r="O8" s="48">
        <f>'BFPaT-fueltax-coal'!O8</f>
        <v>0</v>
      </c>
      <c r="P8" s="48">
        <f>'BFPaT-fueltax-coal'!P8</f>
        <v>0</v>
      </c>
      <c r="Q8" s="48">
        <f>'BFPaT-fueltax-coal'!Q8</f>
        <v>0</v>
      </c>
      <c r="R8" s="48">
        <f>'BFPaT-fueltax-coal'!R8</f>
        <v>0</v>
      </c>
      <c r="S8" s="48">
        <f>'BFPaT-fueltax-coal'!S8</f>
        <v>0</v>
      </c>
      <c r="T8" s="48">
        <f>'BFPaT-fueltax-coal'!T8</f>
        <v>0</v>
      </c>
      <c r="U8" s="48">
        <f>'BFPaT-fueltax-coal'!U8</f>
        <v>0</v>
      </c>
      <c r="V8" s="48">
        <f>'BFPaT-fueltax-coal'!V8</f>
        <v>0</v>
      </c>
      <c r="W8" s="48">
        <f>'BFPaT-fueltax-coal'!W8</f>
        <v>0</v>
      </c>
      <c r="X8" s="48">
        <f>'BFPaT-fueltax-coal'!X8</f>
        <v>0</v>
      </c>
      <c r="Y8" s="48">
        <f>'BFPaT-fueltax-coal'!Y8</f>
        <v>0</v>
      </c>
      <c r="Z8" s="48">
        <f>'BFPaT-fueltax-coal'!Z8</f>
        <v>0</v>
      </c>
      <c r="AA8" s="48">
        <f>'BFPaT-fueltax-coal'!AA8</f>
        <v>0</v>
      </c>
      <c r="AB8" s="48">
        <f>'BFPaT-fueltax-coal'!AB8</f>
        <v>0</v>
      </c>
      <c r="AC8" s="48">
        <f>'BFPaT-fueltax-coal'!AC8</f>
        <v>0</v>
      </c>
      <c r="AD8" s="48">
        <f>'BFPaT-fueltax-coal'!AD8</f>
        <v>0</v>
      </c>
      <c r="AE8" s="48">
        <f>'BFPaT-fueltax-coal'!AE8</f>
        <v>0</v>
      </c>
      <c r="AF8" s="48">
        <f>'BFPaT-fueltax-coal'!AF8</f>
        <v>0</v>
      </c>
      <c r="AG8" s="48">
        <f>'BFPaT-fueltax-coal'!AG8</f>
        <v>0</v>
      </c>
      <c r="AH8" s="47">
        <f t="shared" ref="AH8:AI8" si="11">AG8</f>
        <v>0</v>
      </c>
      <c r="AI8" s="47">
        <f t="shared" si="11"/>
        <v>0</v>
      </c>
      <c r="AJ8" s="47">
        <f t="shared" ref="AJ8:CE8" si="12">AI8</f>
        <v>0</v>
      </c>
      <c r="AK8" s="47">
        <f t="shared" si="12"/>
        <v>0</v>
      </c>
      <c r="AL8" s="47">
        <f t="shared" si="12"/>
        <v>0</v>
      </c>
      <c r="AM8" s="47">
        <f t="shared" si="12"/>
        <v>0</v>
      </c>
      <c r="AN8" s="47">
        <f t="shared" si="12"/>
        <v>0</v>
      </c>
      <c r="AO8" s="47">
        <f t="shared" si="12"/>
        <v>0</v>
      </c>
      <c r="AP8" s="47">
        <f t="shared" si="12"/>
        <v>0</v>
      </c>
      <c r="AQ8" s="47">
        <f t="shared" si="12"/>
        <v>0</v>
      </c>
      <c r="AR8" s="47">
        <f t="shared" si="12"/>
        <v>0</v>
      </c>
      <c r="AS8" s="47">
        <f t="shared" si="12"/>
        <v>0</v>
      </c>
      <c r="AT8" s="47">
        <f t="shared" si="12"/>
        <v>0</v>
      </c>
      <c r="AU8" s="47">
        <f t="shared" si="12"/>
        <v>0</v>
      </c>
      <c r="AV8" s="47">
        <f t="shared" si="12"/>
        <v>0</v>
      </c>
      <c r="AW8" s="47">
        <f t="shared" si="12"/>
        <v>0</v>
      </c>
      <c r="AX8" s="47">
        <f t="shared" si="12"/>
        <v>0</v>
      </c>
      <c r="AY8" s="47">
        <f t="shared" si="12"/>
        <v>0</v>
      </c>
      <c r="AZ8" s="47">
        <f t="shared" si="12"/>
        <v>0</v>
      </c>
      <c r="BA8" s="47">
        <f t="shared" si="12"/>
        <v>0</v>
      </c>
      <c r="BB8" s="47">
        <f t="shared" si="12"/>
        <v>0</v>
      </c>
      <c r="BC8" s="47">
        <f t="shared" si="12"/>
        <v>0</v>
      </c>
      <c r="BD8" s="47">
        <f t="shared" si="12"/>
        <v>0</v>
      </c>
      <c r="BE8" s="47">
        <f t="shared" si="12"/>
        <v>0</v>
      </c>
      <c r="BF8" s="47">
        <f t="shared" si="12"/>
        <v>0</v>
      </c>
      <c r="BG8" s="47">
        <f t="shared" si="12"/>
        <v>0</v>
      </c>
      <c r="BH8" s="47">
        <f t="shared" si="12"/>
        <v>0</v>
      </c>
      <c r="BI8" s="47">
        <f t="shared" si="12"/>
        <v>0</v>
      </c>
      <c r="BJ8" s="47">
        <f t="shared" si="12"/>
        <v>0</v>
      </c>
      <c r="BK8" s="47">
        <f t="shared" si="12"/>
        <v>0</v>
      </c>
      <c r="BL8" s="47">
        <f t="shared" si="12"/>
        <v>0</v>
      </c>
      <c r="BM8" s="47">
        <f t="shared" si="12"/>
        <v>0</v>
      </c>
      <c r="BN8" s="47">
        <f t="shared" si="12"/>
        <v>0</v>
      </c>
      <c r="BO8" s="47">
        <f t="shared" si="12"/>
        <v>0</v>
      </c>
      <c r="BP8" s="47">
        <f t="shared" si="12"/>
        <v>0</v>
      </c>
      <c r="BQ8" s="47">
        <f t="shared" si="12"/>
        <v>0</v>
      </c>
      <c r="BR8" s="47">
        <f t="shared" si="12"/>
        <v>0</v>
      </c>
      <c r="BS8" s="47">
        <f t="shared" si="12"/>
        <v>0</v>
      </c>
      <c r="BT8" s="47">
        <f t="shared" si="12"/>
        <v>0</v>
      </c>
      <c r="BU8" s="47">
        <f t="shared" si="12"/>
        <v>0</v>
      </c>
      <c r="BV8" s="47">
        <f t="shared" si="12"/>
        <v>0</v>
      </c>
      <c r="BW8" s="47">
        <f t="shared" si="12"/>
        <v>0</v>
      </c>
      <c r="BX8" s="47">
        <f t="shared" si="12"/>
        <v>0</v>
      </c>
      <c r="BY8" s="47">
        <f t="shared" si="12"/>
        <v>0</v>
      </c>
      <c r="BZ8" s="47">
        <f t="shared" si="12"/>
        <v>0</v>
      </c>
      <c r="CA8" s="47">
        <f t="shared" si="12"/>
        <v>0</v>
      </c>
      <c r="CB8" s="47">
        <f t="shared" si="12"/>
        <v>0</v>
      </c>
      <c r="CC8" s="47">
        <f t="shared" si="12"/>
        <v>0</v>
      </c>
      <c r="CD8" s="47">
        <f t="shared" si="12"/>
        <v>0</v>
      </c>
      <c r="CE8" s="47">
        <f t="shared" si="12"/>
        <v>0</v>
      </c>
    </row>
    <row r="9" spans="1:83" ht="14.5" x14ac:dyDescent="0.35">
      <c r="A9" s="46" t="s">
        <v>123</v>
      </c>
      <c r="B9" s="48">
        <f>'BFPaT-fueltax-coal'!B9</f>
        <v>1.6300000000000001E-11</v>
      </c>
      <c r="C9" s="48">
        <f>'BFPaT-fueltax-coal'!C9</f>
        <v>1.6300000000000001E-11</v>
      </c>
      <c r="D9" s="48">
        <f>'BFPaT-fueltax-coal'!D9</f>
        <v>1.6300000000000001E-11</v>
      </c>
      <c r="E9" s="48">
        <f>'BFPaT-fueltax-coal'!E9</f>
        <v>1.6300000000000001E-11</v>
      </c>
      <c r="F9" s="48">
        <f>'BFPaT-fueltax-coal'!F9</f>
        <v>1.6300000000000001E-11</v>
      </c>
      <c r="G9" s="48">
        <f>'BFPaT-fueltax-coal'!G9</f>
        <v>1.6300000000000001E-11</v>
      </c>
      <c r="H9" s="48">
        <f>'BFPaT-fueltax-coal'!H9</f>
        <v>1.6300000000000001E-11</v>
      </c>
      <c r="I9" s="48">
        <f>'BFPaT-fueltax-coal'!I9</f>
        <v>1.6300000000000001E-11</v>
      </c>
      <c r="J9" s="48">
        <f>'BFPaT-fueltax-coal'!J9</f>
        <v>1.6300000000000001E-11</v>
      </c>
      <c r="K9" s="48">
        <f>'BFPaT-fueltax-coal'!K9</f>
        <v>1.6300000000000001E-11</v>
      </c>
      <c r="L9" s="48">
        <f>'BFPaT-fueltax-coal'!L9</f>
        <v>1.6300000000000001E-11</v>
      </c>
      <c r="M9" s="48">
        <f>'BFPaT-fueltax-coal'!M9</f>
        <v>1.6300000000000001E-11</v>
      </c>
      <c r="N9" s="48">
        <f>'BFPaT-fueltax-coal'!N9</f>
        <v>1.6300000000000001E-11</v>
      </c>
      <c r="O9" s="48">
        <f>'BFPaT-fueltax-coal'!O9</f>
        <v>1.6300000000000001E-11</v>
      </c>
      <c r="P9" s="48">
        <f>'BFPaT-fueltax-coal'!P9</f>
        <v>1.6300000000000001E-11</v>
      </c>
      <c r="Q9" s="48">
        <f>'BFPaT-fueltax-coal'!Q9</f>
        <v>1.6300000000000001E-11</v>
      </c>
      <c r="R9" s="48">
        <f>'BFPaT-fueltax-coal'!R9</f>
        <v>1.6300000000000001E-11</v>
      </c>
      <c r="S9" s="48">
        <f>'BFPaT-fueltax-coal'!S9</f>
        <v>1.6300000000000001E-11</v>
      </c>
      <c r="T9" s="48">
        <f>'BFPaT-fueltax-coal'!T9</f>
        <v>1.6300000000000001E-11</v>
      </c>
      <c r="U9" s="48">
        <f>'BFPaT-fueltax-coal'!U9</f>
        <v>1.6300000000000001E-11</v>
      </c>
      <c r="V9" s="48">
        <f>'BFPaT-fueltax-coal'!V9</f>
        <v>1.6300000000000001E-11</v>
      </c>
      <c r="W9" s="48">
        <f>'BFPaT-fueltax-coal'!W9</f>
        <v>1.6300000000000001E-11</v>
      </c>
      <c r="X9" s="48">
        <f>'BFPaT-fueltax-coal'!X9</f>
        <v>1.6300000000000001E-11</v>
      </c>
      <c r="Y9" s="48">
        <f>'BFPaT-fueltax-coal'!Y9</f>
        <v>1.6300000000000001E-11</v>
      </c>
      <c r="Z9" s="48">
        <f>'BFPaT-fueltax-coal'!Z9</f>
        <v>1.6300000000000001E-11</v>
      </c>
      <c r="AA9" s="48">
        <f>'BFPaT-fueltax-coal'!AA9</f>
        <v>1.6300000000000001E-11</v>
      </c>
      <c r="AB9" s="48">
        <f>'BFPaT-fueltax-coal'!AB9</f>
        <v>1.6300000000000001E-11</v>
      </c>
      <c r="AC9" s="48">
        <f>'BFPaT-fueltax-coal'!AC9</f>
        <v>1.6300000000000001E-11</v>
      </c>
      <c r="AD9" s="48">
        <f>'BFPaT-fueltax-coal'!AD9</f>
        <v>1.6300000000000001E-11</v>
      </c>
      <c r="AE9" s="48">
        <f>'BFPaT-fueltax-coal'!AE9</f>
        <v>1.6300000000000001E-11</v>
      </c>
      <c r="AF9" s="48">
        <f>'BFPaT-fueltax-coal'!AF9</f>
        <v>1.6300000000000001E-11</v>
      </c>
      <c r="AG9" s="48">
        <f>'BFPaT-fueltax-coal'!AG9</f>
        <v>1.6300000000000001E-11</v>
      </c>
      <c r="AH9" s="47">
        <f t="shared" ref="AH9:AI9" si="13">AG9</f>
        <v>1.6300000000000001E-11</v>
      </c>
      <c r="AI9" s="47">
        <f t="shared" si="13"/>
        <v>1.6300000000000001E-11</v>
      </c>
      <c r="AJ9" s="47">
        <f t="shared" ref="AJ9:CE9" si="14">AI9</f>
        <v>1.6300000000000001E-11</v>
      </c>
      <c r="AK9" s="47">
        <f t="shared" si="14"/>
        <v>1.6300000000000001E-11</v>
      </c>
      <c r="AL9" s="47">
        <f t="shared" si="14"/>
        <v>1.6300000000000001E-11</v>
      </c>
      <c r="AM9" s="47">
        <f t="shared" si="14"/>
        <v>1.6300000000000001E-11</v>
      </c>
      <c r="AN9" s="47">
        <f t="shared" si="14"/>
        <v>1.6300000000000001E-11</v>
      </c>
      <c r="AO9" s="47">
        <f t="shared" si="14"/>
        <v>1.6300000000000001E-11</v>
      </c>
      <c r="AP9" s="47">
        <f t="shared" si="14"/>
        <v>1.6300000000000001E-11</v>
      </c>
      <c r="AQ9" s="47">
        <f t="shared" si="14"/>
        <v>1.6300000000000001E-11</v>
      </c>
      <c r="AR9" s="47">
        <f t="shared" si="14"/>
        <v>1.6300000000000001E-11</v>
      </c>
      <c r="AS9" s="47">
        <f t="shared" si="14"/>
        <v>1.6300000000000001E-11</v>
      </c>
      <c r="AT9" s="47">
        <f t="shared" si="14"/>
        <v>1.6300000000000001E-11</v>
      </c>
      <c r="AU9" s="47">
        <f t="shared" si="14"/>
        <v>1.6300000000000001E-11</v>
      </c>
      <c r="AV9" s="47">
        <f t="shared" si="14"/>
        <v>1.6300000000000001E-11</v>
      </c>
      <c r="AW9" s="47">
        <f t="shared" si="14"/>
        <v>1.6300000000000001E-11</v>
      </c>
      <c r="AX9" s="47">
        <f t="shared" si="14"/>
        <v>1.6300000000000001E-11</v>
      </c>
      <c r="AY9" s="47">
        <f t="shared" si="14"/>
        <v>1.6300000000000001E-11</v>
      </c>
      <c r="AZ9" s="47">
        <f t="shared" si="14"/>
        <v>1.6300000000000001E-11</v>
      </c>
      <c r="BA9" s="47">
        <f t="shared" si="14"/>
        <v>1.6300000000000001E-11</v>
      </c>
      <c r="BB9" s="47">
        <f t="shared" si="14"/>
        <v>1.6300000000000001E-11</v>
      </c>
      <c r="BC9" s="47">
        <f t="shared" si="14"/>
        <v>1.6300000000000001E-11</v>
      </c>
      <c r="BD9" s="47">
        <f t="shared" si="14"/>
        <v>1.6300000000000001E-11</v>
      </c>
      <c r="BE9" s="47">
        <f t="shared" si="14"/>
        <v>1.6300000000000001E-11</v>
      </c>
      <c r="BF9" s="47">
        <f t="shared" si="14"/>
        <v>1.6300000000000001E-11</v>
      </c>
      <c r="BG9" s="47">
        <f t="shared" si="14"/>
        <v>1.6300000000000001E-11</v>
      </c>
      <c r="BH9" s="47">
        <f t="shared" si="14"/>
        <v>1.6300000000000001E-11</v>
      </c>
      <c r="BI9" s="47">
        <f t="shared" si="14"/>
        <v>1.6300000000000001E-11</v>
      </c>
      <c r="BJ9" s="47">
        <f t="shared" si="14"/>
        <v>1.6300000000000001E-11</v>
      </c>
      <c r="BK9" s="47">
        <f t="shared" si="14"/>
        <v>1.6300000000000001E-11</v>
      </c>
      <c r="BL9" s="47">
        <f t="shared" si="14"/>
        <v>1.6300000000000001E-11</v>
      </c>
      <c r="BM9" s="47">
        <f t="shared" si="14"/>
        <v>1.6300000000000001E-11</v>
      </c>
      <c r="BN9" s="47">
        <f t="shared" si="14"/>
        <v>1.6300000000000001E-11</v>
      </c>
      <c r="BO9" s="47">
        <f t="shared" si="14"/>
        <v>1.6300000000000001E-11</v>
      </c>
      <c r="BP9" s="47">
        <f t="shared" si="14"/>
        <v>1.6300000000000001E-11</v>
      </c>
      <c r="BQ9" s="47">
        <f t="shared" si="14"/>
        <v>1.6300000000000001E-11</v>
      </c>
      <c r="BR9" s="47">
        <f t="shared" si="14"/>
        <v>1.6300000000000001E-11</v>
      </c>
      <c r="BS9" s="47">
        <f t="shared" si="14"/>
        <v>1.6300000000000001E-11</v>
      </c>
      <c r="BT9" s="47">
        <f t="shared" si="14"/>
        <v>1.6300000000000001E-11</v>
      </c>
      <c r="BU9" s="47">
        <f t="shared" si="14"/>
        <v>1.6300000000000001E-11</v>
      </c>
      <c r="BV9" s="47">
        <f t="shared" si="14"/>
        <v>1.6300000000000001E-11</v>
      </c>
      <c r="BW9" s="47">
        <f t="shared" si="14"/>
        <v>1.6300000000000001E-11</v>
      </c>
      <c r="BX9" s="47">
        <f t="shared" si="14"/>
        <v>1.6300000000000001E-11</v>
      </c>
      <c r="BY9" s="47">
        <f t="shared" si="14"/>
        <v>1.6300000000000001E-11</v>
      </c>
      <c r="BZ9" s="47">
        <f t="shared" si="14"/>
        <v>1.6300000000000001E-11</v>
      </c>
      <c r="CA9" s="47">
        <f t="shared" si="14"/>
        <v>1.6300000000000001E-11</v>
      </c>
      <c r="CB9" s="47">
        <f t="shared" si="14"/>
        <v>1.6300000000000001E-11</v>
      </c>
      <c r="CC9" s="47">
        <f t="shared" si="14"/>
        <v>1.6300000000000001E-11</v>
      </c>
      <c r="CD9" s="47">
        <f t="shared" si="14"/>
        <v>1.6300000000000001E-11</v>
      </c>
      <c r="CE9" s="47">
        <f t="shared" si="14"/>
        <v>1.6300000000000001E-11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2060"/>
  </sheetPr>
  <dimension ref="A1:CE1000"/>
  <sheetViews>
    <sheetView topLeftCell="BZ1" workbookViewId="0">
      <selection activeCell="AF1" sqref="AF1:CE9"/>
    </sheetView>
  </sheetViews>
  <sheetFormatPr defaultColWidth="14.453125" defaultRowHeight="15" customHeight="1" x14ac:dyDescent="0.35"/>
  <cols>
    <col min="1" max="1" width="41.453125" style="47" customWidth="1"/>
    <col min="2" max="33" width="10" style="47" customWidth="1"/>
    <col min="34" max="16384" width="14.453125" style="47"/>
  </cols>
  <sheetData>
    <row r="1" spans="1:83" ht="14.5" x14ac:dyDescent="0.35">
      <c r="A1" s="46" t="s">
        <v>155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8">
        <v>0</v>
      </c>
      <c r="AO2" s="48">
        <v>0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0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  <c r="BP2" s="48">
        <v>0</v>
      </c>
      <c r="BQ2" s="48">
        <v>0</v>
      </c>
      <c r="BR2" s="48">
        <v>0</v>
      </c>
      <c r="BS2" s="48">
        <v>0</v>
      </c>
      <c r="BT2" s="48">
        <v>0</v>
      </c>
      <c r="BU2" s="48">
        <v>0</v>
      </c>
      <c r="BV2" s="48">
        <v>0</v>
      </c>
      <c r="BW2" s="48">
        <v>0</v>
      </c>
      <c r="BX2" s="48">
        <v>0</v>
      </c>
      <c r="BY2" s="48">
        <v>0</v>
      </c>
      <c r="BZ2" s="48">
        <v>0</v>
      </c>
      <c r="CA2" s="48">
        <v>0</v>
      </c>
      <c r="CB2" s="48">
        <v>0</v>
      </c>
      <c r="CC2" s="48">
        <v>0</v>
      </c>
      <c r="CD2" s="48">
        <v>0</v>
      </c>
      <c r="CE2" s="48">
        <v>0</v>
      </c>
    </row>
    <row r="3" spans="1:83" ht="14.5" x14ac:dyDescent="0.35">
      <c r="A3" s="46" t="s">
        <v>117</v>
      </c>
      <c r="B3" s="48">
        <f>('Fuel Prices - ID'!L17/'Fuel Prices - ID'!$L$20)*('Tax Percentages'!B21)</f>
        <v>0</v>
      </c>
      <c r="C3" s="48">
        <f>('Fuel Prices - ID'!M17/'Fuel Prices - ID'!$L$20)*('Tax Percentages'!C21)</f>
        <v>0</v>
      </c>
      <c r="D3" s="48">
        <f>('Fuel Prices - ID'!N17/'Fuel Prices - ID'!$L$20)*('Tax Percentages'!D21)</f>
        <v>0</v>
      </c>
      <c r="E3" s="48">
        <f>('Fuel Prices - ID'!O17/'Fuel Prices - ID'!$L$20)*('Tax Percentages'!E21)</f>
        <v>0</v>
      </c>
      <c r="F3" s="48">
        <f>('Fuel Prices - ID'!P17/'Fuel Prices - ID'!$L$20)*('Tax Percentages'!F21)</f>
        <v>0</v>
      </c>
      <c r="G3" s="48">
        <f>('Fuel Prices - ID'!Q17/'Fuel Prices - ID'!$L$20)*('Tax Percentages'!G21)</f>
        <v>0</v>
      </c>
      <c r="H3" s="48">
        <f>('Fuel Prices - ID'!R17/'Fuel Prices - ID'!$L$20)*('Tax Percentages'!H21)</f>
        <v>0</v>
      </c>
      <c r="I3" s="48">
        <f>('Fuel Prices - ID'!S17/'Fuel Prices - ID'!$L$20)*('Tax Percentages'!I21)</f>
        <v>0</v>
      </c>
      <c r="J3" s="48">
        <f>('Fuel Prices - ID'!T17/'Fuel Prices - ID'!$L$20)*('Tax Percentages'!J21)</f>
        <v>0</v>
      </c>
      <c r="K3" s="48">
        <f>('Fuel Prices - ID'!U17/'Fuel Prices - ID'!$L$20)*('Tax Percentages'!K21)</f>
        <v>0</v>
      </c>
      <c r="L3" s="48">
        <f>('Fuel Prices - ID'!V17/'Fuel Prices - ID'!$L$20)*('Tax Percentages'!L21)</f>
        <v>0</v>
      </c>
      <c r="M3" s="48">
        <f>('Fuel Prices - ID'!W17/'Fuel Prices - ID'!$L$20)*('Tax Percentages'!M21)</f>
        <v>0</v>
      </c>
      <c r="N3" s="48">
        <f>('Fuel Prices - ID'!X17/'Fuel Prices - ID'!$L$20)*('Tax Percentages'!N21)</f>
        <v>0</v>
      </c>
      <c r="O3" s="48">
        <f>('Fuel Prices - ID'!Y17/'Fuel Prices - ID'!$L$20)*('Tax Percentages'!O21)</f>
        <v>0</v>
      </c>
      <c r="P3" s="48">
        <f>('Fuel Prices - ID'!Z17/'Fuel Prices - ID'!$L$20)*('Tax Percentages'!P21)</f>
        <v>0</v>
      </c>
      <c r="Q3" s="48">
        <f>('Fuel Prices - ID'!AA17/'Fuel Prices - ID'!$L$20)*('Tax Percentages'!Q21)</f>
        <v>0</v>
      </c>
      <c r="R3" s="48">
        <f>('Fuel Prices - ID'!AB17/'Fuel Prices - ID'!$L$20)*('Tax Percentages'!R21)</f>
        <v>0</v>
      </c>
      <c r="S3" s="48">
        <f>('Fuel Prices - ID'!AC17/'Fuel Prices - ID'!$L$20)*('Tax Percentages'!S21)</f>
        <v>0</v>
      </c>
      <c r="T3" s="48">
        <f>('Fuel Prices - ID'!AD17/'Fuel Prices - ID'!$L$20)*('Tax Percentages'!T21)</f>
        <v>0</v>
      </c>
      <c r="U3" s="48">
        <f>('Fuel Prices - ID'!AE17/'Fuel Prices - ID'!$L$20)*('Tax Percentages'!U21)</f>
        <v>0</v>
      </c>
      <c r="V3" s="48">
        <f>('Fuel Prices - ID'!AF17/'Fuel Prices - ID'!$L$20)*('Tax Percentages'!V21)</f>
        <v>0</v>
      </c>
      <c r="W3" s="48">
        <f>('Fuel Prices - ID'!AG17/'Fuel Prices - ID'!$L$20)*('Tax Percentages'!W21)</f>
        <v>0</v>
      </c>
      <c r="X3" s="48">
        <f>('Fuel Prices - ID'!AH17/'Fuel Prices - ID'!$L$20)*('Tax Percentages'!X21)</f>
        <v>0</v>
      </c>
      <c r="Y3" s="48">
        <f>('Fuel Prices - ID'!AI17/'Fuel Prices - ID'!$L$20)*('Tax Percentages'!Y21)</f>
        <v>0</v>
      </c>
      <c r="Z3" s="48">
        <f>('Fuel Prices - ID'!AJ17/'Fuel Prices - ID'!$L$20)*('Tax Percentages'!Z21)</f>
        <v>0</v>
      </c>
      <c r="AA3" s="48">
        <f>('Fuel Prices - ID'!AK17/'Fuel Prices - ID'!$L$20)*('Tax Percentages'!AA21)</f>
        <v>0</v>
      </c>
      <c r="AB3" s="48">
        <f>('Fuel Prices - ID'!AL17/'Fuel Prices - ID'!$L$20)*('Tax Percentages'!AB21)</f>
        <v>0</v>
      </c>
      <c r="AC3" s="48">
        <f>('Fuel Prices - ID'!AM17/'Fuel Prices - ID'!$L$20)*('Tax Percentages'!AC21)</f>
        <v>0</v>
      </c>
      <c r="AD3" s="48">
        <f>('Fuel Prices - ID'!AN17/'Fuel Prices - ID'!$L$20)*('Tax Percentages'!AD21)</f>
        <v>0</v>
      </c>
      <c r="AE3" s="48">
        <f>('Fuel Prices - ID'!AO17/'Fuel Prices - ID'!$L$20)*('Tax Percentages'!AE21)</f>
        <v>0</v>
      </c>
      <c r="AF3" s="48">
        <f>('Fuel Prices - ID'!AP17/'Fuel Prices - ID'!$L$20)*('Tax Percentages'!AF21)</f>
        <v>0</v>
      </c>
      <c r="AG3" s="48">
        <f>('Fuel Prices - ID'!AQ17/'Fuel Prices - ID'!$L$20)*('Tax Percentages'!AG21)</f>
        <v>0</v>
      </c>
      <c r="AH3" s="48">
        <f>('Fuel Prices - ID'!AR17/'Fuel Prices - ID'!$L$20)*('Tax Percentages'!AH21)</f>
        <v>0</v>
      </c>
      <c r="AI3" s="48">
        <f>('Fuel Prices - ID'!AS17/'Fuel Prices - ID'!$L$20)*('Tax Percentages'!AI21)</f>
        <v>0</v>
      </c>
      <c r="AJ3" s="48">
        <f>('Fuel Prices - ID'!AT17/'Fuel Prices - ID'!$L$20)*('Tax Percentages'!AJ21)</f>
        <v>0</v>
      </c>
      <c r="AK3" s="48">
        <f>('Fuel Prices - ID'!AU17/'Fuel Prices - ID'!$L$20)*('Tax Percentages'!AK21)</f>
        <v>0</v>
      </c>
      <c r="AL3" s="48">
        <f>('Fuel Prices - ID'!AV17/'Fuel Prices - ID'!$L$20)*('Tax Percentages'!AL21)</f>
        <v>0</v>
      </c>
      <c r="AM3" s="48">
        <f>('Fuel Prices - ID'!AW17/'Fuel Prices - ID'!$L$20)*('Tax Percentages'!AM21)</f>
        <v>0</v>
      </c>
      <c r="AN3" s="48">
        <f>('Fuel Prices - ID'!AX17/'Fuel Prices - ID'!$L$20)*('Tax Percentages'!AN21)</f>
        <v>0</v>
      </c>
      <c r="AO3" s="48">
        <f>('Fuel Prices - ID'!AY17/'Fuel Prices - ID'!$L$20)*('Tax Percentages'!AO21)</f>
        <v>0</v>
      </c>
      <c r="AP3" s="48">
        <f>('Fuel Prices - ID'!AZ17/'Fuel Prices - ID'!$L$20)*('Tax Percentages'!AP21)</f>
        <v>0</v>
      </c>
      <c r="AQ3" s="48">
        <f>('Fuel Prices - ID'!BA17/'Fuel Prices - ID'!$L$20)*('Tax Percentages'!AQ21)</f>
        <v>0</v>
      </c>
      <c r="AR3" s="48">
        <f>('Fuel Prices - ID'!BB17/'Fuel Prices - ID'!$L$20)*('Tax Percentages'!AR21)</f>
        <v>0</v>
      </c>
      <c r="AS3" s="48">
        <f>('Fuel Prices - ID'!BC17/'Fuel Prices - ID'!$L$20)*('Tax Percentages'!AS21)</f>
        <v>0</v>
      </c>
      <c r="AT3" s="48">
        <f>('Fuel Prices - ID'!BD17/'Fuel Prices - ID'!$L$20)*('Tax Percentages'!AT21)</f>
        <v>0</v>
      </c>
      <c r="AU3" s="48">
        <f>('Fuel Prices - ID'!BE17/'Fuel Prices - ID'!$L$20)*('Tax Percentages'!AU21)</f>
        <v>0</v>
      </c>
      <c r="AV3" s="48">
        <f>('Fuel Prices - ID'!BF17/'Fuel Prices - ID'!$L$20)*('Tax Percentages'!AV21)</f>
        <v>0</v>
      </c>
      <c r="AW3" s="48">
        <f>('Fuel Prices - ID'!BG17/'Fuel Prices - ID'!$L$20)*('Tax Percentages'!AW21)</f>
        <v>0</v>
      </c>
      <c r="AX3" s="48">
        <f>('Fuel Prices - ID'!BH17/'Fuel Prices - ID'!$L$20)*('Tax Percentages'!AX21)</f>
        <v>0</v>
      </c>
      <c r="AY3" s="48">
        <f>('Fuel Prices - ID'!BI17/'Fuel Prices - ID'!$L$20)*('Tax Percentages'!AY21)</f>
        <v>0</v>
      </c>
      <c r="AZ3" s="48">
        <f>('Fuel Prices - ID'!BJ17/'Fuel Prices - ID'!$L$20)*('Tax Percentages'!AZ21)</f>
        <v>0</v>
      </c>
      <c r="BA3" s="48">
        <f>('Fuel Prices - ID'!BK17/'Fuel Prices - ID'!$L$20)*('Tax Percentages'!BA21)</f>
        <v>0</v>
      </c>
      <c r="BB3" s="48">
        <f>('Fuel Prices - ID'!BL17/'Fuel Prices - ID'!$L$20)*('Tax Percentages'!BB21)</f>
        <v>0</v>
      </c>
      <c r="BC3" s="48">
        <f>('Fuel Prices - ID'!BM17/'Fuel Prices - ID'!$L$20)*('Tax Percentages'!BC21)</f>
        <v>0</v>
      </c>
      <c r="BD3" s="48">
        <f>('Fuel Prices - ID'!BN17/'Fuel Prices - ID'!$L$20)*('Tax Percentages'!BD21)</f>
        <v>0</v>
      </c>
      <c r="BE3" s="48">
        <f>('Fuel Prices - ID'!BO17/'Fuel Prices - ID'!$L$20)*('Tax Percentages'!BE21)</f>
        <v>0</v>
      </c>
      <c r="BF3" s="48">
        <f>('Fuel Prices - ID'!BP17/'Fuel Prices - ID'!$L$20)*('Tax Percentages'!BF21)</f>
        <v>0</v>
      </c>
      <c r="BG3" s="48">
        <f>('Fuel Prices - ID'!BQ17/'Fuel Prices - ID'!$L$20)*('Tax Percentages'!BG21)</f>
        <v>0</v>
      </c>
      <c r="BH3" s="48">
        <f>('Fuel Prices - ID'!BR17/'Fuel Prices - ID'!$L$20)*('Tax Percentages'!BH21)</f>
        <v>0</v>
      </c>
      <c r="BI3" s="48">
        <f>('Fuel Prices - ID'!BS17/'Fuel Prices - ID'!$L$20)*('Tax Percentages'!BI21)</f>
        <v>0</v>
      </c>
      <c r="BJ3" s="48">
        <f>('Fuel Prices - ID'!BT17/'Fuel Prices - ID'!$L$20)*('Tax Percentages'!BJ21)</f>
        <v>0</v>
      </c>
      <c r="BK3" s="48">
        <f>('Fuel Prices - ID'!BU17/'Fuel Prices - ID'!$L$20)*('Tax Percentages'!BK21)</f>
        <v>0</v>
      </c>
      <c r="BL3" s="48">
        <f>('Fuel Prices - ID'!BV17/'Fuel Prices - ID'!$L$20)*('Tax Percentages'!BL21)</f>
        <v>0</v>
      </c>
      <c r="BM3" s="48">
        <f>('Fuel Prices - ID'!BW17/'Fuel Prices - ID'!$L$20)*('Tax Percentages'!BM21)</f>
        <v>0</v>
      </c>
      <c r="BN3" s="48">
        <f>('Fuel Prices - ID'!BX17/'Fuel Prices - ID'!$L$20)*('Tax Percentages'!BN21)</f>
        <v>0</v>
      </c>
      <c r="BO3" s="48">
        <f>('Fuel Prices - ID'!BY17/'Fuel Prices - ID'!$L$20)*('Tax Percentages'!BO21)</f>
        <v>0</v>
      </c>
      <c r="BP3" s="48">
        <f>('Fuel Prices - ID'!BZ17/'Fuel Prices - ID'!$L$20)*('Tax Percentages'!BP21)</f>
        <v>0</v>
      </c>
      <c r="BQ3" s="48">
        <f>('Fuel Prices - ID'!CA17/'Fuel Prices - ID'!$L$20)*('Tax Percentages'!BQ21)</f>
        <v>0</v>
      </c>
      <c r="BR3" s="48">
        <f>('Fuel Prices - ID'!CB17/'Fuel Prices - ID'!$L$20)*('Tax Percentages'!BR21)</f>
        <v>0</v>
      </c>
      <c r="BS3" s="48">
        <f>('Fuel Prices - ID'!CC17/'Fuel Prices - ID'!$L$20)*('Tax Percentages'!BS21)</f>
        <v>0</v>
      </c>
      <c r="BT3" s="48">
        <f>('Fuel Prices - ID'!CD17/'Fuel Prices - ID'!$L$20)*('Tax Percentages'!BT21)</f>
        <v>0</v>
      </c>
      <c r="BU3" s="48">
        <f>('Fuel Prices - ID'!CE17/'Fuel Prices - ID'!$L$20)*('Tax Percentages'!BU21)</f>
        <v>0</v>
      </c>
      <c r="BV3" s="48">
        <f>('Fuel Prices - ID'!CF17/'Fuel Prices - ID'!$L$20)*('Tax Percentages'!BV21)</f>
        <v>0</v>
      </c>
      <c r="BW3" s="48">
        <f>('Fuel Prices - ID'!CG17/'Fuel Prices - ID'!$L$20)*('Tax Percentages'!BW21)</f>
        <v>0</v>
      </c>
      <c r="BX3" s="48">
        <f>('Fuel Prices - ID'!CH17/'Fuel Prices - ID'!$L$20)*('Tax Percentages'!BX21)</f>
        <v>0</v>
      </c>
      <c r="BY3" s="48">
        <f>('Fuel Prices - ID'!CI17/'Fuel Prices - ID'!$L$20)*('Tax Percentages'!BY21)</f>
        <v>0</v>
      </c>
      <c r="BZ3" s="48">
        <f>('Fuel Prices - ID'!CJ17/'Fuel Prices - ID'!$L$20)*('Tax Percentages'!BZ21)</f>
        <v>0</v>
      </c>
      <c r="CA3" s="48">
        <f>('Fuel Prices - ID'!CK17/'Fuel Prices - ID'!$L$20)*('Tax Percentages'!CA21)</f>
        <v>0</v>
      </c>
      <c r="CB3" s="48">
        <f>('Fuel Prices - ID'!CL17/'Fuel Prices - ID'!$L$20)*('Tax Percentages'!CB21)</f>
        <v>0</v>
      </c>
      <c r="CC3" s="48">
        <f>('Fuel Prices - ID'!CM17/'Fuel Prices - ID'!$L$20)*('Tax Percentages'!CC21)</f>
        <v>0</v>
      </c>
      <c r="CD3" s="48">
        <f>('Fuel Prices - ID'!CN17/'Fuel Prices - ID'!$L$20)*('Tax Percentages'!CD21)</f>
        <v>0</v>
      </c>
      <c r="CE3" s="48">
        <f>('Fuel Prices - ID'!CO17/'Fuel Prices - ID'!$L$20)*('Tax Percentages'!CE21)</f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0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</row>
    <row r="6" spans="1:83" ht="14.5" x14ac:dyDescent="0.35">
      <c r="A6" s="46" t="s">
        <v>120</v>
      </c>
      <c r="B6" s="48">
        <f t="shared" ref="B6:AG6" si="0">B3</f>
        <v>0</v>
      </c>
      <c r="C6" s="48">
        <f t="shared" si="0"/>
        <v>0</v>
      </c>
      <c r="D6" s="48">
        <f t="shared" si="0"/>
        <v>0</v>
      </c>
      <c r="E6" s="48">
        <f t="shared" si="0"/>
        <v>0</v>
      </c>
      <c r="F6" s="48">
        <f t="shared" si="0"/>
        <v>0</v>
      </c>
      <c r="G6" s="48">
        <f t="shared" si="0"/>
        <v>0</v>
      </c>
      <c r="H6" s="48">
        <f t="shared" si="0"/>
        <v>0</v>
      </c>
      <c r="I6" s="48">
        <f t="shared" si="0"/>
        <v>0</v>
      </c>
      <c r="J6" s="48">
        <f t="shared" si="0"/>
        <v>0</v>
      </c>
      <c r="K6" s="48">
        <f t="shared" si="0"/>
        <v>0</v>
      </c>
      <c r="L6" s="48">
        <f t="shared" si="0"/>
        <v>0</v>
      </c>
      <c r="M6" s="48">
        <f t="shared" si="0"/>
        <v>0</v>
      </c>
      <c r="N6" s="48">
        <f t="shared" si="0"/>
        <v>0</v>
      </c>
      <c r="O6" s="48">
        <f t="shared" si="0"/>
        <v>0</v>
      </c>
      <c r="P6" s="48">
        <f t="shared" si="0"/>
        <v>0</v>
      </c>
      <c r="Q6" s="48">
        <f t="shared" si="0"/>
        <v>0</v>
      </c>
      <c r="R6" s="48">
        <f t="shared" si="0"/>
        <v>0</v>
      </c>
      <c r="S6" s="48">
        <f t="shared" si="0"/>
        <v>0</v>
      </c>
      <c r="T6" s="48">
        <f t="shared" si="0"/>
        <v>0</v>
      </c>
      <c r="U6" s="48">
        <f t="shared" si="0"/>
        <v>0</v>
      </c>
      <c r="V6" s="48">
        <f t="shared" si="0"/>
        <v>0</v>
      </c>
      <c r="W6" s="48">
        <f t="shared" si="0"/>
        <v>0</v>
      </c>
      <c r="X6" s="48">
        <f t="shared" si="0"/>
        <v>0</v>
      </c>
      <c r="Y6" s="48">
        <f t="shared" si="0"/>
        <v>0</v>
      </c>
      <c r="Z6" s="48">
        <f t="shared" si="0"/>
        <v>0</v>
      </c>
      <c r="AA6" s="48">
        <f t="shared" si="0"/>
        <v>0</v>
      </c>
      <c r="AB6" s="48">
        <f t="shared" si="0"/>
        <v>0</v>
      </c>
      <c r="AC6" s="48">
        <f t="shared" si="0"/>
        <v>0</v>
      </c>
      <c r="AD6" s="48">
        <f t="shared" si="0"/>
        <v>0</v>
      </c>
      <c r="AE6" s="48">
        <f t="shared" si="0"/>
        <v>0</v>
      </c>
      <c r="AF6" s="48">
        <f t="shared" si="0"/>
        <v>0</v>
      </c>
      <c r="AG6" s="48">
        <f t="shared" si="0"/>
        <v>0</v>
      </c>
      <c r="AH6" s="48">
        <f t="shared" ref="AH6:CE6" si="1">AH3</f>
        <v>0</v>
      </c>
      <c r="AI6" s="48">
        <f t="shared" si="1"/>
        <v>0</v>
      </c>
      <c r="AJ6" s="48">
        <f t="shared" si="1"/>
        <v>0</v>
      </c>
      <c r="AK6" s="48">
        <f t="shared" si="1"/>
        <v>0</v>
      </c>
      <c r="AL6" s="48">
        <f t="shared" si="1"/>
        <v>0</v>
      </c>
      <c r="AM6" s="48">
        <f t="shared" si="1"/>
        <v>0</v>
      </c>
      <c r="AN6" s="48">
        <f t="shared" si="1"/>
        <v>0</v>
      </c>
      <c r="AO6" s="48">
        <f t="shared" si="1"/>
        <v>0</v>
      </c>
      <c r="AP6" s="48">
        <f t="shared" si="1"/>
        <v>0</v>
      </c>
      <c r="AQ6" s="48">
        <f t="shared" si="1"/>
        <v>0</v>
      </c>
      <c r="AR6" s="48">
        <f t="shared" si="1"/>
        <v>0</v>
      </c>
      <c r="AS6" s="48">
        <f t="shared" si="1"/>
        <v>0</v>
      </c>
      <c r="AT6" s="48">
        <f t="shared" si="1"/>
        <v>0</v>
      </c>
      <c r="AU6" s="48">
        <f t="shared" si="1"/>
        <v>0</v>
      </c>
      <c r="AV6" s="48">
        <f t="shared" si="1"/>
        <v>0</v>
      </c>
      <c r="AW6" s="48">
        <f t="shared" si="1"/>
        <v>0</v>
      </c>
      <c r="AX6" s="48">
        <f t="shared" si="1"/>
        <v>0</v>
      </c>
      <c r="AY6" s="48">
        <f t="shared" si="1"/>
        <v>0</v>
      </c>
      <c r="AZ6" s="48">
        <f t="shared" si="1"/>
        <v>0</v>
      </c>
      <c r="BA6" s="48">
        <f t="shared" si="1"/>
        <v>0</v>
      </c>
      <c r="BB6" s="48">
        <f t="shared" si="1"/>
        <v>0</v>
      </c>
      <c r="BC6" s="48">
        <f t="shared" si="1"/>
        <v>0</v>
      </c>
      <c r="BD6" s="48">
        <f t="shared" si="1"/>
        <v>0</v>
      </c>
      <c r="BE6" s="48">
        <f t="shared" si="1"/>
        <v>0</v>
      </c>
      <c r="BF6" s="48">
        <f t="shared" si="1"/>
        <v>0</v>
      </c>
      <c r="BG6" s="48">
        <f t="shared" si="1"/>
        <v>0</v>
      </c>
      <c r="BH6" s="48">
        <f t="shared" si="1"/>
        <v>0</v>
      </c>
      <c r="BI6" s="48">
        <f t="shared" si="1"/>
        <v>0</v>
      </c>
      <c r="BJ6" s="48">
        <f t="shared" si="1"/>
        <v>0</v>
      </c>
      <c r="BK6" s="48">
        <f t="shared" si="1"/>
        <v>0</v>
      </c>
      <c r="BL6" s="48">
        <f t="shared" si="1"/>
        <v>0</v>
      </c>
      <c r="BM6" s="48">
        <f t="shared" si="1"/>
        <v>0</v>
      </c>
      <c r="BN6" s="48">
        <f t="shared" si="1"/>
        <v>0</v>
      </c>
      <c r="BO6" s="48">
        <f t="shared" si="1"/>
        <v>0</v>
      </c>
      <c r="BP6" s="48">
        <f t="shared" si="1"/>
        <v>0</v>
      </c>
      <c r="BQ6" s="48">
        <f t="shared" si="1"/>
        <v>0</v>
      </c>
      <c r="BR6" s="48">
        <f t="shared" si="1"/>
        <v>0</v>
      </c>
      <c r="BS6" s="48">
        <f t="shared" si="1"/>
        <v>0</v>
      </c>
      <c r="BT6" s="48">
        <f t="shared" si="1"/>
        <v>0</v>
      </c>
      <c r="BU6" s="48">
        <f t="shared" si="1"/>
        <v>0</v>
      </c>
      <c r="BV6" s="48">
        <f t="shared" si="1"/>
        <v>0</v>
      </c>
      <c r="BW6" s="48">
        <f t="shared" si="1"/>
        <v>0</v>
      </c>
      <c r="BX6" s="48">
        <f t="shared" si="1"/>
        <v>0</v>
      </c>
      <c r="BY6" s="48">
        <f t="shared" si="1"/>
        <v>0</v>
      </c>
      <c r="BZ6" s="48">
        <f t="shared" si="1"/>
        <v>0</v>
      </c>
      <c r="CA6" s="48">
        <f t="shared" si="1"/>
        <v>0</v>
      </c>
      <c r="CB6" s="48">
        <f t="shared" si="1"/>
        <v>0</v>
      </c>
      <c r="CC6" s="48">
        <f t="shared" si="1"/>
        <v>0</v>
      </c>
      <c r="CD6" s="48">
        <f t="shared" si="1"/>
        <v>0</v>
      </c>
      <c r="CE6" s="48">
        <f t="shared" si="1"/>
        <v>0</v>
      </c>
    </row>
    <row r="7" spans="1:83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0</v>
      </c>
      <c r="CE8" s="48">
        <v>0</v>
      </c>
    </row>
    <row r="9" spans="1:83" ht="14.5" x14ac:dyDescent="0.35">
      <c r="A9" s="46" t="s">
        <v>123</v>
      </c>
      <c r="B9" s="48">
        <f t="shared" ref="B9:AG9" si="2">B6</f>
        <v>0</v>
      </c>
      <c r="C9" s="48">
        <f t="shared" si="2"/>
        <v>0</v>
      </c>
      <c r="D9" s="48">
        <f t="shared" si="2"/>
        <v>0</v>
      </c>
      <c r="E9" s="48">
        <f t="shared" si="2"/>
        <v>0</v>
      </c>
      <c r="F9" s="48">
        <f t="shared" si="2"/>
        <v>0</v>
      </c>
      <c r="G9" s="48">
        <f t="shared" si="2"/>
        <v>0</v>
      </c>
      <c r="H9" s="48">
        <f t="shared" si="2"/>
        <v>0</v>
      </c>
      <c r="I9" s="48">
        <f t="shared" si="2"/>
        <v>0</v>
      </c>
      <c r="J9" s="48">
        <f t="shared" si="2"/>
        <v>0</v>
      </c>
      <c r="K9" s="48">
        <f t="shared" si="2"/>
        <v>0</v>
      </c>
      <c r="L9" s="48">
        <f t="shared" si="2"/>
        <v>0</v>
      </c>
      <c r="M9" s="48">
        <f t="shared" si="2"/>
        <v>0</v>
      </c>
      <c r="N9" s="48">
        <f t="shared" si="2"/>
        <v>0</v>
      </c>
      <c r="O9" s="48">
        <f t="shared" si="2"/>
        <v>0</v>
      </c>
      <c r="P9" s="48">
        <f t="shared" si="2"/>
        <v>0</v>
      </c>
      <c r="Q9" s="48">
        <f t="shared" si="2"/>
        <v>0</v>
      </c>
      <c r="R9" s="48">
        <f t="shared" si="2"/>
        <v>0</v>
      </c>
      <c r="S9" s="48">
        <f t="shared" si="2"/>
        <v>0</v>
      </c>
      <c r="T9" s="48">
        <f t="shared" si="2"/>
        <v>0</v>
      </c>
      <c r="U9" s="48">
        <f t="shared" si="2"/>
        <v>0</v>
      </c>
      <c r="V9" s="48">
        <f t="shared" si="2"/>
        <v>0</v>
      </c>
      <c r="W9" s="48">
        <f t="shared" si="2"/>
        <v>0</v>
      </c>
      <c r="X9" s="48">
        <f t="shared" si="2"/>
        <v>0</v>
      </c>
      <c r="Y9" s="48">
        <f t="shared" si="2"/>
        <v>0</v>
      </c>
      <c r="Z9" s="48">
        <f t="shared" si="2"/>
        <v>0</v>
      </c>
      <c r="AA9" s="48">
        <f t="shared" si="2"/>
        <v>0</v>
      </c>
      <c r="AB9" s="48">
        <f t="shared" si="2"/>
        <v>0</v>
      </c>
      <c r="AC9" s="48">
        <f t="shared" si="2"/>
        <v>0</v>
      </c>
      <c r="AD9" s="48">
        <f t="shared" si="2"/>
        <v>0</v>
      </c>
      <c r="AE9" s="48">
        <f t="shared" si="2"/>
        <v>0</v>
      </c>
      <c r="AF9" s="48">
        <f t="shared" si="2"/>
        <v>0</v>
      </c>
      <c r="AG9" s="48">
        <f t="shared" si="2"/>
        <v>0</v>
      </c>
      <c r="AH9" s="48">
        <f t="shared" ref="AH9:CE9" si="3">AH6</f>
        <v>0</v>
      </c>
      <c r="AI9" s="48">
        <f t="shared" si="3"/>
        <v>0</v>
      </c>
      <c r="AJ9" s="48">
        <f t="shared" si="3"/>
        <v>0</v>
      </c>
      <c r="AK9" s="48">
        <f t="shared" si="3"/>
        <v>0</v>
      </c>
      <c r="AL9" s="48">
        <f t="shared" si="3"/>
        <v>0</v>
      </c>
      <c r="AM9" s="48">
        <f t="shared" si="3"/>
        <v>0</v>
      </c>
      <c r="AN9" s="48">
        <f t="shared" si="3"/>
        <v>0</v>
      </c>
      <c r="AO9" s="48">
        <f t="shared" si="3"/>
        <v>0</v>
      </c>
      <c r="AP9" s="48">
        <f t="shared" si="3"/>
        <v>0</v>
      </c>
      <c r="AQ9" s="48">
        <f t="shared" si="3"/>
        <v>0</v>
      </c>
      <c r="AR9" s="48">
        <f t="shared" si="3"/>
        <v>0</v>
      </c>
      <c r="AS9" s="48">
        <f t="shared" si="3"/>
        <v>0</v>
      </c>
      <c r="AT9" s="48">
        <f t="shared" si="3"/>
        <v>0</v>
      </c>
      <c r="AU9" s="48">
        <f t="shared" si="3"/>
        <v>0</v>
      </c>
      <c r="AV9" s="48">
        <f t="shared" si="3"/>
        <v>0</v>
      </c>
      <c r="AW9" s="48">
        <f t="shared" si="3"/>
        <v>0</v>
      </c>
      <c r="AX9" s="48">
        <f t="shared" si="3"/>
        <v>0</v>
      </c>
      <c r="AY9" s="48">
        <f t="shared" si="3"/>
        <v>0</v>
      </c>
      <c r="AZ9" s="48">
        <f t="shared" si="3"/>
        <v>0</v>
      </c>
      <c r="BA9" s="48">
        <f t="shared" si="3"/>
        <v>0</v>
      </c>
      <c r="BB9" s="48">
        <f t="shared" si="3"/>
        <v>0</v>
      </c>
      <c r="BC9" s="48">
        <f t="shared" si="3"/>
        <v>0</v>
      </c>
      <c r="BD9" s="48">
        <f t="shared" si="3"/>
        <v>0</v>
      </c>
      <c r="BE9" s="48">
        <f t="shared" si="3"/>
        <v>0</v>
      </c>
      <c r="BF9" s="48">
        <f t="shared" si="3"/>
        <v>0</v>
      </c>
      <c r="BG9" s="48">
        <f t="shared" si="3"/>
        <v>0</v>
      </c>
      <c r="BH9" s="48">
        <f t="shared" si="3"/>
        <v>0</v>
      </c>
      <c r="BI9" s="48">
        <f t="shared" si="3"/>
        <v>0</v>
      </c>
      <c r="BJ9" s="48">
        <f t="shared" si="3"/>
        <v>0</v>
      </c>
      <c r="BK9" s="48">
        <f t="shared" si="3"/>
        <v>0</v>
      </c>
      <c r="BL9" s="48">
        <f t="shared" si="3"/>
        <v>0</v>
      </c>
      <c r="BM9" s="48">
        <f t="shared" si="3"/>
        <v>0</v>
      </c>
      <c r="BN9" s="48">
        <f t="shared" si="3"/>
        <v>0</v>
      </c>
      <c r="BO9" s="48">
        <f t="shared" si="3"/>
        <v>0</v>
      </c>
      <c r="BP9" s="48">
        <f t="shared" si="3"/>
        <v>0</v>
      </c>
      <c r="BQ9" s="48">
        <f t="shared" si="3"/>
        <v>0</v>
      </c>
      <c r="BR9" s="48">
        <f t="shared" si="3"/>
        <v>0</v>
      </c>
      <c r="BS9" s="48">
        <f t="shared" si="3"/>
        <v>0</v>
      </c>
      <c r="BT9" s="48">
        <f t="shared" si="3"/>
        <v>0</v>
      </c>
      <c r="BU9" s="48">
        <f t="shared" si="3"/>
        <v>0</v>
      </c>
      <c r="BV9" s="48">
        <f t="shared" si="3"/>
        <v>0</v>
      </c>
      <c r="BW9" s="48">
        <f t="shared" si="3"/>
        <v>0</v>
      </c>
      <c r="BX9" s="48">
        <f t="shared" si="3"/>
        <v>0</v>
      </c>
      <c r="BY9" s="48">
        <f t="shared" si="3"/>
        <v>0</v>
      </c>
      <c r="BZ9" s="48">
        <f t="shared" si="3"/>
        <v>0</v>
      </c>
      <c r="CA9" s="48">
        <f t="shared" si="3"/>
        <v>0</v>
      </c>
      <c r="CB9" s="48">
        <f t="shared" si="3"/>
        <v>0</v>
      </c>
      <c r="CC9" s="48">
        <f t="shared" si="3"/>
        <v>0</v>
      </c>
      <c r="CD9" s="48">
        <f t="shared" si="3"/>
        <v>0</v>
      </c>
      <c r="CE9" s="48">
        <f t="shared" si="3"/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2060"/>
  </sheetPr>
  <dimension ref="A1:CE1000"/>
  <sheetViews>
    <sheetView topLeftCell="CD1" workbookViewId="0">
      <selection activeCell="CJ12" sqref="CJ12"/>
    </sheetView>
  </sheetViews>
  <sheetFormatPr defaultColWidth="14.453125" defaultRowHeight="15" customHeight="1" x14ac:dyDescent="0.35"/>
  <cols>
    <col min="1" max="1" width="41.453125" style="47" customWidth="1"/>
    <col min="2" max="33" width="10" style="47" customWidth="1"/>
    <col min="34" max="16384" width="14.453125" style="47"/>
  </cols>
  <sheetData>
    <row r="1" spans="1:83" ht="14.5" x14ac:dyDescent="0.35">
      <c r="A1" s="46" t="s">
        <v>155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8">
        <v>0</v>
      </c>
      <c r="AO2" s="48">
        <v>0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0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  <c r="BP2" s="48">
        <v>0</v>
      </c>
      <c r="BQ2" s="48">
        <v>0</v>
      </c>
      <c r="BR2" s="48">
        <v>0</v>
      </c>
      <c r="BS2" s="48">
        <v>0</v>
      </c>
      <c r="BT2" s="48">
        <v>0</v>
      </c>
      <c r="BU2" s="48">
        <v>0</v>
      </c>
      <c r="BV2" s="48">
        <v>0</v>
      </c>
      <c r="BW2" s="48">
        <v>0</v>
      </c>
      <c r="BX2" s="48">
        <v>0</v>
      </c>
      <c r="BY2" s="48">
        <v>0</v>
      </c>
      <c r="BZ2" s="48">
        <v>0</v>
      </c>
      <c r="CA2" s="48">
        <v>0</v>
      </c>
      <c r="CB2" s="48">
        <v>0</v>
      </c>
      <c r="CC2" s="48">
        <v>0</v>
      </c>
      <c r="CD2" s="48">
        <v>0</v>
      </c>
      <c r="CE2" s="48"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48">
        <v>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0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8">
        <v>0</v>
      </c>
      <c r="CE3" s="48"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0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0</v>
      </c>
      <c r="BM6" s="48">
        <v>0</v>
      </c>
      <c r="BN6" s="48">
        <v>0</v>
      </c>
      <c r="BO6" s="48">
        <v>0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0</v>
      </c>
      <c r="CE6" s="48">
        <v>0</v>
      </c>
    </row>
    <row r="7" spans="1:83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0</v>
      </c>
      <c r="CE8" s="48">
        <v>0</v>
      </c>
    </row>
    <row r="9" spans="1:83" ht="14.5" x14ac:dyDescent="0.35">
      <c r="A9" s="46" t="s">
        <v>123</v>
      </c>
      <c r="B9" s="48">
        <v>0</v>
      </c>
      <c r="C9" s="48">
        <v>0</v>
      </c>
      <c r="D9" s="48">
        <v>0</v>
      </c>
      <c r="E9" s="48">
        <v>0</v>
      </c>
      <c r="F9" s="48">
        <v>0</v>
      </c>
      <c r="G9" s="48">
        <v>0</v>
      </c>
      <c r="H9" s="48">
        <v>0</v>
      </c>
      <c r="I9" s="48">
        <v>0</v>
      </c>
      <c r="J9" s="48">
        <v>0</v>
      </c>
      <c r="K9" s="48">
        <v>0</v>
      </c>
      <c r="L9" s="48">
        <v>0</v>
      </c>
      <c r="M9" s="48">
        <v>0</v>
      </c>
      <c r="N9" s="48">
        <v>0</v>
      </c>
      <c r="O9" s="48">
        <v>0</v>
      </c>
      <c r="P9" s="48">
        <v>0</v>
      </c>
      <c r="Q9" s="48">
        <v>0</v>
      </c>
      <c r="R9" s="48">
        <v>0</v>
      </c>
      <c r="S9" s="48">
        <v>0</v>
      </c>
      <c r="T9" s="48">
        <v>0</v>
      </c>
      <c r="U9" s="48">
        <v>0</v>
      </c>
      <c r="V9" s="48">
        <v>0</v>
      </c>
      <c r="W9" s="48">
        <v>0</v>
      </c>
      <c r="X9" s="48">
        <v>0</v>
      </c>
      <c r="Y9" s="48"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AY9" s="48">
        <v>0</v>
      </c>
      <c r="AZ9" s="48">
        <v>0</v>
      </c>
      <c r="BA9" s="48">
        <v>0</v>
      </c>
      <c r="BB9" s="48">
        <v>0</v>
      </c>
      <c r="BC9" s="48">
        <v>0</v>
      </c>
      <c r="BD9" s="48">
        <v>0</v>
      </c>
      <c r="BE9" s="48">
        <v>0</v>
      </c>
      <c r="BF9" s="48">
        <v>0</v>
      </c>
      <c r="BG9" s="48">
        <v>0</v>
      </c>
      <c r="BH9" s="48">
        <v>0</v>
      </c>
      <c r="BI9" s="48">
        <v>0</v>
      </c>
      <c r="BJ9" s="48">
        <v>0</v>
      </c>
      <c r="BK9" s="48">
        <v>0</v>
      </c>
      <c r="BL9" s="48">
        <v>0</v>
      </c>
      <c r="BM9" s="48">
        <v>0</v>
      </c>
      <c r="BN9" s="48">
        <v>0</v>
      </c>
      <c r="BO9" s="48">
        <v>0</v>
      </c>
      <c r="BP9" s="48">
        <v>0</v>
      </c>
      <c r="BQ9" s="48">
        <v>0</v>
      </c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0</v>
      </c>
      <c r="CE9" s="48"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2060"/>
  </sheetPr>
  <dimension ref="A1:CE1000"/>
  <sheetViews>
    <sheetView topLeftCell="CC1" workbookViewId="0">
      <selection activeCell="CH11" sqref="CH11"/>
    </sheetView>
  </sheetViews>
  <sheetFormatPr defaultColWidth="14.453125" defaultRowHeight="15" customHeight="1" x14ac:dyDescent="0.35"/>
  <cols>
    <col min="1" max="1" width="41.453125" style="47" customWidth="1"/>
    <col min="2" max="23" width="10" style="47" customWidth="1"/>
    <col min="24" max="33" width="9.1796875" style="47" customWidth="1"/>
    <col min="34" max="16384" width="14.453125" style="47"/>
  </cols>
  <sheetData>
    <row r="1" spans="1:83" ht="14.5" x14ac:dyDescent="0.35">
      <c r="A1" s="46" t="s">
        <v>155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f t="shared" ref="B2:AG2" si="0">B4</f>
        <v>1.4772661953210326E-6</v>
      </c>
      <c r="C2" s="48">
        <f t="shared" si="0"/>
        <v>1.4485256078634247E-6</v>
      </c>
      <c r="D2" s="48">
        <f t="shared" si="0"/>
        <v>1.4829098015854316E-6</v>
      </c>
      <c r="E2" s="48">
        <f t="shared" si="0"/>
        <v>1.4956079156803383E-6</v>
      </c>
      <c r="F2" s="48">
        <f t="shared" si="0"/>
        <v>1.5083060297752454E-6</v>
      </c>
      <c r="G2" s="48">
        <f t="shared" si="0"/>
        <v>1.5210041438701521E-6</v>
      </c>
      <c r="H2" s="48">
        <f t="shared" si="0"/>
        <v>1.5337022579650588E-6</v>
      </c>
      <c r="I2" s="48">
        <f t="shared" si="0"/>
        <v>1.5464003720599659E-6</v>
      </c>
      <c r="J2" s="48">
        <f t="shared" si="0"/>
        <v>1.5590984861548728E-6</v>
      </c>
      <c r="K2" s="48">
        <f t="shared" si="0"/>
        <v>1.5717966002497797E-6</v>
      </c>
      <c r="L2" s="48">
        <f t="shared" si="0"/>
        <v>1.5844947143446864E-6</v>
      </c>
      <c r="M2" s="48">
        <f t="shared" si="0"/>
        <v>1.5971928284395933E-6</v>
      </c>
      <c r="N2" s="48">
        <f t="shared" si="0"/>
        <v>1.6098909425345002E-6</v>
      </c>
      <c r="O2" s="48">
        <f t="shared" si="0"/>
        <v>1.6225890566294071E-6</v>
      </c>
      <c r="P2" s="48">
        <f t="shared" si="0"/>
        <v>1.6352871707243138E-6</v>
      </c>
      <c r="Q2" s="48">
        <f t="shared" si="0"/>
        <v>1.6479852848192207E-6</v>
      </c>
      <c r="R2" s="48">
        <f t="shared" si="0"/>
        <v>1.6606833989141277E-6</v>
      </c>
      <c r="S2" s="48">
        <f t="shared" si="0"/>
        <v>1.6733815130090343E-6</v>
      </c>
      <c r="T2" s="48">
        <f t="shared" si="0"/>
        <v>1.6860796271039413E-6</v>
      </c>
      <c r="U2" s="48">
        <f t="shared" si="0"/>
        <v>1.6987777411988482E-6</v>
      </c>
      <c r="V2" s="48">
        <f t="shared" si="0"/>
        <v>1.711475855293751E-6</v>
      </c>
      <c r="W2" s="48">
        <f t="shared" si="0"/>
        <v>1.724173969388658E-6</v>
      </c>
      <c r="X2" s="48">
        <f t="shared" si="0"/>
        <v>1.7368720834835651E-6</v>
      </c>
      <c r="Y2" s="48">
        <f t="shared" si="0"/>
        <v>1.7495701975784716E-6</v>
      </c>
      <c r="Z2" s="48">
        <f t="shared" si="0"/>
        <v>1.7622683116733785E-6</v>
      </c>
      <c r="AA2" s="48">
        <f t="shared" si="0"/>
        <v>1.7749664257682856E-6</v>
      </c>
      <c r="AB2" s="48">
        <f t="shared" si="0"/>
        <v>1.7876645398631921E-6</v>
      </c>
      <c r="AC2" s="48">
        <f t="shared" si="0"/>
        <v>1.800362653958099E-6</v>
      </c>
      <c r="AD2" s="48">
        <f t="shared" si="0"/>
        <v>1.8130607680530061E-6</v>
      </c>
      <c r="AE2" s="48">
        <f t="shared" si="0"/>
        <v>1.825758882147913E-6</v>
      </c>
      <c r="AF2" s="48">
        <f t="shared" si="0"/>
        <v>1.8384569962428195E-6</v>
      </c>
      <c r="AG2" s="48">
        <f t="shared" si="0"/>
        <v>1.8511551103377266E-6</v>
      </c>
      <c r="AH2" s="48">
        <f>AG2</f>
        <v>1.8511551103377266E-6</v>
      </c>
      <c r="AI2" s="48">
        <f>AH2</f>
        <v>1.8511551103377266E-6</v>
      </c>
      <c r="AJ2" s="48">
        <f t="shared" ref="AJ2:CE2" si="1">AI2</f>
        <v>1.8511551103377266E-6</v>
      </c>
      <c r="AK2" s="48">
        <f t="shared" si="1"/>
        <v>1.8511551103377266E-6</v>
      </c>
      <c r="AL2" s="48">
        <f t="shared" si="1"/>
        <v>1.8511551103377266E-6</v>
      </c>
      <c r="AM2" s="48">
        <f t="shared" si="1"/>
        <v>1.8511551103377266E-6</v>
      </c>
      <c r="AN2" s="48">
        <f t="shared" si="1"/>
        <v>1.8511551103377266E-6</v>
      </c>
      <c r="AO2" s="48">
        <f t="shared" si="1"/>
        <v>1.8511551103377266E-6</v>
      </c>
      <c r="AP2" s="48">
        <f t="shared" si="1"/>
        <v>1.8511551103377266E-6</v>
      </c>
      <c r="AQ2" s="48">
        <f t="shared" si="1"/>
        <v>1.8511551103377266E-6</v>
      </c>
      <c r="AR2" s="48">
        <f t="shared" si="1"/>
        <v>1.8511551103377266E-6</v>
      </c>
      <c r="AS2" s="48">
        <f t="shared" si="1"/>
        <v>1.8511551103377266E-6</v>
      </c>
      <c r="AT2" s="48">
        <f t="shared" si="1"/>
        <v>1.8511551103377266E-6</v>
      </c>
      <c r="AU2" s="48">
        <f t="shared" si="1"/>
        <v>1.8511551103377266E-6</v>
      </c>
      <c r="AV2" s="48">
        <f t="shared" si="1"/>
        <v>1.8511551103377266E-6</v>
      </c>
      <c r="AW2" s="48">
        <f t="shared" si="1"/>
        <v>1.8511551103377266E-6</v>
      </c>
      <c r="AX2" s="48">
        <f t="shared" si="1"/>
        <v>1.8511551103377266E-6</v>
      </c>
      <c r="AY2" s="48">
        <f t="shared" si="1"/>
        <v>1.8511551103377266E-6</v>
      </c>
      <c r="AZ2" s="48">
        <f t="shared" si="1"/>
        <v>1.8511551103377266E-6</v>
      </c>
      <c r="BA2" s="48">
        <f t="shared" si="1"/>
        <v>1.8511551103377266E-6</v>
      </c>
      <c r="BB2" s="48">
        <f t="shared" si="1"/>
        <v>1.8511551103377266E-6</v>
      </c>
      <c r="BC2" s="48">
        <f t="shared" si="1"/>
        <v>1.8511551103377266E-6</v>
      </c>
      <c r="BD2" s="48">
        <f t="shared" si="1"/>
        <v>1.8511551103377266E-6</v>
      </c>
      <c r="BE2" s="48">
        <f t="shared" si="1"/>
        <v>1.8511551103377266E-6</v>
      </c>
      <c r="BF2" s="48">
        <f t="shared" si="1"/>
        <v>1.8511551103377266E-6</v>
      </c>
      <c r="BG2" s="48">
        <f t="shared" si="1"/>
        <v>1.8511551103377266E-6</v>
      </c>
      <c r="BH2" s="48">
        <f t="shared" si="1"/>
        <v>1.8511551103377266E-6</v>
      </c>
      <c r="BI2" s="48">
        <f t="shared" si="1"/>
        <v>1.8511551103377266E-6</v>
      </c>
      <c r="BJ2" s="48">
        <f t="shared" si="1"/>
        <v>1.8511551103377266E-6</v>
      </c>
      <c r="BK2" s="48">
        <f t="shared" si="1"/>
        <v>1.8511551103377266E-6</v>
      </c>
      <c r="BL2" s="48">
        <f t="shared" si="1"/>
        <v>1.8511551103377266E-6</v>
      </c>
      <c r="BM2" s="48">
        <f t="shared" si="1"/>
        <v>1.8511551103377266E-6</v>
      </c>
      <c r="BN2" s="48">
        <f t="shared" si="1"/>
        <v>1.8511551103377266E-6</v>
      </c>
      <c r="BO2" s="48">
        <f t="shared" si="1"/>
        <v>1.8511551103377266E-6</v>
      </c>
      <c r="BP2" s="48">
        <f t="shared" si="1"/>
        <v>1.8511551103377266E-6</v>
      </c>
      <c r="BQ2" s="48">
        <f t="shared" si="1"/>
        <v>1.8511551103377266E-6</v>
      </c>
      <c r="BR2" s="48">
        <f t="shared" si="1"/>
        <v>1.8511551103377266E-6</v>
      </c>
      <c r="BS2" s="48">
        <f t="shared" si="1"/>
        <v>1.8511551103377266E-6</v>
      </c>
      <c r="BT2" s="48">
        <f t="shared" si="1"/>
        <v>1.8511551103377266E-6</v>
      </c>
      <c r="BU2" s="48">
        <f t="shared" si="1"/>
        <v>1.8511551103377266E-6</v>
      </c>
      <c r="BV2" s="48">
        <f t="shared" si="1"/>
        <v>1.8511551103377266E-6</v>
      </c>
      <c r="BW2" s="48">
        <f t="shared" si="1"/>
        <v>1.8511551103377266E-6</v>
      </c>
      <c r="BX2" s="48">
        <f t="shared" si="1"/>
        <v>1.8511551103377266E-6</v>
      </c>
      <c r="BY2" s="48">
        <f t="shared" si="1"/>
        <v>1.8511551103377266E-6</v>
      </c>
      <c r="BZ2" s="48">
        <f t="shared" si="1"/>
        <v>1.8511551103377266E-6</v>
      </c>
      <c r="CA2" s="48">
        <f t="shared" si="1"/>
        <v>1.8511551103377266E-6</v>
      </c>
      <c r="CB2" s="48">
        <f t="shared" si="1"/>
        <v>1.8511551103377266E-6</v>
      </c>
      <c r="CC2" s="48">
        <f t="shared" si="1"/>
        <v>1.8511551103377266E-6</v>
      </c>
      <c r="CD2" s="48">
        <f t="shared" si="1"/>
        <v>1.8511551103377266E-6</v>
      </c>
      <c r="CE2" s="48">
        <f t="shared" si="1"/>
        <v>1.8511551103377266E-6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f t="shared" ref="AH3:AI3" si="2">AG3</f>
        <v>0</v>
      </c>
      <c r="AI3" s="48">
        <f t="shared" si="2"/>
        <v>0</v>
      </c>
      <c r="AJ3" s="48">
        <f t="shared" ref="AJ3:CE3" si="3">AI3</f>
        <v>0</v>
      </c>
      <c r="AK3" s="48">
        <f t="shared" si="3"/>
        <v>0</v>
      </c>
      <c r="AL3" s="48">
        <f t="shared" si="3"/>
        <v>0</v>
      </c>
      <c r="AM3" s="48">
        <f t="shared" si="3"/>
        <v>0</v>
      </c>
      <c r="AN3" s="48">
        <f t="shared" si="3"/>
        <v>0</v>
      </c>
      <c r="AO3" s="48">
        <f t="shared" si="3"/>
        <v>0</v>
      </c>
      <c r="AP3" s="48">
        <f t="shared" si="3"/>
        <v>0</v>
      </c>
      <c r="AQ3" s="48">
        <f t="shared" si="3"/>
        <v>0</v>
      </c>
      <c r="AR3" s="48">
        <f t="shared" si="3"/>
        <v>0</v>
      </c>
      <c r="AS3" s="48">
        <f t="shared" si="3"/>
        <v>0</v>
      </c>
      <c r="AT3" s="48">
        <f t="shared" si="3"/>
        <v>0</v>
      </c>
      <c r="AU3" s="48">
        <f t="shared" si="3"/>
        <v>0</v>
      </c>
      <c r="AV3" s="48">
        <f t="shared" si="3"/>
        <v>0</v>
      </c>
      <c r="AW3" s="48">
        <f t="shared" si="3"/>
        <v>0</v>
      </c>
      <c r="AX3" s="48">
        <f t="shared" si="3"/>
        <v>0</v>
      </c>
      <c r="AY3" s="48">
        <f t="shared" si="3"/>
        <v>0</v>
      </c>
      <c r="AZ3" s="48">
        <f t="shared" si="3"/>
        <v>0</v>
      </c>
      <c r="BA3" s="48">
        <f t="shared" si="3"/>
        <v>0</v>
      </c>
      <c r="BB3" s="48">
        <f t="shared" si="3"/>
        <v>0</v>
      </c>
      <c r="BC3" s="48">
        <f t="shared" si="3"/>
        <v>0</v>
      </c>
      <c r="BD3" s="48">
        <f t="shared" si="3"/>
        <v>0</v>
      </c>
      <c r="BE3" s="48">
        <f t="shared" si="3"/>
        <v>0</v>
      </c>
      <c r="BF3" s="48">
        <f t="shared" si="3"/>
        <v>0</v>
      </c>
      <c r="BG3" s="48">
        <f t="shared" si="3"/>
        <v>0</v>
      </c>
      <c r="BH3" s="48">
        <f t="shared" si="3"/>
        <v>0</v>
      </c>
      <c r="BI3" s="48">
        <f t="shared" si="3"/>
        <v>0</v>
      </c>
      <c r="BJ3" s="48">
        <f t="shared" si="3"/>
        <v>0</v>
      </c>
      <c r="BK3" s="48">
        <f t="shared" si="3"/>
        <v>0</v>
      </c>
      <c r="BL3" s="48">
        <f t="shared" si="3"/>
        <v>0</v>
      </c>
      <c r="BM3" s="48">
        <f t="shared" si="3"/>
        <v>0</v>
      </c>
      <c r="BN3" s="48">
        <f t="shared" si="3"/>
        <v>0</v>
      </c>
      <c r="BO3" s="48">
        <f t="shared" si="3"/>
        <v>0</v>
      </c>
      <c r="BP3" s="48">
        <f t="shared" si="3"/>
        <v>0</v>
      </c>
      <c r="BQ3" s="48">
        <f t="shared" si="3"/>
        <v>0</v>
      </c>
      <c r="BR3" s="48">
        <f t="shared" si="3"/>
        <v>0</v>
      </c>
      <c r="BS3" s="48">
        <f t="shared" si="3"/>
        <v>0</v>
      </c>
      <c r="BT3" s="48">
        <f t="shared" si="3"/>
        <v>0</v>
      </c>
      <c r="BU3" s="48">
        <f t="shared" si="3"/>
        <v>0</v>
      </c>
      <c r="BV3" s="48">
        <f t="shared" si="3"/>
        <v>0</v>
      </c>
      <c r="BW3" s="48">
        <f t="shared" si="3"/>
        <v>0</v>
      </c>
      <c r="BX3" s="48">
        <f t="shared" si="3"/>
        <v>0</v>
      </c>
      <c r="BY3" s="48">
        <f t="shared" si="3"/>
        <v>0</v>
      </c>
      <c r="BZ3" s="48">
        <f t="shared" si="3"/>
        <v>0</v>
      </c>
      <c r="CA3" s="48">
        <f t="shared" si="3"/>
        <v>0</v>
      </c>
      <c r="CB3" s="48">
        <f t="shared" si="3"/>
        <v>0</v>
      </c>
      <c r="CC3" s="48">
        <f t="shared" si="3"/>
        <v>0</v>
      </c>
      <c r="CD3" s="48">
        <f t="shared" si="3"/>
        <v>0</v>
      </c>
      <c r="CE3" s="48">
        <f t="shared" si="3"/>
        <v>0</v>
      </c>
    </row>
    <row r="4" spans="1:83" ht="14.5" x14ac:dyDescent="0.35">
      <c r="A4" s="46" t="s">
        <v>118</v>
      </c>
      <c r="B4" s="48">
        <f>('Fuel Prices - ID'!L16/'Fuel Prices - ID'!$L$20)*('Tax Percentages'!B23)</f>
        <v>1.4772661953210326E-6</v>
      </c>
      <c r="C4" s="48">
        <f>('Fuel Prices - ID'!M16/'Fuel Prices - ID'!$L$20)*('Tax Percentages'!C23)</f>
        <v>1.4485256078634247E-6</v>
      </c>
      <c r="D4" s="48">
        <f>('Fuel Prices - ID'!N16/'Fuel Prices - ID'!$L$20)*('Tax Percentages'!D23)</f>
        <v>1.4829098015854316E-6</v>
      </c>
      <c r="E4" s="48">
        <f>('Fuel Prices - ID'!O16/'Fuel Prices - ID'!$L$20)*('Tax Percentages'!E23)</f>
        <v>1.4956079156803383E-6</v>
      </c>
      <c r="F4" s="48">
        <f>('Fuel Prices - ID'!P16/'Fuel Prices - ID'!$L$20)*('Tax Percentages'!F23)</f>
        <v>1.5083060297752454E-6</v>
      </c>
      <c r="G4" s="48">
        <f>('Fuel Prices - ID'!Q16/'Fuel Prices - ID'!$L$20)*('Tax Percentages'!G23)</f>
        <v>1.5210041438701521E-6</v>
      </c>
      <c r="H4" s="48">
        <f>('Fuel Prices - ID'!R16/'Fuel Prices - ID'!$L$20)*('Tax Percentages'!H23)</f>
        <v>1.5337022579650588E-6</v>
      </c>
      <c r="I4" s="48">
        <f>('Fuel Prices - ID'!S16/'Fuel Prices - ID'!$L$20)*('Tax Percentages'!I23)</f>
        <v>1.5464003720599659E-6</v>
      </c>
      <c r="J4" s="48">
        <f>('Fuel Prices - ID'!T16/'Fuel Prices - ID'!$L$20)*('Tax Percentages'!J23)</f>
        <v>1.5590984861548728E-6</v>
      </c>
      <c r="K4" s="48">
        <f>('Fuel Prices - ID'!U16/'Fuel Prices - ID'!$L$20)*('Tax Percentages'!K23)</f>
        <v>1.5717966002497797E-6</v>
      </c>
      <c r="L4" s="48">
        <f>('Fuel Prices - ID'!V16/'Fuel Prices - ID'!$L$20)*('Tax Percentages'!L23)</f>
        <v>1.5844947143446864E-6</v>
      </c>
      <c r="M4" s="48">
        <f>('Fuel Prices - ID'!W16/'Fuel Prices - ID'!$L$20)*('Tax Percentages'!M23)</f>
        <v>1.5971928284395933E-6</v>
      </c>
      <c r="N4" s="48">
        <f>('Fuel Prices - ID'!X16/'Fuel Prices - ID'!$L$20)*('Tax Percentages'!N23)</f>
        <v>1.6098909425345002E-6</v>
      </c>
      <c r="O4" s="48">
        <f>('Fuel Prices - ID'!Y16/'Fuel Prices - ID'!$L$20)*('Tax Percentages'!O23)</f>
        <v>1.6225890566294071E-6</v>
      </c>
      <c r="P4" s="48">
        <f>('Fuel Prices - ID'!Z16/'Fuel Prices - ID'!$L$20)*('Tax Percentages'!P23)</f>
        <v>1.6352871707243138E-6</v>
      </c>
      <c r="Q4" s="48">
        <f>('Fuel Prices - ID'!AA16/'Fuel Prices - ID'!$L$20)*('Tax Percentages'!Q23)</f>
        <v>1.6479852848192207E-6</v>
      </c>
      <c r="R4" s="48">
        <f>('Fuel Prices - ID'!AB16/'Fuel Prices - ID'!$L$20)*('Tax Percentages'!R23)</f>
        <v>1.6606833989141277E-6</v>
      </c>
      <c r="S4" s="48">
        <f>('Fuel Prices - ID'!AC16/'Fuel Prices - ID'!$L$20)*('Tax Percentages'!S23)</f>
        <v>1.6733815130090343E-6</v>
      </c>
      <c r="T4" s="48">
        <f>('Fuel Prices - ID'!AD16/'Fuel Prices - ID'!$L$20)*('Tax Percentages'!T23)</f>
        <v>1.6860796271039413E-6</v>
      </c>
      <c r="U4" s="48">
        <f>('Fuel Prices - ID'!AE16/'Fuel Prices - ID'!$L$20)*('Tax Percentages'!U23)</f>
        <v>1.6987777411988482E-6</v>
      </c>
      <c r="V4" s="48">
        <f>('Fuel Prices - ID'!AF16/'Fuel Prices - ID'!$L$20)*('Tax Percentages'!V23)</f>
        <v>1.711475855293751E-6</v>
      </c>
      <c r="W4" s="48">
        <f>('Fuel Prices - ID'!AG16/'Fuel Prices - ID'!$L$20)*('Tax Percentages'!W23)</f>
        <v>1.724173969388658E-6</v>
      </c>
      <c r="X4" s="48">
        <f>('Fuel Prices - ID'!AH16/'Fuel Prices - ID'!$L$20)*('Tax Percentages'!X23)</f>
        <v>1.7368720834835651E-6</v>
      </c>
      <c r="Y4" s="48">
        <f>('Fuel Prices - ID'!AI16/'Fuel Prices - ID'!$L$20)*('Tax Percentages'!Y23)</f>
        <v>1.7495701975784716E-6</v>
      </c>
      <c r="Z4" s="48">
        <f>('Fuel Prices - ID'!AJ16/'Fuel Prices - ID'!$L$20)*('Tax Percentages'!Z23)</f>
        <v>1.7622683116733785E-6</v>
      </c>
      <c r="AA4" s="48">
        <f>('Fuel Prices - ID'!AK16/'Fuel Prices - ID'!$L$20)*('Tax Percentages'!AA23)</f>
        <v>1.7749664257682856E-6</v>
      </c>
      <c r="AB4" s="48">
        <f>('Fuel Prices - ID'!AL16/'Fuel Prices - ID'!$L$20)*('Tax Percentages'!AB23)</f>
        <v>1.7876645398631921E-6</v>
      </c>
      <c r="AC4" s="48">
        <f>('Fuel Prices - ID'!AM16/'Fuel Prices - ID'!$L$20)*('Tax Percentages'!AC23)</f>
        <v>1.800362653958099E-6</v>
      </c>
      <c r="AD4" s="48">
        <f>('Fuel Prices - ID'!AN16/'Fuel Prices - ID'!$L$20)*('Tax Percentages'!AD23)</f>
        <v>1.8130607680530061E-6</v>
      </c>
      <c r="AE4" s="48">
        <f>('Fuel Prices - ID'!AO16/'Fuel Prices - ID'!$L$20)*('Tax Percentages'!AE23)</f>
        <v>1.825758882147913E-6</v>
      </c>
      <c r="AF4" s="48">
        <f>('Fuel Prices - ID'!AP16/'Fuel Prices - ID'!$L$20)*('Tax Percentages'!AF23)</f>
        <v>1.8384569962428195E-6</v>
      </c>
      <c r="AG4" s="48">
        <f>('Fuel Prices - ID'!AQ16/'Fuel Prices - ID'!$L$20)*('Tax Percentages'!AG23)</f>
        <v>1.8511551103377266E-6</v>
      </c>
      <c r="AH4" s="48">
        <f t="shared" ref="AH4:AI4" si="4">AG4</f>
        <v>1.8511551103377266E-6</v>
      </c>
      <c r="AI4" s="48">
        <f t="shared" si="4"/>
        <v>1.8511551103377266E-6</v>
      </c>
      <c r="AJ4" s="48">
        <f t="shared" ref="AJ4:CE4" si="5">AI4</f>
        <v>1.8511551103377266E-6</v>
      </c>
      <c r="AK4" s="48">
        <f t="shared" si="5"/>
        <v>1.8511551103377266E-6</v>
      </c>
      <c r="AL4" s="48">
        <f t="shared" si="5"/>
        <v>1.8511551103377266E-6</v>
      </c>
      <c r="AM4" s="48">
        <f t="shared" si="5"/>
        <v>1.8511551103377266E-6</v>
      </c>
      <c r="AN4" s="48">
        <f t="shared" si="5"/>
        <v>1.8511551103377266E-6</v>
      </c>
      <c r="AO4" s="48">
        <f t="shared" si="5"/>
        <v>1.8511551103377266E-6</v>
      </c>
      <c r="AP4" s="48">
        <f t="shared" si="5"/>
        <v>1.8511551103377266E-6</v>
      </c>
      <c r="AQ4" s="48">
        <f t="shared" si="5"/>
        <v>1.8511551103377266E-6</v>
      </c>
      <c r="AR4" s="48">
        <f t="shared" si="5"/>
        <v>1.8511551103377266E-6</v>
      </c>
      <c r="AS4" s="48">
        <f t="shared" si="5"/>
        <v>1.8511551103377266E-6</v>
      </c>
      <c r="AT4" s="48">
        <f t="shared" si="5"/>
        <v>1.8511551103377266E-6</v>
      </c>
      <c r="AU4" s="48">
        <f t="shared" si="5"/>
        <v>1.8511551103377266E-6</v>
      </c>
      <c r="AV4" s="48">
        <f t="shared" si="5"/>
        <v>1.8511551103377266E-6</v>
      </c>
      <c r="AW4" s="48">
        <f t="shared" si="5"/>
        <v>1.8511551103377266E-6</v>
      </c>
      <c r="AX4" s="48">
        <f t="shared" si="5"/>
        <v>1.8511551103377266E-6</v>
      </c>
      <c r="AY4" s="48">
        <f t="shared" si="5"/>
        <v>1.8511551103377266E-6</v>
      </c>
      <c r="AZ4" s="48">
        <f t="shared" si="5"/>
        <v>1.8511551103377266E-6</v>
      </c>
      <c r="BA4" s="48">
        <f t="shared" si="5"/>
        <v>1.8511551103377266E-6</v>
      </c>
      <c r="BB4" s="48">
        <f t="shared" si="5"/>
        <v>1.8511551103377266E-6</v>
      </c>
      <c r="BC4" s="48">
        <f t="shared" si="5"/>
        <v>1.8511551103377266E-6</v>
      </c>
      <c r="BD4" s="48">
        <f t="shared" si="5"/>
        <v>1.8511551103377266E-6</v>
      </c>
      <c r="BE4" s="48">
        <f t="shared" si="5"/>
        <v>1.8511551103377266E-6</v>
      </c>
      <c r="BF4" s="48">
        <f t="shared" si="5"/>
        <v>1.8511551103377266E-6</v>
      </c>
      <c r="BG4" s="48">
        <f t="shared" si="5"/>
        <v>1.8511551103377266E-6</v>
      </c>
      <c r="BH4" s="48">
        <f t="shared" si="5"/>
        <v>1.8511551103377266E-6</v>
      </c>
      <c r="BI4" s="48">
        <f t="shared" si="5"/>
        <v>1.8511551103377266E-6</v>
      </c>
      <c r="BJ4" s="48">
        <f t="shared" si="5"/>
        <v>1.8511551103377266E-6</v>
      </c>
      <c r="BK4" s="48">
        <f t="shared" si="5"/>
        <v>1.8511551103377266E-6</v>
      </c>
      <c r="BL4" s="48">
        <f t="shared" si="5"/>
        <v>1.8511551103377266E-6</v>
      </c>
      <c r="BM4" s="48">
        <f t="shared" si="5"/>
        <v>1.8511551103377266E-6</v>
      </c>
      <c r="BN4" s="48">
        <f t="shared" si="5"/>
        <v>1.8511551103377266E-6</v>
      </c>
      <c r="BO4" s="48">
        <f t="shared" si="5"/>
        <v>1.8511551103377266E-6</v>
      </c>
      <c r="BP4" s="48">
        <f t="shared" si="5"/>
        <v>1.8511551103377266E-6</v>
      </c>
      <c r="BQ4" s="48">
        <f t="shared" si="5"/>
        <v>1.8511551103377266E-6</v>
      </c>
      <c r="BR4" s="48">
        <f t="shared" si="5"/>
        <v>1.8511551103377266E-6</v>
      </c>
      <c r="BS4" s="48">
        <f t="shared" si="5"/>
        <v>1.8511551103377266E-6</v>
      </c>
      <c r="BT4" s="48">
        <f t="shared" si="5"/>
        <v>1.8511551103377266E-6</v>
      </c>
      <c r="BU4" s="48">
        <f t="shared" si="5"/>
        <v>1.8511551103377266E-6</v>
      </c>
      <c r="BV4" s="48">
        <f t="shared" si="5"/>
        <v>1.8511551103377266E-6</v>
      </c>
      <c r="BW4" s="48">
        <f t="shared" si="5"/>
        <v>1.8511551103377266E-6</v>
      </c>
      <c r="BX4" s="48">
        <f t="shared" si="5"/>
        <v>1.8511551103377266E-6</v>
      </c>
      <c r="BY4" s="48">
        <f t="shared" si="5"/>
        <v>1.8511551103377266E-6</v>
      </c>
      <c r="BZ4" s="48">
        <f t="shared" si="5"/>
        <v>1.8511551103377266E-6</v>
      </c>
      <c r="CA4" s="48">
        <f t="shared" si="5"/>
        <v>1.8511551103377266E-6</v>
      </c>
      <c r="CB4" s="48">
        <f t="shared" si="5"/>
        <v>1.8511551103377266E-6</v>
      </c>
      <c r="CC4" s="48">
        <f t="shared" si="5"/>
        <v>1.8511551103377266E-6</v>
      </c>
      <c r="CD4" s="48">
        <f t="shared" si="5"/>
        <v>1.8511551103377266E-6</v>
      </c>
      <c r="CE4" s="48">
        <f t="shared" si="5"/>
        <v>1.8511551103377266E-6</v>
      </c>
    </row>
    <row r="5" spans="1:83" ht="14.5" x14ac:dyDescent="0.35">
      <c r="A5" s="46" t="s">
        <v>119</v>
      </c>
      <c r="B5" s="48">
        <f t="shared" ref="B5:AG5" si="6">B4</f>
        <v>1.4772661953210326E-6</v>
      </c>
      <c r="C5" s="48">
        <f t="shared" si="6"/>
        <v>1.4485256078634247E-6</v>
      </c>
      <c r="D5" s="48">
        <f t="shared" si="6"/>
        <v>1.4829098015854316E-6</v>
      </c>
      <c r="E5" s="48">
        <f t="shared" si="6"/>
        <v>1.4956079156803383E-6</v>
      </c>
      <c r="F5" s="48">
        <f t="shared" si="6"/>
        <v>1.5083060297752454E-6</v>
      </c>
      <c r="G5" s="48">
        <f t="shared" si="6"/>
        <v>1.5210041438701521E-6</v>
      </c>
      <c r="H5" s="48">
        <f t="shared" si="6"/>
        <v>1.5337022579650588E-6</v>
      </c>
      <c r="I5" s="48">
        <f t="shared" si="6"/>
        <v>1.5464003720599659E-6</v>
      </c>
      <c r="J5" s="48">
        <f t="shared" si="6"/>
        <v>1.5590984861548728E-6</v>
      </c>
      <c r="K5" s="48">
        <f t="shared" si="6"/>
        <v>1.5717966002497797E-6</v>
      </c>
      <c r="L5" s="48">
        <f t="shared" si="6"/>
        <v>1.5844947143446864E-6</v>
      </c>
      <c r="M5" s="48">
        <f t="shared" si="6"/>
        <v>1.5971928284395933E-6</v>
      </c>
      <c r="N5" s="48">
        <f t="shared" si="6"/>
        <v>1.6098909425345002E-6</v>
      </c>
      <c r="O5" s="48">
        <f t="shared" si="6"/>
        <v>1.6225890566294071E-6</v>
      </c>
      <c r="P5" s="48">
        <f t="shared" si="6"/>
        <v>1.6352871707243138E-6</v>
      </c>
      <c r="Q5" s="48">
        <f t="shared" si="6"/>
        <v>1.6479852848192207E-6</v>
      </c>
      <c r="R5" s="48">
        <f t="shared" si="6"/>
        <v>1.6606833989141277E-6</v>
      </c>
      <c r="S5" s="48">
        <f t="shared" si="6"/>
        <v>1.6733815130090343E-6</v>
      </c>
      <c r="T5" s="48">
        <f t="shared" si="6"/>
        <v>1.6860796271039413E-6</v>
      </c>
      <c r="U5" s="48">
        <f t="shared" si="6"/>
        <v>1.6987777411988482E-6</v>
      </c>
      <c r="V5" s="48">
        <f t="shared" si="6"/>
        <v>1.711475855293751E-6</v>
      </c>
      <c r="W5" s="48">
        <f t="shared" si="6"/>
        <v>1.724173969388658E-6</v>
      </c>
      <c r="X5" s="48">
        <f t="shared" si="6"/>
        <v>1.7368720834835651E-6</v>
      </c>
      <c r="Y5" s="48">
        <f t="shared" si="6"/>
        <v>1.7495701975784716E-6</v>
      </c>
      <c r="Z5" s="48">
        <f t="shared" si="6"/>
        <v>1.7622683116733785E-6</v>
      </c>
      <c r="AA5" s="48">
        <f t="shared" si="6"/>
        <v>1.7749664257682856E-6</v>
      </c>
      <c r="AB5" s="48">
        <f t="shared" si="6"/>
        <v>1.7876645398631921E-6</v>
      </c>
      <c r="AC5" s="48">
        <f t="shared" si="6"/>
        <v>1.800362653958099E-6</v>
      </c>
      <c r="AD5" s="48">
        <f t="shared" si="6"/>
        <v>1.8130607680530061E-6</v>
      </c>
      <c r="AE5" s="48">
        <f t="shared" si="6"/>
        <v>1.825758882147913E-6</v>
      </c>
      <c r="AF5" s="48">
        <f t="shared" si="6"/>
        <v>1.8384569962428195E-6</v>
      </c>
      <c r="AG5" s="48">
        <f t="shared" si="6"/>
        <v>1.8511551103377266E-6</v>
      </c>
      <c r="AH5" s="48">
        <f t="shared" ref="AH5:AI5" si="7">AG5</f>
        <v>1.8511551103377266E-6</v>
      </c>
      <c r="AI5" s="48">
        <f t="shared" si="7"/>
        <v>1.8511551103377266E-6</v>
      </c>
      <c r="AJ5" s="48">
        <f t="shared" ref="AJ5:CE5" si="8">AI5</f>
        <v>1.8511551103377266E-6</v>
      </c>
      <c r="AK5" s="48">
        <f t="shared" si="8"/>
        <v>1.8511551103377266E-6</v>
      </c>
      <c r="AL5" s="48">
        <f t="shared" si="8"/>
        <v>1.8511551103377266E-6</v>
      </c>
      <c r="AM5" s="48">
        <f t="shared" si="8"/>
        <v>1.8511551103377266E-6</v>
      </c>
      <c r="AN5" s="48">
        <f t="shared" si="8"/>
        <v>1.8511551103377266E-6</v>
      </c>
      <c r="AO5" s="48">
        <f t="shared" si="8"/>
        <v>1.8511551103377266E-6</v>
      </c>
      <c r="AP5" s="48">
        <f t="shared" si="8"/>
        <v>1.8511551103377266E-6</v>
      </c>
      <c r="AQ5" s="48">
        <f t="shared" si="8"/>
        <v>1.8511551103377266E-6</v>
      </c>
      <c r="AR5" s="48">
        <f t="shared" si="8"/>
        <v>1.8511551103377266E-6</v>
      </c>
      <c r="AS5" s="48">
        <f t="shared" si="8"/>
        <v>1.8511551103377266E-6</v>
      </c>
      <c r="AT5" s="48">
        <f t="shared" si="8"/>
        <v>1.8511551103377266E-6</v>
      </c>
      <c r="AU5" s="48">
        <f t="shared" si="8"/>
        <v>1.8511551103377266E-6</v>
      </c>
      <c r="AV5" s="48">
        <f t="shared" si="8"/>
        <v>1.8511551103377266E-6</v>
      </c>
      <c r="AW5" s="48">
        <f t="shared" si="8"/>
        <v>1.8511551103377266E-6</v>
      </c>
      <c r="AX5" s="48">
        <f t="shared" si="8"/>
        <v>1.8511551103377266E-6</v>
      </c>
      <c r="AY5" s="48">
        <f t="shared" si="8"/>
        <v>1.8511551103377266E-6</v>
      </c>
      <c r="AZ5" s="48">
        <f t="shared" si="8"/>
        <v>1.8511551103377266E-6</v>
      </c>
      <c r="BA5" s="48">
        <f t="shared" si="8"/>
        <v>1.8511551103377266E-6</v>
      </c>
      <c r="BB5" s="48">
        <f t="shared" si="8"/>
        <v>1.8511551103377266E-6</v>
      </c>
      <c r="BC5" s="48">
        <f t="shared" si="8"/>
        <v>1.8511551103377266E-6</v>
      </c>
      <c r="BD5" s="48">
        <f t="shared" si="8"/>
        <v>1.8511551103377266E-6</v>
      </c>
      <c r="BE5" s="48">
        <f t="shared" si="8"/>
        <v>1.8511551103377266E-6</v>
      </c>
      <c r="BF5" s="48">
        <f t="shared" si="8"/>
        <v>1.8511551103377266E-6</v>
      </c>
      <c r="BG5" s="48">
        <f t="shared" si="8"/>
        <v>1.8511551103377266E-6</v>
      </c>
      <c r="BH5" s="48">
        <f t="shared" si="8"/>
        <v>1.8511551103377266E-6</v>
      </c>
      <c r="BI5" s="48">
        <f t="shared" si="8"/>
        <v>1.8511551103377266E-6</v>
      </c>
      <c r="BJ5" s="48">
        <f t="shared" si="8"/>
        <v>1.8511551103377266E-6</v>
      </c>
      <c r="BK5" s="48">
        <f t="shared" si="8"/>
        <v>1.8511551103377266E-6</v>
      </c>
      <c r="BL5" s="48">
        <f t="shared" si="8"/>
        <v>1.8511551103377266E-6</v>
      </c>
      <c r="BM5" s="48">
        <f t="shared" si="8"/>
        <v>1.8511551103377266E-6</v>
      </c>
      <c r="BN5" s="48">
        <f t="shared" si="8"/>
        <v>1.8511551103377266E-6</v>
      </c>
      <c r="BO5" s="48">
        <f t="shared" si="8"/>
        <v>1.8511551103377266E-6</v>
      </c>
      <c r="BP5" s="48">
        <f t="shared" si="8"/>
        <v>1.8511551103377266E-6</v>
      </c>
      <c r="BQ5" s="48">
        <f t="shared" si="8"/>
        <v>1.8511551103377266E-6</v>
      </c>
      <c r="BR5" s="48">
        <f t="shared" si="8"/>
        <v>1.8511551103377266E-6</v>
      </c>
      <c r="BS5" s="48">
        <f t="shared" si="8"/>
        <v>1.8511551103377266E-6</v>
      </c>
      <c r="BT5" s="48">
        <f t="shared" si="8"/>
        <v>1.8511551103377266E-6</v>
      </c>
      <c r="BU5" s="48">
        <f t="shared" si="8"/>
        <v>1.8511551103377266E-6</v>
      </c>
      <c r="BV5" s="48">
        <f t="shared" si="8"/>
        <v>1.8511551103377266E-6</v>
      </c>
      <c r="BW5" s="48">
        <f t="shared" si="8"/>
        <v>1.8511551103377266E-6</v>
      </c>
      <c r="BX5" s="48">
        <f t="shared" si="8"/>
        <v>1.8511551103377266E-6</v>
      </c>
      <c r="BY5" s="48">
        <f t="shared" si="8"/>
        <v>1.8511551103377266E-6</v>
      </c>
      <c r="BZ5" s="48">
        <f t="shared" si="8"/>
        <v>1.8511551103377266E-6</v>
      </c>
      <c r="CA5" s="48">
        <f t="shared" si="8"/>
        <v>1.8511551103377266E-6</v>
      </c>
      <c r="CB5" s="48">
        <f t="shared" si="8"/>
        <v>1.8511551103377266E-6</v>
      </c>
      <c r="CC5" s="48">
        <f t="shared" si="8"/>
        <v>1.8511551103377266E-6</v>
      </c>
      <c r="CD5" s="48">
        <f t="shared" si="8"/>
        <v>1.8511551103377266E-6</v>
      </c>
      <c r="CE5" s="48">
        <f t="shared" si="8"/>
        <v>1.8511551103377266E-6</v>
      </c>
    </row>
    <row r="6" spans="1:83" ht="14.5" x14ac:dyDescent="0.35">
      <c r="A6" s="46" t="s">
        <v>120</v>
      </c>
      <c r="B6" s="48">
        <f t="shared" ref="B6:AG6" si="9">B4</f>
        <v>1.4772661953210326E-6</v>
      </c>
      <c r="C6" s="48">
        <f t="shared" si="9"/>
        <v>1.4485256078634247E-6</v>
      </c>
      <c r="D6" s="48">
        <f t="shared" si="9"/>
        <v>1.4829098015854316E-6</v>
      </c>
      <c r="E6" s="48">
        <f t="shared" si="9"/>
        <v>1.4956079156803383E-6</v>
      </c>
      <c r="F6" s="48">
        <f t="shared" si="9"/>
        <v>1.5083060297752454E-6</v>
      </c>
      <c r="G6" s="48">
        <f t="shared" si="9"/>
        <v>1.5210041438701521E-6</v>
      </c>
      <c r="H6" s="48">
        <f t="shared" si="9"/>
        <v>1.5337022579650588E-6</v>
      </c>
      <c r="I6" s="48">
        <f t="shared" si="9"/>
        <v>1.5464003720599659E-6</v>
      </c>
      <c r="J6" s="48">
        <f t="shared" si="9"/>
        <v>1.5590984861548728E-6</v>
      </c>
      <c r="K6" s="48">
        <f t="shared" si="9"/>
        <v>1.5717966002497797E-6</v>
      </c>
      <c r="L6" s="48">
        <f t="shared" si="9"/>
        <v>1.5844947143446864E-6</v>
      </c>
      <c r="M6" s="48">
        <f t="shared" si="9"/>
        <v>1.5971928284395933E-6</v>
      </c>
      <c r="N6" s="48">
        <f t="shared" si="9"/>
        <v>1.6098909425345002E-6</v>
      </c>
      <c r="O6" s="48">
        <f t="shared" si="9"/>
        <v>1.6225890566294071E-6</v>
      </c>
      <c r="P6" s="48">
        <f t="shared" si="9"/>
        <v>1.6352871707243138E-6</v>
      </c>
      <c r="Q6" s="48">
        <f t="shared" si="9"/>
        <v>1.6479852848192207E-6</v>
      </c>
      <c r="R6" s="48">
        <f t="shared" si="9"/>
        <v>1.6606833989141277E-6</v>
      </c>
      <c r="S6" s="48">
        <f t="shared" si="9"/>
        <v>1.6733815130090343E-6</v>
      </c>
      <c r="T6" s="48">
        <f t="shared" si="9"/>
        <v>1.6860796271039413E-6</v>
      </c>
      <c r="U6" s="48">
        <f t="shared" si="9"/>
        <v>1.6987777411988482E-6</v>
      </c>
      <c r="V6" s="48">
        <f t="shared" si="9"/>
        <v>1.711475855293751E-6</v>
      </c>
      <c r="W6" s="48">
        <f t="shared" si="9"/>
        <v>1.724173969388658E-6</v>
      </c>
      <c r="X6" s="48">
        <f t="shared" si="9"/>
        <v>1.7368720834835651E-6</v>
      </c>
      <c r="Y6" s="48">
        <f t="shared" si="9"/>
        <v>1.7495701975784716E-6</v>
      </c>
      <c r="Z6" s="48">
        <f t="shared" si="9"/>
        <v>1.7622683116733785E-6</v>
      </c>
      <c r="AA6" s="48">
        <f t="shared" si="9"/>
        <v>1.7749664257682856E-6</v>
      </c>
      <c r="AB6" s="48">
        <f t="shared" si="9"/>
        <v>1.7876645398631921E-6</v>
      </c>
      <c r="AC6" s="48">
        <f t="shared" si="9"/>
        <v>1.800362653958099E-6</v>
      </c>
      <c r="AD6" s="48">
        <f t="shared" si="9"/>
        <v>1.8130607680530061E-6</v>
      </c>
      <c r="AE6" s="48">
        <f t="shared" si="9"/>
        <v>1.825758882147913E-6</v>
      </c>
      <c r="AF6" s="48">
        <f t="shared" si="9"/>
        <v>1.8384569962428195E-6</v>
      </c>
      <c r="AG6" s="48">
        <f t="shared" si="9"/>
        <v>1.8511551103377266E-6</v>
      </c>
      <c r="AH6" s="48">
        <f t="shared" ref="AH6:AI6" si="10">AG6</f>
        <v>1.8511551103377266E-6</v>
      </c>
      <c r="AI6" s="48">
        <f t="shared" si="10"/>
        <v>1.8511551103377266E-6</v>
      </c>
      <c r="AJ6" s="48">
        <f t="shared" ref="AJ6:CE6" si="11">AI6</f>
        <v>1.8511551103377266E-6</v>
      </c>
      <c r="AK6" s="48">
        <f t="shared" si="11"/>
        <v>1.8511551103377266E-6</v>
      </c>
      <c r="AL6" s="48">
        <f t="shared" si="11"/>
        <v>1.8511551103377266E-6</v>
      </c>
      <c r="AM6" s="48">
        <f t="shared" si="11"/>
        <v>1.8511551103377266E-6</v>
      </c>
      <c r="AN6" s="48">
        <f t="shared" si="11"/>
        <v>1.8511551103377266E-6</v>
      </c>
      <c r="AO6" s="48">
        <f t="shared" si="11"/>
        <v>1.8511551103377266E-6</v>
      </c>
      <c r="AP6" s="48">
        <f t="shared" si="11"/>
        <v>1.8511551103377266E-6</v>
      </c>
      <c r="AQ6" s="48">
        <f t="shared" si="11"/>
        <v>1.8511551103377266E-6</v>
      </c>
      <c r="AR6" s="48">
        <f t="shared" si="11"/>
        <v>1.8511551103377266E-6</v>
      </c>
      <c r="AS6" s="48">
        <f t="shared" si="11"/>
        <v>1.8511551103377266E-6</v>
      </c>
      <c r="AT6" s="48">
        <f t="shared" si="11"/>
        <v>1.8511551103377266E-6</v>
      </c>
      <c r="AU6" s="48">
        <f t="shared" si="11"/>
        <v>1.8511551103377266E-6</v>
      </c>
      <c r="AV6" s="48">
        <f t="shared" si="11"/>
        <v>1.8511551103377266E-6</v>
      </c>
      <c r="AW6" s="48">
        <f t="shared" si="11"/>
        <v>1.8511551103377266E-6</v>
      </c>
      <c r="AX6" s="48">
        <f t="shared" si="11"/>
        <v>1.8511551103377266E-6</v>
      </c>
      <c r="AY6" s="48">
        <f t="shared" si="11"/>
        <v>1.8511551103377266E-6</v>
      </c>
      <c r="AZ6" s="48">
        <f t="shared" si="11"/>
        <v>1.8511551103377266E-6</v>
      </c>
      <c r="BA6" s="48">
        <f t="shared" si="11"/>
        <v>1.8511551103377266E-6</v>
      </c>
      <c r="BB6" s="48">
        <f t="shared" si="11"/>
        <v>1.8511551103377266E-6</v>
      </c>
      <c r="BC6" s="48">
        <f t="shared" si="11"/>
        <v>1.8511551103377266E-6</v>
      </c>
      <c r="BD6" s="48">
        <f t="shared" si="11"/>
        <v>1.8511551103377266E-6</v>
      </c>
      <c r="BE6" s="48">
        <f t="shared" si="11"/>
        <v>1.8511551103377266E-6</v>
      </c>
      <c r="BF6" s="48">
        <f t="shared" si="11"/>
        <v>1.8511551103377266E-6</v>
      </c>
      <c r="BG6" s="48">
        <f t="shared" si="11"/>
        <v>1.8511551103377266E-6</v>
      </c>
      <c r="BH6" s="48">
        <f t="shared" si="11"/>
        <v>1.8511551103377266E-6</v>
      </c>
      <c r="BI6" s="48">
        <f t="shared" si="11"/>
        <v>1.8511551103377266E-6</v>
      </c>
      <c r="BJ6" s="48">
        <f t="shared" si="11"/>
        <v>1.8511551103377266E-6</v>
      </c>
      <c r="BK6" s="48">
        <f t="shared" si="11"/>
        <v>1.8511551103377266E-6</v>
      </c>
      <c r="BL6" s="48">
        <f t="shared" si="11"/>
        <v>1.8511551103377266E-6</v>
      </c>
      <c r="BM6" s="48">
        <f t="shared" si="11"/>
        <v>1.8511551103377266E-6</v>
      </c>
      <c r="BN6" s="48">
        <f t="shared" si="11"/>
        <v>1.8511551103377266E-6</v>
      </c>
      <c r="BO6" s="48">
        <f t="shared" si="11"/>
        <v>1.8511551103377266E-6</v>
      </c>
      <c r="BP6" s="48">
        <f t="shared" si="11"/>
        <v>1.8511551103377266E-6</v>
      </c>
      <c r="BQ6" s="48">
        <f t="shared" si="11"/>
        <v>1.8511551103377266E-6</v>
      </c>
      <c r="BR6" s="48">
        <f t="shared" si="11"/>
        <v>1.8511551103377266E-6</v>
      </c>
      <c r="BS6" s="48">
        <f t="shared" si="11"/>
        <v>1.8511551103377266E-6</v>
      </c>
      <c r="BT6" s="48">
        <f t="shared" si="11"/>
        <v>1.8511551103377266E-6</v>
      </c>
      <c r="BU6" s="48">
        <f t="shared" si="11"/>
        <v>1.8511551103377266E-6</v>
      </c>
      <c r="BV6" s="48">
        <f t="shared" si="11"/>
        <v>1.8511551103377266E-6</v>
      </c>
      <c r="BW6" s="48">
        <f t="shared" si="11"/>
        <v>1.8511551103377266E-6</v>
      </c>
      <c r="BX6" s="48">
        <f t="shared" si="11"/>
        <v>1.8511551103377266E-6</v>
      </c>
      <c r="BY6" s="48">
        <f t="shared" si="11"/>
        <v>1.8511551103377266E-6</v>
      </c>
      <c r="BZ6" s="48">
        <f t="shared" si="11"/>
        <v>1.8511551103377266E-6</v>
      </c>
      <c r="CA6" s="48">
        <f t="shared" si="11"/>
        <v>1.8511551103377266E-6</v>
      </c>
      <c r="CB6" s="48">
        <f t="shared" si="11"/>
        <v>1.8511551103377266E-6</v>
      </c>
      <c r="CC6" s="48">
        <f t="shared" si="11"/>
        <v>1.8511551103377266E-6</v>
      </c>
      <c r="CD6" s="48">
        <f t="shared" si="11"/>
        <v>1.8511551103377266E-6</v>
      </c>
      <c r="CE6" s="48">
        <f t="shared" si="11"/>
        <v>1.8511551103377266E-6</v>
      </c>
    </row>
    <row r="7" spans="1:83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f t="shared" ref="AH7:AI7" si="12">AG7</f>
        <v>0</v>
      </c>
      <c r="AI7" s="48">
        <f t="shared" si="12"/>
        <v>0</v>
      </c>
      <c r="AJ7" s="48">
        <f t="shared" ref="AJ7:CE7" si="13">AI7</f>
        <v>0</v>
      </c>
      <c r="AK7" s="48">
        <f t="shared" si="13"/>
        <v>0</v>
      </c>
      <c r="AL7" s="48">
        <f t="shared" si="13"/>
        <v>0</v>
      </c>
      <c r="AM7" s="48">
        <f t="shared" si="13"/>
        <v>0</v>
      </c>
      <c r="AN7" s="48">
        <f t="shared" si="13"/>
        <v>0</v>
      </c>
      <c r="AO7" s="48">
        <f t="shared" si="13"/>
        <v>0</v>
      </c>
      <c r="AP7" s="48">
        <f t="shared" si="13"/>
        <v>0</v>
      </c>
      <c r="AQ7" s="48">
        <f t="shared" si="13"/>
        <v>0</v>
      </c>
      <c r="AR7" s="48">
        <f t="shared" si="13"/>
        <v>0</v>
      </c>
      <c r="AS7" s="48">
        <f t="shared" si="13"/>
        <v>0</v>
      </c>
      <c r="AT7" s="48">
        <f t="shared" si="13"/>
        <v>0</v>
      </c>
      <c r="AU7" s="48">
        <f t="shared" si="13"/>
        <v>0</v>
      </c>
      <c r="AV7" s="48">
        <f t="shared" si="13"/>
        <v>0</v>
      </c>
      <c r="AW7" s="48">
        <f t="shared" si="13"/>
        <v>0</v>
      </c>
      <c r="AX7" s="48">
        <f t="shared" si="13"/>
        <v>0</v>
      </c>
      <c r="AY7" s="48">
        <f t="shared" si="13"/>
        <v>0</v>
      </c>
      <c r="AZ7" s="48">
        <f t="shared" si="13"/>
        <v>0</v>
      </c>
      <c r="BA7" s="48">
        <f t="shared" si="13"/>
        <v>0</v>
      </c>
      <c r="BB7" s="48">
        <f t="shared" si="13"/>
        <v>0</v>
      </c>
      <c r="BC7" s="48">
        <f t="shared" si="13"/>
        <v>0</v>
      </c>
      <c r="BD7" s="48">
        <f t="shared" si="13"/>
        <v>0</v>
      </c>
      <c r="BE7" s="48">
        <f t="shared" si="13"/>
        <v>0</v>
      </c>
      <c r="BF7" s="48">
        <f t="shared" si="13"/>
        <v>0</v>
      </c>
      <c r="BG7" s="48">
        <f t="shared" si="13"/>
        <v>0</v>
      </c>
      <c r="BH7" s="48">
        <f t="shared" si="13"/>
        <v>0</v>
      </c>
      <c r="BI7" s="48">
        <f t="shared" si="13"/>
        <v>0</v>
      </c>
      <c r="BJ7" s="48">
        <f t="shared" si="13"/>
        <v>0</v>
      </c>
      <c r="BK7" s="48">
        <f t="shared" si="13"/>
        <v>0</v>
      </c>
      <c r="BL7" s="48">
        <f t="shared" si="13"/>
        <v>0</v>
      </c>
      <c r="BM7" s="48">
        <f t="shared" si="13"/>
        <v>0</v>
      </c>
      <c r="BN7" s="48">
        <f t="shared" si="13"/>
        <v>0</v>
      </c>
      <c r="BO7" s="48">
        <f t="shared" si="13"/>
        <v>0</v>
      </c>
      <c r="BP7" s="48">
        <f t="shared" si="13"/>
        <v>0</v>
      </c>
      <c r="BQ7" s="48">
        <f t="shared" si="13"/>
        <v>0</v>
      </c>
      <c r="BR7" s="48">
        <f t="shared" si="13"/>
        <v>0</v>
      </c>
      <c r="BS7" s="48">
        <f t="shared" si="13"/>
        <v>0</v>
      </c>
      <c r="BT7" s="48">
        <f t="shared" si="13"/>
        <v>0</v>
      </c>
      <c r="BU7" s="48">
        <f t="shared" si="13"/>
        <v>0</v>
      </c>
      <c r="BV7" s="48">
        <f t="shared" si="13"/>
        <v>0</v>
      </c>
      <c r="BW7" s="48">
        <f t="shared" si="13"/>
        <v>0</v>
      </c>
      <c r="BX7" s="48">
        <f t="shared" si="13"/>
        <v>0</v>
      </c>
      <c r="BY7" s="48">
        <f t="shared" si="13"/>
        <v>0</v>
      </c>
      <c r="BZ7" s="48">
        <f t="shared" si="13"/>
        <v>0</v>
      </c>
      <c r="CA7" s="48">
        <f t="shared" si="13"/>
        <v>0</v>
      </c>
      <c r="CB7" s="48">
        <f t="shared" si="13"/>
        <v>0</v>
      </c>
      <c r="CC7" s="48">
        <f t="shared" si="13"/>
        <v>0</v>
      </c>
      <c r="CD7" s="48">
        <f t="shared" si="13"/>
        <v>0</v>
      </c>
      <c r="CE7" s="48">
        <f t="shared" si="13"/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f t="shared" ref="AH8:AI8" si="14">AG8</f>
        <v>0</v>
      </c>
      <c r="AI8" s="48">
        <f t="shared" si="14"/>
        <v>0</v>
      </c>
      <c r="AJ8" s="48">
        <f t="shared" ref="AJ8:CE8" si="15">AI8</f>
        <v>0</v>
      </c>
      <c r="AK8" s="48">
        <f t="shared" si="15"/>
        <v>0</v>
      </c>
      <c r="AL8" s="48">
        <f t="shared" si="15"/>
        <v>0</v>
      </c>
      <c r="AM8" s="48">
        <f t="shared" si="15"/>
        <v>0</v>
      </c>
      <c r="AN8" s="48">
        <f t="shared" si="15"/>
        <v>0</v>
      </c>
      <c r="AO8" s="48">
        <f t="shared" si="15"/>
        <v>0</v>
      </c>
      <c r="AP8" s="48">
        <f t="shared" si="15"/>
        <v>0</v>
      </c>
      <c r="AQ8" s="48">
        <f t="shared" si="15"/>
        <v>0</v>
      </c>
      <c r="AR8" s="48">
        <f t="shared" si="15"/>
        <v>0</v>
      </c>
      <c r="AS8" s="48">
        <f t="shared" si="15"/>
        <v>0</v>
      </c>
      <c r="AT8" s="48">
        <f t="shared" si="15"/>
        <v>0</v>
      </c>
      <c r="AU8" s="48">
        <f t="shared" si="15"/>
        <v>0</v>
      </c>
      <c r="AV8" s="48">
        <f t="shared" si="15"/>
        <v>0</v>
      </c>
      <c r="AW8" s="48">
        <f t="shared" si="15"/>
        <v>0</v>
      </c>
      <c r="AX8" s="48">
        <f t="shared" si="15"/>
        <v>0</v>
      </c>
      <c r="AY8" s="48">
        <f t="shared" si="15"/>
        <v>0</v>
      </c>
      <c r="AZ8" s="48">
        <f t="shared" si="15"/>
        <v>0</v>
      </c>
      <c r="BA8" s="48">
        <f t="shared" si="15"/>
        <v>0</v>
      </c>
      <c r="BB8" s="48">
        <f t="shared" si="15"/>
        <v>0</v>
      </c>
      <c r="BC8" s="48">
        <f t="shared" si="15"/>
        <v>0</v>
      </c>
      <c r="BD8" s="48">
        <f t="shared" si="15"/>
        <v>0</v>
      </c>
      <c r="BE8" s="48">
        <f t="shared" si="15"/>
        <v>0</v>
      </c>
      <c r="BF8" s="48">
        <f t="shared" si="15"/>
        <v>0</v>
      </c>
      <c r="BG8" s="48">
        <f t="shared" si="15"/>
        <v>0</v>
      </c>
      <c r="BH8" s="48">
        <f t="shared" si="15"/>
        <v>0</v>
      </c>
      <c r="BI8" s="48">
        <f t="shared" si="15"/>
        <v>0</v>
      </c>
      <c r="BJ8" s="48">
        <f t="shared" si="15"/>
        <v>0</v>
      </c>
      <c r="BK8" s="48">
        <f t="shared" si="15"/>
        <v>0</v>
      </c>
      <c r="BL8" s="48">
        <f t="shared" si="15"/>
        <v>0</v>
      </c>
      <c r="BM8" s="48">
        <f t="shared" si="15"/>
        <v>0</v>
      </c>
      <c r="BN8" s="48">
        <f t="shared" si="15"/>
        <v>0</v>
      </c>
      <c r="BO8" s="48">
        <f t="shared" si="15"/>
        <v>0</v>
      </c>
      <c r="BP8" s="48">
        <f t="shared" si="15"/>
        <v>0</v>
      </c>
      <c r="BQ8" s="48">
        <f t="shared" si="15"/>
        <v>0</v>
      </c>
      <c r="BR8" s="48">
        <f t="shared" si="15"/>
        <v>0</v>
      </c>
      <c r="BS8" s="48">
        <f t="shared" si="15"/>
        <v>0</v>
      </c>
      <c r="BT8" s="48">
        <f t="shared" si="15"/>
        <v>0</v>
      </c>
      <c r="BU8" s="48">
        <f t="shared" si="15"/>
        <v>0</v>
      </c>
      <c r="BV8" s="48">
        <f t="shared" si="15"/>
        <v>0</v>
      </c>
      <c r="BW8" s="48">
        <f t="shared" si="15"/>
        <v>0</v>
      </c>
      <c r="BX8" s="48">
        <f t="shared" si="15"/>
        <v>0</v>
      </c>
      <c r="BY8" s="48">
        <f t="shared" si="15"/>
        <v>0</v>
      </c>
      <c r="BZ8" s="48">
        <f t="shared" si="15"/>
        <v>0</v>
      </c>
      <c r="CA8" s="48">
        <f t="shared" si="15"/>
        <v>0</v>
      </c>
      <c r="CB8" s="48">
        <f t="shared" si="15"/>
        <v>0</v>
      </c>
      <c r="CC8" s="48">
        <f t="shared" si="15"/>
        <v>0</v>
      </c>
      <c r="CD8" s="48">
        <f t="shared" si="15"/>
        <v>0</v>
      </c>
      <c r="CE8" s="48">
        <f t="shared" si="15"/>
        <v>0</v>
      </c>
    </row>
    <row r="9" spans="1:83" ht="14.5" x14ac:dyDescent="0.35">
      <c r="A9" s="46" t="s">
        <v>123</v>
      </c>
      <c r="B9" s="48">
        <f t="shared" ref="B9:AG9" si="16">B6</f>
        <v>1.4772661953210326E-6</v>
      </c>
      <c r="C9" s="48">
        <f t="shared" si="16"/>
        <v>1.4485256078634247E-6</v>
      </c>
      <c r="D9" s="48">
        <f t="shared" si="16"/>
        <v>1.4829098015854316E-6</v>
      </c>
      <c r="E9" s="48">
        <f t="shared" si="16"/>
        <v>1.4956079156803383E-6</v>
      </c>
      <c r="F9" s="48">
        <f t="shared" si="16"/>
        <v>1.5083060297752454E-6</v>
      </c>
      <c r="G9" s="48">
        <f t="shared" si="16"/>
        <v>1.5210041438701521E-6</v>
      </c>
      <c r="H9" s="48">
        <f t="shared" si="16"/>
        <v>1.5337022579650588E-6</v>
      </c>
      <c r="I9" s="48">
        <f t="shared" si="16"/>
        <v>1.5464003720599659E-6</v>
      </c>
      <c r="J9" s="48">
        <f t="shared" si="16"/>
        <v>1.5590984861548728E-6</v>
      </c>
      <c r="K9" s="48">
        <f t="shared" si="16"/>
        <v>1.5717966002497797E-6</v>
      </c>
      <c r="L9" s="48">
        <f t="shared" si="16"/>
        <v>1.5844947143446864E-6</v>
      </c>
      <c r="M9" s="48">
        <f t="shared" si="16"/>
        <v>1.5971928284395933E-6</v>
      </c>
      <c r="N9" s="48">
        <f t="shared" si="16"/>
        <v>1.6098909425345002E-6</v>
      </c>
      <c r="O9" s="48">
        <f t="shared" si="16"/>
        <v>1.6225890566294071E-6</v>
      </c>
      <c r="P9" s="48">
        <f t="shared" si="16"/>
        <v>1.6352871707243138E-6</v>
      </c>
      <c r="Q9" s="48">
        <f t="shared" si="16"/>
        <v>1.6479852848192207E-6</v>
      </c>
      <c r="R9" s="48">
        <f t="shared" si="16"/>
        <v>1.6606833989141277E-6</v>
      </c>
      <c r="S9" s="48">
        <f t="shared" si="16"/>
        <v>1.6733815130090343E-6</v>
      </c>
      <c r="T9" s="48">
        <f t="shared" si="16"/>
        <v>1.6860796271039413E-6</v>
      </c>
      <c r="U9" s="48">
        <f t="shared" si="16"/>
        <v>1.6987777411988482E-6</v>
      </c>
      <c r="V9" s="48">
        <f t="shared" si="16"/>
        <v>1.711475855293751E-6</v>
      </c>
      <c r="W9" s="48">
        <f t="shared" si="16"/>
        <v>1.724173969388658E-6</v>
      </c>
      <c r="X9" s="48">
        <f t="shared" si="16"/>
        <v>1.7368720834835651E-6</v>
      </c>
      <c r="Y9" s="48">
        <f t="shared" si="16"/>
        <v>1.7495701975784716E-6</v>
      </c>
      <c r="Z9" s="48">
        <f t="shared" si="16"/>
        <v>1.7622683116733785E-6</v>
      </c>
      <c r="AA9" s="48">
        <f t="shared" si="16"/>
        <v>1.7749664257682856E-6</v>
      </c>
      <c r="AB9" s="48">
        <f t="shared" si="16"/>
        <v>1.7876645398631921E-6</v>
      </c>
      <c r="AC9" s="48">
        <f t="shared" si="16"/>
        <v>1.800362653958099E-6</v>
      </c>
      <c r="AD9" s="48">
        <f t="shared" si="16"/>
        <v>1.8130607680530061E-6</v>
      </c>
      <c r="AE9" s="48">
        <f t="shared" si="16"/>
        <v>1.825758882147913E-6</v>
      </c>
      <c r="AF9" s="48">
        <f t="shared" si="16"/>
        <v>1.8384569962428195E-6</v>
      </c>
      <c r="AG9" s="48">
        <f t="shared" si="16"/>
        <v>1.8511551103377266E-6</v>
      </c>
      <c r="AH9" s="48">
        <f t="shared" ref="AH9:AI9" si="17">AG9</f>
        <v>1.8511551103377266E-6</v>
      </c>
      <c r="AI9" s="48">
        <f t="shared" si="17"/>
        <v>1.8511551103377266E-6</v>
      </c>
      <c r="AJ9" s="48">
        <f t="shared" ref="AJ9:CE9" si="18">AI9</f>
        <v>1.8511551103377266E-6</v>
      </c>
      <c r="AK9" s="48">
        <f t="shared" si="18"/>
        <v>1.8511551103377266E-6</v>
      </c>
      <c r="AL9" s="48">
        <f t="shared" si="18"/>
        <v>1.8511551103377266E-6</v>
      </c>
      <c r="AM9" s="48">
        <f t="shared" si="18"/>
        <v>1.8511551103377266E-6</v>
      </c>
      <c r="AN9" s="48">
        <f t="shared" si="18"/>
        <v>1.8511551103377266E-6</v>
      </c>
      <c r="AO9" s="48">
        <f t="shared" si="18"/>
        <v>1.8511551103377266E-6</v>
      </c>
      <c r="AP9" s="48">
        <f t="shared" si="18"/>
        <v>1.8511551103377266E-6</v>
      </c>
      <c r="AQ9" s="48">
        <f t="shared" si="18"/>
        <v>1.8511551103377266E-6</v>
      </c>
      <c r="AR9" s="48">
        <f t="shared" si="18"/>
        <v>1.8511551103377266E-6</v>
      </c>
      <c r="AS9" s="48">
        <f t="shared" si="18"/>
        <v>1.8511551103377266E-6</v>
      </c>
      <c r="AT9" s="48">
        <f t="shared" si="18"/>
        <v>1.8511551103377266E-6</v>
      </c>
      <c r="AU9" s="48">
        <f t="shared" si="18"/>
        <v>1.8511551103377266E-6</v>
      </c>
      <c r="AV9" s="48">
        <f t="shared" si="18"/>
        <v>1.8511551103377266E-6</v>
      </c>
      <c r="AW9" s="48">
        <f t="shared" si="18"/>
        <v>1.8511551103377266E-6</v>
      </c>
      <c r="AX9" s="48">
        <f t="shared" si="18"/>
        <v>1.8511551103377266E-6</v>
      </c>
      <c r="AY9" s="48">
        <f t="shared" si="18"/>
        <v>1.8511551103377266E-6</v>
      </c>
      <c r="AZ9" s="48">
        <f t="shared" si="18"/>
        <v>1.8511551103377266E-6</v>
      </c>
      <c r="BA9" s="48">
        <f t="shared" si="18"/>
        <v>1.8511551103377266E-6</v>
      </c>
      <c r="BB9" s="48">
        <f t="shared" si="18"/>
        <v>1.8511551103377266E-6</v>
      </c>
      <c r="BC9" s="48">
        <f t="shared" si="18"/>
        <v>1.8511551103377266E-6</v>
      </c>
      <c r="BD9" s="48">
        <f t="shared" si="18"/>
        <v>1.8511551103377266E-6</v>
      </c>
      <c r="BE9" s="48">
        <f t="shared" si="18"/>
        <v>1.8511551103377266E-6</v>
      </c>
      <c r="BF9" s="48">
        <f t="shared" si="18"/>
        <v>1.8511551103377266E-6</v>
      </c>
      <c r="BG9" s="48">
        <f t="shared" si="18"/>
        <v>1.8511551103377266E-6</v>
      </c>
      <c r="BH9" s="48">
        <f t="shared" si="18"/>
        <v>1.8511551103377266E-6</v>
      </c>
      <c r="BI9" s="48">
        <f t="shared" si="18"/>
        <v>1.8511551103377266E-6</v>
      </c>
      <c r="BJ9" s="48">
        <f t="shared" si="18"/>
        <v>1.8511551103377266E-6</v>
      </c>
      <c r="BK9" s="48">
        <f t="shared" si="18"/>
        <v>1.8511551103377266E-6</v>
      </c>
      <c r="BL9" s="48">
        <f t="shared" si="18"/>
        <v>1.8511551103377266E-6</v>
      </c>
      <c r="BM9" s="48">
        <f t="shared" si="18"/>
        <v>1.8511551103377266E-6</v>
      </c>
      <c r="BN9" s="48">
        <f t="shared" si="18"/>
        <v>1.8511551103377266E-6</v>
      </c>
      <c r="BO9" s="48">
        <f t="shared" si="18"/>
        <v>1.8511551103377266E-6</v>
      </c>
      <c r="BP9" s="48">
        <f t="shared" si="18"/>
        <v>1.8511551103377266E-6</v>
      </c>
      <c r="BQ9" s="48">
        <f t="shared" si="18"/>
        <v>1.8511551103377266E-6</v>
      </c>
      <c r="BR9" s="48">
        <f t="shared" si="18"/>
        <v>1.8511551103377266E-6</v>
      </c>
      <c r="BS9" s="48">
        <f t="shared" si="18"/>
        <v>1.8511551103377266E-6</v>
      </c>
      <c r="BT9" s="48">
        <f t="shared" si="18"/>
        <v>1.8511551103377266E-6</v>
      </c>
      <c r="BU9" s="48">
        <f t="shared" si="18"/>
        <v>1.8511551103377266E-6</v>
      </c>
      <c r="BV9" s="48">
        <f t="shared" si="18"/>
        <v>1.8511551103377266E-6</v>
      </c>
      <c r="BW9" s="48">
        <f t="shared" si="18"/>
        <v>1.8511551103377266E-6</v>
      </c>
      <c r="BX9" s="48">
        <f t="shared" si="18"/>
        <v>1.8511551103377266E-6</v>
      </c>
      <c r="BY9" s="48">
        <f t="shared" si="18"/>
        <v>1.8511551103377266E-6</v>
      </c>
      <c r="BZ9" s="48">
        <f t="shared" si="18"/>
        <v>1.8511551103377266E-6</v>
      </c>
      <c r="CA9" s="48">
        <f t="shared" si="18"/>
        <v>1.8511551103377266E-6</v>
      </c>
      <c r="CB9" s="48">
        <f t="shared" si="18"/>
        <v>1.8511551103377266E-6</v>
      </c>
      <c r="CC9" s="48">
        <f t="shared" si="18"/>
        <v>1.8511551103377266E-6</v>
      </c>
      <c r="CD9" s="48">
        <f t="shared" si="18"/>
        <v>1.8511551103377266E-6</v>
      </c>
      <c r="CE9" s="48">
        <f t="shared" si="18"/>
        <v>1.8511551103377266E-6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2060"/>
  </sheetPr>
  <dimension ref="A1:CE1000"/>
  <sheetViews>
    <sheetView topLeftCell="CA1" workbookViewId="0">
      <selection activeCell="CH10" sqref="CH10"/>
    </sheetView>
  </sheetViews>
  <sheetFormatPr defaultColWidth="14.453125" defaultRowHeight="15" customHeight="1" x14ac:dyDescent="0.35"/>
  <cols>
    <col min="1" max="1" width="41.453125" style="47" customWidth="1"/>
    <col min="2" max="25" width="10" style="47" customWidth="1"/>
    <col min="26" max="33" width="9.1796875" style="47" customWidth="1"/>
    <col min="34" max="16384" width="14.453125" style="47"/>
  </cols>
  <sheetData>
    <row r="1" spans="1:83" ht="14.5" x14ac:dyDescent="0.35">
      <c r="A1" s="46" t="s">
        <v>155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8">
        <v>0</v>
      </c>
      <c r="AO2" s="48">
        <v>0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0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  <c r="BP2" s="48">
        <v>0</v>
      </c>
      <c r="BQ2" s="48">
        <v>0</v>
      </c>
      <c r="BR2" s="48">
        <v>0</v>
      </c>
      <c r="BS2" s="48">
        <v>0</v>
      </c>
      <c r="BT2" s="48">
        <v>0</v>
      </c>
      <c r="BU2" s="48">
        <v>0</v>
      </c>
      <c r="BV2" s="48">
        <v>0</v>
      </c>
      <c r="BW2" s="48">
        <v>0</v>
      </c>
      <c r="BX2" s="48">
        <v>0</v>
      </c>
      <c r="BY2" s="48">
        <v>0</v>
      </c>
      <c r="BZ2" s="48">
        <v>0</v>
      </c>
      <c r="CA2" s="48">
        <v>0</v>
      </c>
      <c r="CB2" s="48">
        <v>0</v>
      </c>
      <c r="CC2" s="48">
        <v>0</v>
      </c>
      <c r="CD2" s="48">
        <v>0</v>
      </c>
      <c r="CE2" s="48">
        <v>0</v>
      </c>
    </row>
    <row r="3" spans="1:83" ht="14.5" x14ac:dyDescent="0.35">
      <c r="A3" s="46" t="s">
        <v>117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48">
        <v>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0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8">
        <v>0</v>
      </c>
      <c r="CE3" s="48">
        <v>0</v>
      </c>
    </row>
    <row r="4" spans="1:83" ht="14.5" x14ac:dyDescent="0.35">
      <c r="A4" s="46" t="s">
        <v>118</v>
      </c>
      <c r="B4" s="48">
        <v>0</v>
      </c>
      <c r="C4" s="48">
        <v>0</v>
      </c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</row>
    <row r="5" spans="1:83" ht="14.5" x14ac:dyDescent="0.35">
      <c r="A5" s="46" t="s">
        <v>119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0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</row>
    <row r="6" spans="1:83" ht="14.5" x14ac:dyDescent="0.35">
      <c r="A6" s="46" t="s">
        <v>120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0</v>
      </c>
      <c r="BM6" s="48">
        <v>0</v>
      </c>
      <c r="BN6" s="48">
        <v>0</v>
      </c>
      <c r="BO6" s="48">
        <v>0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0</v>
      </c>
      <c r="CE6" s="48">
        <v>0</v>
      </c>
    </row>
    <row r="7" spans="1:83" ht="14.5" x14ac:dyDescent="0.35">
      <c r="A7" s="46" t="s">
        <v>121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</row>
    <row r="8" spans="1:83" ht="14.5" x14ac:dyDescent="0.35">
      <c r="A8" s="46" t="s">
        <v>122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0</v>
      </c>
      <c r="CE8" s="48">
        <v>0</v>
      </c>
    </row>
    <row r="9" spans="1:83" ht="14.5" x14ac:dyDescent="0.35">
      <c r="A9" s="46" t="s">
        <v>123</v>
      </c>
      <c r="B9" s="48">
        <f t="shared" ref="B9:W9" si="0">B6</f>
        <v>0</v>
      </c>
      <c r="C9" s="48">
        <f t="shared" si="0"/>
        <v>0</v>
      </c>
      <c r="D9" s="48">
        <f t="shared" si="0"/>
        <v>0</v>
      </c>
      <c r="E9" s="48">
        <f t="shared" si="0"/>
        <v>0</v>
      </c>
      <c r="F9" s="48">
        <f t="shared" si="0"/>
        <v>0</v>
      </c>
      <c r="G9" s="48">
        <f t="shared" si="0"/>
        <v>0</v>
      </c>
      <c r="H9" s="48">
        <f t="shared" si="0"/>
        <v>0</v>
      </c>
      <c r="I9" s="48">
        <f t="shared" si="0"/>
        <v>0</v>
      </c>
      <c r="J9" s="48">
        <f t="shared" si="0"/>
        <v>0</v>
      </c>
      <c r="K9" s="48">
        <f t="shared" si="0"/>
        <v>0</v>
      </c>
      <c r="L9" s="48">
        <f t="shared" si="0"/>
        <v>0</v>
      </c>
      <c r="M9" s="48">
        <f t="shared" si="0"/>
        <v>0</v>
      </c>
      <c r="N9" s="48">
        <f t="shared" si="0"/>
        <v>0</v>
      </c>
      <c r="O9" s="48">
        <f t="shared" si="0"/>
        <v>0</v>
      </c>
      <c r="P9" s="48">
        <f t="shared" si="0"/>
        <v>0</v>
      </c>
      <c r="Q9" s="48">
        <f t="shared" si="0"/>
        <v>0</v>
      </c>
      <c r="R9" s="48">
        <f t="shared" si="0"/>
        <v>0</v>
      </c>
      <c r="S9" s="48">
        <f t="shared" si="0"/>
        <v>0</v>
      </c>
      <c r="T9" s="48">
        <f t="shared" si="0"/>
        <v>0</v>
      </c>
      <c r="U9" s="48">
        <f t="shared" si="0"/>
        <v>0</v>
      </c>
      <c r="V9" s="48">
        <f t="shared" si="0"/>
        <v>0</v>
      </c>
      <c r="W9" s="48">
        <f t="shared" si="0"/>
        <v>0</v>
      </c>
      <c r="X9" s="48">
        <v>0</v>
      </c>
      <c r="Y9" s="48"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AY9" s="48">
        <v>0</v>
      </c>
      <c r="AZ9" s="48">
        <v>0</v>
      </c>
      <c r="BA9" s="48">
        <v>0</v>
      </c>
      <c r="BB9" s="48">
        <v>0</v>
      </c>
      <c r="BC9" s="48">
        <v>0</v>
      </c>
      <c r="BD9" s="48">
        <v>0</v>
      </c>
      <c r="BE9" s="48">
        <v>0</v>
      </c>
      <c r="BF9" s="48">
        <v>0</v>
      </c>
      <c r="BG9" s="48">
        <v>0</v>
      </c>
      <c r="BH9" s="48">
        <v>0</v>
      </c>
      <c r="BI9" s="48">
        <v>0</v>
      </c>
      <c r="BJ9" s="48">
        <v>0</v>
      </c>
      <c r="BK9" s="48">
        <v>0</v>
      </c>
      <c r="BL9" s="48">
        <v>0</v>
      </c>
      <c r="BM9" s="48">
        <v>0</v>
      </c>
      <c r="BN9" s="48">
        <v>0</v>
      </c>
      <c r="BO9" s="48">
        <v>0</v>
      </c>
      <c r="BP9" s="48">
        <v>0</v>
      </c>
      <c r="BQ9" s="48">
        <v>0</v>
      </c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0</v>
      </c>
      <c r="CE9" s="48">
        <v>0</v>
      </c>
    </row>
    <row r="21" s="47" customFormat="1" ht="15.75" customHeight="1" x14ac:dyDescent="0.35"/>
    <row r="22" s="47" customFormat="1" ht="15.75" customHeight="1" x14ac:dyDescent="0.35"/>
    <row r="23" s="47" customFormat="1" ht="15.75" customHeight="1" x14ac:dyDescent="0.35"/>
    <row r="24" s="47" customFormat="1" ht="15.75" customHeight="1" x14ac:dyDescent="0.35"/>
    <row r="25" s="47" customFormat="1" ht="15.75" customHeight="1" x14ac:dyDescent="0.35"/>
    <row r="26" s="47" customFormat="1" ht="15.75" customHeight="1" x14ac:dyDescent="0.35"/>
    <row r="27" s="47" customFormat="1" ht="15.75" customHeight="1" x14ac:dyDescent="0.35"/>
    <row r="28" s="47" customFormat="1" ht="15.75" customHeight="1" x14ac:dyDescent="0.35"/>
    <row r="29" s="47" customFormat="1" ht="15.75" customHeight="1" x14ac:dyDescent="0.35"/>
    <row r="30" s="47" customFormat="1" ht="15.75" customHeight="1" x14ac:dyDescent="0.35"/>
    <row r="31" s="47" customFormat="1" ht="15.75" customHeight="1" x14ac:dyDescent="0.35"/>
    <row r="32" s="47" customFormat="1" ht="15.75" customHeight="1" x14ac:dyDescent="0.35"/>
    <row r="33" s="47" customFormat="1" ht="15.75" customHeight="1" x14ac:dyDescent="0.35"/>
    <row r="34" s="47" customFormat="1" ht="15.75" customHeight="1" x14ac:dyDescent="0.35"/>
    <row r="35" s="47" customFormat="1" ht="15.75" customHeight="1" x14ac:dyDescent="0.35"/>
    <row r="36" s="47" customFormat="1" ht="15.75" customHeight="1" x14ac:dyDescent="0.35"/>
    <row r="37" s="47" customFormat="1" ht="15.75" customHeight="1" x14ac:dyDescent="0.35"/>
    <row r="38" s="47" customFormat="1" ht="15.75" customHeight="1" x14ac:dyDescent="0.35"/>
    <row r="39" s="47" customFormat="1" ht="15.75" customHeight="1" x14ac:dyDescent="0.35"/>
    <row r="40" s="47" customFormat="1" ht="15.75" customHeight="1" x14ac:dyDescent="0.35"/>
    <row r="41" s="47" customFormat="1" ht="15.75" customHeight="1" x14ac:dyDescent="0.35"/>
    <row r="42" s="47" customFormat="1" ht="15.75" customHeight="1" x14ac:dyDescent="0.35"/>
    <row r="43" s="47" customFormat="1" ht="15.75" customHeight="1" x14ac:dyDescent="0.35"/>
    <row r="44" s="47" customFormat="1" ht="15.75" customHeight="1" x14ac:dyDescent="0.35"/>
    <row r="45" s="47" customFormat="1" ht="15.75" customHeight="1" x14ac:dyDescent="0.35"/>
    <row r="46" s="47" customFormat="1" ht="15.75" customHeight="1" x14ac:dyDescent="0.35"/>
    <row r="47" s="47" customFormat="1" ht="15.75" customHeight="1" x14ac:dyDescent="0.35"/>
    <row r="48" s="47" customFormat="1" ht="15.75" customHeight="1" x14ac:dyDescent="0.35"/>
    <row r="49" s="47" customFormat="1" ht="15.75" customHeight="1" x14ac:dyDescent="0.35"/>
    <row r="50" s="47" customFormat="1" ht="15.75" customHeight="1" x14ac:dyDescent="0.35"/>
    <row r="51" s="47" customFormat="1" ht="15.75" customHeight="1" x14ac:dyDescent="0.35"/>
    <row r="52" s="47" customFormat="1" ht="15.75" customHeight="1" x14ac:dyDescent="0.35"/>
    <row r="53" s="47" customFormat="1" ht="15.75" customHeight="1" x14ac:dyDescent="0.35"/>
    <row r="54" s="47" customFormat="1" ht="15.75" customHeight="1" x14ac:dyDescent="0.35"/>
    <row r="55" s="47" customFormat="1" ht="15.75" customHeight="1" x14ac:dyDescent="0.35"/>
    <row r="56" s="47" customFormat="1" ht="15.75" customHeight="1" x14ac:dyDescent="0.35"/>
    <row r="57" s="47" customFormat="1" ht="15.75" customHeight="1" x14ac:dyDescent="0.35"/>
    <row r="58" s="47" customFormat="1" ht="15.75" customHeight="1" x14ac:dyDescent="0.35"/>
    <row r="59" s="47" customFormat="1" ht="15.75" customHeight="1" x14ac:dyDescent="0.35"/>
    <row r="60" s="47" customFormat="1" ht="15.75" customHeight="1" x14ac:dyDescent="0.35"/>
    <row r="61" s="47" customFormat="1" ht="15.75" customHeight="1" x14ac:dyDescent="0.35"/>
    <row r="62" s="47" customFormat="1" ht="15.75" customHeight="1" x14ac:dyDescent="0.35"/>
    <row r="63" s="47" customFormat="1" ht="15.75" customHeight="1" x14ac:dyDescent="0.35"/>
    <row r="64" s="47" customFormat="1" ht="15.75" customHeight="1" x14ac:dyDescent="0.35"/>
    <row r="65" s="47" customFormat="1" ht="15.75" customHeight="1" x14ac:dyDescent="0.35"/>
    <row r="66" s="47" customFormat="1" ht="15.75" customHeight="1" x14ac:dyDescent="0.35"/>
    <row r="67" s="47" customFormat="1" ht="15.75" customHeight="1" x14ac:dyDescent="0.35"/>
    <row r="68" s="47" customFormat="1" ht="15.75" customHeight="1" x14ac:dyDescent="0.35"/>
    <row r="69" s="47" customFormat="1" ht="15.75" customHeight="1" x14ac:dyDescent="0.35"/>
    <row r="70" s="47" customFormat="1" ht="15.75" customHeight="1" x14ac:dyDescent="0.35"/>
    <row r="71" s="47" customFormat="1" ht="15.75" customHeight="1" x14ac:dyDescent="0.35"/>
    <row r="72" s="47" customFormat="1" ht="15.75" customHeight="1" x14ac:dyDescent="0.35"/>
    <row r="73" s="47" customFormat="1" ht="15.75" customHeight="1" x14ac:dyDescent="0.35"/>
    <row r="74" s="47" customFormat="1" ht="15.75" customHeight="1" x14ac:dyDescent="0.35"/>
    <row r="75" s="47" customFormat="1" ht="15.75" customHeight="1" x14ac:dyDescent="0.35"/>
    <row r="76" s="47" customFormat="1" ht="15.75" customHeight="1" x14ac:dyDescent="0.35"/>
    <row r="77" s="47" customFormat="1" ht="15.75" customHeight="1" x14ac:dyDescent="0.35"/>
    <row r="78" s="47" customFormat="1" ht="15.75" customHeight="1" x14ac:dyDescent="0.35"/>
    <row r="79" s="47" customFormat="1" ht="15.75" customHeight="1" x14ac:dyDescent="0.35"/>
    <row r="80" s="47" customFormat="1" ht="15.75" customHeight="1" x14ac:dyDescent="0.35"/>
    <row r="81" s="47" customFormat="1" ht="15.75" customHeight="1" x14ac:dyDescent="0.35"/>
    <row r="82" s="47" customFormat="1" ht="15.75" customHeight="1" x14ac:dyDescent="0.35"/>
    <row r="83" s="47" customFormat="1" ht="15.75" customHeight="1" x14ac:dyDescent="0.35"/>
    <row r="84" s="47" customFormat="1" ht="15.75" customHeight="1" x14ac:dyDescent="0.35"/>
    <row r="85" s="47" customFormat="1" ht="15.75" customHeight="1" x14ac:dyDescent="0.35"/>
    <row r="86" s="47" customFormat="1" ht="15.75" customHeight="1" x14ac:dyDescent="0.35"/>
    <row r="87" s="47" customFormat="1" ht="15.75" customHeight="1" x14ac:dyDescent="0.35"/>
    <row r="88" s="47" customFormat="1" ht="15.75" customHeight="1" x14ac:dyDescent="0.35"/>
    <row r="89" s="47" customFormat="1" ht="15.75" customHeight="1" x14ac:dyDescent="0.35"/>
    <row r="90" s="47" customFormat="1" ht="15.75" customHeight="1" x14ac:dyDescent="0.35"/>
    <row r="91" s="47" customFormat="1" ht="15.75" customHeight="1" x14ac:dyDescent="0.35"/>
    <row r="92" s="47" customFormat="1" ht="15.75" customHeight="1" x14ac:dyDescent="0.35"/>
    <row r="93" s="47" customFormat="1" ht="15.75" customHeight="1" x14ac:dyDescent="0.35"/>
    <row r="94" s="47" customFormat="1" ht="15.75" customHeight="1" x14ac:dyDescent="0.35"/>
    <row r="95" s="47" customFormat="1" ht="15.75" customHeight="1" x14ac:dyDescent="0.35"/>
    <row r="96" s="47" customFormat="1" ht="15.75" customHeight="1" x14ac:dyDescent="0.35"/>
    <row r="97" s="47" customFormat="1" ht="15.75" customHeight="1" x14ac:dyDescent="0.35"/>
    <row r="98" s="47" customFormat="1" ht="15.75" customHeight="1" x14ac:dyDescent="0.35"/>
    <row r="99" s="47" customFormat="1" ht="15.75" customHeight="1" x14ac:dyDescent="0.35"/>
    <row r="100" s="47" customFormat="1" ht="15.75" customHeight="1" x14ac:dyDescent="0.35"/>
    <row r="101" s="47" customFormat="1" ht="15.75" customHeight="1" x14ac:dyDescent="0.35"/>
    <row r="102" s="47" customFormat="1" ht="15.75" customHeight="1" x14ac:dyDescent="0.35"/>
    <row r="103" s="47" customFormat="1" ht="15.75" customHeight="1" x14ac:dyDescent="0.35"/>
    <row r="104" s="47" customFormat="1" ht="15.75" customHeight="1" x14ac:dyDescent="0.35"/>
    <row r="105" s="47" customFormat="1" ht="15.75" customHeight="1" x14ac:dyDescent="0.35"/>
    <row r="106" s="47" customFormat="1" ht="15.75" customHeight="1" x14ac:dyDescent="0.35"/>
    <row r="107" s="47" customFormat="1" ht="15.75" customHeight="1" x14ac:dyDescent="0.35"/>
    <row r="108" s="47" customFormat="1" ht="15.75" customHeight="1" x14ac:dyDescent="0.35"/>
    <row r="109" s="47" customFormat="1" ht="15.75" customHeight="1" x14ac:dyDescent="0.35"/>
    <row r="110" s="47" customFormat="1" ht="15.75" customHeight="1" x14ac:dyDescent="0.35"/>
    <row r="111" s="47" customFormat="1" ht="15.75" customHeight="1" x14ac:dyDescent="0.35"/>
    <row r="112" s="47" customFormat="1" ht="15.75" customHeight="1" x14ac:dyDescent="0.35"/>
    <row r="113" s="47" customFormat="1" ht="15.75" customHeight="1" x14ac:dyDescent="0.35"/>
    <row r="114" s="47" customFormat="1" ht="15.75" customHeight="1" x14ac:dyDescent="0.35"/>
    <row r="115" s="47" customFormat="1" ht="15.75" customHeight="1" x14ac:dyDescent="0.35"/>
    <row r="116" s="47" customFormat="1" ht="15.75" customHeight="1" x14ac:dyDescent="0.35"/>
    <row r="117" s="47" customFormat="1" ht="15.75" customHeight="1" x14ac:dyDescent="0.35"/>
    <row r="118" s="47" customFormat="1" ht="15.75" customHeight="1" x14ac:dyDescent="0.35"/>
    <row r="119" s="47" customFormat="1" ht="15.75" customHeight="1" x14ac:dyDescent="0.35"/>
    <row r="120" s="47" customFormat="1" ht="15.75" customHeight="1" x14ac:dyDescent="0.35"/>
    <row r="121" s="47" customFormat="1" ht="15.75" customHeight="1" x14ac:dyDescent="0.35"/>
    <row r="122" s="47" customFormat="1" ht="15.75" customHeight="1" x14ac:dyDescent="0.35"/>
    <row r="123" s="47" customFormat="1" ht="15.75" customHeight="1" x14ac:dyDescent="0.35"/>
    <row r="124" s="47" customFormat="1" ht="15.75" customHeight="1" x14ac:dyDescent="0.35"/>
    <row r="125" s="47" customFormat="1" ht="15.75" customHeight="1" x14ac:dyDescent="0.35"/>
    <row r="126" s="47" customFormat="1" ht="15.75" customHeight="1" x14ac:dyDescent="0.35"/>
    <row r="127" s="47" customFormat="1" ht="15.75" customHeight="1" x14ac:dyDescent="0.35"/>
    <row r="128" s="47" customFormat="1" ht="15.75" customHeight="1" x14ac:dyDescent="0.35"/>
    <row r="129" s="47" customFormat="1" ht="15.75" customHeight="1" x14ac:dyDescent="0.35"/>
    <row r="130" s="47" customFormat="1" ht="15.75" customHeight="1" x14ac:dyDescent="0.35"/>
    <row r="131" s="47" customFormat="1" ht="15.75" customHeight="1" x14ac:dyDescent="0.35"/>
    <row r="132" s="47" customFormat="1" ht="15.75" customHeight="1" x14ac:dyDescent="0.35"/>
    <row r="133" s="47" customFormat="1" ht="15.75" customHeight="1" x14ac:dyDescent="0.35"/>
    <row r="134" s="47" customFormat="1" ht="15.75" customHeight="1" x14ac:dyDescent="0.35"/>
    <row r="135" s="47" customFormat="1" ht="15.75" customHeight="1" x14ac:dyDescent="0.35"/>
    <row r="136" s="47" customFormat="1" ht="15.75" customHeight="1" x14ac:dyDescent="0.35"/>
    <row r="137" s="47" customFormat="1" ht="15.75" customHeight="1" x14ac:dyDescent="0.35"/>
    <row r="138" s="47" customFormat="1" ht="15.75" customHeight="1" x14ac:dyDescent="0.35"/>
    <row r="139" s="47" customFormat="1" ht="15.75" customHeight="1" x14ac:dyDescent="0.35"/>
    <row r="140" s="47" customFormat="1" ht="15.75" customHeight="1" x14ac:dyDescent="0.35"/>
    <row r="141" s="47" customFormat="1" ht="15.75" customHeight="1" x14ac:dyDescent="0.35"/>
    <row r="142" s="47" customFormat="1" ht="15.75" customHeight="1" x14ac:dyDescent="0.35"/>
    <row r="143" s="47" customFormat="1" ht="15.75" customHeight="1" x14ac:dyDescent="0.35"/>
    <row r="144" s="47" customFormat="1" ht="15.75" customHeight="1" x14ac:dyDescent="0.35"/>
    <row r="145" s="47" customFormat="1" ht="15.75" customHeight="1" x14ac:dyDescent="0.35"/>
    <row r="146" s="47" customFormat="1" ht="15.75" customHeight="1" x14ac:dyDescent="0.35"/>
    <row r="147" s="47" customFormat="1" ht="15.75" customHeight="1" x14ac:dyDescent="0.35"/>
    <row r="148" s="47" customFormat="1" ht="15.75" customHeight="1" x14ac:dyDescent="0.35"/>
    <row r="149" s="47" customFormat="1" ht="15.75" customHeight="1" x14ac:dyDescent="0.35"/>
    <row r="150" s="47" customFormat="1" ht="15.75" customHeight="1" x14ac:dyDescent="0.35"/>
    <row r="151" s="47" customFormat="1" ht="15.75" customHeight="1" x14ac:dyDescent="0.35"/>
    <row r="152" s="47" customFormat="1" ht="15.75" customHeight="1" x14ac:dyDescent="0.35"/>
    <row r="153" s="47" customFormat="1" ht="15.75" customHeight="1" x14ac:dyDescent="0.35"/>
    <row r="154" s="47" customFormat="1" ht="15.75" customHeight="1" x14ac:dyDescent="0.35"/>
    <row r="155" s="47" customFormat="1" ht="15.75" customHeight="1" x14ac:dyDescent="0.35"/>
    <row r="156" s="47" customFormat="1" ht="15.75" customHeight="1" x14ac:dyDescent="0.35"/>
    <row r="157" s="47" customFormat="1" ht="15.75" customHeight="1" x14ac:dyDescent="0.35"/>
    <row r="158" s="47" customFormat="1" ht="15.75" customHeight="1" x14ac:dyDescent="0.35"/>
    <row r="159" s="47" customFormat="1" ht="15.75" customHeight="1" x14ac:dyDescent="0.35"/>
    <row r="160" s="47" customFormat="1" ht="15.75" customHeight="1" x14ac:dyDescent="0.35"/>
    <row r="161" s="47" customFormat="1" ht="15.75" customHeight="1" x14ac:dyDescent="0.35"/>
    <row r="162" s="47" customFormat="1" ht="15.75" customHeight="1" x14ac:dyDescent="0.35"/>
    <row r="163" s="47" customFormat="1" ht="15.75" customHeight="1" x14ac:dyDescent="0.35"/>
    <row r="164" s="47" customFormat="1" ht="15.75" customHeight="1" x14ac:dyDescent="0.35"/>
    <row r="165" s="47" customFormat="1" ht="15.75" customHeight="1" x14ac:dyDescent="0.35"/>
    <row r="166" s="47" customFormat="1" ht="15.75" customHeight="1" x14ac:dyDescent="0.35"/>
    <row r="167" s="47" customFormat="1" ht="15.75" customHeight="1" x14ac:dyDescent="0.35"/>
    <row r="168" s="47" customFormat="1" ht="15.75" customHeight="1" x14ac:dyDescent="0.35"/>
    <row r="169" s="47" customFormat="1" ht="15.75" customHeight="1" x14ac:dyDescent="0.35"/>
    <row r="170" s="47" customFormat="1" ht="15.75" customHeight="1" x14ac:dyDescent="0.35"/>
    <row r="171" s="47" customFormat="1" ht="15.75" customHeight="1" x14ac:dyDescent="0.35"/>
    <row r="172" s="47" customFormat="1" ht="15.75" customHeight="1" x14ac:dyDescent="0.35"/>
    <row r="173" s="47" customFormat="1" ht="15.75" customHeight="1" x14ac:dyDescent="0.35"/>
    <row r="174" s="47" customFormat="1" ht="15.75" customHeight="1" x14ac:dyDescent="0.35"/>
    <row r="175" s="47" customFormat="1" ht="15.75" customHeight="1" x14ac:dyDescent="0.35"/>
    <row r="176" s="47" customFormat="1" ht="15.75" customHeight="1" x14ac:dyDescent="0.35"/>
    <row r="177" s="47" customFormat="1" ht="15.75" customHeight="1" x14ac:dyDescent="0.35"/>
    <row r="178" s="47" customFormat="1" ht="15.75" customHeight="1" x14ac:dyDescent="0.35"/>
    <row r="179" s="47" customFormat="1" ht="15.75" customHeight="1" x14ac:dyDescent="0.35"/>
    <row r="180" s="47" customFormat="1" ht="15.75" customHeight="1" x14ac:dyDescent="0.35"/>
    <row r="181" s="47" customFormat="1" ht="15.75" customHeight="1" x14ac:dyDescent="0.35"/>
    <row r="182" s="47" customFormat="1" ht="15.75" customHeight="1" x14ac:dyDescent="0.35"/>
    <row r="183" s="47" customFormat="1" ht="15.75" customHeight="1" x14ac:dyDescent="0.35"/>
    <row r="184" s="47" customFormat="1" ht="15.75" customHeight="1" x14ac:dyDescent="0.35"/>
    <row r="185" s="47" customFormat="1" ht="15.75" customHeight="1" x14ac:dyDescent="0.35"/>
    <row r="186" s="47" customFormat="1" ht="15.75" customHeight="1" x14ac:dyDescent="0.35"/>
    <row r="187" s="47" customFormat="1" ht="15.75" customHeight="1" x14ac:dyDescent="0.35"/>
    <row r="188" s="47" customFormat="1" ht="15.75" customHeight="1" x14ac:dyDescent="0.35"/>
    <row r="189" s="47" customFormat="1" ht="15.75" customHeight="1" x14ac:dyDescent="0.35"/>
    <row r="190" s="47" customFormat="1" ht="15.75" customHeight="1" x14ac:dyDescent="0.35"/>
    <row r="191" s="47" customFormat="1" ht="15.75" customHeight="1" x14ac:dyDescent="0.35"/>
    <row r="192" s="47" customFormat="1" ht="15.75" customHeight="1" x14ac:dyDescent="0.35"/>
    <row r="193" s="47" customFormat="1" ht="15.75" customHeight="1" x14ac:dyDescent="0.35"/>
    <row r="194" s="47" customFormat="1" ht="15.75" customHeight="1" x14ac:dyDescent="0.35"/>
    <row r="195" s="47" customFormat="1" ht="15.75" customHeight="1" x14ac:dyDescent="0.35"/>
    <row r="196" s="47" customFormat="1" ht="15.75" customHeight="1" x14ac:dyDescent="0.35"/>
    <row r="197" s="47" customFormat="1" ht="15.75" customHeight="1" x14ac:dyDescent="0.35"/>
    <row r="198" s="47" customFormat="1" ht="15.75" customHeight="1" x14ac:dyDescent="0.35"/>
    <row r="199" s="47" customFormat="1" ht="15.75" customHeight="1" x14ac:dyDescent="0.35"/>
    <row r="200" s="47" customFormat="1" ht="15.75" customHeight="1" x14ac:dyDescent="0.35"/>
    <row r="201" s="47" customFormat="1" ht="15.75" customHeight="1" x14ac:dyDescent="0.35"/>
    <row r="202" s="47" customFormat="1" ht="15.75" customHeight="1" x14ac:dyDescent="0.35"/>
    <row r="203" s="47" customFormat="1" ht="15.75" customHeight="1" x14ac:dyDescent="0.35"/>
    <row r="204" s="47" customFormat="1" ht="15.75" customHeight="1" x14ac:dyDescent="0.35"/>
    <row r="205" s="47" customFormat="1" ht="15.75" customHeight="1" x14ac:dyDescent="0.35"/>
    <row r="206" s="47" customFormat="1" ht="15.75" customHeight="1" x14ac:dyDescent="0.35"/>
    <row r="207" s="47" customFormat="1" ht="15.75" customHeight="1" x14ac:dyDescent="0.35"/>
    <row r="208" s="47" customFormat="1" ht="15.75" customHeight="1" x14ac:dyDescent="0.35"/>
    <row r="209" s="47" customFormat="1" ht="15.75" customHeight="1" x14ac:dyDescent="0.35"/>
    <row r="210" s="47" customFormat="1" ht="15.75" customHeight="1" x14ac:dyDescent="0.35"/>
    <row r="211" s="47" customFormat="1" ht="15.75" customHeight="1" x14ac:dyDescent="0.35"/>
    <row r="212" s="47" customFormat="1" ht="15.75" customHeight="1" x14ac:dyDescent="0.35"/>
    <row r="213" s="47" customFormat="1" ht="15.75" customHeight="1" x14ac:dyDescent="0.35"/>
    <row r="214" s="47" customFormat="1" ht="15.75" customHeight="1" x14ac:dyDescent="0.35"/>
    <row r="215" s="47" customFormat="1" ht="15.75" customHeight="1" x14ac:dyDescent="0.35"/>
    <row r="216" s="47" customFormat="1" ht="15.75" customHeight="1" x14ac:dyDescent="0.35"/>
    <row r="217" s="47" customFormat="1" ht="15.75" customHeight="1" x14ac:dyDescent="0.35"/>
    <row r="218" s="47" customFormat="1" ht="15.75" customHeight="1" x14ac:dyDescent="0.35"/>
    <row r="219" s="47" customFormat="1" ht="15.75" customHeight="1" x14ac:dyDescent="0.35"/>
    <row r="220" s="47" customFormat="1" ht="15.75" customHeight="1" x14ac:dyDescent="0.35"/>
    <row r="221" s="47" customFormat="1" ht="15.75" customHeight="1" x14ac:dyDescent="0.35"/>
    <row r="222" s="47" customFormat="1" ht="15.75" customHeight="1" x14ac:dyDescent="0.35"/>
    <row r="223" s="47" customFormat="1" ht="15.75" customHeight="1" x14ac:dyDescent="0.35"/>
    <row r="224" s="47" customFormat="1" ht="15.75" customHeight="1" x14ac:dyDescent="0.35"/>
    <row r="225" s="47" customFormat="1" ht="15.75" customHeight="1" x14ac:dyDescent="0.35"/>
    <row r="226" s="47" customFormat="1" ht="15.75" customHeight="1" x14ac:dyDescent="0.35"/>
    <row r="227" s="47" customFormat="1" ht="15.75" customHeight="1" x14ac:dyDescent="0.35"/>
    <row r="228" s="47" customFormat="1" ht="15.75" customHeight="1" x14ac:dyDescent="0.35"/>
    <row r="229" s="47" customFormat="1" ht="15.75" customHeight="1" x14ac:dyDescent="0.35"/>
    <row r="230" s="47" customFormat="1" ht="15.75" customHeight="1" x14ac:dyDescent="0.35"/>
    <row r="231" s="47" customFormat="1" ht="15.75" customHeight="1" x14ac:dyDescent="0.35"/>
    <row r="232" s="47" customFormat="1" ht="15.75" customHeight="1" x14ac:dyDescent="0.35"/>
    <row r="233" s="47" customFormat="1" ht="15.75" customHeight="1" x14ac:dyDescent="0.35"/>
    <row r="234" s="47" customFormat="1" ht="15.75" customHeight="1" x14ac:dyDescent="0.35"/>
    <row r="235" s="47" customFormat="1" ht="15.75" customHeight="1" x14ac:dyDescent="0.35"/>
    <row r="236" s="47" customFormat="1" ht="15.75" customHeight="1" x14ac:dyDescent="0.35"/>
    <row r="237" s="47" customFormat="1" ht="15.75" customHeight="1" x14ac:dyDescent="0.35"/>
    <row r="238" s="47" customFormat="1" ht="15.75" customHeight="1" x14ac:dyDescent="0.35"/>
    <row r="239" s="47" customFormat="1" ht="15.75" customHeight="1" x14ac:dyDescent="0.35"/>
    <row r="240" s="47" customFormat="1" ht="15.75" customHeight="1" x14ac:dyDescent="0.35"/>
    <row r="241" s="47" customFormat="1" ht="15.75" customHeight="1" x14ac:dyDescent="0.35"/>
    <row r="242" s="47" customFormat="1" ht="15.75" customHeight="1" x14ac:dyDescent="0.35"/>
    <row r="243" s="47" customFormat="1" ht="15.75" customHeight="1" x14ac:dyDescent="0.35"/>
    <row r="244" s="47" customFormat="1" ht="15.75" customHeight="1" x14ac:dyDescent="0.35"/>
    <row r="245" s="47" customFormat="1" ht="15.75" customHeight="1" x14ac:dyDescent="0.35"/>
    <row r="246" s="47" customFormat="1" ht="15.75" customHeight="1" x14ac:dyDescent="0.35"/>
    <row r="247" s="47" customFormat="1" ht="15.75" customHeight="1" x14ac:dyDescent="0.35"/>
    <row r="248" s="47" customFormat="1" ht="15.75" customHeight="1" x14ac:dyDescent="0.35"/>
    <row r="249" s="47" customFormat="1" ht="15.75" customHeight="1" x14ac:dyDescent="0.35"/>
    <row r="250" s="47" customFormat="1" ht="15.75" customHeight="1" x14ac:dyDescent="0.35"/>
    <row r="251" s="47" customFormat="1" ht="15.75" customHeight="1" x14ac:dyDescent="0.35"/>
    <row r="252" s="47" customFormat="1" ht="15.75" customHeight="1" x14ac:dyDescent="0.35"/>
    <row r="253" s="47" customFormat="1" ht="15.75" customHeight="1" x14ac:dyDescent="0.35"/>
    <row r="254" s="47" customFormat="1" ht="15.75" customHeight="1" x14ac:dyDescent="0.35"/>
    <row r="255" s="47" customFormat="1" ht="15.75" customHeight="1" x14ac:dyDescent="0.35"/>
    <row r="256" s="47" customFormat="1" ht="15.75" customHeight="1" x14ac:dyDescent="0.35"/>
    <row r="257" s="47" customFormat="1" ht="15.75" customHeight="1" x14ac:dyDescent="0.35"/>
    <row r="258" s="47" customFormat="1" ht="15.75" customHeight="1" x14ac:dyDescent="0.35"/>
    <row r="259" s="47" customFormat="1" ht="15.75" customHeight="1" x14ac:dyDescent="0.35"/>
    <row r="260" s="47" customFormat="1" ht="15.75" customHeight="1" x14ac:dyDescent="0.35"/>
    <row r="261" s="47" customFormat="1" ht="15.75" customHeight="1" x14ac:dyDescent="0.35"/>
    <row r="262" s="47" customFormat="1" ht="15.75" customHeight="1" x14ac:dyDescent="0.35"/>
    <row r="263" s="47" customFormat="1" ht="15.75" customHeight="1" x14ac:dyDescent="0.35"/>
    <row r="264" s="47" customFormat="1" ht="15.75" customHeight="1" x14ac:dyDescent="0.35"/>
    <row r="265" s="47" customFormat="1" ht="15.75" customHeight="1" x14ac:dyDescent="0.35"/>
    <row r="266" s="47" customFormat="1" ht="15.75" customHeight="1" x14ac:dyDescent="0.35"/>
    <row r="267" s="47" customFormat="1" ht="15.75" customHeight="1" x14ac:dyDescent="0.35"/>
    <row r="268" s="47" customFormat="1" ht="15.75" customHeight="1" x14ac:dyDescent="0.35"/>
    <row r="269" s="47" customFormat="1" ht="15.75" customHeight="1" x14ac:dyDescent="0.35"/>
    <row r="270" s="47" customFormat="1" ht="15.75" customHeight="1" x14ac:dyDescent="0.35"/>
    <row r="271" s="47" customFormat="1" ht="15.75" customHeight="1" x14ac:dyDescent="0.35"/>
    <row r="272" s="47" customFormat="1" ht="15.75" customHeight="1" x14ac:dyDescent="0.35"/>
    <row r="273" s="47" customFormat="1" ht="15.75" customHeight="1" x14ac:dyDescent="0.35"/>
    <row r="274" s="47" customFormat="1" ht="15.75" customHeight="1" x14ac:dyDescent="0.35"/>
    <row r="275" s="47" customFormat="1" ht="15.75" customHeight="1" x14ac:dyDescent="0.35"/>
    <row r="276" s="47" customFormat="1" ht="15.75" customHeight="1" x14ac:dyDescent="0.35"/>
    <row r="277" s="47" customFormat="1" ht="15.75" customHeight="1" x14ac:dyDescent="0.35"/>
    <row r="278" s="47" customFormat="1" ht="15.75" customHeight="1" x14ac:dyDescent="0.35"/>
    <row r="279" s="47" customFormat="1" ht="15.75" customHeight="1" x14ac:dyDescent="0.35"/>
    <row r="280" s="47" customFormat="1" ht="15.75" customHeight="1" x14ac:dyDescent="0.35"/>
    <row r="281" s="47" customFormat="1" ht="15.75" customHeight="1" x14ac:dyDescent="0.35"/>
    <row r="282" s="47" customFormat="1" ht="15.75" customHeight="1" x14ac:dyDescent="0.35"/>
    <row r="283" s="47" customFormat="1" ht="15.75" customHeight="1" x14ac:dyDescent="0.35"/>
    <row r="284" s="47" customFormat="1" ht="15.75" customHeight="1" x14ac:dyDescent="0.35"/>
    <row r="285" s="47" customFormat="1" ht="15.75" customHeight="1" x14ac:dyDescent="0.35"/>
    <row r="286" s="47" customFormat="1" ht="15.75" customHeight="1" x14ac:dyDescent="0.35"/>
    <row r="287" s="47" customFormat="1" ht="15.75" customHeight="1" x14ac:dyDescent="0.35"/>
    <row r="288" s="47" customFormat="1" ht="15.75" customHeight="1" x14ac:dyDescent="0.35"/>
    <row r="289" s="47" customFormat="1" ht="15.75" customHeight="1" x14ac:dyDescent="0.35"/>
    <row r="290" s="47" customFormat="1" ht="15.75" customHeight="1" x14ac:dyDescent="0.35"/>
    <row r="291" s="47" customFormat="1" ht="15.75" customHeight="1" x14ac:dyDescent="0.35"/>
    <row r="292" s="47" customFormat="1" ht="15.75" customHeight="1" x14ac:dyDescent="0.35"/>
    <row r="293" s="47" customFormat="1" ht="15.75" customHeight="1" x14ac:dyDescent="0.35"/>
    <row r="294" s="47" customFormat="1" ht="15.75" customHeight="1" x14ac:dyDescent="0.35"/>
    <row r="295" s="47" customFormat="1" ht="15.75" customHeight="1" x14ac:dyDescent="0.35"/>
    <row r="296" s="47" customFormat="1" ht="15.75" customHeight="1" x14ac:dyDescent="0.35"/>
    <row r="297" s="47" customFormat="1" ht="15.75" customHeight="1" x14ac:dyDescent="0.35"/>
    <row r="298" s="47" customFormat="1" ht="15.75" customHeight="1" x14ac:dyDescent="0.35"/>
    <row r="299" s="47" customFormat="1" ht="15.75" customHeight="1" x14ac:dyDescent="0.35"/>
    <row r="300" s="47" customFormat="1" ht="15.75" customHeight="1" x14ac:dyDescent="0.35"/>
    <row r="301" s="47" customFormat="1" ht="15.75" customHeight="1" x14ac:dyDescent="0.35"/>
    <row r="302" s="47" customFormat="1" ht="15.75" customHeight="1" x14ac:dyDescent="0.35"/>
    <row r="303" s="47" customFormat="1" ht="15.75" customHeight="1" x14ac:dyDescent="0.35"/>
    <row r="304" s="47" customFormat="1" ht="15.75" customHeight="1" x14ac:dyDescent="0.35"/>
    <row r="305" s="47" customFormat="1" ht="15.75" customHeight="1" x14ac:dyDescent="0.35"/>
    <row r="306" s="47" customFormat="1" ht="15.75" customHeight="1" x14ac:dyDescent="0.35"/>
    <row r="307" s="47" customFormat="1" ht="15.75" customHeight="1" x14ac:dyDescent="0.35"/>
    <row r="308" s="47" customFormat="1" ht="15.75" customHeight="1" x14ac:dyDescent="0.35"/>
    <row r="309" s="47" customFormat="1" ht="15.75" customHeight="1" x14ac:dyDescent="0.35"/>
    <row r="310" s="47" customFormat="1" ht="15.75" customHeight="1" x14ac:dyDescent="0.35"/>
    <row r="311" s="47" customFormat="1" ht="15.75" customHeight="1" x14ac:dyDescent="0.35"/>
    <row r="312" s="47" customFormat="1" ht="15.75" customHeight="1" x14ac:dyDescent="0.35"/>
    <row r="313" s="47" customFormat="1" ht="15.75" customHeight="1" x14ac:dyDescent="0.35"/>
    <row r="314" s="47" customFormat="1" ht="15.75" customHeight="1" x14ac:dyDescent="0.35"/>
    <row r="315" s="47" customFormat="1" ht="15.75" customHeight="1" x14ac:dyDescent="0.35"/>
    <row r="316" s="47" customFormat="1" ht="15.75" customHeight="1" x14ac:dyDescent="0.35"/>
    <row r="317" s="47" customFormat="1" ht="15.75" customHeight="1" x14ac:dyDescent="0.35"/>
    <row r="318" s="47" customFormat="1" ht="15.75" customHeight="1" x14ac:dyDescent="0.35"/>
    <row r="319" s="47" customFormat="1" ht="15.75" customHeight="1" x14ac:dyDescent="0.35"/>
    <row r="320" s="47" customFormat="1" ht="15.75" customHeight="1" x14ac:dyDescent="0.35"/>
    <row r="321" s="47" customFormat="1" ht="15.75" customHeight="1" x14ac:dyDescent="0.35"/>
    <row r="322" s="47" customFormat="1" ht="15.75" customHeight="1" x14ac:dyDescent="0.35"/>
    <row r="323" s="47" customFormat="1" ht="15.75" customHeight="1" x14ac:dyDescent="0.35"/>
    <row r="324" s="47" customFormat="1" ht="15.75" customHeight="1" x14ac:dyDescent="0.35"/>
    <row r="325" s="47" customFormat="1" ht="15.75" customHeight="1" x14ac:dyDescent="0.35"/>
    <row r="326" s="47" customFormat="1" ht="15.75" customHeight="1" x14ac:dyDescent="0.35"/>
    <row r="327" s="47" customFormat="1" ht="15.75" customHeight="1" x14ac:dyDescent="0.35"/>
    <row r="328" s="47" customFormat="1" ht="15.75" customHeight="1" x14ac:dyDescent="0.35"/>
    <row r="329" s="47" customFormat="1" ht="15.75" customHeight="1" x14ac:dyDescent="0.35"/>
    <row r="330" s="47" customFormat="1" ht="15.75" customHeight="1" x14ac:dyDescent="0.35"/>
    <row r="331" s="47" customFormat="1" ht="15.75" customHeight="1" x14ac:dyDescent="0.35"/>
    <row r="332" s="47" customFormat="1" ht="15.75" customHeight="1" x14ac:dyDescent="0.35"/>
    <row r="333" s="47" customFormat="1" ht="15.75" customHeight="1" x14ac:dyDescent="0.35"/>
    <row r="334" s="47" customFormat="1" ht="15.75" customHeight="1" x14ac:dyDescent="0.35"/>
    <row r="335" s="47" customFormat="1" ht="15.75" customHeight="1" x14ac:dyDescent="0.35"/>
    <row r="336" s="47" customFormat="1" ht="15.75" customHeight="1" x14ac:dyDescent="0.35"/>
    <row r="337" s="47" customFormat="1" ht="15.75" customHeight="1" x14ac:dyDescent="0.35"/>
    <row r="338" s="47" customFormat="1" ht="15.75" customHeight="1" x14ac:dyDescent="0.35"/>
    <row r="339" s="47" customFormat="1" ht="15.75" customHeight="1" x14ac:dyDescent="0.35"/>
    <row r="340" s="47" customFormat="1" ht="15.75" customHeight="1" x14ac:dyDescent="0.35"/>
    <row r="341" s="47" customFormat="1" ht="15.75" customHeight="1" x14ac:dyDescent="0.35"/>
    <row r="342" s="47" customFormat="1" ht="15.75" customHeight="1" x14ac:dyDescent="0.35"/>
    <row r="343" s="47" customFormat="1" ht="15.75" customHeight="1" x14ac:dyDescent="0.35"/>
    <row r="344" s="47" customFormat="1" ht="15.75" customHeight="1" x14ac:dyDescent="0.35"/>
    <row r="345" s="47" customFormat="1" ht="15.75" customHeight="1" x14ac:dyDescent="0.35"/>
    <row r="346" s="47" customFormat="1" ht="15.75" customHeight="1" x14ac:dyDescent="0.35"/>
    <row r="347" s="47" customFormat="1" ht="15.75" customHeight="1" x14ac:dyDescent="0.35"/>
    <row r="348" s="47" customFormat="1" ht="15.75" customHeight="1" x14ac:dyDescent="0.35"/>
    <row r="349" s="47" customFormat="1" ht="15.75" customHeight="1" x14ac:dyDescent="0.35"/>
    <row r="350" s="47" customFormat="1" ht="15.75" customHeight="1" x14ac:dyDescent="0.35"/>
    <row r="351" s="47" customFormat="1" ht="15.75" customHeight="1" x14ac:dyDescent="0.35"/>
    <row r="352" s="47" customFormat="1" ht="15.75" customHeight="1" x14ac:dyDescent="0.35"/>
    <row r="353" s="47" customFormat="1" ht="15.75" customHeight="1" x14ac:dyDescent="0.35"/>
    <row r="354" s="47" customFormat="1" ht="15.75" customHeight="1" x14ac:dyDescent="0.35"/>
    <row r="355" s="47" customFormat="1" ht="15.75" customHeight="1" x14ac:dyDescent="0.35"/>
    <row r="356" s="47" customFormat="1" ht="15.75" customHeight="1" x14ac:dyDescent="0.35"/>
    <row r="357" s="47" customFormat="1" ht="15.75" customHeight="1" x14ac:dyDescent="0.35"/>
    <row r="358" s="47" customFormat="1" ht="15.75" customHeight="1" x14ac:dyDescent="0.35"/>
    <row r="359" s="47" customFormat="1" ht="15.75" customHeight="1" x14ac:dyDescent="0.35"/>
    <row r="360" s="47" customFormat="1" ht="15.75" customHeight="1" x14ac:dyDescent="0.35"/>
    <row r="361" s="47" customFormat="1" ht="15.75" customHeight="1" x14ac:dyDescent="0.35"/>
    <row r="362" s="47" customFormat="1" ht="15.75" customHeight="1" x14ac:dyDescent="0.35"/>
    <row r="363" s="47" customFormat="1" ht="15.75" customHeight="1" x14ac:dyDescent="0.35"/>
    <row r="364" s="47" customFormat="1" ht="15.75" customHeight="1" x14ac:dyDescent="0.35"/>
    <row r="365" s="47" customFormat="1" ht="15.75" customHeight="1" x14ac:dyDescent="0.35"/>
    <row r="366" s="47" customFormat="1" ht="15.75" customHeight="1" x14ac:dyDescent="0.35"/>
    <row r="367" s="47" customFormat="1" ht="15.75" customHeight="1" x14ac:dyDescent="0.35"/>
    <row r="368" s="47" customFormat="1" ht="15.75" customHeight="1" x14ac:dyDescent="0.35"/>
    <row r="369" s="47" customFormat="1" ht="15.75" customHeight="1" x14ac:dyDescent="0.35"/>
    <row r="370" s="47" customFormat="1" ht="15.75" customHeight="1" x14ac:dyDescent="0.35"/>
    <row r="371" s="47" customFormat="1" ht="15.75" customHeight="1" x14ac:dyDescent="0.35"/>
    <row r="372" s="47" customFormat="1" ht="15.75" customHeight="1" x14ac:dyDescent="0.35"/>
    <row r="373" s="47" customFormat="1" ht="15.75" customHeight="1" x14ac:dyDescent="0.35"/>
    <row r="374" s="47" customFormat="1" ht="15.75" customHeight="1" x14ac:dyDescent="0.35"/>
    <row r="375" s="47" customFormat="1" ht="15.75" customHeight="1" x14ac:dyDescent="0.35"/>
    <row r="376" s="47" customFormat="1" ht="15.75" customHeight="1" x14ac:dyDescent="0.35"/>
    <row r="377" s="47" customFormat="1" ht="15.75" customHeight="1" x14ac:dyDescent="0.35"/>
    <row r="378" s="47" customFormat="1" ht="15.75" customHeight="1" x14ac:dyDescent="0.35"/>
    <row r="379" s="47" customFormat="1" ht="15.75" customHeight="1" x14ac:dyDescent="0.35"/>
    <row r="380" s="47" customFormat="1" ht="15.75" customHeight="1" x14ac:dyDescent="0.35"/>
    <row r="381" s="47" customFormat="1" ht="15.75" customHeight="1" x14ac:dyDescent="0.35"/>
    <row r="382" s="47" customFormat="1" ht="15.75" customHeight="1" x14ac:dyDescent="0.35"/>
    <row r="383" s="47" customFormat="1" ht="15.75" customHeight="1" x14ac:dyDescent="0.35"/>
    <row r="384" s="47" customFormat="1" ht="15.75" customHeight="1" x14ac:dyDescent="0.35"/>
    <row r="385" s="47" customFormat="1" ht="15.75" customHeight="1" x14ac:dyDescent="0.35"/>
    <row r="386" s="47" customFormat="1" ht="15.75" customHeight="1" x14ac:dyDescent="0.35"/>
    <row r="387" s="47" customFormat="1" ht="15.75" customHeight="1" x14ac:dyDescent="0.35"/>
    <row r="388" s="47" customFormat="1" ht="15.75" customHeight="1" x14ac:dyDescent="0.35"/>
    <row r="389" s="47" customFormat="1" ht="15.75" customHeight="1" x14ac:dyDescent="0.35"/>
    <row r="390" s="47" customFormat="1" ht="15.75" customHeight="1" x14ac:dyDescent="0.35"/>
    <row r="391" s="47" customFormat="1" ht="15.75" customHeight="1" x14ac:dyDescent="0.35"/>
    <row r="392" s="47" customFormat="1" ht="15.75" customHeight="1" x14ac:dyDescent="0.35"/>
    <row r="393" s="47" customFormat="1" ht="15.75" customHeight="1" x14ac:dyDescent="0.35"/>
    <row r="394" s="47" customFormat="1" ht="15.75" customHeight="1" x14ac:dyDescent="0.35"/>
    <row r="395" s="47" customFormat="1" ht="15.75" customHeight="1" x14ac:dyDescent="0.35"/>
    <row r="396" s="47" customFormat="1" ht="15.75" customHeight="1" x14ac:dyDescent="0.35"/>
    <row r="397" s="47" customFormat="1" ht="15.75" customHeight="1" x14ac:dyDescent="0.35"/>
    <row r="398" s="47" customFormat="1" ht="15.75" customHeight="1" x14ac:dyDescent="0.35"/>
    <row r="399" s="47" customFormat="1" ht="15.75" customHeight="1" x14ac:dyDescent="0.35"/>
    <row r="400" s="47" customFormat="1" ht="15.75" customHeight="1" x14ac:dyDescent="0.35"/>
    <row r="401" s="47" customFormat="1" ht="15.75" customHeight="1" x14ac:dyDescent="0.35"/>
    <row r="402" s="47" customFormat="1" ht="15.75" customHeight="1" x14ac:dyDescent="0.35"/>
    <row r="403" s="47" customFormat="1" ht="15.75" customHeight="1" x14ac:dyDescent="0.35"/>
    <row r="404" s="47" customFormat="1" ht="15.75" customHeight="1" x14ac:dyDescent="0.35"/>
    <row r="405" s="47" customFormat="1" ht="15.75" customHeight="1" x14ac:dyDescent="0.35"/>
    <row r="406" s="47" customFormat="1" ht="15.75" customHeight="1" x14ac:dyDescent="0.35"/>
    <row r="407" s="47" customFormat="1" ht="15.75" customHeight="1" x14ac:dyDescent="0.35"/>
    <row r="408" s="47" customFormat="1" ht="15.75" customHeight="1" x14ac:dyDescent="0.35"/>
    <row r="409" s="47" customFormat="1" ht="15.75" customHeight="1" x14ac:dyDescent="0.35"/>
    <row r="410" s="47" customFormat="1" ht="15.75" customHeight="1" x14ac:dyDescent="0.35"/>
    <row r="411" s="47" customFormat="1" ht="15.75" customHeight="1" x14ac:dyDescent="0.35"/>
    <row r="412" s="47" customFormat="1" ht="15.75" customHeight="1" x14ac:dyDescent="0.35"/>
    <row r="413" s="47" customFormat="1" ht="15.75" customHeight="1" x14ac:dyDescent="0.35"/>
    <row r="414" s="47" customFormat="1" ht="15.75" customHeight="1" x14ac:dyDescent="0.35"/>
    <row r="415" s="47" customFormat="1" ht="15.75" customHeight="1" x14ac:dyDescent="0.35"/>
    <row r="416" s="47" customFormat="1" ht="15.75" customHeight="1" x14ac:dyDescent="0.35"/>
    <row r="417" s="47" customFormat="1" ht="15.75" customHeight="1" x14ac:dyDescent="0.35"/>
    <row r="418" s="47" customFormat="1" ht="15.75" customHeight="1" x14ac:dyDescent="0.35"/>
    <row r="419" s="47" customFormat="1" ht="15.75" customHeight="1" x14ac:dyDescent="0.35"/>
    <row r="420" s="47" customFormat="1" ht="15.75" customHeight="1" x14ac:dyDescent="0.35"/>
    <row r="421" s="47" customFormat="1" ht="15.75" customHeight="1" x14ac:dyDescent="0.35"/>
    <row r="422" s="47" customFormat="1" ht="15.75" customHeight="1" x14ac:dyDescent="0.35"/>
    <row r="423" s="47" customFormat="1" ht="15.75" customHeight="1" x14ac:dyDescent="0.35"/>
    <row r="424" s="47" customFormat="1" ht="15.75" customHeight="1" x14ac:dyDescent="0.35"/>
    <row r="425" s="47" customFormat="1" ht="15.75" customHeight="1" x14ac:dyDescent="0.35"/>
    <row r="426" s="47" customFormat="1" ht="15.75" customHeight="1" x14ac:dyDescent="0.35"/>
    <row r="427" s="47" customFormat="1" ht="15.75" customHeight="1" x14ac:dyDescent="0.35"/>
    <row r="428" s="47" customFormat="1" ht="15.75" customHeight="1" x14ac:dyDescent="0.35"/>
    <row r="429" s="47" customFormat="1" ht="15.75" customHeight="1" x14ac:dyDescent="0.35"/>
    <row r="430" s="47" customFormat="1" ht="15.75" customHeight="1" x14ac:dyDescent="0.35"/>
    <row r="431" s="47" customFormat="1" ht="15.75" customHeight="1" x14ac:dyDescent="0.35"/>
    <row r="432" s="47" customFormat="1" ht="15.75" customHeight="1" x14ac:dyDescent="0.35"/>
    <row r="433" s="47" customFormat="1" ht="15.75" customHeight="1" x14ac:dyDescent="0.35"/>
    <row r="434" s="47" customFormat="1" ht="15.75" customHeight="1" x14ac:dyDescent="0.35"/>
    <row r="435" s="47" customFormat="1" ht="15.75" customHeight="1" x14ac:dyDescent="0.35"/>
    <row r="436" s="47" customFormat="1" ht="15.75" customHeight="1" x14ac:dyDescent="0.35"/>
    <row r="437" s="47" customFormat="1" ht="15.75" customHeight="1" x14ac:dyDescent="0.35"/>
    <row r="438" s="47" customFormat="1" ht="15.75" customHeight="1" x14ac:dyDescent="0.35"/>
    <row r="439" s="47" customFormat="1" ht="15.75" customHeight="1" x14ac:dyDescent="0.35"/>
    <row r="440" s="47" customFormat="1" ht="15.75" customHeight="1" x14ac:dyDescent="0.35"/>
    <row r="441" s="47" customFormat="1" ht="15.75" customHeight="1" x14ac:dyDescent="0.35"/>
    <row r="442" s="47" customFormat="1" ht="15.75" customHeight="1" x14ac:dyDescent="0.35"/>
    <row r="443" s="47" customFormat="1" ht="15.75" customHeight="1" x14ac:dyDescent="0.35"/>
    <row r="444" s="47" customFormat="1" ht="15.75" customHeight="1" x14ac:dyDescent="0.35"/>
    <row r="445" s="47" customFormat="1" ht="15.75" customHeight="1" x14ac:dyDescent="0.35"/>
    <row r="446" s="47" customFormat="1" ht="15.75" customHeight="1" x14ac:dyDescent="0.35"/>
    <row r="447" s="47" customFormat="1" ht="15.75" customHeight="1" x14ac:dyDescent="0.35"/>
    <row r="448" s="47" customFormat="1" ht="15.75" customHeight="1" x14ac:dyDescent="0.35"/>
    <row r="449" s="47" customFormat="1" ht="15.75" customHeight="1" x14ac:dyDescent="0.35"/>
    <row r="450" s="47" customFormat="1" ht="15.75" customHeight="1" x14ac:dyDescent="0.35"/>
    <row r="451" s="47" customFormat="1" ht="15.75" customHeight="1" x14ac:dyDescent="0.35"/>
    <row r="452" s="47" customFormat="1" ht="15.75" customHeight="1" x14ac:dyDescent="0.35"/>
    <row r="453" s="47" customFormat="1" ht="15.75" customHeight="1" x14ac:dyDescent="0.35"/>
    <row r="454" s="47" customFormat="1" ht="15.75" customHeight="1" x14ac:dyDescent="0.35"/>
    <row r="455" s="47" customFormat="1" ht="15.75" customHeight="1" x14ac:dyDescent="0.35"/>
    <row r="456" s="47" customFormat="1" ht="15.75" customHeight="1" x14ac:dyDescent="0.35"/>
    <row r="457" s="47" customFormat="1" ht="15.75" customHeight="1" x14ac:dyDescent="0.35"/>
    <row r="458" s="47" customFormat="1" ht="15.75" customHeight="1" x14ac:dyDescent="0.35"/>
    <row r="459" s="47" customFormat="1" ht="15.75" customHeight="1" x14ac:dyDescent="0.35"/>
    <row r="460" s="47" customFormat="1" ht="15.75" customHeight="1" x14ac:dyDescent="0.35"/>
    <row r="461" s="47" customFormat="1" ht="15.75" customHeight="1" x14ac:dyDescent="0.35"/>
    <row r="462" s="47" customFormat="1" ht="15.75" customHeight="1" x14ac:dyDescent="0.35"/>
    <row r="463" s="47" customFormat="1" ht="15.75" customHeight="1" x14ac:dyDescent="0.35"/>
    <row r="464" s="47" customFormat="1" ht="15.75" customHeight="1" x14ac:dyDescent="0.35"/>
    <row r="465" s="47" customFormat="1" ht="15.75" customHeight="1" x14ac:dyDescent="0.35"/>
    <row r="466" s="47" customFormat="1" ht="15.75" customHeight="1" x14ac:dyDescent="0.35"/>
    <row r="467" s="47" customFormat="1" ht="15.75" customHeight="1" x14ac:dyDescent="0.35"/>
    <row r="468" s="47" customFormat="1" ht="15.75" customHeight="1" x14ac:dyDescent="0.35"/>
    <row r="469" s="47" customFormat="1" ht="15.75" customHeight="1" x14ac:dyDescent="0.35"/>
    <row r="470" s="47" customFormat="1" ht="15.75" customHeight="1" x14ac:dyDescent="0.35"/>
    <row r="471" s="47" customFormat="1" ht="15.75" customHeight="1" x14ac:dyDescent="0.35"/>
    <row r="472" s="47" customFormat="1" ht="15.75" customHeight="1" x14ac:dyDescent="0.35"/>
    <row r="473" s="47" customFormat="1" ht="15.75" customHeight="1" x14ac:dyDescent="0.35"/>
    <row r="474" s="47" customFormat="1" ht="15.75" customHeight="1" x14ac:dyDescent="0.35"/>
    <row r="475" s="47" customFormat="1" ht="15.75" customHeight="1" x14ac:dyDescent="0.35"/>
    <row r="476" s="47" customFormat="1" ht="15.75" customHeight="1" x14ac:dyDescent="0.35"/>
    <row r="477" s="47" customFormat="1" ht="15.75" customHeight="1" x14ac:dyDescent="0.35"/>
    <row r="478" s="47" customFormat="1" ht="15.75" customHeight="1" x14ac:dyDescent="0.35"/>
    <row r="479" s="47" customFormat="1" ht="15.75" customHeight="1" x14ac:dyDescent="0.35"/>
    <row r="480" s="47" customFormat="1" ht="15.75" customHeight="1" x14ac:dyDescent="0.35"/>
    <row r="481" s="47" customFormat="1" ht="15.75" customHeight="1" x14ac:dyDescent="0.35"/>
    <row r="482" s="47" customFormat="1" ht="15.75" customHeight="1" x14ac:dyDescent="0.35"/>
    <row r="483" s="47" customFormat="1" ht="15.75" customHeight="1" x14ac:dyDescent="0.35"/>
    <row r="484" s="47" customFormat="1" ht="15.75" customHeight="1" x14ac:dyDescent="0.35"/>
    <row r="485" s="47" customFormat="1" ht="15.75" customHeight="1" x14ac:dyDescent="0.35"/>
    <row r="486" s="47" customFormat="1" ht="15.75" customHeight="1" x14ac:dyDescent="0.35"/>
    <row r="487" s="47" customFormat="1" ht="15.75" customHeight="1" x14ac:dyDescent="0.35"/>
    <row r="488" s="47" customFormat="1" ht="15.75" customHeight="1" x14ac:dyDescent="0.35"/>
    <row r="489" s="47" customFormat="1" ht="15.75" customHeight="1" x14ac:dyDescent="0.35"/>
    <row r="490" s="47" customFormat="1" ht="15.75" customHeight="1" x14ac:dyDescent="0.35"/>
    <row r="491" s="47" customFormat="1" ht="15.75" customHeight="1" x14ac:dyDescent="0.35"/>
    <row r="492" s="47" customFormat="1" ht="15.75" customHeight="1" x14ac:dyDescent="0.35"/>
    <row r="493" s="47" customFormat="1" ht="15.75" customHeight="1" x14ac:dyDescent="0.35"/>
    <row r="494" s="47" customFormat="1" ht="15.75" customHeight="1" x14ac:dyDescent="0.35"/>
    <row r="495" s="47" customFormat="1" ht="15.75" customHeight="1" x14ac:dyDescent="0.35"/>
    <row r="496" s="47" customFormat="1" ht="15.75" customHeight="1" x14ac:dyDescent="0.35"/>
    <row r="497" s="47" customFormat="1" ht="15.75" customHeight="1" x14ac:dyDescent="0.35"/>
    <row r="498" s="47" customFormat="1" ht="15.75" customHeight="1" x14ac:dyDescent="0.35"/>
    <row r="499" s="47" customFormat="1" ht="15.75" customHeight="1" x14ac:dyDescent="0.35"/>
    <row r="500" s="47" customFormat="1" ht="15.75" customHeight="1" x14ac:dyDescent="0.35"/>
    <row r="501" s="47" customFormat="1" ht="15.75" customHeight="1" x14ac:dyDescent="0.35"/>
    <row r="502" s="47" customFormat="1" ht="15.75" customHeight="1" x14ac:dyDescent="0.35"/>
    <row r="503" s="47" customFormat="1" ht="15.75" customHeight="1" x14ac:dyDescent="0.35"/>
    <row r="504" s="47" customFormat="1" ht="15.75" customHeight="1" x14ac:dyDescent="0.35"/>
    <row r="505" s="47" customFormat="1" ht="15.75" customHeight="1" x14ac:dyDescent="0.35"/>
    <row r="506" s="47" customFormat="1" ht="15.75" customHeight="1" x14ac:dyDescent="0.35"/>
    <row r="507" s="47" customFormat="1" ht="15.75" customHeight="1" x14ac:dyDescent="0.35"/>
    <row r="508" s="47" customFormat="1" ht="15.75" customHeight="1" x14ac:dyDescent="0.35"/>
    <row r="509" s="47" customFormat="1" ht="15.75" customHeight="1" x14ac:dyDescent="0.35"/>
    <row r="510" s="47" customFormat="1" ht="15.75" customHeight="1" x14ac:dyDescent="0.35"/>
    <row r="511" s="47" customFormat="1" ht="15.75" customHeight="1" x14ac:dyDescent="0.35"/>
    <row r="512" s="47" customFormat="1" ht="15.75" customHeight="1" x14ac:dyDescent="0.35"/>
    <row r="513" s="47" customFormat="1" ht="15.75" customHeight="1" x14ac:dyDescent="0.35"/>
    <row r="514" s="47" customFormat="1" ht="15.75" customHeight="1" x14ac:dyDescent="0.35"/>
    <row r="515" s="47" customFormat="1" ht="15.75" customHeight="1" x14ac:dyDescent="0.35"/>
    <row r="516" s="47" customFormat="1" ht="15.75" customHeight="1" x14ac:dyDescent="0.35"/>
    <row r="517" s="47" customFormat="1" ht="15.75" customHeight="1" x14ac:dyDescent="0.35"/>
    <row r="518" s="47" customFormat="1" ht="15.75" customHeight="1" x14ac:dyDescent="0.35"/>
    <row r="519" s="47" customFormat="1" ht="15.75" customHeight="1" x14ac:dyDescent="0.35"/>
    <row r="520" s="47" customFormat="1" ht="15.75" customHeight="1" x14ac:dyDescent="0.35"/>
    <row r="521" s="47" customFormat="1" ht="15.75" customHeight="1" x14ac:dyDescent="0.35"/>
    <row r="522" s="47" customFormat="1" ht="15.75" customHeight="1" x14ac:dyDescent="0.35"/>
    <row r="523" s="47" customFormat="1" ht="15.75" customHeight="1" x14ac:dyDescent="0.35"/>
    <row r="524" s="47" customFormat="1" ht="15.75" customHeight="1" x14ac:dyDescent="0.35"/>
    <row r="525" s="47" customFormat="1" ht="15.75" customHeight="1" x14ac:dyDescent="0.35"/>
    <row r="526" s="47" customFormat="1" ht="15.75" customHeight="1" x14ac:dyDescent="0.35"/>
    <row r="527" s="47" customFormat="1" ht="15.75" customHeight="1" x14ac:dyDescent="0.35"/>
    <row r="528" s="47" customFormat="1" ht="15.75" customHeight="1" x14ac:dyDescent="0.35"/>
    <row r="529" s="47" customFormat="1" ht="15.75" customHeight="1" x14ac:dyDescent="0.35"/>
    <row r="530" s="47" customFormat="1" ht="15.75" customHeight="1" x14ac:dyDescent="0.35"/>
    <row r="531" s="47" customFormat="1" ht="15.75" customHeight="1" x14ac:dyDescent="0.35"/>
    <row r="532" s="47" customFormat="1" ht="15.75" customHeight="1" x14ac:dyDescent="0.35"/>
    <row r="533" s="47" customFormat="1" ht="15.75" customHeight="1" x14ac:dyDescent="0.35"/>
    <row r="534" s="47" customFormat="1" ht="15.75" customHeight="1" x14ac:dyDescent="0.35"/>
    <row r="535" s="47" customFormat="1" ht="15.75" customHeight="1" x14ac:dyDescent="0.35"/>
    <row r="536" s="47" customFormat="1" ht="15.75" customHeight="1" x14ac:dyDescent="0.35"/>
    <row r="537" s="47" customFormat="1" ht="15.75" customHeight="1" x14ac:dyDescent="0.35"/>
    <row r="538" s="47" customFormat="1" ht="15.75" customHeight="1" x14ac:dyDescent="0.35"/>
    <row r="539" s="47" customFormat="1" ht="15.75" customHeight="1" x14ac:dyDescent="0.35"/>
    <row r="540" s="47" customFormat="1" ht="15.75" customHeight="1" x14ac:dyDescent="0.35"/>
    <row r="541" s="47" customFormat="1" ht="15.75" customHeight="1" x14ac:dyDescent="0.35"/>
    <row r="542" s="47" customFormat="1" ht="15.75" customHeight="1" x14ac:dyDescent="0.35"/>
    <row r="543" s="47" customFormat="1" ht="15.75" customHeight="1" x14ac:dyDescent="0.35"/>
    <row r="544" s="47" customFormat="1" ht="15.75" customHeight="1" x14ac:dyDescent="0.35"/>
    <row r="545" s="47" customFormat="1" ht="15.75" customHeight="1" x14ac:dyDescent="0.35"/>
    <row r="546" s="47" customFormat="1" ht="15.75" customHeight="1" x14ac:dyDescent="0.35"/>
    <row r="547" s="47" customFormat="1" ht="15.75" customHeight="1" x14ac:dyDescent="0.35"/>
    <row r="548" s="47" customFormat="1" ht="15.75" customHeight="1" x14ac:dyDescent="0.35"/>
    <row r="549" s="47" customFormat="1" ht="15.75" customHeight="1" x14ac:dyDescent="0.35"/>
    <row r="550" s="47" customFormat="1" ht="15.75" customHeight="1" x14ac:dyDescent="0.35"/>
    <row r="551" s="47" customFormat="1" ht="15.75" customHeight="1" x14ac:dyDescent="0.35"/>
    <row r="552" s="47" customFormat="1" ht="15.75" customHeight="1" x14ac:dyDescent="0.35"/>
    <row r="553" s="47" customFormat="1" ht="15.75" customHeight="1" x14ac:dyDescent="0.35"/>
    <row r="554" s="47" customFormat="1" ht="15.75" customHeight="1" x14ac:dyDescent="0.35"/>
    <row r="555" s="47" customFormat="1" ht="15.75" customHeight="1" x14ac:dyDescent="0.35"/>
    <row r="556" s="47" customFormat="1" ht="15.75" customHeight="1" x14ac:dyDescent="0.35"/>
    <row r="557" s="47" customFormat="1" ht="15.75" customHeight="1" x14ac:dyDescent="0.35"/>
    <row r="558" s="47" customFormat="1" ht="15.75" customHeight="1" x14ac:dyDescent="0.35"/>
    <row r="559" s="47" customFormat="1" ht="15.75" customHeight="1" x14ac:dyDescent="0.35"/>
    <row r="560" s="47" customFormat="1" ht="15.75" customHeight="1" x14ac:dyDescent="0.35"/>
    <row r="561" s="47" customFormat="1" ht="15.75" customHeight="1" x14ac:dyDescent="0.35"/>
    <row r="562" s="47" customFormat="1" ht="15.75" customHeight="1" x14ac:dyDescent="0.35"/>
    <row r="563" s="47" customFormat="1" ht="15.75" customHeight="1" x14ac:dyDescent="0.35"/>
    <row r="564" s="47" customFormat="1" ht="15.75" customHeight="1" x14ac:dyDescent="0.35"/>
    <row r="565" s="47" customFormat="1" ht="15.75" customHeight="1" x14ac:dyDescent="0.35"/>
    <row r="566" s="47" customFormat="1" ht="15.75" customHeight="1" x14ac:dyDescent="0.35"/>
    <row r="567" s="47" customFormat="1" ht="15.75" customHeight="1" x14ac:dyDescent="0.35"/>
    <row r="568" s="47" customFormat="1" ht="15.75" customHeight="1" x14ac:dyDescent="0.35"/>
    <row r="569" s="47" customFormat="1" ht="15.75" customHeight="1" x14ac:dyDescent="0.35"/>
    <row r="570" s="47" customFormat="1" ht="15.75" customHeight="1" x14ac:dyDescent="0.35"/>
    <row r="571" s="47" customFormat="1" ht="15.75" customHeight="1" x14ac:dyDescent="0.35"/>
    <row r="572" s="47" customFormat="1" ht="15.75" customHeight="1" x14ac:dyDescent="0.35"/>
    <row r="573" s="47" customFormat="1" ht="15.75" customHeight="1" x14ac:dyDescent="0.35"/>
    <row r="574" s="47" customFormat="1" ht="15.75" customHeight="1" x14ac:dyDescent="0.35"/>
    <row r="575" s="47" customFormat="1" ht="15.75" customHeight="1" x14ac:dyDescent="0.35"/>
    <row r="576" s="47" customFormat="1" ht="15.75" customHeight="1" x14ac:dyDescent="0.35"/>
    <row r="577" s="47" customFormat="1" ht="15.75" customHeight="1" x14ac:dyDescent="0.35"/>
    <row r="578" s="47" customFormat="1" ht="15.75" customHeight="1" x14ac:dyDescent="0.35"/>
    <row r="579" s="47" customFormat="1" ht="15.75" customHeight="1" x14ac:dyDescent="0.35"/>
    <row r="580" s="47" customFormat="1" ht="15.75" customHeight="1" x14ac:dyDescent="0.35"/>
    <row r="581" s="47" customFormat="1" ht="15.75" customHeight="1" x14ac:dyDescent="0.35"/>
    <row r="582" s="47" customFormat="1" ht="15.75" customHeight="1" x14ac:dyDescent="0.35"/>
    <row r="583" s="47" customFormat="1" ht="15.75" customHeight="1" x14ac:dyDescent="0.35"/>
    <row r="584" s="47" customFormat="1" ht="15.75" customHeight="1" x14ac:dyDescent="0.35"/>
    <row r="585" s="47" customFormat="1" ht="15.75" customHeight="1" x14ac:dyDescent="0.35"/>
    <row r="586" s="47" customFormat="1" ht="15.75" customHeight="1" x14ac:dyDescent="0.35"/>
    <row r="587" s="47" customFormat="1" ht="15.75" customHeight="1" x14ac:dyDescent="0.35"/>
    <row r="588" s="47" customFormat="1" ht="15.75" customHeight="1" x14ac:dyDescent="0.35"/>
    <row r="589" s="47" customFormat="1" ht="15.75" customHeight="1" x14ac:dyDescent="0.35"/>
    <row r="590" s="47" customFormat="1" ht="15.75" customHeight="1" x14ac:dyDescent="0.35"/>
    <row r="591" s="47" customFormat="1" ht="15.75" customHeight="1" x14ac:dyDescent="0.35"/>
    <row r="592" s="47" customFormat="1" ht="15.75" customHeight="1" x14ac:dyDescent="0.35"/>
    <row r="593" s="47" customFormat="1" ht="15.75" customHeight="1" x14ac:dyDescent="0.35"/>
    <row r="594" s="47" customFormat="1" ht="15.75" customHeight="1" x14ac:dyDescent="0.35"/>
    <row r="595" s="47" customFormat="1" ht="15.75" customHeight="1" x14ac:dyDescent="0.35"/>
    <row r="596" s="47" customFormat="1" ht="15.75" customHeight="1" x14ac:dyDescent="0.35"/>
    <row r="597" s="47" customFormat="1" ht="15.75" customHeight="1" x14ac:dyDescent="0.35"/>
    <row r="598" s="47" customFormat="1" ht="15.75" customHeight="1" x14ac:dyDescent="0.35"/>
    <row r="599" s="47" customFormat="1" ht="15.75" customHeight="1" x14ac:dyDescent="0.35"/>
    <row r="600" s="47" customFormat="1" ht="15.75" customHeight="1" x14ac:dyDescent="0.35"/>
    <row r="601" s="47" customFormat="1" ht="15.75" customHeight="1" x14ac:dyDescent="0.35"/>
    <row r="602" s="47" customFormat="1" ht="15.75" customHeight="1" x14ac:dyDescent="0.35"/>
    <row r="603" s="47" customFormat="1" ht="15.75" customHeight="1" x14ac:dyDescent="0.35"/>
    <row r="604" s="47" customFormat="1" ht="15.75" customHeight="1" x14ac:dyDescent="0.35"/>
    <row r="605" s="47" customFormat="1" ht="15.75" customHeight="1" x14ac:dyDescent="0.35"/>
    <row r="606" s="47" customFormat="1" ht="15.75" customHeight="1" x14ac:dyDescent="0.35"/>
    <row r="607" s="47" customFormat="1" ht="15.75" customHeight="1" x14ac:dyDescent="0.35"/>
    <row r="608" s="47" customFormat="1" ht="15.75" customHeight="1" x14ac:dyDescent="0.35"/>
    <row r="609" s="47" customFormat="1" ht="15.75" customHeight="1" x14ac:dyDescent="0.35"/>
    <row r="610" s="47" customFormat="1" ht="15.75" customHeight="1" x14ac:dyDescent="0.35"/>
    <row r="611" s="47" customFormat="1" ht="15.75" customHeight="1" x14ac:dyDescent="0.35"/>
    <row r="612" s="47" customFormat="1" ht="15.75" customHeight="1" x14ac:dyDescent="0.35"/>
    <row r="613" s="47" customFormat="1" ht="15.75" customHeight="1" x14ac:dyDescent="0.35"/>
    <row r="614" s="47" customFormat="1" ht="15.75" customHeight="1" x14ac:dyDescent="0.35"/>
    <row r="615" s="47" customFormat="1" ht="15.75" customHeight="1" x14ac:dyDescent="0.35"/>
    <row r="616" s="47" customFormat="1" ht="15.75" customHeight="1" x14ac:dyDescent="0.35"/>
    <row r="617" s="47" customFormat="1" ht="15.75" customHeight="1" x14ac:dyDescent="0.35"/>
    <row r="618" s="47" customFormat="1" ht="15.75" customHeight="1" x14ac:dyDescent="0.35"/>
    <row r="619" s="47" customFormat="1" ht="15.75" customHeight="1" x14ac:dyDescent="0.35"/>
    <row r="620" s="47" customFormat="1" ht="15.75" customHeight="1" x14ac:dyDescent="0.35"/>
    <row r="621" s="47" customFormat="1" ht="15.75" customHeight="1" x14ac:dyDescent="0.35"/>
    <row r="622" s="47" customFormat="1" ht="15.75" customHeight="1" x14ac:dyDescent="0.35"/>
    <row r="623" s="47" customFormat="1" ht="15.75" customHeight="1" x14ac:dyDescent="0.35"/>
    <row r="624" s="47" customFormat="1" ht="15.75" customHeight="1" x14ac:dyDescent="0.35"/>
    <row r="625" s="47" customFormat="1" ht="15.75" customHeight="1" x14ac:dyDescent="0.35"/>
    <row r="626" s="47" customFormat="1" ht="15.75" customHeight="1" x14ac:dyDescent="0.35"/>
    <row r="627" s="47" customFormat="1" ht="15.75" customHeight="1" x14ac:dyDescent="0.35"/>
    <row r="628" s="47" customFormat="1" ht="15.75" customHeight="1" x14ac:dyDescent="0.35"/>
    <row r="629" s="47" customFormat="1" ht="15.75" customHeight="1" x14ac:dyDescent="0.35"/>
    <row r="630" s="47" customFormat="1" ht="15.75" customHeight="1" x14ac:dyDescent="0.35"/>
    <row r="631" s="47" customFormat="1" ht="15.75" customHeight="1" x14ac:dyDescent="0.35"/>
    <row r="632" s="47" customFormat="1" ht="15.75" customHeight="1" x14ac:dyDescent="0.35"/>
    <row r="633" s="47" customFormat="1" ht="15.75" customHeight="1" x14ac:dyDescent="0.35"/>
    <row r="634" s="47" customFormat="1" ht="15.75" customHeight="1" x14ac:dyDescent="0.35"/>
    <row r="635" s="47" customFormat="1" ht="15.75" customHeight="1" x14ac:dyDescent="0.35"/>
    <row r="636" s="47" customFormat="1" ht="15.75" customHeight="1" x14ac:dyDescent="0.35"/>
    <row r="637" s="47" customFormat="1" ht="15.75" customHeight="1" x14ac:dyDescent="0.35"/>
    <row r="638" s="47" customFormat="1" ht="15.75" customHeight="1" x14ac:dyDescent="0.35"/>
    <row r="639" s="47" customFormat="1" ht="15.75" customHeight="1" x14ac:dyDescent="0.35"/>
    <row r="640" s="47" customFormat="1" ht="15.75" customHeight="1" x14ac:dyDescent="0.35"/>
    <row r="641" s="47" customFormat="1" ht="15.75" customHeight="1" x14ac:dyDescent="0.35"/>
    <row r="642" s="47" customFormat="1" ht="15.75" customHeight="1" x14ac:dyDescent="0.35"/>
    <row r="643" s="47" customFormat="1" ht="15.75" customHeight="1" x14ac:dyDescent="0.35"/>
    <row r="644" s="47" customFormat="1" ht="15.75" customHeight="1" x14ac:dyDescent="0.35"/>
    <row r="645" s="47" customFormat="1" ht="15.75" customHeight="1" x14ac:dyDescent="0.35"/>
    <row r="646" s="47" customFormat="1" ht="15.75" customHeight="1" x14ac:dyDescent="0.35"/>
    <row r="647" s="47" customFormat="1" ht="15.75" customHeight="1" x14ac:dyDescent="0.35"/>
    <row r="648" s="47" customFormat="1" ht="15.75" customHeight="1" x14ac:dyDescent="0.35"/>
    <row r="649" s="47" customFormat="1" ht="15.75" customHeight="1" x14ac:dyDescent="0.35"/>
    <row r="650" s="47" customFormat="1" ht="15.75" customHeight="1" x14ac:dyDescent="0.35"/>
    <row r="651" s="47" customFormat="1" ht="15.75" customHeight="1" x14ac:dyDescent="0.35"/>
    <row r="652" s="47" customFormat="1" ht="15.75" customHeight="1" x14ac:dyDescent="0.35"/>
    <row r="653" s="47" customFormat="1" ht="15.75" customHeight="1" x14ac:dyDescent="0.35"/>
    <row r="654" s="47" customFormat="1" ht="15.75" customHeight="1" x14ac:dyDescent="0.35"/>
    <row r="655" s="47" customFormat="1" ht="15.75" customHeight="1" x14ac:dyDescent="0.35"/>
    <row r="656" s="47" customFormat="1" ht="15.75" customHeight="1" x14ac:dyDescent="0.35"/>
    <row r="657" s="47" customFormat="1" ht="15.75" customHeight="1" x14ac:dyDescent="0.35"/>
    <row r="658" s="47" customFormat="1" ht="15.75" customHeight="1" x14ac:dyDescent="0.35"/>
    <row r="659" s="47" customFormat="1" ht="15.75" customHeight="1" x14ac:dyDescent="0.35"/>
    <row r="660" s="47" customFormat="1" ht="15.75" customHeight="1" x14ac:dyDescent="0.35"/>
    <row r="661" s="47" customFormat="1" ht="15.75" customHeight="1" x14ac:dyDescent="0.35"/>
    <row r="662" s="47" customFormat="1" ht="15.75" customHeight="1" x14ac:dyDescent="0.35"/>
    <row r="663" s="47" customFormat="1" ht="15.75" customHeight="1" x14ac:dyDescent="0.35"/>
    <row r="664" s="47" customFormat="1" ht="15.75" customHeight="1" x14ac:dyDescent="0.35"/>
    <row r="665" s="47" customFormat="1" ht="15.75" customHeight="1" x14ac:dyDescent="0.35"/>
    <row r="666" s="47" customFormat="1" ht="15.75" customHeight="1" x14ac:dyDescent="0.35"/>
    <row r="667" s="47" customFormat="1" ht="15.75" customHeight="1" x14ac:dyDescent="0.35"/>
    <row r="668" s="47" customFormat="1" ht="15.75" customHeight="1" x14ac:dyDescent="0.35"/>
    <row r="669" s="47" customFormat="1" ht="15.75" customHeight="1" x14ac:dyDescent="0.35"/>
    <row r="670" s="47" customFormat="1" ht="15.75" customHeight="1" x14ac:dyDescent="0.35"/>
    <row r="671" s="47" customFormat="1" ht="15.75" customHeight="1" x14ac:dyDescent="0.35"/>
    <row r="672" s="47" customFormat="1" ht="15.75" customHeight="1" x14ac:dyDescent="0.35"/>
    <row r="673" s="47" customFormat="1" ht="15.75" customHeight="1" x14ac:dyDescent="0.35"/>
    <row r="674" s="47" customFormat="1" ht="15.75" customHeight="1" x14ac:dyDescent="0.35"/>
    <row r="675" s="47" customFormat="1" ht="15.75" customHeight="1" x14ac:dyDescent="0.35"/>
    <row r="676" s="47" customFormat="1" ht="15.75" customHeight="1" x14ac:dyDescent="0.35"/>
    <row r="677" s="47" customFormat="1" ht="15.75" customHeight="1" x14ac:dyDescent="0.35"/>
    <row r="678" s="47" customFormat="1" ht="15.75" customHeight="1" x14ac:dyDescent="0.35"/>
    <row r="679" s="47" customFormat="1" ht="15.75" customHeight="1" x14ac:dyDescent="0.35"/>
    <row r="680" s="47" customFormat="1" ht="15.75" customHeight="1" x14ac:dyDescent="0.35"/>
    <row r="681" s="47" customFormat="1" ht="15.75" customHeight="1" x14ac:dyDescent="0.35"/>
    <row r="682" s="47" customFormat="1" ht="15.75" customHeight="1" x14ac:dyDescent="0.35"/>
    <row r="683" s="47" customFormat="1" ht="15.75" customHeight="1" x14ac:dyDescent="0.35"/>
    <row r="684" s="47" customFormat="1" ht="15.75" customHeight="1" x14ac:dyDescent="0.35"/>
    <row r="685" s="47" customFormat="1" ht="15.75" customHeight="1" x14ac:dyDescent="0.35"/>
    <row r="686" s="47" customFormat="1" ht="15.75" customHeight="1" x14ac:dyDescent="0.35"/>
    <row r="687" s="47" customFormat="1" ht="15.75" customHeight="1" x14ac:dyDescent="0.35"/>
    <row r="688" s="47" customFormat="1" ht="15.75" customHeight="1" x14ac:dyDescent="0.35"/>
    <row r="689" s="47" customFormat="1" ht="15.75" customHeight="1" x14ac:dyDescent="0.35"/>
    <row r="690" s="47" customFormat="1" ht="15.75" customHeight="1" x14ac:dyDescent="0.35"/>
    <row r="691" s="47" customFormat="1" ht="15.75" customHeight="1" x14ac:dyDescent="0.35"/>
    <row r="692" s="47" customFormat="1" ht="15.75" customHeight="1" x14ac:dyDescent="0.35"/>
    <row r="693" s="47" customFormat="1" ht="15.75" customHeight="1" x14ac:dyDescent="0.35"/>
    <row r="694" s="47" customFormat="1" ht="15.75" customHeight="1" x14ac:dyDescent="0.35"/>
    <row r="695" s="47" customFormat="1" ht="15.75" customHeight="1" x14ac:dyDescent="0.35"/>
    <row r="696" s="47" customFormat="1" ht="15.75" customHeight="1" x14ac:dyDescent="0.35"/>
    <row r="697" s="47" customFormat="1" ht="15.75" customHeight="1" x14ac:dyDescent="0.35"/>
    <row r="698" s="47" customFormat="1" ht="15.75" customHeight="1" x14ac:dyDescent="0.35"/>
    <row r="699" s="47" customFormat="1" ht="15.75" customHeight="1" x14ac:dyDescent="0.35"/>
    <row r="700" s="47" customFormat="1" ht="15.75" customHeight="1" x14ac:dyDescent="0.35"/>
    <row r="701" s="47" customFormat="1" ht="15.75" customHeight="1" x14ac:dyDescent="0.35"/>
    <row r="702" s="47" customFormat="1" ht="15.75" customHeight="1" x14ac:dyDescent="0.35"/>
    <row r="703" s="47" customFormat="1" ht="15.75" customHeight="1" x14ac:dyDescent="0.35"/>
    <row r="704" s="47" customFormat="1" ht="15.75" customHeight="1" x14ac:dyDescent="0.35"/>
    <row r="705" s="47" customFormat="1" ht="15.75" customHeight="1" x14ac:dyDescent="0.35"/>
    <row r="706" s="47" customFormat="1" ht="15.75" customHeight="1" x14ac:dyDescent="0.35"/>
    <row r="707" s="47" customFormat="1" ht="15.75" customHeight="1" x14ac:dyDescent="0.35"/>
    <row r="708" s="47" customFormat="1" ht="15.75" customHeight="1" x14ac:dyDescent="0.35"/>
    <row r="709" s="47" customFormat="1" ht="15.75" customHeight="1" x14ac:dyDescent="0.35"/>
    <row r="710" s="47" customFormat="1" ht="15.75" customHeight="1" x14ac:dyDescent="0.35"/>
    <row r="711" s="47" customFormat="1" ht="15.75" customHeight="1" x14ac:dyDescent="0.35"/>
    <row r="712" s="47" customFormat="1" ht="15.75" customHeight="1" x14ac:dyDescent="0.35"/>
    <row r="713" s="47" customFormat="1" ht="15.75" customHeight="1" x14ac:dyDescent="0.35"/>
    <row r="714" s="47" customFormat="1" ht="15.75" customHeight="1" x14ac:dyDescent="0.35"/>
    <row r="715" s="47" customFormat="1" ht="15.75" customHeight="1" x14ac:dyDescent="0.35"/>
    <row r="716" s="47" customFormat="1" ht="15.75" customHeight="1" x14ac:dyDescent="0.35"/>
    <row r="717" s="47" customFormat="1" ht="15.75" customHeight="1" x14ac:dyDescent="0.35"/>
    <row r="718" s="47" customFormat="1" ht="15.75" customHeight="1" x14ac:dyDescent="0.35"/>
    <row r="719" s="47" customFormat="1" ht="15.75" customHeight="1" x14ac:dyDescent="0.35"/>
    <row r="720" s="47" customFormat="1" ht="15.75" customHeight="1" x14ac:dyDescent="0.35"/>
    <row r="721" s="47" customFormat="1" ht="15.75" customHeight="1" x14ac:dyDescent="0.35"/>
    <row r="722" s="47" customFormat="1" ht="15.75" customHeight="1" x14ac:dyDescent="0.35"/>
    <row r="723" s="47" customFormat="1" ht="15.75" customHeight="1" x14ac:dyDescent="0.35"/>
    <row r="724" s="47" customFormat="1" ht="15.75" customHeight="1" x14ac:dyDescent="0.35"/>
    <row r="725" s="47" customFormat="1" ht="15.75" customHeight="1" x14ac:dyDescent="0.35"/>
    <row r="726" s="47" customFormat="1" ht="15.75" customHeight="1" x14ac:dyDescent="0.35"/>
    <row r="727" s="47" customFormat="1" ht="15.75" customHeight="1" x14ac:dyDescent="0.35"/>
    <row r="728" s="47" customFormat="1" ht="15.75" customHeight="1" x14ac:dyDescent="0.35"/>
    <row r="729" s="47" customFormat="1" ht="15.75" customHeight="1" x14ac:dyDescent="0.35"/>
    <row r="730" s="47" customFormat="1" ht="15.75" customHeight="1" x14ac:dyDescent="0.35"/>
    <row r="731" s="47" customFormat="1" ht="15.75" customHeight="1" x14ac:dyDescent="0.35"/>
    <row r="732" s="47" customFormat="1" ht="15.75" customHeight="1" x14ac:dyDescent="0.35"/>
    <row r="733" s="47" customFormat="1" ht="15.75" customHeight="1" x14ac:dyDescent="0.35"/>
    <row r="734" s="47" customFormat="1" ht="15.75" customHeight="1" x14ac:dyDescent="0.35"/>
    <row r="735" s="47" customFormat="1" ht="15.75" customHeight="1" x14ac:dyDescent="0.35"/>
    <row r="736" s="47" customFormat="1" ht="15.75" customHeight="1" x14ac:dyDescent="0.35"/>
    <row r="737" s="47" customFormat="1" ht="15.75" customHeight="1" x14ac:dyDescent="0.35"/>
    <row r="738" s="47" customFormat="1" ht="15.75" customHeight="1" x14ac:dyDescent="0.35"/>
    <row r="739" s="47" customFormat="1" ht="15.75" customHeight="1" x14ac:dyDescent="0.35"/>
    <row r="740" s="47" customFormat="1" ht="15.75" customHeight="1" x14ac:dyDescent="0.35"/>
    <row r="741" s="47" customFormat="1" ht="15.75" customHeight="1" x14ac:dyDescent="0.35"/>
    <row r="742" s="47" customFormat="1" ht="15.75" customHeight="1" x14ac:dyDescent="0.35"/>
    <row r="743" s="47" customFormat="1" ht="15.75" customHeight="1" x14ac:dyDescent="0.35"/>
    <row r="744" s="47" customFormat="1" ht="15.75" customHeight="1" x14ac:dyDescent="0.35"/>
    <row r="745" s="47" customFormat="1" ht="15.75" customHeight="1" x14ac:dyDescent="0.35"/>
    <row r="746" s="47" customFormat="1" ht="15.75" customHeight="1" x14ac:dyDescent="0.35"/>
    <row r="747" s="47" customFormat="1" ht="15.75" customHeight="1" x14ac:dyDescent="0.35"/>
    <row r="748" s="47" customFormat="1" ht="15.75" customHeight="1" x14ac:dyDescent="0.35"/>
    <row r="749" s="47" customFormat="1" ht="15.75" customHeight="1" x14ac:dyDescent="0.35"/>
    <row r="750" s="47" customFormat="1" ht="15.75" customHeight="1" x14ac:dyDescent="0.35"/>
    <row r="751" s="47" customFormat="1" ht="15.75" customHeight="1" x14ac:dyDescent="0.35"/>
    <row r="752" s="47" customFormat="1" ht="15.75" customHeight="1" x14ac:dyDescent="0.35"/>
    <row r="753" s="47" customFormat="1" ht="15.75" customHeight="1" x14ac:dyDescent="0.35"/>
    <row r="754" s="47" customFormat="1" ht="15.75" customHeight="1" x14ac:dyDescent="0.35"/>
    <row r="755" s="47" customFormat="1" ht="15.75" customHeight="1" x14ac:dyDescent="0.35"/>
    <row r="756" s="47" customFormat="1" ht="15.75" customHeight="1" x14ac:dyDescent="0.35"/>
    <row r="757" s="47" customFormat="1" ht="15.75" customHeight="1" x14ac:dyDescent="0.35"/>
    <row r="758" s="47" customFormat="1" ht="15.75" customHeight="1" x14ac:dyDescent="0.35"/>
    <row r="759" s="47" customFormat="1" ht="15.75" customHeight="1" x14ac:dyDescent="0.35"/>
    <row r="760" s="47" customFormat="1" ht="15.75" customHeight="1" x14ac:dyDescent="0.35"/>
    <row r="761" s="47" customFormat="1" ht="15.75" customHeight="1" x14ac:dyDescent="0.35"/>
    <row r="762" s="47" customFormat="1" ht="15.75" customHeight="1" x14ac:dyDescent="0.35"/>
    <row r="763" s="47" customFormat="1" ht="15.75" customHeight="1" x14ac:dyDescent="0.35"/>
    <row r="764" s="47" customFormat="1" ht="15.75" customHeight="1" x14ac:dyDescent="0.35"/>
    <row r="765" s="47" customFormat="1" ht="15.75" customHeight="1" x14ac:dyDescent="0.35"/>
    <row r="766" s="47" customFormat="1" ht="15.75" customHeight="1" x14ac:dyDescent="0.35"/>
    <row r="767" s="47" customFormat="1" ht="15.75" customHeight="1" x14ac:dyDescent="0.35"/>
    <row r="768" s="47" customFormat="1" ht="15.75" customHeight="1" x14ac:dyDescent="0.35"/>
    <row r="769" s="47" customFormat="1" ht="15.75" customHeight="1" x14ac:dyDescent="0.35"/>
    <row r="770" s="47" customFormat="1" ht="15.75" customHeight="1" x14ac:dyDescent="0.35"/>
    <row r="771" s="47" customFormat="1" ht="15.75" customHeight="1" x14ac:dyDescent="0.35"/>
    <row r="772" s="47" customFormat="1" ht="15.75" customHeight="1" x14ac:dyDescent="0.35"/>
    <row r="773" s="47" customFormat="1" ht="15.75" customHeight="1" x14ac:dyDescent="0.35"/>
    <row r="774" s="47" customFormat="1" ht="15.75" customHeight="1" x14ac:dyDescent="0.35"/>
    <row r="775" s="47" customFormat="1" ht="15.75" customHeight="1" x14ac:dyDescent="0.35"/>
    <row r="776" s="47" customFormat="1" ht="15.75" customHeight="1" x14ac:dyDescent="0.35"/>
    <row r="777" s="47" customFormat="1" ht="15.75" customHeight="1" x14ac:dyDescent="0.35"/>
    <row r="778" s="47" customFormat="1" ht="15.75" customHeight="1" x14ac:dyDescent="0.35"/>
    <row r="779" s="47" customFormat="1" ht="15.75" customHeight="1" x14ac:dyDescent="0.35"/>
    <row r="780" s="47" customFormat="1" ht="15.75" customHeight="1" x14ac:dyDescent="0.35"/>
    <row r="781" s="47" customFormat="1" ht="15.75" customHeight="1" x14ac:dyDescent="0.35"/>
    <row r="782" s="47" customFormat="1" ht="15.75" customHeight="1" x14ac:dyDescent="0.35"/>
    <row r="783" s="47" customFormat="1" ht="15.75" customHeight="1" x14ac:dyDescent="0.35"/>
    <row r="784" s="47" customFormat="1" ht="15.75" customHeight="1" x14ac:dyDescent="0.35"/>
    <row r="785" s="47" customFormat="1" ht="15.75" customHeight="1" x14ac:dyDescent="0.35"/>
    <row r="786" s="47" customFormat="1" ht="15.75" customHeight="1" x14ac:dyDescent="0.35"/>
    <row r="787" s="47" customFormat="1" ht="15.75" customHeight="1" x14ac:dyDescent="0.35"/>
    <row r="788" s="47" customFormat="1" ht="15.75" customHeight="1" x14ac:dyDescent="0.35"/>
    <row r="789" s="47" customFormat="1" ht="15.75" customHeight="1" x14ac:dyDescent="0.35"/>
    <row r="790" s="47" customFormat="1" ht="15.75" customHeight="1" x14ac:dyDescent="0.35"/>
    <row r="791" s="47" customFormat="1" ht="15.75" customHeight="1" x14ac:dyDescent="0.35"/>
    <row r="792" s="47" customFormat="1" ht="15.75" customHeight="1" x14ac:dyDescent="0.35"/>
    <row r="793" s="47" customFormat="1" ht="15.75" customHeight="1" x14ac:dyDescent="0.35"/>
    <row r="794" s="47" customFormat="1" ht="15.75" customHeight="1" x14ac:dyDescent="0.35"/>
    <row r="795" s="47" customFormat="1" ht="15.75" customHeight="1" x14ac:dyDescent="0.35"/>
    <row r="796" s="47" customFormat="1" ht="15.75" customHeight="1" x14ac:dyDescent="0.35"/>
    <row r="797" s="47" customFormat="1" ht="15.75" customHeight="1" x14ac:dyDescent="0.35"/>
    <row r="798" s="47" customFormat="1" ht="15.75" customHeight="1" x14ac:dyDescent="0.35"/>
    <row r="799" s="47" customFormat="1" ht="15.75" customHeight="1" x14ac:dyDescent="0.35"/>
    <row r="800" s="47" customFormat="1" ht="15.75" customHeight="1" x14ac:dyDescent="0.35"/>
    <row r="801" s="47" customFormat="1" ht="15.75" customHeight="1" x14ac:dyDescent="0.35"/>
    <row r="802" s="47" customFormat="1" ht="15.75" customHeight="1" x14ac:dyDescent="0.35"/>
    <row r="803" s="47" customFormat="1" ht="15.75" customHeight="1" x14ac:dyDescent="0.35"/>
    <row r="804" s="47" customFormat="1" ht="15.75" customHeight="1" x14ac:dyDescent="0.35"/>
    <row r="805" s="47" customFormat="1" ht="15.75" customHeight="1" x14ac:dyDescent="0.35"/>
    <row r="806" s="47" customFormat="1" ht="15.75" customHeight="1" x14ac:dyDescent="0.35"/>
    <row r="807" s="47" customFormat="1" ht="15.75" customHeight="1" x14ac:dyDescent="0.35"/>
    <row r="808" s="47" customFormat="1" ht="15.75" customHeight="1" x14ac:dyDescent="0.35"/>
    <row r="809" s="47" customFormat="1" ht="15.75" customHeight="1" x14ac:dyDescent="0.35"/>
    <row r="810" s="47" customFormat="1" ht="15.75" customHeight="1" x14ac:dyDescent="0.35"/>
    <row r="811" s="47" customFormat="1" ht="15.75" customHeight="1" x14ac:dyDescent="0.35"/>
    <row r="812" s="47" customFormat="1" ht="15.75" customHeight="1" x14ac:dyDescent="0.35"/>
    <row r="813" s="47" customFormat="1" ht="15.75" customHeight="1" x14ac:dyDescent="0.35"/>
    <row r="814" s="47" customFormat="1" ht="15.75" customHeight="1" x14ac:dyDescent="0.35"/>
    <row r="815" s="47" customFormat="1" ht="15.75" customHeight="1" x14ac:dyDescent="0.35"/>
    <row r="816" s="47" customFormat="1" ht="15.75" customHeight="1" x14ac:dyDescent="0.35"/>
    <row r="817" s="47" customFormat="1" ht="15.75" customHeight="1" x14ac:dyDescent="0.35"/>
    <row r="818" s="47" customFormat="1" ht="15.75" customHeight="1" x14ac:dyDescent="0.35"/>
    <row r="819" s="47" customFormat="1" ht="15.75" customHeight="1" x14ac:dyDescent="0.35"/>
    <row r="820" s="47" customFormat="1" ht="15.75" customHeight="1" x14ac:dyDescent="0.35"/>
    <row r="821" s="47" customFormat="1" ht="15.75" customHeight="1" x14ac:dyDescent="0.35"/>
    <row r="822" s="47" customFormat="1" ht="15.75" customHeight="1" x14ac:dyDescent="0.35"/>
    <row r="823" s="47" customFormat="1" ht="15.75" customHeight="1" x14ac:dyDescent="0.35"/>
    <row r="824" s="47" customFormat="1" ht="15.75" customHeight="1" x14ac:dyDescent="0.35"/>
    <row r="825" s="47" customFormat="1" ht="15.75" customHeight="1" x14ac:dyDescent="0.35"/>
    <row r="826" s="47" customFormat="1" ht="15.75" customHeight="1" x14ac:dyDescent="0.35"/>
    <row r="827" s="47" customFormat="1" ht="15.75" customHeight="1" x14ac:dyDescent="0.35"/>
    <row r="828" s="47" customFormat="1" ht="15.75" customHeight="1" x14ac:dyDescent="0.35"/>
    <row r="829" s="47" customFormat="1" ht="15.75" customHeight="1" x14ac:dyDescent="0.35"/>
    <row r="830" s="47" customFormat="1" ht="15.75" customHeight="1" x14ac:dyDescent="0.35"/>
    <row r="831" s="47" customFormat="1" ht="15.75" customHeight="1" x14ac:dyDescent="0.35"/>
    <row r="832" s="47" customFormat="1" ht="15.75" customHeight="1" x14ac:dyDescent="0.35"/>
    <row r="833" s="47" customFormat="1" ht="15.75" customHeight="1" x14ac:dyDescent="0.35"/>
    <row r="834" s="47" customFormat="1" ht="15.75" customHeight="1" x14ac:dyDescent="0.35"/>
    <row r="835" s="47" customFormat="1" ht="15.75" customHeight="1" x14ac:dyDescent="0.35"/>
    <row r="836" s="47" customFormat="1" ht="15.75" customHeight="1" x14ac:dyDescent="0.35"/>
    <row r="837" s="47" customFormat="1" ht="15.75" customHeight="1" x14ac:dyDescent="0.35"/>
    <row r="838" s="47" customFormat="1" ht="15.75" customHeight="1" x14ac:dyDescent="0.35"/>
    <row r="839" s="47" customFormat="1" ht="15.75" customHeight="1" x14ac:dyDescent="0.35"/>
    <row r="840" s="47" customFormat="1" ht="15.75" customHeight="1" x14ac:dyDescent="0.35"/>
    <row r="841" s="47" customFormat="1" ht="15.75" customHeight="1" x14ac:dyDescent="0.35"/>
    <row r="842" s="47" customFormat="1" ht="15.75" customHeight="1" x14ac:dyDescent="0.35"/>
    <row r="843" s="47" customFormat="1" ht="15.75" customHeight="1" x14ac:dyDescent="0.35"/>
    <row r="844" s="47" customFormat="1" ht="15.75" customHeight="1" x14ac:dyDescent="0.35"/>
    <row r="845" s="47" customFormat="1" ht="15.75" customHeight="1" x14ac:dyDescent="0.35"/>
    <row r="846" s="47" customFormat="1" ht="15.75" customHeight="1" x14ac:dyDescent="0.35"/>
    <row r="847" s="47" customFormat="1" ht="15.75" customHeight="1" x14ac:dyDescent="0.35"/>
    <row r="848" s="47" customFormat="1" ht="15.75" customHeight="1" x14ac:dyDescent="0.35"/>
    <row r="849" s="47" customFormat="1" ht="15.75" customHeight="1" x14ac:dyDescent="0.35"/>
    <row r="850" s="47" customFormat="1" ht="15.75" customHeight="1" x14ac:dyDescent="0.35"/>
    <row r="851" s="47" customFormat="1" ht="15.75" customHeight="1" x14ac:dyDescent="0.35"/>
    <row r="852" s="47" customFormat="1" ht="15.75" customHeight="1" x14ac:dyDescent="0.35"/>
    <row r="853" s="47" customFormat="1" ht="15.75" customHeight="1" x14ac:dyDescent="0.35"/>
    <row r="854" s="47" customFormat="1" ht="15.75" customHeight="1" x14ac:dyDescent="0.35"/>
    <row r="855" s="47" customFormat="1" ht="15.75" customHeight="1" x14ac:dyDescent="0.35"/>
    <row r="856" s="47" customFormat="1" ht="15.75" customHeight="1" x14ac:dyDescent="0.35"/>
    <row r="857" s="47" customFormat="1" ht="15.75" customHeight="1" x14ac:dyDescent="0.35"/>
    <row r="858" s="47" customFormat="1" ht="15.75" customHeight="1" x14ac:dyDescent="0.35"/>
    <row r="859" s="47" customFormat="1" ht="15.75" customHeight="1" x14ac:dyDescent="0.35"/>
    <row r="860" s="47" customFormat="1" ht="15.75" customHeight="1" x14ac:dyDescent="0.35"/>
    <row r="861" s="47" customFormat="1" ht="15.75" customHeight="1" x14ac:dyDescent="0.35"/>
    <row r="862" s="47" customFormat="1" ht="15.75" customHeight="1" x14ac:dyDescent="0.35"/>
    <row r="863" s="47" customFormat="1" ht="15.75" customHeight="1" x14ac:dyDescent="0.35"/>
    <row r="864" s="47" customFormat="1" ht="15.75" customHeight="1" x14ac:dyDescent="0.35"/>
    <row r="865" s="47" customFormat="1" ht="15.75" customHeight="1" x14ac:dyDescent="0.35"/>
    <row r="866" s="47" customFormat="1" ht="15.75" customHeight="1" x14ac:dyDescent="0.35"/>
    <row r="867" s="47" customFormat="1" ht="15.75" customHeight="1" x14ac:dyDescent="0.35"/>
    <row r="868" s="47" customFormat="1" ht="15.75" customHeight="1" x14ac:dyDescent="0.35"/>
    <row r="869" s="47" customFormat="1" ht="15.75" customHeight="1" x14ac:dyDescent="0.35"/>
    <row r="870" s="47" customFormat="1" ht="15.75" customHeight="1" x14ac:dyDescent="0.35"/>
    <row r="871" s="47" customFormat="1" ht="15.75" customHeight="1" x14ac:dyDescent="0.35"/>
    <row r="872" s="47" customFormat="1" ht="15.75" customHeight="1" x14ac:dyDescent="0.35"/>
    <row r="873" s="47" customFormat="1" ht="15.75" customHeight="1" x14ac:dyDescent="0.35"/>
    <row r="874" s="47" customFormat="1" ht="15.75" customHeight="1" x14ac:dyDescent="0.35"/>
    <row r="875" s="47" customFormat="1" ht="15.75" customHeight="1" x14ac:dyDescent="0.35"/>
    <row r="876" s="47" customFormat="1" ht="15.75" customHeight="1" x14ac:dyDescent="0.35"/>
    <row r="877" s="47" customFormat="1" ht="15.75" customHeight="1" x14ac:dyDescent="0.35"/>
    <row r="878" s="47" customFormat="1" ht="15.75" customHeight="1" x14ac:dyDescent="0.35"/>
    <row r="879" s="47" customFormat="1" ht="15.75" customHeight="1" x14ac:dyDescent="0.35"/>
    <row r="880" s="47" customFormat="1" ht="15.75" customHeight="1" x14ac:dyDescent="0.35"/>
    <row r="881" s="47" customFormat="1" ht="15.75" customHeight="1" x14ac:dyDescent="0.35"/>
    <row r="882" s="47" customFormat="1" ht="15.75" customHeight="1" x14ac:dyDescent="0.35"/>
    <row r="883" s="47" customFormat="1" ht="15.75" customHeight="1" x14ac:dyDescent="0.35"/>
    <row r="884" s="47" customFormat="1" ht="15.75" customHeight="1" x14ac:dyDescent="0.35"/>
    <row r="885" s="47" customFormat="1" ht="15.75" customHeight="1" x14ac:dyDescent="0.35"/>
    <row r="886" s="47" customFormat="1" ht="15.75" customHeight="1" x14ac:dyDescent="0.35"/>
    <row r="887" s="47" customFormat="1" ht="15.75" customHeight="1" x14ac:dyDescent="0.35"/>
    <row r="888" s="47" customFormat="1" ht="15.75" customHeight="1" x14ac:dyDescent="0.35"/>
    <row r="889" s="47" customFormat="1" ht="15.75" customHeight="1" x14ac:dyDescent="0.35"/>
    <row r="890" s="47" customFormat="1" ht="15.75" customHeight="1" x14ac:dyDescent="0.35"/>
    <row r="891" s="47" customFormat="1" ht="15.75" customHeight="1" x14ac:dyDescent="0.35"/>
    <row r="892" s="47" customFormat="1" ht="15.75" customHeight="1" x14ac:dyDescent="0.35"/>
    <row r="893" s="47" customFormat="1" ht="15.75" customHeight="1" x14ac:dyDescent="0.35"/>
    <row r="894" s="47" customFormat="1" ht="15.75" customHeight="1" x14ac:dyDescent="0.35"/>
    <row r="895" s="47" customFormat="1" ht="15.75" customHeight="1" x14ac:dyDescent="0.35"/>
    <row r="896" s="47" customFormat="1" ht="15.75" customHeight="1" x14ac:dyDescent="0.35"/>
    <row r="897" s="47" customFormat="1" ht="15.75" customHeight="1" x14ac:dyDescent="0.35"/>
    <row r="898" s="47" customFormat="1" ht="15.75" customHeight="1" x14ac:dyDescent="0.35"/>
    <row r="899" s="47" customFormat="1" ht="15.75" customHeight="1" x14ac:dyDescent="0.35"/>
    <row r="900" s="47" customFormat="1" ht="15.75" customHeight="1" x14ac:dyDescent="0.35"/>
    <row r="901" s="47" customFormat="1" ht="15.75" customHeight="1" x14ac:dyDescent="0.35"/>
    <row r="902" s="47" customFormat="1" ht="15.75" customHeight="1" x14ac:dyDescent="0.35"/>
    <row r="903" s="47" customFormat="1" ht="15.75" customHeight="1" x14ac:dyDescent="0.35"/>
    <row r="904" s="47" customFormat="1" ht="15.75" customHeight="1" x14ac:dyDescent="0.35"/>
    <row r="905" s="47" customFormat="1" ht="15.75" customHeight="1" x14ac:dyDescent="0.35"/>
    <row r="906" s="47" customFormat="1" ht="15.75" customHeight="1" x14ac:dyDescent="0.35"/>
    <row r="907" s="47" customFormat="1" ht="15.75" customHeight="1" x14ac:dyDescent="0.35"/>
    <row r="908" s="47" customFormat="1" ht="15.75" customHeight="1" x14ac:dyDescent="0.35"/>
    <row r="909" s="47" customFormat="1" ht="15.75" customHeight="1" x14ac:dyDescent="0.35"/>
    <row r="910" s="47" customFormat="1" ht="15.75" customHeight="1" x14ac:dyDescent="0.35"/>
    <row r="911" s="47" customFormat="1" ht="15.75" customHeight="1" x14ac:dyDescent="0.35"/>
    <row r="912" s="47" customFormat="1" ht="15.75" customHeight="1" x14ac:dyDescent="0.35"/>
    <row r="913" s="47" customFormat="1" ht="15.75" customHeight="1" x14ac:dyDescent="0.35"/>
    <row r="914" s="47" customFormat="1" ht="15.75" customHeight="1" x14ac:dyDescent="0.35"/>
    <row r="915" s="47" customFormat="1" ht="15.75" customHeight="1" x14ac:dyDescent="0.35"/>
    <row r="916" s="47" customFormat="1" ht="15.75" customHeight="1" x14ac:dyDescent="0.35"/>
    <row r="917" s="47" customFormat="1" ht="15.75" customHeight="1" x14ac:dyDescent="0.35"/>
    <row r="918" s="47" customFormat="1" ht="15.75" customHeight="1" x14ac:dyDescent="0.35"/>
    <row r="919" s="47" customFormat="1" ht="15.75" customHeight="1" x14ac:dyDescent="0.35"/>
    <row r="920" s="47" customFormat="1" ht="15.75" customHeight="1" x14ac:dyDescent="0.35"/>
    <row r="921" s="47" customFormat="1" ht="15.75" customHeight="1" x14ac:dyDescent="0.35"/>
    <row r="922" s="47" customFormat="1" ht="15.75" customHeight="1" x14ac:dyDescent="0.35"/>
    <row r="923" s="47" customFormat="1" ht="15.75" customHeight="1" x14ac:dyDescent="0.35"/>
    <row r="924" s="47" customFormat="1" ht="15.75" customHeight="1" x14ac:dyDescent="0.35"/>
    <row r="925" s="47" customFormat="1" ht="15.75" customHeight="1" x14ac:dyDescent="0.35"/>
    <row r="926" s="47" customFormat="1" ht="15.75" customHeight="1" x14ac:dyDescent="0.35"/>
    <row r="927" s="47" customFormat="1" ht="15.75" customHeight="1" x14ac:dyDescent="0.35"/>
    <row r="928" s="47" customFormat="1" ht="15.75" customHeight="1" x14ac:dyDescent="0.35"/>
    <row r="929" s="47" customFormat="1" ht="15.75" customHeight="1" x14ac:dyDescent="0.35"/>
    <row r="930" s="47" customFormat="1" ht="15.75" customHeight="1" x14ac:dyDescent="0.35"/>
    <row r="931" s="47" customFormat="1" ht="15.75" customHeight="1" x14ac:dyDescent="0.35"/>
    <row r="932" s="47" customFormat="1" ht="15.75" customHeight="1" x14ac:dyDescent="0.35"/>
    <row r="933" s="47" customFormat="1" ht="15.75" customHeight="1" x14ac:dyDescent="0.35"/>
    <row r="934" s="47" customFormat="1" ht="15.75" customHeight="1" x14ac:dyDescent="0.35"/>
    <row r="935" s="47" customFormat="1" ht="15.75" customHeight="1" x14ac:dyDescent="0.35"/>
    <row r="936" s="47" customFormat="1" ht="15.75" customHeight="1" x14ac:dyDescent="0.35"/>
    <row r="937" s="47" customFormat="1" ht="15.75" customHeight="1" x14ac:dyDescent="0.35"/>
    <row r="938" s="47" customFormat="1" ht="15.75" customHeight="1" x14ac:dyDescent="0.35"/>
    <row r="939" s="47" customFormat="1" ht="15.75" customHeight="1" x14ac:dyDescent="0.35"/>
    <row r="940" s="47" customFormat="1" ht="15.75" customHeight="1" x14ac:dyDescent="0.35"/>
    <row r="941" s="47" customFormat="1" ht="15.75" customHeight="1" x14ac:dyDescent="0.35"/>
    <row r="942" s="47" customFormat="1" ht="15.75" customHeight="1" x14ac:dyDescent="0.35"/>
    <row r="943" s="47" customFormat="1" ht="15.75" customHeight="1" x14ac:dyDescent="0.35"/>
    <row r="944" s="47" customFormat="1" ht="15.75" customHeight="1" x14ac:dyDescent="0.35"/>
    <row r="945" s="47" customFormat="1" ht="15.75" customHeight="1" x14ac:dyDescent="0.35"/>
    <row r="946" s="47" customFormat="1" ht="15.75" customHeight="1" x14ac:dyDescent="0.35"/>
    <row r="947" s="47" customFormat="1" ht="15.75" customHeight="1" x14ac:dyDescent="0.35"/>
    <row r="948" s="47" customFormat="1" ht="15.75" customHeight="1" x14ac:dyDescent="0.35"/>
    <row r="949" s="47" customFormat="1" ht="15.75" customHeight="1" x14ac:dyDescent="0.35"/>
    <row r="950" s="47" customFormat="1" ht="15.75" customHeight="1" x14ac:dyDescent="0.35"/>
    <row r="951" s="47" customFormat="1" ht="15.75" customHeight="1" x14ac:dyDescent="0.35"/>
    <row r="952" s="47" customFormat="1" ht="15.75" customHeight="1" x14ac:dyDescent="0.35"/>
    <row r="953" s="47" customFormat="1" ht="15.75" customHeight="1" x14ac:dyDescent="0.35"/>
    <row r="954" s="47" customFormat="1" ht="15.75" customHeight="1" x14ac:dyDescent="0.35"/>
    <row r="955" s="47" customFormat="1" ht="15.75" customHeight="1" x14ac:dyDescent="0.35"/>
    <row r="956" s="47" customFormat="1" ht="15.75" customHeight="1" x14ac:dyDescent="0.35"/>
    <row r="957" s="47" customFormat="1" ht="15.75" customHeight="1" x14ac:dyDescent="0.35"/>
    <row r="958" s="47" customFormat="1" ht="15.75" customHeight="1" x14ac:dyDescent="0.35"/>
    <row r="959" s="47" customFormat="1" ht="15.75" customHeight="1" x14ac:dyDescent="0.35"/>
    <row r="960" s="47" customFormat="1" ht="15.75" customHeight="1" x14ac:dyDescent="0.35"/>
    <row r="961" s="47" customFormat="1" ht="15.75" customHeight="1" x14ac:dyDescent="0.35"/>
    <row r="962" s="47" customFormat="1" ht="15.75" customHeight="1" x14ac:dyDescent="0.35"/>
    <row r="963" s="47" customFormat="1" ht="15.75" customHeight="1" x14ac:dyDescent="0.35"/>
    <row r="964" s="47" customFormat="1" ht="15.75" customHeight="1" x14ac:dyDescent="0.35"/>
    <row r="965" s="47" customFormat="1" ht="15.75" customHeight="1" x14ac:dyDescent="0.35"/>
    <row r="966" s="47" customFormat="1" ht="15.75" customHeight="1" x14ac:dyDescent="0.35"/>
    <row r="967" s="47" customFormat="1" ht="15.75" customHeight="1" x14ac:dyDescent="0.35"/>
    <row r="968" s="47" customFormat="1" ht="15.75" customHeight="1" x14ac:dyDescent="0.35"/>
    <row r="969" s="47" customFormat="1" ht="15.75" customHeight="1" x14ac:dyDescent="0.35"/>
    <row r="970" s="47" customFormat="1" ht="15.75" customHeight="1" x14ac:dyDescent="0.35"/>
    <row r="971" s="47" customFormat="1" ht="15.75" customHeight="1" x14ac:dyDescent="0.35"/>
    <row r="972" s="47" customFormat="1" ht="15.75" customHeight="1" x14ac:dyDescent="0.35"/>
    <row r="973" s="47" customFormat="1" ht="15.75" customHeight="1" x14ac:dyDescent="0.35"/>
    <row r="974" s="47" customFormat="1" ht="15.75" customHeight="1" x14ac:dyDescent="0.35"/>
    <row r="975" s="47" customFormat="1" ht="15.75" customHeight="1" x14ac:dyDescent="0.35"/>
    <row r="976" s="47" customFormat="1" ht="15.75" customHeight="1" x14ac:dyDescent="0.35"/>
    <row r="977" s="47" customFormat="1" ht="15.75" customHeight="1" x14ac:dyDescent="0.35"/>
    <row r="978" s="47" customFormat="1" ht="15.75" customHeight="1" x14ac:dyDescent="0.35"/>
    <row r="979" s="47" customFormat="1" ht="15.75" customHeight="1" x14ac:dyDescent="0.35"/>
    <row r="980" s="47" customFormat="1" ht="15.75" customHeight="1" x14ac:dyDescent="0.35"/>
    <row r="981" s="47" customFormat="1" ht="15.75" customHeight="1" x14ac:dyDescent="0.35"/>
    <row r="982" s="47" customFormat="1" ht="15.75" customHeight="1" x14ac:dyDescent="0.35"/>
    <row r="983" s="47" customFormat="1" ht="15.75" customHeight="1" x14ac:dyDescent="0.35"/>
    <row r="984" s="47" customFormat="1" ht="15.75" customHeight="1" x14ac:dyDescent="0.35"/>
    <row r="985" s="47" customFormat="1" ht="15.75" customHeight="1" x14ac:dyDescent="0.35"/>
    <row r="986" s="47" customFormat="1" ht="15.75" customHeight="1" x14ac:dyDescent="0.35"/>
    <row r="987" s="47" customFormat="1" ht="15.75" customHeight="1" x14ac:dyDescent="0.35"/>
    <row r="988" s="47" customFormat="1" ht="15.75" customHeight="1" x14ac:dyDescent="0.35"/>
    <row r="989" s="47" customFormat="1" ht="15.75" customHeight="1" x14ac:dyDescent="0.35"/>
    <row r="990" s="47" customFormat="1" ht="15.75" customHeight="1" x14ac:dyDescent="0.35"/>
    <row r="991" s="47" customFormat="1" ht="15.75" customHeight="1" x14ac:dyDescent="0.35"/>
    <row r="992" s="47" customFormat="1" ht="15.75" customHeight="1" x14ac:dyDescent="0.35"/>
    <row r="993" s="47" customFormat="1" ht="15.75" customHeight="1" x14ac:dyDescent="0.35"/>
    <row r="994" s="47" customFormat="1" ht="15.75" customHeight="1" x14ac:dyDescent="0.35"/>
    <row r="995" s="47" customFormat="1" ht="15.75" customHeight="1" x14ac:dyDescent="0.35"/>
    <row r="996" s="47" customFormat="1" ht="15.75" customHeight="1" x14ac:dyDescent="0.35"/>
    <row r="997" s="47" customFormat="1" ht="15.75" customHeight="1" x14ac:dyDescent="0.35"/>
    <row r="998" s="47" customFormat="1" ht="15.75" customHeight="1" x14ac:dyDescent="0.35"/>
    <row r="999" s="47" customFormat="1" ht="15.75" customHeight="1" x14ac:dyDescent="0.35"/>
    <row r="1000" s="47" customFormat="1" ht="15.75" customHeight="1" x14ac:dyDescent="0.35"/>
  </sheetData>
  <pageMargins left="0.7" right="0.7" top="0.75" bottom="0.75" header="0" footer="0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2060"/>
  </sheetPr>
  <dimension ref="A1:CE1000"/>
  <sheetViews>
    <sheetView tabSelected="1" topLeftCell="BZ1" workbookViewId="0">
      <selection activeCell="CG20" sqref="CG20"/>
    </sheetView>
  </sheetViews>
  <sheetFormatPr defaultColWidth="14.453125" defaultRowHeight="15" customHeight="1" x14ac:dyDescent="0.35"/>
  <cols>
    <col min="1" max="1" width="41.453125" style="47" customWidth="1"/>
    <col min="2" max="3" width="9.453125" style="47" customWidth="1"/>
    <col min="4" max="25" width="10" style="47" customWidth="1"/>
    <col min="26" max="33" width="11.81640625" style="47" customWidth="1"/>
    <col min="34" max="16384" width="14.453125" style="47"/>
  </cols>
  <sheetData>
    <row r="1" spans="1:83" ht="14.5" x14ac:dyDescent="0.35">
      <c r="A1" s="46" t="s">
        <v>155</v>
      </c>
      <c r="B1" s="46">
        <v>2019</v>
      </c>
      <c r="C1" s="46">
        <v>2020</v>
      </c>
      <c r="D1" s="46">
        <v>2021</v>
      </c>
      <c r="E1" s="46">
        <v>2022</v>
      </c>
      <c r="F1" s="46">
        <v>2023</v>
      </c>
      <c r="G1" s="46">
        <v>2024</v>
      </c>
      <c r="H1" s="46">
        <v>2025</v>
      </c>
      <c r="I1" s="46">
        <v>2026</v>
      </c>
      <c r="J1" s="46">
        <v>2027</v>
      </c>
      <c r="K1" s="46">
        <v>2028</v>
      </c>
      <c r="L1" s="46">
        <v>2029</v>
      </c>
      <c r="M1" s="46">
        <v>2030</v>
      </c>
      <c r="N1" s="46">
        <v>2031</v>
      </c>
      <c r="O1" s="46">
        <v>2032</v>
      </c>
      <c r="P1" s="46">
        <v>2033</v>
      </c>
      <c r="Q1" s="46">
        <v>2034</v>
      </c>
      <c r="R1" s="46">
        <v>2035</v>
      </c>
      <c r="S1" s="46">
        <v>2036</v>
      </c>
      <c r="T1" s="46">
        <v>2037</v>
      </c>
      <c r="U1" s="46">
        <v>2038</v>
      </c>
      <c r="V1" s="46">
        <v>2039</v>
      </c>
      <c r="W1" s="46">
        <v>2040</v>
      </c>
      <c r="X1" s="46">
        <v>2041</v>
      </c>
      <c r="Y1" s="46">
        <v>2042</v>
      </c>
      <c r="Z1" s="46">
        <v>2043</v>
      </c>
      <c r="AA1" s="46">
        <v>2044</v>
      </c>
      <c r="AB1" s="46">
        <v>2045</v>
      </c>
      <c r="AC1" s="46">
        <v>2046</v>
      </c>
      <c r="AD1" s="46">
        <v>2047</v>
      </c>
      <c r="AE1" s="46">
        <v>2048</v>
      </c>
      <c r="AF1" s="46">
        <v>2049</v>
      </c>
      <c r="AG1" s="46">
        <v>2050</v>
      </c>
      <c r="AH1" s="46">
        <v>2051</v>
      </c>
      <c r="AI1" s="46">
        <v>2052</v>
      </c>
      <c r="AJ1" s="46">
        <v>2053</v>
      </c>
      <c r="AK1" s="46">
        <v>2054</v>
      </c>
      <c r="AL1" s="46">
        <v>2055</v>
      </c>
      <c r="AM1" s="46">
        <v>2056</v>
      </c>
      <c r="AN1" s="46">
        <v>2057</v>
      </c>
      <c r="AO1" s="46">
        <v>2058</v>
      </c>
      <c r="AP1" s="46">
        <v>2059</v>
      </c>
      <c r="AQ1" s="46">
        <v>2060</v>
      </c>
      <c r="AR1" s="46">
        <v>2061</v>
      </c>
      <c r="AS1" s="46">
        <v>2062</v>
      </c>
      <c r="AT1" s="46">
        <v>2063</v>
      </c>
      <c r="AU1" s="46">
        <v>2064</v>
      </c>
      <c r="AV1" s="46">
        <v>2065</v>
      </c>
      <c r="AW1" s="46">
        <v>2066</v>
      </c>
      <c r="AX1" s="46">
        <v>2067</v>
      </c>
      <c r="AY1" s="46">
        <v>2068</v>
      </c>
      <c r="AZ1" s="46">
        <v>2069</v>
      </c>
      <c r="BA1" s="46">
        <v>2070</v>
      </c>
      <c r="BB1" s="46">
        <v>2071</v>
      </c>
      <c r="BC1" s="46">
        <v>2072</v>
      </c>
      <c r="BD1" s="46">
        <v>2073</v>
      </c>
      <c r="BE1" s="46">
        <v>2074</v>
      </c>
      <c r="BF1" s="46">
        <v>2075</v>
      </c>
      <c r="BG1" s="46">
        <v>2076</v>
      </c>
      <c r="BH1" s="46">
        <v>2077</v>
      </c>
      <c r="BI1" s="46">
        <v>2078</v>
      </c>
      <c r="BJ1" s="46">
        <v>2079</v>
      </c>
      <c r="BK1" s="46">
        <v>2080</v>
      </c>
      <c r="BL1" s="46">
        <v>2081</v>
      </c>
      <c r="BM1" s="46">
        <v>2082</v>
      </c>
      <c r="BN1" s="46">
        <v>2083</v>
      </c>
      <c r="BO1" s="46">
        <v>2084</v>
      </c>
      <c r="BP1" s="46">
        <v>2085</v>
      </c>
      <c r="BQ1" s="46">
        <v>2086</v>
      </c>
      <c r="BR1" s="46">
        <v>2087</v>
      </c>
      <c r="BS1" s="46">
        <v>2088</v>
      </c>
      <c r="BT1" s="46">
        <v>2089</v>
      </c>
      <c r="BU1" s="46">
        <v>2090</v>
      </c>
      <c r="BV1" s="46">
        <v>2091</v>
      </c>
      <c r="BW1" s="46">
        <v>2092</v>
      </c>
      <c r="BX1" s="46">
        <v>2093</v>
      </c>
      <c r="BY1" s="46">
        <v>2094</v>
      </c>
      <c r="BZ1" s="46">
        <v>2095</v>
      </c>
      <c r="CA1" s="46">
        <v>2096</v>
      </c>
      <c r="CB1" s="46">
        <v>2097</v>
      </c>
      <c r="CC1" s="46">
        <v>2098</v>
      </c>
      <c r="CD1" s="46">
        <v>2099</v>
      </c>
      <c r="CE1" s="46">
        <v>2100</v>
      </c>
    </row>
    <row r="2" spans="1:83" ht="14.5" x14ac:dyDescent="0.35">
      <c r="A2" s="46" t="s">
        <v>116</v>
      </c>
      <c r="B2" s="48">
        <f t="shared" ref="B2:B9" si="0">D2</f>
        <v>7.1252833465009731E-6</v>
      </c>
      <c r="C2" s="48">
        <f t="shared" ref="C2:C9" si="1">D2</f>
        <v>7.1252833465009731E-6</v>
      </c>
      <c r="D2" s="48">
        <f t="array" ref="D2">Hydrogen!F$41*About!$A$108*INDEX('Tax Percentages'!$B$25:$AG$25,MATCH(D$1,'Tax Percentages'!$B$4:$AG$4,0))</f>
        <v>7.1252833465009731E-6</v>
      </c>
      <c r="E2" s="48">
        <f t="array" ref="E2">Hydrogen!G$41*About!$A$108*INDEX('Tax Percentages'!$B$25:$AG$25,MATCH(E$1,'Tax Percentages'!$B$4:$AG$4,0))</f>
        <v>6.4904900851937176E-6</v>
      </c>
      <c r="F2" s="48">
        <f t="array" ref="F2">Hydrogen!H$41*About!$A$108*INDEX('Tax Percentages'!$B$25:$AG$25,MATCH(F$1,'Tax Percentages'!$B$4:$AG$4,0))</f>
        <v>5.8556968238862952E-6</v>
      </c>
      <c r="G2" s="48">
        <f t="array" ref="G2">Hydrogen!I$41*About!$A$108*INDEX('Tax Percentages'!$B$25:$AG$25,MATCH(G$1,'Tax Percentages'!$B$4:$AG$4,0))</f>
        <v>5.2209035625788719E-6</v>
      </c>
      <c r="H2" s="48">
        <f t="array" ref="H2">Hydrogen!J$41*About!$A$108*INDEX('Tax Percentages'!$B$25:$AG$25,MATCH(H$1,'Tax Percentages'!$B$4:$AG$4,0))</f>
        <v>4.5861103012714495E-6</v>
      </c>
      <c r="I2" s="48">
        <f t="array" ref="I2">Hydrogen!K$41*About!$A$108*INDEX('Tax Percentages'!$B$25:$AG$25,MATCH(I$1,'Tax Percentages'!$B$4:$AG$4,0))</f>
        <v>3.951317039964194E-6</v>
      </c>
      <c r="J2" s="48">
        <f t="array" ref="J2">Hydrogen!L$41*About!$A$108*INDEX('Tax Percentages'!$B$25:$AG$25,MATCH(J$1,'Tax Percentages'!$B$4:$AG$4,0))</f>
        <v>3.316523778656772E-6</v>
      </c>
      <c r="K2" s="48">
        <f t="array" ref="K2">Hydrogen!M$41*About!$A$108*INDEX('Tax Percentages'!$B$25:$AG$25,MATCH(K$1,'Tax Percentages'!$B$4:$AG$4,0))</f>
        <v>2.6817305173493491E-6</v>
      </c>
      <c r="L2" s="48">
        <f t="array" ref="L2">Hydrogen!N$41*About!$A$108*INDEX('Tax Percentages'!$B$25:$AG$25,MATCH(L$1,'Tax Percentages'!$B$4:$AG$4,0))</f>
        <v>2.046937256042094E-6</v>
      </c>
      <c r="M2" s="48">
        <f t="array" ref="M2">Hydrogen!O$41*About!$A$108*INDEX('Tax Percentages'!$B$25:$AG$25,MATCH(M$1,'Tax Percentages'!$B$4:$AG$4,0))</f>
        <v>1.4121439947346714E-6</v>
      </c>
      <c r="N2" s="48">
        <f t="array" ref="N2">Hydrogen!P$41*About!$A$108*INDEX('Tax Percentages'!$B$25:$AG$25,MATCH(N$1,'Tax Percentages'!$B$4:$AG$4,0))</f>
        <v>1.3777364253197018E-6</v>
      </c>
      <c r="O2" s="48">
        <f t="array" ref="O2">Hydrogen!Q$41*About!$A$108*INDEX('Tax Percentages'!$B$25:$AG$25,MATCH(O$1,'Tax Percentages'!$B$4:$AG$4,0))</f>
        <v>1.3433288559048477E-6</v>
      </c>
      <c r="P2" s="48">
        <f t="array" ref="P2">Hydrogen!R$41*About!$A$108*INDEX('Tax Percentages'!$B$25:$AG$25,MATCH(P$1,'Tax Percentages'!$B$4:$AG$4,0))</f>
        <v>1.3089212864899937E-6</v>
      </c>
      <c r="Q2" s="48">
        <f t="array" ref="Q2">Hydrogen!S$41*About!$A$108*INDEX('Tax Percentages'!$B$25:$AG$25,MATCH(Q$1,'Tax Percentages'!$B$4:$AG$4,0))</f>
        <v>1.2745137170751398E-6</v>
      </c>
      <c r="R2" s="48">
        <f t="array" ref="R2">Hydrogen!T$41*About!$A$108*INDEX('Tax Percentages'!$B$25:$AG$25,MATCH(R$1,'Tax Percentages'!$B$4:$AG$4,0))</f>
        <v>1.2401061476602962E-6</v>
      </c>
      <c r="S2" s="48">
        <f t="array" ref="S2">Hydrogen!U$41*About!$A$108*INDEX('Tax Percentages'!$B$25:$AG$25,MATCH(S$1,'Tax Percentages'!$B$4:$AG$4,0))</f>
        <v>1.2056985782454421E-6</v>
      </c>
      <c r="T2" s="48">
        <f t="array" ref="T2">Hydrogen!V$41*About!$A$108*INDEX('Tax Percentages'!$B$25:$AG$25,MATCH(T$1,'Tax Percentages'!$B$4:$AG$4,0))</f>
        <v>1.1712910088305881E-6</v>
      </c>
      <c r="U2" s="48">
        <f t="array" ref="U2">Hydrogen!W$41*About!$A$108*INDEX('Tax Percentages'!$B$25:$AG$25,MATCH(U$1,'Tax Percentages'!$B$4:$AG$4,0))</f>
        <v>1.1368834394157342E-6</v>
      </c>
      <c r="V2" s="48">
        <f t="array" ref="V2">Hydrogen!X$41*About!$A$108*INDEX('Tax Percentages'!$B$25:$AG$25,MATCH(V$1,'Tax Percentages'!$B$4:$AG$4,0))</f>
        <v>1.10247587000088E-6</v>
      </c>
      <c r="W2" s="48">
        <f t="array" ref="W2">Hydrogen!Y$41*About!$A$108*INDEX('Tax Percentages'!$B$25:$AG$25,MATCH(W$1,'Tax Percentages'!$B$4:$AG$4,0))</f>
        <v>1.0680683005860365E-6</v>
      </c>
      <c r="X2" s="48">
        <f t="array" ref="X2">Hydrogen!Z$41*About!$A$108*INDEX('Tax Percentages'!$B$25:$AG$25,MATCH(X$1,'Tax Percentages'!$B$4:$AG$4,0))</f>
        <v>1.0336607311711825E-6</v>
      </c>
      <c r="Y2" s="48">
        <f t="array" ref="Y2">Hydrogen!AA$41*About!$A$108*INDEX('Tax Percentages'!$B$25:$AG$25,MATCH(Y$1,'Tax Percentages'!$B$4:$AG$4,0))</f>
        <v>9.9925316175632857E-7</v>
      </c>
      <c r="Z2" s="48">
        <f t="array" ref="Z2">Hydrogen!AB$41*About!$A$108*INDEX('Tax Percentages'!$B$25:$AG$25,MATCH(Z$1,'Tax Percentages'!$B$4:$AG$4,0))</f>
        <v>9.6484559234147441E-7</v>
      </c>
      <c r="AA2" s="48">
        <f t="array" ref="AA2">Hydrogen!AC$41*About!$A$108*INDEX('Tax Percentages'!$B$25:$AG$25,MATCH(AA$1,'Tax Percentages'!$B$4:$AG$4,0))</f>
        <v>9.3043802292662036E-7</v>
      </c>
      <c r="AB2" s="48">
        <f t="array" ref="AB2">Hydrogen!AD$41*About!$A$108*INDEX('Tax Percentages'!$B$25:$AG$25,MATCH(AB$1,'Tax Percentages'!$B$4:$AG$4,0))</f>
        <v>8.9603045351176631E-7</v>
      </c>
      <c r="AC2" s="48">
        <f t="array" ref="AC2">Hydrogen!AE$41*About!$A$108*INDEX('Tax Percentages'!$B$25:$AG$25,MATCH(AC$1,'Tax Percentages'!$B$4:$AG$4,0))</f>
        <v>8.6162288409692295E-7</v>
      </c>
      <c r="AD2" s="48">
        <f t="array" ref="AD2">Hydrogen!AF$41*About!$A$108*INDEX('Tax Percentages'!$B$25:$AG$25,MATCH(AD$1,'Tax Percentages'!$B$4:$AG$4,0))</f>
        <v>8.2721531468206879E-7</v>
      </c>
      <c r="AE2" s="48">
        <f t="array" ref="AE2">Hydrogen!AG$41*About!$A$108*INDEX('Tax Percentages'!$B$25:$AG$25,MATCH(AE$1,'Tax Percentages'!$B$4:$AG$4,0))</f>
        <v>7.9280774526721474E-7</v>
      </c>
      <c r="AF2" s="48">
        <f t="array" ref="AF2">Hydrogen!AH$41*About!$A$108*INDEX('Tax Percentages'!$B$25:$AG$25,MATCH(AF$1,'Tax Percentages'!$B$4:$AG$4,0))</f>
        <v>7.584001758523608E-7</v>
      </c>
      <c r="AG2" s="48">
        <f t="array" ref="AG2">Hydrogen!AI$41*About!$A$108*INDEX('Tax Percentages'!$B$25:$AG$25,MATCH(AG$1,'Tax Percentages'!$B$4:$AG$4,0))</f>
        <v>7.2399260643750675E-7</v>
      </c>
      <c r="AH2" s="48">
        <f>AG2</f>
        <v>7.2399260643750675E-7</v>
      </c>
      <c r="AI2" s="48">
        <f>AH2</f>
        <v>7.2399260643750675E-7</v>
      </c>
      <c r="AJ2" s="48">
        <f t="shared" ref="AJ2:AS2" si="2">AI2</f>
        <v>7.2399260643750675E-7</v>
      </c>
      <c r="AK2" s="48">
        <f t="shared" si="2"/>
        <v>7.2399260643750675E-7</v>
      </c>
      <c r="AL2" s="48">
        <f t="shared" si="2"/>
        <v>7.2399260643750675E-7</v>
      </c>
      <c r="AM2" s="48">
        <f t="shared" si="2"/>
        <v>7.2399260643750675E-7</v>
      </c>
      <c r="AN2" s="48">
        <f t="shared" si="2"/>
        <v>7.2399260643750675E-7</v>
      </c>
      <c r="AO2" s="48">
        <f t="shared" si="2"/>
        <v>7.2399260643750675E-7</v>
      </c>
      <c r="AP2" s="48">
        <f t="shared" si="2"/>
        <v>7.2399260643750675E-7</v>
      </c>
      <c r="AQ2" s="48">
        <f t="shared" si="2"/>
        <v>7.2399260643750675E-7</v>
      </c>
      <c r="AR2" s="48">
        <f t="shared" si="2"/>
        <v>7.2399260643750675E-7</v>
      </c>
      <c r="AS2" s="48">
        <f t="shared" si="2"/>
        <v>7.2399260643750675E-7</v>
      </c>
      <c r="AT2" s="48">
        <f t="shared" ref="AT2:CE2" si="3">AS2</f>
        <v>7.2399260643750675E-7</v>
      </c>
      <c r="AU2" s="48">
        <f t="shared" si="3"/>
        <v>7.2399260643750675E-7</v>
      </c>
      <c r="AV2" s="48">
        <f t="shared" si="3"/>
        <v>7.2399260643750675E-7</v>
      </c>
      <c r="AW2" s="48">
        <f t="shared" si="3"/>
        <v>7.2399260643750675E-7</v>
      </c>
      <c r="AX2" s="48">
        <f t="shared" si="3"/>
        <v>7.2399260643750675E-7</v>
      </c>
      <c r="AY2" s="48">
        <f t="shared" si="3"/>
        <v>7.2399260643750675E-7</v>
      </c>
      <c r="AZ2" s="48">
        <f t="shared" si="3"/>
        <v>7.2399260643750675E-7</v>
      </c>
      <c r="BA2" s="48">
        <f t="shared" si="3"/>
        <v>7.2399260643750675E-7</v>
      </c>
      <c r="BB2" s="48">
        <f t="shared" si="3"/>
        <v>7.2399260643750675E-7</v>
      </c>
      <c r="BC2" s="48">
        <f t="shared" si="3"/>
        <v>7.2399260643750675E-7</v>
      </c>
      <c r="BD2" s="48">
        <f t="shared" si="3"/>
        <v>7.2399260643750675E-7</v>
      </c>
      <c r="BE2" s="48">
        <f t="shared" si="3"/>
        <v>7.2399260643750675E-7</v>
      </c>
      <c r="BF2" s="48">
        <f t="shared" si="3"/>
        <v>7.2399260643750675E-7</v>
      </c>
      <c r="BG2" s="48">
        <f t="shared" si="3"/>
        <v>7.2399260643750675E-7</v>
      </c>
      <c r="BH2" s="48">
        <f t="shared" si="3"/>
        <v>7.2399260643750675E-7</v>
      </c>
      <c r="BI2" s="48">
        <f t="shared" si="3"/>
        <v>7.2399260643750675E-7</v>
      </c>
      <c r="BJ2" s="48">
        <f t="shared" si="3"/>
        <v>7.2399260643750675E-7</v>
      </c>
      <c r="BK2" s="48">
        <f t="shared" si="3"/>
        <v>7.2399260643750675E-7</v>
      </c>
      <c r="BL2" s="48">
        <f t="shared" si="3"/>
        <v>7.2399260643750675E-7</v>
      </c>
      <c r="BM2" s="48">
        <f t="shared" si="3"/>
        <v>7.2399260643750675E-7</v>
      </c>
      <c r="BN2" s="48">
        <f t="shared" si="3"/>
        <v>7.2399260643750675E-7</v>
      </c>
      <c r="BO2" s="48">
        <f t="shared" si="3"/>
        <v>7.2399260643750675E-7</v>
      </c>
      <c r="BP2" s="48">
        <f t="shared" si="3"/>
        <v>7.2399260643750675E-7</v>
      </c>
      <c r="BQ2" s="48">
        <f t="shared" si="3"/>
        <v>7.2399260643750675E-7</v>
      </c>
      <c r="BR2" s="48">
        <f t="shared" si="3"/>
        <v>7.2399260643750675E-7</v>
      </c>
      <c r="BS2" s="48">
        <f t="shared" si="3"/>
        <v>7.2399260643750675E-7</v>
      </c>
      <c r="BT2" s="48">
        <f t="shared" si="3"/>
        <v>7.2399260643750675E-7</v>
      </c>
      <c r="BU2" s="48">
        <f t="shared" si="3"/>
        <v>7.2399260643750675E-7</v>
      </c>
      <c r="BV2" s="48">
        <f t="shared" si="3"/>
        <v>7.2399260643750675E-7</v>
      </c>
      <c r="BW2" s="48">
        <f t="shared" si="3"/>
        <v>7.2399260643750675E-7</v>
      </c>
      <c r="BX2" s="48">
        <f t="shared" si="3"/>
        <v>7.2399260643750675E-7</v>
      </c>
      <c r="BY2" s="48">
        <f t="shared" si="3"/>
        <v>7.2399260643750675E-7</v>
      </c>
      <c r="BZ2" s="48">
        <f t="shared" si="3"/>
        <v>7.2399260643750675E-7</v>
      </c>
      <c r="CA2" s="48">
        <f t="shared" si="3"/>
        <v>7.2399260643750675E-7</v>
      </c>
      <c r="CB2" s="48">
        <f t="shared" si="3"/>
        <v>7.2399260643750675E-7</v>
      </c>
      <c r="CC2" s="48">
        <f t="shared" si="3"/>
        <v>7.2399260643750675E-7</v>
      </c>
      <c r="CD2" s="48">
        <f t="shared" si="3"/>
        <v>7.2399260643750675E-7</v>
      </c>
      <c r="CE2" s="48">
        <f t="shared" si="3"/>
        <v>7.2399260643750675E-7</v>
      </c>
    </row>
    <row r="3" spans="1:83" ht="14.5" x14ac:dyDescent="0.35">
      <c r="A3" s="46" t="s">
        <v>117</v>
      </c>
      <c r="B3" s="48">
        <f t="shared" si="0"/>
        <v>7.1252833465009731E-6</v>
      </c>
      <c r="C3" s="48">
        <f t="shared" si="1"/>
        <v>7.1252833465009731E-6</v>
      </c>
      <c r="D3" s="48">
        <f t="array" ref="D3">Hydrogen!F$41*About!$A$108*INDEX('Tax Percentages'!$B$25:$AG$25,MATCH(D$1,'Tax Percentages'!$B$4:$AG$4,0))</f>
        <v>7.1252833465009731E-6</v>
      </c>
      <c r="E3" s="48">
        <f t="array" ref="E3">Hydrogen!G$41*About!$A$108*INDEX('Tax Percentages'!$B$25:$AG$25,MATCH(E$1,'Tax Percentages'!$B$4:$AG$4,0))</f>
        <v>6.4904900851937176E-6</v>
      </c>
      <c r="F3" s="48">
        <f t="array" ref="F3">Hydrogen!H$41*About!$A$108*INDEX('Tax Percentages'!$B$25:$AG$25,MATCH(F$1,'Tax Percentages'!$B$4:$AG$4,0))</f>
        <v>5.8556968238862952E-6</v>
      </c>
      <c r="G3" s="48">
        <f t="array" ref="G3">Hydrogen!I$41*About!$A$108*INDEX('Tax Percentages'!$B$25:$AG$25,MATCH(G$1,'Tax Percentages'!$B$4:$AG$4,0))</f>
        <v>5.2209035625788719E-6</v>
      </c>
      <c r="H3" s="48">
        <f t="array" ref="H3">Hydrogen!J$41*About!$A$108*INDEX('Tax Percentages'!$B$25:$AG$25,MATCH(H$1,'Tax Percentages'!$B$4:$AG$4,0))</f>
        <v>4.5861103012714495E-6</v>
      </c>
      <c r="I3" s="48">
        <f t="array" ref="I3">Hydrogen!K$41*About!$A$108*INDEX('Tax Percentages'!$B$25:$AG$25,MATCH(I$1,'Tax Percentages'!$B$4:$AG$4,0))</f>
        <v>3.951317039964194E-6</v>
      </c>
      <c r="J3" s="48">
        <f t="array" ref="J3">Hydrogen!L$41*About!$A$108*INDEX('Tax Percentages'!$B$25:$AG$25,MATCH(J$1,'Tax Percentages'!$B$4:$AG$4,0))</f>
        <v>3.316523778656772E-6</v>
      </c>
      <c r="K3" s="48">
        <f t="array" ref="K3">Hydrogen!M$41*About!$A$108*INDEX('Tax Percentages'!$B$25:$AG$25,MATCH(K$1,'Tax Percentages'!$B$4:$AG$4,0))</f>
        <v>2.6817305173493491E-6</v>
      </c>
      <c r="L3" s="48">
        <f t="array" ref="L3">Hydrogen!N$41*About!$A$108*INDEX('Tax Percentages'!$B$25:$AG$25,MATCH(L$1,'Tax Percentages'!$B$4:$AG$4,0))</f>
        <v>2.046937256042094E-6</v>
      </c>
      <c r="M3" s="48">
        <f t="array" ref="M3">Hydrogen!O$41*About!$A$108*INDEX('Tax Percentages'!$B$25:$AG$25,MATCH(M$1,'Tax Percentages'!$B$4:$AG$4,0))</f>
        <v>1.4121439947346714E-6</v>
      </c>
      <c r="N3" s="48">
        <f t="array" ref="N3">Hydrogen!P$41*About!$A$108*INDEX('Tax Percentages'!$B$25:$AG$25,MATCH(N$1,'Tax Percentages'!$B$4:$AG$4,0))</f>
        <v>1.3777364253197018E-6</v>
      </c>
      <c r="O3" s="48">
        <f t="array" ref="O3">Hydrogen!Q$41*About!$A$108*INDEX('Tax Percentages'!$B$25:$AG$25,MATCH(O$1,'Tax Percentages'!$B$4:$AG$4,0))</f>
        <v>1.3433288559048477E-6</v>
      </c>
      <c r="P3" s="48">
        <f t="array" ref="P3">Hydrogen!R$41*About!$A$108*INDEX('Tax Percentages'!$B$25:$AG$25,MATCH(P$1,'Tax Percentages'!$B$4:$AG$4,0))</f>
        <v>1.3089212864899937E-6</v>
      </c>
      <c r="Q3" s="48">
        <f t="array" ref="Q3">Hydrogen!S$41*About!$A$108*INDEX('Tax Percentages'!$B$25:$AG$25,MATCH(Q$1,'Tax Percentages'!$B$4:$AG$4,0))</f>
        <v>1.2745137170751398E-6</v>
      </c>
      <c r="R3" s="48">
        <f t="array" ref="R3">Hydrogen!T$41*About!$A$108*INDEX('Tax Percentages'!$B$25:$AG$25,MATCH(R$1,'Tax Percentages'!$B$4:$AG$4,0))</f>
        <v>1.2401061476602962E-6</v>
      </c>
      <c r="S3" s="48">
        <f t="array" ref="S3">Hydrogen!U$41*About!$A$108*INDEX('Tax Percentages'!$B$25:$AG$25,MATCH(S$1,'Tax Percentages'!$B$4:$AG$4,0))</f>
        <v>1.2056985782454421E-6</v>
      </c>
      <c r="T3" s="48">
        <f t="array" ref="T3">Hydrogen!V$41*About!$A$108*INDEX('Tax Percentages'!$B$25:$AG$25,MATCH(T$1,'Tax Percentages'!$B$4:$AG$4,0))</f>
        <v>1.1712910088305881E-6</v>
      </c>
      <c r="U3" s="48">
        <f t="array" ref="U3">Hydrogen!W$41*About!$A$108*INDEX('Tax Percentages'!$B$25:$AG$25,MATCH(U$1,'Tax Percentages'!$B$4:$AG$4,0))</f>
        <v>1.1368834394157342E-6</v>
      </c>
      <c r="V3" s="48">
        <f t="array" ref="V3">Hydrogen!X$41*About!$A$108*INDEX('Tax Percentages'!$B$25:$AG$25,MATCH(V$1,'Tax Percentages'!$B$4:$AG$4,0))</f>
        <v>1.10247587000088E-6</v>
      </c>
      <c r="W3" s="48">
        <f t="array" ref="W3">Hydrogen!Y$41*About!$A$108*INDEX('Tax Percentages'!$B$25:$AG$25,MATCH(W$1,'Tax Percentages'!$B$4:$AG$4,0))</f>
        <v>1.0680683005860365E-6</v>
      </c>
      <c r="X3" s="48">
        <f t="array" ref="X3">Hydrogen!Z$41*About!$A$108*INDEX('Tax Percentages'!$B$25:$AG$25,MATCH(X$1,'Tax Percentages'!$B$4:$AG$4,0))</f>
        <v>1.0336607311711825E-6</v>
      </c>
      <c r="Y3" s="48">
        <f t="array" ref="Y3">Hydrogen!AA$41*About!$A$108*INDEX('Tax Percentages'!$B$25:$AG$25,MATCH(Y$1,'Tax Percentages'!$B$4:$AG$4,0))</f>
        <v>9.9925316175632857E-7</v>
      </c>
      <c r="Z3" s="48">
        <f t="array" ref="Z3">Hydrogen!AB$41*About!$A$108*INDEX('Tax Percentages'!$B$25:$AG$25,MATCH(Z$1,'Tax Percentages'!$B$4:$AG$4,0))</f>
        <v>9.6484559234147441E-7</v>
      </c>
      <c r="AA3" s="48">
        <f t="array" ref="AA3">Hydrogen!AC$41*About!$A$108*INDEX('Tax Percentages'!$B$25:$AG$25,MATCH(AA$1,'Tax Percentages'!$B$4:$AG$4,0))</f>
        <v>9.3043802292662036E-7</v>
      </c>
      <c r="AB3" s="48">
        <f t="array" ref="AB3">Hydrogen!AD$41*About!$A$108*INDEX('Tax Percentages'!$B$25:$AG$25,MATCH(AB$1,'Tax Percentages'!$B$4:$AG$4,0))</f>
        <v>8.9603045351176631E-7</v>
      </c>
      <c r="AC3" s="48">
        <f t="array" ref="AC3">Hydrogen!AE$41*About!$A$108*INDEX('Tax Percentages'!$B$25:$AG$25,MATCH(AC$1,'Tax Percentages'!$B$4:$AG$4,0))</f>
        <v>8.6162288409692295E-7</v>
      </c>
      <c r="AD3" s="48">
        <f t="array" ref="AD3">Hydrogen!AF$41*About!$A$108*INDEX('Tax Percentages'!$B$25:$AG$25,MATCH(AD$1,'Tax Percentages'!$B$4:$AG$4,0))</f>
        <v>8.2721531468206879E-7</v>
      </c>
      <c r="AE3" s="48">
        <f t="array" ref="AE3">Hydrogen!AG$41*About!$A$108*INDEX('Tax Percentages'!$B$25:$AG$25,MATCH(AE$1,'Tax Percentages'!$B$4:$AG$4,0))</f>
        <v>7.9280774526721474E-7</v>
      </c>
      <c r="AF3" s="48">
        <f t="array" ref="AF3">Hydrogen!AH$41*About!$A$108*INDEX('Tax Percentages'!$B$25:$AG$25,MATCH(AF$1,'Tax Percentages'!$B$4:$AG$4,0))</f>
        <v>7.584001758523608E-7</v>
      </c>
      <c r="AG3" s="48">
        <f t="array" ref="AG3">Hydrogen!AI$41*About!$A$108*INDEX('Tax Percentages'!$B$25:$AG$25,MATCH(AG$1,'Tax Percentages'!$B$4:$AG$4,0))</f>
        <v>7.2399260643750675E-7</v>
      </c>
      <c r="AH3" s="48">
        <f t="shared" ref="AH3:AI3" si="4">AG3</f>
        <v>7.2399260643750675E-7</v>
      </c>
      <c r="AI3" s="48">
        <f t="shared" si="4"/>
        <v>7.2399260643750675E-7</v>
      </c>
      <c r="AJ3" s="48">
        <f t="shared" ref="AJ3:AS3" si="5">AI3</f>
        <v>7.2399260643750675E-7</v>
      </c>
      <c r="AK3" s="48">
        <f t="shared" si="5"/>
        <v>7.2399260643750675E-7</v>
      </c>
      <c r="AL3" s="48">
        <f t="shared" si="5"/>
        <v>7.2399260643750675E-7</v>
      </c>
      <c r="AM3" s="48">
        <f t="shared" si="5"/>
        <v>7.2399260643750675E-7</v>
      </c>
      <c r="AN3" s="48">
        <f t="shared" si="5"/>
        <v>7.2399260643750675E-7</v>
      </c>
      <c r="AO3" s="48">
        <f t="shared" si="5"/>
        <v>7.2399260643750675E-7</v>
      </c>
      <c r="AP3" s="48">
        <f t="shared" si="5"/>
        <v>7.2399260643750675E-7</v>
      </c>
      <c r="AQ3" s="48">
        <f t="shared" si="5"/>
        <v>7.2399260643750675E-7</v>
      </c>
      <c r="AR3" s="48">
        <f t="shared" si="5"/>
        <v>7.2399260643750675E-7</v>
      </c>
      <c r="AS3" s="48">
        <f t="shared" si="5"/>
        <v>7.2399260643750675E-7</v>
      </c>
      <c r="AT3" s="48">
        <f t="shared" ref="AT3:CE3" si="6">AS3</f>
        <v>7.2399260643750675E-7</v>
      </c>
      <c r="AU3" s="48">
        <f t="shared" si="6"/>
        <v>7.2399260643750675E-7</v>
      </c>
      <c r="AV3" s="48">
        <f t="shared" si="6"/>
        <v>7.2399260643750675E-7</v>
      </c>
      <c r="AW3" s="48">
        <f t="shared" si="6"/>
        <v>7.2399260643750675E-7</v>
      </c>
      <c r="AX3" s="48">
        <f t="shared" si="6"/>
        <v>7.2399260643750675E-7</v>
      </c>
      <c r="AY3" s="48">
        <f t="shared" si="6"/>
        <v>7.2399260643750675E-7</v>
      </c>
      <c r="AZ3" s="48">
        <f t="shared" si="6"/>
        <v>7.2399260643750675E-7</v>
      </c>
      <c r="BA3" s="48">
        <f t="shared" si="6"/>
        <v>7.2399260643750675E-7</v>
      </c>
      <c r="BB3" s="48">
        <f t="shared" si="6"/>
        <v>7.2399260643750675E-7</v>
      </c>
      <c r="BC3" s="48">
        <f t="shared" si="6"/>
        <v>7.2399260643750675E-7</v>
      </c>
      <c r="BD3" s="48">
        <f t="shared" si="6"/>
        <v>7.2399260643750675E-7</v>
      </c>
      <c r="BE3" s="48">
        <f t="shared" si="6"/>
        <v>7.2399260643750675E-7</v>
      </c>
      <c r="BF3" s="48">
        <f t="shared" si="6"/>
        <v>7.2399260643750675E-7</v>
      </c>
      <c r="BG3" s="48">
        <f t="shared" si="6"/>
        <v>7.2399260643750675E-7</v>
      </c>
      <c r="BH3" s="48">
        <f t="shared" si="6"/>
        <v>7.2399260643750675E-7</v>
      </c>
      <c r="BI3" s="48">
        <f t="shared" si="6"/>
        <v>7.2399260643750675E-7</v>
      </c>
      <c r="BJ3" s="48">
        <f t="shared" si="6"/>
        <v>7.2399260643750675E-7</v>
      </c>
      <c r="BK3" s="48">
        <f t="shared" si="6"/>
        <v>7.2399260643750675E-7</v>
      </c>
      <c r="BL3" s="48">
        <f t="shared" si="6"/>
        <v>7.2399260643750675E-7</v>
      </c>
      <c r="BM3" s="48">
        <f t="shared" si="6"/>
        <v>7.2399260643750675E-7</v>
      </c>
      <c r="BN3" s="48">
        <f t="shared" si="6"/>
        <v>7.2399260643750675E-7</v>
      </c>
      <c r="BO3" s="48">
        <f t="shared" si="6"/>
        <v>7.2399260643750675E-7</v>
      </c>
      <c r="BP3" s="48">
        <f t="shared" si="6"/>
        <v>7.2399260643750675E-7</v>
      </c>
      <c r="BQ3" s="48">
        <f t="shared" si="6"/>
        <v>7.2399260643750675E-7</v>
      </c>
      <c r="BR3" s="48">
        <f t="shared" si="6"/>
        <v>7.2399260643750675E-7</v>
      </c>
      <c r="BS3" s="48">
        <f t="shared" si="6"/>
        <v>7.2399260643750675E-7</v>
      </c>
      <c r="BT3" s="48">
        <f t="shared" si="6"/>
        <v>7.2399260643750675E-7</v>
      </c>
      <c r="BU3" s="48">
        <f t="shared" si="6"/>
        <v>7.2399260643750675E-7</v>
      </c>
      <c r="BV3" s="48">
        <f t="shared" si="6"/>
        <v>7.2399260643750675E-7</v>
      </c>
      <c r="BW3" s="48">
        <f t="shared" si="6"/>
        <v>7.2399260643750675E-7</v>
      </c>
      <c r="BX3" s="48">
        <f t="shared" si="6"/>
        <v>7.2399260643750675E-7</v>
      </c>
      <c r="BY3" s="48">
        <f t="shared" si="6"/>
        <v>7.2399260643750675E-7</v>
      </c>
      <c r="BZ3" s="48">
        <f t="shared" si="6"/>
        <v>7.2399260643750675E-7</v>
      </c>
      <c r="CA3" s="48">
        <f t="shared" si="6"/>
        <v>7.2399260643750675E-7</v>
      </c>
      <c r="CB3" s="48">
        <f t="shared" si="6"/>
        <v>7.2399260643750675E-7</v>
      </c>
      <c r="CC3" s="48">
        <f t="shared" si="6"/>
        <v>7.2399260643750675E-7</v>
      </c>
      <c r="CD3" s="48">
        <f t="shared" si="6"/>
        <v>7.2399260643750675E-7</v>
      </c>
      <c r="CE3" s="48">
        <f t="shared" si="6"/>
        <v>7.2399260643750675E-7</v>
      </c>
    </row>
    <row r="4" spans="1:83" ht="14.5" x14ac:dyDescent="0.35">
      <c r="A4" s="46" t="s">
        <v>118</v>
      </c>
      <c r="B4" s="48">
        <f t="shared" si="0"/>
        <v>7.1252833465009731E-6</v>
      </c>
      <c r="C4" s="48">
        <f t="shared" si="1"/>
        <v>7.1252833465009731E-6</v>
      </c>
      <c r="D4" s="48">
        <f t="array" ref="D4">Hydrogen!F$41*About!$A$108*INDEX('Tax Percentages'!$B$25:$AG$25,MATCH(D$1,'Tax Percentages'!$B$4:$AG$4,0))</f>
        <v>7.1252833465009731E-6</v>
      </c>
      <c r="E4" s="48">
        <f t="array" ref="E4">Hydrogen!G$41*About!$A$108*INDEX('Tax Percentages'!$B$25:$AG$25,MATCH(E$1,'Tax Percentages'!$B$4:$AG$4,0))</f>
        <v>6.4904900851937176E-6</v>
      </c>
      <c r="F4" s="48">
        <f t="array" ref="F4">Hydrogen!H$41*About!$A$108*INDEX('Tax Percentages'!$B$25:$AG$25,MATCH(F$1,'Tax Percentages'!$B$4:$AG$4,0))</f>
        <v>5.8556968238862952E-6</v>
      </c>
      <c r="G4" s="48">
        <f t="array" ref="G4">Hydrogen!I$41*About!$A$108*INDEX('Tax Percentages'!$B$25:$AG$25,MATCH(G$1,'Tax Percentages'!$B$4:$AG$4,0))</f>
        <v>5.2209035625788719E-6</v>
      </c>
      <c r="H4" s="48">
        <f t="array" ref="H4">Hydrogen!J$41*About!$A$108*INDEX('Tax Percentages'!$B$25:$AG$25,MATCH(H$1,'Tax Percentages'!$B$4:$AG$4,0))</f>
        <v>4.5861103012714495E-6</v>
      </c>
      <c r="I4" s="48">
        <f t="array" ref="I4">Hydrogen!K$41*About!$A$108*INDEX('Tax Percentages'!$B$25:$AG$25,MATCH(I$1,'Tax Percentages'!$B$4:$AG$4,0))</f>
        <v>3.951317039964194E-6</v>
      </c>
      <c r="J4" s="48">
        <f t="array" ref="J4">Hydrogen!L$41*About!$A$108*INDEX('Tax Percentages'!$B$25:$AG$25,MATCH(J$1,'Tax Percentages'!$B$4:$AG$4,0))</f>
        <v>3.316523778656772E-6</v>
      </c>
      <c r="K4" s="48">
        <f t="array" ref="K4">Hydrogen!M$41*About!$A$108*INDEX('Tax Percentages'!$B$25:$AG$25,MATCH(K$1,'Tax Percentages'!$B$4:$AG$4,0))</f>
        <v>2.6817305173493491E-6</v>
      </c>
      <c r="L4" s="48">
        <f t="array" ref="L4">Hydrogen!N$41*About!$A$108*INDEX('Tax Percentages'!$B$25:$AG$25,MATCH(L$1,'Tax Percentages'!$B$4:$AG$4,0))</f>
        <v>2.046937256042094E-6</v>
      </c>
      <c r="M4" s="48">
        <f t="array" ref="M4">Hydrogen!O$41*About!$A$108*INDEX('Tax Percentages'!$B$25:$AG$25,MATCH(M$1,'Tax Percentages'!$B$4:$AG$4,0))</f>
        <v>1.4121439947346714E-6</v>
      </c>
      <c r="N4" s="48">
        <f t="array" ref="N4">Hydrogen!P$41*About!$A$108*INDEX('Tax Percentages'!$B$25:$AG$25,MATCH(N$1,'Tax Percentages'!$B$4:$AG$4,0))</f>
        <v>1.3777364253197018E-6</v>
      </c>
      <c r="O4" s="48">
        <f t="array" ref="O4">Hydrogen!Q$41*About!$A$108*INDEX('Tax Percentages'!$B$25:$AG$25,MATCH(O$1,'Tax Percentages'!$B$4:$AG$4,0))</f>
        <v>1.3433288559048477E-6</v>
      </c>
      <c r="P4" s="48">
        <f t="array" ref="P4">Hydrogen!R$41*About!$A$108*INDEX('Tax Percentages'!$B$25:$AG$25,MATCH(P$1,'Tax Percentages'!$B$4:$AG$4,0))</f>
        <v>1.3089212864899937E-6</v>
      </c>
      <c r="Q4" s="48">
        <f t="array" ref="Q4">Hydrogen!S$41*About!$A$108*INDEX('Tax Percentages'!$B$25:$AG$25,MATCH(Q$1,'Tax Percentages'!$B$4:$AG$4,0))</f>
        <v>1.2745137170751398E-6</v>
      </c>
      <c r="R4" s="48">
        <f t="array" ref="R4">Hydrogen!T$41*About!$A$108*INDEX('Tax Percentages'!$B$25:$AG$25,MATCH(R$1,'Tax Percentages'!$B$4:$AG$4,0))</f>
        <v>1.2401061476602962E-6</v>
      </c>
      <c r="S4" s="48">
        <f t="array" ref="S4">Hydrogen!U$41*About!$A$108*INDEX('Tax Percentages'!$B$25:$AG$25,MATCH(S$1,'Tax Percentages'!$B$4:$AG$4,0))</f>
        <v>1.2056985782454421E-6</v>
      </c>
      <c r="T4" s="48">
        <f t="array" ref="T4">Hydrogen!V$41*About!$A$108*INDEX('Tax Percentages'!$B$25:$AG$25,MATCH(T$1,'Tax Percentages'!$B$4:$AG$4,0))</f>
        <v>1.1712910088305881E-6</v>
      </c>
      <c r="U4" s="48">
        <f t="array" ref="U4">Hydrogen!W$41*About!$A$108*INDEX('Tax Percentages'!$B$25:$AG$25,MATCH(U$1,'Tax Percentages'!$B$4:$AG$4,0))</f>
        <v>1.1368834394157342E-6</v>
      </c>
      <c r="V4" s="48">
        <f t="array" ref="V4">Hydrogen!X$41*About!$A$108*INDEX('Tax Percentages'!$B$25:$AG$25,MATCH(V$1,'Tax Percentages'!$B$4:$AG$4,0))</f>
        <v>1.10247587000088E-6</v>
      </c>
      <c r="W4" s="48">
        <f t="array" ref="W4">Hydrogen!Y$41*About!$A$108*INDEX('Tax Percentages'!$B$25:$AG$25,MATCH(W$1,'Tax Percentages'!$B$4:$AG$4,0))</f>
        <v>1.0680683005860365E-6</v>
      </c>
      <c r="X4" s="48">
        <f t="array" ref="X4">Hydrogen!Z$41*About!$A$108*INDEX('Tax Percentages'!$B$25:$AG$25,MATCH(X$1,'Tax Percentages'!$B$4:$AG$4,0))</f>
        <v>1.0336607311711825E-6</v>
      </c>
      <c r="Y4" s="48">
        <f t="array" ref="Y4">Hydrogen!AA$41*About!$A$108*INDEX('Tax Percentages'!$B$25:$AG$25,MATCH(Y$1,'Tax Percentages'!$B$4:$AG$4,0))</f>
        <v>9.9925316175632857E-7</v>
      </c>
      <c r="Z4" s="48">
        <f t="array" ref="Z4">Hydrogen!AB$41*About!$A$108*INDEX('Tax Percentages'!$B$25:$AG$25,MATCH(Z$1,'Tax Percentages'!$B$4:$AG$4,0))</f>
        <v>9.6484559234147441E-7</v>
      </c>
      <c r="AA4" s="48">
        <f t="array" ref="AA4">Hydrogen!AC$41*About!$A$108*INDEX('Tax Percentages'!$B$25:$AG$25,MATCH(AA$1,'Tax Percentages'!$B$4:$AG$4,0))</f>
        <v>9.3043802292662036E-7</v>
      </c>
      <c r="AB4" s="48">
        <f t="array" ref="AB4">Hydrogen!AD$41*About!$A$108*INDEX('Tax Percentages'!$B$25:$AG$25,MATCH(AB$1,'Tax Percentages'!$B$4:$AG$4,0))</f>
        <v>8.9603045351176631E-7</v>
      </c>
      <c r="AC4" s="48">
        <f t="array" ref="AC4">Hydrogen!AE$41*About!$A$108*INDEX('Tax Percentages'!$B$25:$AG$25,MATCH(AC$1,'Tax Percentages'!$B$4:$AG$4,0))</f>
        <v>8.6162288409692295E-7</v>
      </c>
      <c r="AD4" s="48">
        <f t="array" ref="AD4">Hydrogen!AF$41*About!$A$108*INDEX('Tax Percentages'!$B$25:$AG$25,MATCH(AD$1,'Tax Percentages'!$B$4:$AG$4,0))</f>
        <v>8.2721531468206879E-7</v>
      </c>
      <c r="AE4" s="48">
        <f t="array" ref="AE4">Hydrogen!AG$41*About!$A$108*INDEX('Tax Percentages'!$B$25:$AG$25,MATCH(AE$1,'Tax Percentages'!$B$4:$AG$4,0))</f>
        <v>7.9280774526721474E-7</v>
      </c>
      <c r="AF4" s="48">
        <f t="array" ref="AF4">Hydrogen!AH$41*About!$A$108*INDEX('Tax Percentages'!$B$25:$AG$25,MATCH(AF$1,'Tax Percentages'!$B$4:$AG$4,0))</f>
        <v>7.584001758523608E-7</v>
      </c>
      <c r="AG4" s="48">
        <f t="array" ref="AG4">Hydrogen!AI$41*About!$A$108*INDEX('Tax Percentages'!$B$25:$AG$25,MATCH(AG$1,'Tax Percentages'!$B$4:$AG$4,0))</f>
        <v>7.2399260643750675E-7</v>
      </c>
      <c r="AH4" s="48">
        <f t="shared" ref="AH4:AI4" si="7">AG4</f>
        <v>7.2399260643750675E-7</v>
      </c>
      <c r="AI4" s="48">
        <f t="shared" si="7"/>
        <v>7.2399260643750675E-7</v>
      </c>
      <c r="AJ4" s="48">
        <f t="shared" ref="AJ4:AS4" si="8">AI4</f>
        <v>7.2399260643750675E-7</v>
      </c>
      <c r="AK4" s="48">
        <f t="shared" si="8"/>
        <v>7.2399260643750675E-7</v>
      </c>
      <c r="AL4" s="48">
        <f t="shared" si="8"/>
        <v>7.2399260643750675E-7</v>
      </c>
      <c r="AM4" s="48">
        <f t="shared" si="8"/>
        <v>7.2399260643750675E-7</v>
      </c>
      <c r="AN4" s="48">
        <f t="shared" si="8"/>
        <v>7.2399260643750675E-7</v>
      </c>
      <c r="AO4" s="48">
        <f t="shared" si="8"/>
        <v>7.2399260643750675E-7</v>
      </c>
      <c r="AP4" s="48">
        <f t="shared" si="8"/>
        <v>7.2399260643750675E-7</v>
      </c>
      <c r="AQ4" s="48">
        <f t="shared" si="8"/>
        <v>7.2399260643750675E-7</v>
      </c>
      <c r="AR4" s="48">
        <f t="shared" si="8"/>
        <v>7.2399260643750675E-7</v>
      </c>
      <c r="AS4" s="48">
        <f t="shared" si="8"/>
        <v>7.2399260643750675E-7</v>
      </c>
      <c r="AT4" s="48">
        <f t="shared" ref="AT4:CE4" si="9">AS4</f>
        <v>7.2399260643750675E-7</v>
      </c>
      <c r="AU4" s="48">
        <f t="shared" si="9"/>
        <v>7.2399260643750675E-7</v>
      </c>
      <c r="AV4" s="48">
        <f t="shared" si="9"/>
        <v>7.2399260643750675E-7</v>
      </c>
      <c r="AW4" s="48">
        <f t="shared" si="9"/>
        <v>7.2399260643750675E-7</v>
      </c>
      <c r="AX4" s="48">
        <f t="shared" si="9"/>
        <v>7.2399260643750675E-7</v>
      </c>
      <c r="AY4" s="48">
        <f t="shared" si="9"/>
        <v>7.2399260643750675E-7</v>
      </c>
      <c r="AZ4" s="48">
        <f t="shared" si="9"/>
        <v>7.2399260643750675E-7</v>
      </c>
      <c r="BA4" s="48">
        <f t="shared" si="9"/>
        <v>7.2399260643750675E-7</v>
      </c>
      <c r="BB4" s="48">
        <f t="shared" si="9"/>
        <v>7.2399260643750675E-7</v>
      </c>
      <c r="BC4" s="48">
        <f t="shared" si="9"/>
        <v>7.2399260643750675E-7</v>
      </c>
      <c r="BD4" s="48">
        <f t="shared" si="9"/>
        <v>7.2399260643750675E-7</v>
      </c>
      <c r="BE4" s="48">
        <f t="shared" si="9"/>
        <v>7.2399260643750675E-7</v>
      </c>
      <c r="BF4" s="48">
        <f t="shared" si="9"/>
        <v>7.2399260643750675E-7</v>
      </c>
      <c r="BG4" s="48">
        <f t="shared" si="9"/>
        <v>7.2399260643750675E-7</v>
      </c>
      <c r="BH4" s="48">
        <f t="shared" si="9"/>
        <v>7.2399260643750675E-7</v>
      </c>
      <c r="BI4" s="48">
        <f t="shared" si="9"/>
        <v>7.2399260643750675E-7</v>
      </c>
      <c r="BJ4" s="48">
        <f t="shared" si="9"/>
        <v>7.2399260643750675E-7</v>
      </c>
      <c r="BK4" s="48">
        <f t="shared" si="9"/>
        <v>7.2399260643750675E-7</v>
      </c>
      <c r="BL4" s="48">
        <f t="shared" si="9"/>
        <v>7.2399260643750675E-7</v>
      </c>
      <c r="BM4" s="48">
        <f t="shared" si="9"/>
        <v>7.2399260643750675E-7</v>
      </c>
      <c r="BN4" s="48">
        <f t="shared" si="9"/>
        <v>7.2399260643750675E-7</v>
      </c>
      <c r="BO4" s="48">
        <f t="shared" si="9"/>
        <v>7.2399260643750675E-7</v>
      </c>
      <c r="BP4" s="48">
        <f t="shared" si="9"/>
        <v>7.2399260643750675E-7</v>
      </c>
      <c r="BQ4" s="48">
        <f t="shared" si="9"/>
        <v>7.2399260643750675E-7</v>
      </c>
      <c r="BR4" s="48">
        <f t="shared" si="9"/>
        <v>7.2399260643750675E-7</v>
      </c>
      <c r="BS4" s="48">
        <f t="shared" si="9"/>
        <v>7.2399260643750675E-7</v>
      </c>
      <c r="BT4" s="48">
        <f t="shared" si="9"/>
        <v>7.2399260643750675E-7</v>
      </c>
      <c r="BU4" s="48">
        <f t="shared" si="9"/>
        <v>7.2399260643750675E-7</v>
      </c>
      <c r="BV4" s="48">
        <f t="shared" si="9"/>
        <v>7.2399260643750675E-7</v>
      </c>
      <c r="BW4" s="48">
        <f t="shared" si="9"/>
        <v>7.2399260643750675E-7</v>
      </c>
      <c r="BX4" s="48">
        <f t="shared" si="9"/>
        <v>7.2399260643750675E-7</v>
      </c>
      <c r="BY4" s="48">
        <f t="shared" si="9"/>
        <v>7.2399260643750675E-7</v>
      </c>
      <c r="BZ4" s="48">
        <f t="shared" si="9"/>
        <v>7.2399260643750675E-7</v>
      </c>
      <c r="CA4" s="48">
        <f t="shared" si="9"/>
        <v>7.2399260643750675E-7</v>
      </c>
      <c r="CB4" s="48">
        <f t="shared" si="9"/>
        <v>7.2399260643750675E-7</v>
      </c>
      <c r="CC4" s="48">
        <f t="shared" si="9"/>
        <v>7.2399260643750675E-7</v>
      </c>
      <c r="CD4" s="48">
        <f t="shared" si="9"/>
        <v>7.2399260643750675E-7</v>
      </c>
      <c r="CE4" s="48">
        <f t="shared" si="9"/>
        <v>7.2399260643750675E-7</v>
      </c>
    </row>
    <row r="5" spans="1:83" ht="14.5" x14ac:dyDescent="0.35">
      <c r="A5" s="46" t="s">
        <v>119</v>
      </c>
      <c r="B5" s="48">
        <f t="shared" si="0"/>
        <v>7.1252833465009731E-6</v>
      </c>
      <c r="C5" s="48">
        <f t="shared" si="1"/>
        <v>7.1252833465009731E-6</v>
      </c>
      <c r="D5" s="48">
        <f t="array" ref="D5">Hydrogen!F$41*About!$A$108*INDEX('Tax Percentages'!$B$25:$AG$25,MATCH(D$1,'Tax Percentages'!$B$4:$AG$4,0))</f>
        <v>7.1252833465009731E-6</v>
      </c>
      <c r="E5" s="48">
        <f t="array" ref="E5">Hydrogen!G$41*About!$A$108*INDEX('Tax Percentages'!$B$25:$AG$25,MATCH(E$1,'Tax Percentages'!$B$4:$AG$4,0))</f>
        <v>6.4904900851937176E-6</v>
      </c>
      <c r="F5" s="48">
        <f t="array" ref="F5">Hydrogen!H$41*About!$A$108*INDEX('Tax Percentages'!$B$25:$AG$25,MATCH(F$1,'Tax Percentages'!$B$4:$AG$4,0))</f>
        <v>5.8556968238862952E-6</v>
      </c>
      <c r="G5" s="48">
        <f t="array" ref="G5">Hydrogen!I$41*About!$A$108*INDEX('Tax Percentages'!$B$25:$AG$25,MATCH(G$1,'Tax Percentages'!$B$4:$AG$4,0))</f>
        <v>5.2209035625788719E-6</v>
      </c>
      <c r="H5" s="48">
        <f t="array" ref="H5">Hydrogen!J$41*About!$A$108*INDEX('Tax Percentages'!$B$25:$AG$25,MATCH(H$1,'Tax Percentages'!$B$4:$AG$4,0))</f>
        <v>4.5861103012714495E-6</v>
      </c>
      <c r="I5" s="48">
        <f t="array" ref="I5">Hydrogen!K$41*About!$A$108*INDEX('Tax Percentages'!$B$25:$AG$25,MATCH(I$1,'Tax Percentages'!$B$4:$AG$4,0))</f>
        <v>3.951317039964194E-6</v>
      </c>
      <c r="J5" s="48">
        <f t="array" ref="J5">Hydrogen!L$41*About!$A$108*INDEX('Tax Percentages'!$B$25:$AG$25,MATCH(J$1,'Tax Percentages'!$B$4:$AG$4,0))</f>
        <v>3.316523778656772E-6</v>
      </c>
      <c r="K5" s="48">
        <f t="array" ref="K5">Hydrogen!M$41*About!$A$108*INDEX('Tax Percentages'!$B$25:$AG$25,MATCH(K$1,'Tax Percentages'!$B$4:$AG$4,0))</f>
        <v>2.6817305173493491E-6</v>
      </c>
      <c r="L5" s="48">
        <f t="array" ref="L5">Hydrogen!N$41*About!$A$108*INDEX('Tax Percentages'!$B$25:$AG$25,MATCH(L$1,'Tax Percentages'!$B$4:$AG$4,0))</f>
        <v>2.046937256042094E-6</v>
      </c>
      <c r="M5" s="48">
        <f t="array" ref="M5">Hydrogen!O$41*About!$A$108*INDEX('Tax Percentages'!$B$25:$AG$25,MATCH(M$1,'Tax Percentages'!$B$4:$AG$4,0))</f>
        <v>1.4121439947346714E-6</v>
      </c>
      <c r="N5" s="48">
        <f t="array" ref="N5">Hydrogen!P$41*About!$A$108*INDEX('Tax Percentages'!$B$25:$AG$25,MATCH(N$1,'Tax Percentages'!$B$4:$AG$4,0))</f>
        <v>1.3777364253197018E-6</v>
      </c>
      <c r="O5" s="48">
        <f t="array" ref="O5">Hydrogen!Q$41*About!$A$108*INDEX('Tax Percentages'!$B$25:$AG$25,MATCH(O$1,'Tax Percentages'!$B$4:$AG$4,0))</f>
        <v>1.3433288559048477E-6</v>
      </c>
      <c r="P5" s="48">
        <f t="array" ref="P5">Hydrogen!R$41*About!$A$108*INDEX('Tax Percentages'!$B$25:$AG$25,MATCH(P$1,'Tax Percentages'!$B$4:$AG$4,0))</f>
        <v>1.3089212864899937E-6</v>
      </c>
      <c r="Q5" s="48">
        <f t="array" ref="Q5">Hydrogen!S$41*About!$A$108*INDEX('Tax Percentages'!$B$25:$AG$25,MATCH(Q$1,'Tax Percentages'!$B$4:$AG$4,0))</f>
        <v>1.2745137170751398E-6</v>
      </c>
      <c r="R5" s="48">
        <f t="array" ref="R5">Hydrogen!T$41*About!$A$108*INDEX('Tax Percentages'!$B$25:$AG$25,MATCH(R$1,'Tax Percentages'!$B$4:$AG$4,0))</f>
        <v>1.2401061476602962E-6</v>
      </c>
      <c r="S5" s="48">
        <f t="array" ref="S5">Hydrogen!U$41*About!$A$108*INDEX('Tax Percentages'!$B$25:$AG$25,MATCH(S$1,'Tax Percentages'!$B$4:$AG$4,0))</f>
        <v>1.2056985782454421E-6</v>
      </c>
      <c r="T5" s="48">
        <f t="array" ref="T5">Hydrogen!V$41*About!$A$108*INDEX('Tax Percentages'!$B$25:$AG$25,MATCH(T$1,'Tax Percentages'!$B$4:$AG$4,0))</f>
        <v>1.1712910088305881E-6</v>
      </c>
      <c r="U5" s="48">
        <f t="array" ref="U5">Hydrogen!W$41*About!$A$108*INDEX('Tax Percentages'!$B$25:$AG$25,MATCH(U$1,'Tax Percentages'!$B$4:$AG$4,0))</f>
        <v>1.1368834394157342E-6</v>
      </c>
      <c r="V5" s="48">
        <f t="array" ref="V5">Hydrogen!X$41*About!$A$108*INDEX('Tax Percentages'!$B$25:$AG$25,MATCH(V$1,'Tax Percentages'!$B$4:$AG$4,0))</f>
        <v>1.10247587000088E-6</v>
      </c>
      <c r="W5" s="48">
        <f t="array" ref="W5">Hydrogen!Y$41*About!$A$108*INDEX('Tax Percentages'!$B$25:$AG$25,MATCH(W$1,'Tax Percentages'!$B$4:$AG$4,0))</f>
        <v>1.0680683005860365E-6</v>
      </c>
      <c r="X5" s="48">
        <f t="array" ref="X5">Hydrogen!Z$41*About!$A$108*INDEX('Tax Percentages'!$B$25:$AG$25,MATCH(X$1,'Tax Percentages'!$B$4:$AG$4,0))</f>
        <v>1.0336607311711825E-6</v>
      </c>
      <c r="Y5" s="48">
        <f t="array" ref="Y5">Hydrogen!AA$41*About!$A$108*INDEX('Tax Percentages'!$B$25:$AG$25,MATCH(Y$1,'Tax Percentages'!$B$4:$AG$4,0))</f>
        <v>9.9925316175632857E-7</v>
      </c>
      <c r="Z5" s="48">
        <f t="array" ref="Z5">Hydrogen!AB$41*About!$A$108*INDEX('Tax Percentages'!$B$25:$AG$25,MATCH(Z$1,'Tax Percentages'!$B$4:$AG$4,0))</f>
        <v>9.6484559234147441E-7</v>
      </c>
      <c r="AA5" s="48">
        <f t="array" ref="AA5">Hydrogen!AC$41*About!$A$108*INDEX('Tax Percentages'!$B$25:$AG$25,MATCH(AA$1,'Tax Percentages'!$B$4:$AG$4,0))</f>
        <v>9.3043802292662036E-7</v>
      </c>
      <c r="AB5" s="48">
        <f t="array" ref="AB5">Hydrogen!AD$41*About!$A$108*INDEX('Tax Percentages'!$B$25:$AG$25,MATCH(AB$1,'Tax Percentages'!$B$4:$AG$4,0))</f>
        <v>8.9603045351176631E-7</v>
      </c>
      <c r="AC5" s="48">
        <f t="array" ref="AC5">Hydrogen!AE$41*About!$A$108*INDEX('Tax Percentages'!$B$25:$AG$25,MATCH(AC$1,'Tax Percentages'!$B$4:$AG$4,0))</f>
        <v>8.6162288409692295E-7</v>
      </c>
      <c r="AD5" s="48">
        <f t="array" ref="AD5">Hydrogen!AF$41*About!$A$108*INDEX('Tax Percentages'!$B$25:$AG$25,MATCH(AD$1,'Tax Percentages'!$B$4:$AG$4,0))</f>
        <v>8.2721531468206879E-7</v>
      </c>
      <c r="AE5" s="48">
        <f t="array" ref="AE5">Hydrogen!AG$41*About!$A$108*INDEX('Tax Percentages'!$B$25:$AG$25,MATCH(AE$1,'Tax Percentages'!$B$4:$AG$4,0))</f>
        <v>7.9280774526721474E-7</v>
      </c>
      <c r="AF5" s="48">
        <f t="array" ref="AF5">Hydrogen!AH$41*About!$A$108*INDEX('Tax Percentages'!$B$25:$AG$25,MATCH(AF$1,'Tax Percentages'!$B$4:$AG$4,0))</f>
        <v>7.584001758523608E-7</v>
      </c>
      <c r="AG5" s="48">
        <f t="array" ref="AG5">Hydrogen!AI$41*About!$A$108*INDEX('Tax Percentages'!$B$25:$AG$25,MATCH(AG$1,'Tax Percentages'!$B$4:$AG$4,0))</f>
        <v>7.2399260643750675E-7</v>
      </c>
      <c r="AH5" s="48">
        <f t="shared" ref="AH5:AI5" si="10">AG5</f>
        <v>7.2399260643750675E-7</v>
      </c>
      <c r="AI5" s="48">
        <f t="shared" si="10"/>
        <v>7.2399260643750675E-7</v>
      </c>
      <c r="AJ5" s="48">
        <f t="shared" ref="AJ5:AS5" si="11">AI5</f>
        <v>7.2399260643750675E-7</v>
      </c>
      <c r="AK5" s="48">
        <f t="shared" si="11"/>
        <v>7.2399260643750675E-7</v>
      </c>
      <c r="AL5" s="48">
        <f t="shared" si="11"/>
        <v>7.2399260643750675E-7</v>
      </c>
      <c r="AM5" s="48">
        <f t="shared" si="11"/>
        <v>7.2399260643750675E-7</v>
      </c>
      <c r="AN5" s="48">
        <f t="shared" si="11"/>
        <v>7.2399260643750675E-7</v>
      </c>
      <c r="AO5" s="48">
        <f t="shared" si="11"/>
        <v>7.2399260643750675E-7</v>
      </c>
      <c r="AP5" s="48">
        <f t="shared" si="11"/>
        <v>7.2399260643750675E-7</v>
      </c>
      <c r="AQ5" s="48">
        <f t="shared" si="11"/>
        <v>7.2399260643750675E-7</v>
      </c>
      <c r="AR5" s="48">
        <f t="shared" si="11"/>
        <v>7.2399260643750675E-7</v>
      </c>
      <c r="AS5" s="48">
        <f t="shared" si="11"/>
        <v>7.2399260643750675E-7</v>
      </c>
      <c r="AT5" s="48">
        <f t="shared" ref="AT5:CE5" si="12">AS5</f>
        <v>7.2399260643750675E-7</v>
      </c>
      <c r="AU5" s="48">
        <f t="shared" si="12"/>
        <v>7.2399260643750675E-7</v>
      </c>
      <c r="AV5" s="48">
        <f t="shared" si="12"/>
        <v>7.2399260643750675E-7</v>
      </c>
      <c r="AW5" s="48">
        <f t="shared" si="12"/>
        <v>7.2399260643750675E-7</v>
      </c>
      <c r="AX5" s="48">
        <f t="shared" si="12"/>
        <v>7.2399260643750675E-7</v>
      </c>
      <c r="AY5" s="48">
        <f t="shared" si="12"/>
        <v>7.2399260643750675E-7</v>
      </c>
      <c r="AZ5" s="48">
        <f t="shared" si="12"/>
        <v>7.2399260643750675E-7</v>
      </c>
      <c r="BA5" s="48">
        <f t="shared" si="12"/>
        <v>7.2399260643750675E-7</v>
      </c>
      <c r="BB5" s="48">
        <f t="shared" si="12"/>
        <v>7.2399260643750675E-7</v>
      </c>
      <c r="BC5" s="48">
        <f t="shared" si="12"/>
        <v>7.2399260643750675E-7</v>
      </c>
      <c r="BD5" s="48">
        <f t="shared" si="12"/>
        <v>7.2399260643750675E-7</v>
      </c>
      <c r="BE5" s="48">
        <f t="shared" si="12"/>
        <v>7.2399260643750675E-7</v>
      </c>
      <c r="BF5" s="48">
        <f t="shared" si="12"/>
        <v>7.2399260643750675E-7</v>
      </c>
      <c r="BG5" s="48">
        <f t="shared" si="12"/>
        <v>7.2399260643750675E-7</v>
      </c>
      <c r="BH5" s="48">
        <f t="shared" si="12"/>
        <v>7.2399260643750675E-7</v>
      </c>
      <c r="BI5" s="48">
        <f t="shared" si="12"/>
        <v>7.2399260643750675E-7</v>
      </c>
      <c r="BJ5" s="48">
        <f t="shared" si="12"/>
        <v>7.2399260643750675E-7</v>
      </c>
      <c r="BK5" s="48">
        <f t="shared" si="12"/>
        <v>7.2399260643750675E-7</v>
      </c>
      <c r="BL5" s="48">
        <f t="shared" si="12"/>
        <v>7.2399260643750675E-7</v>
      </c>
      <c r="BM5" s="48">
        <f t="shared" si="12"/>
        <v>7.2399260643750675E-7</v>
      </c>
      <c r="BN5" s="48">
        <f t="shared" si="12"/>
        <v>7.2399260643750675E-7</v>
      </c>
      <c r="BO5" s="48">
        <f t="shared" si="12"/>
        <v>7.2399260643750675E-7</v>
      </c>
      <c r="BP5" s="48">
        <f t="shared" si="12"/>
        <v>7.2399260643750675E-7</v>
      </c>
      <c r="BQ5" s="48">
        <f t="shared" si="12"/>
        <v>7.2399260643750675E-7</v>
      </c>
      <c r="BR5" s="48">
        <f t="shared" si="12"/>
        <v>7.2399260643750675E-7</v>
      </c>
      <c r="BS5" s="48">
        <f t="shared" si="12"/>
        <v>7.2399260643750675E-7</v>
      </c>
      <c r="BT5" s="48">
        <f t="shared" si="12"/>
        <v>7.2399260643750675E-7</v>
      </c>
      <c r="BU5" s="48">
        <f t="shared" si="12"/>
        <v>7.2399260643750675E-7</v>
      </c>
      <c r="BV5" s="48">
        <f t="shared" si="12"/>
        <v>7.2399260643750675E-7</v>
      </c>
      <c r="BW5" s="48">
        <f t="shared" si="12"/>
        <v>7.2399260643750675E-7</v>
      </c>
      <c r="BX5" s="48">
        <f t="shared" si="12"/>
        <v>7.2399260643750675E-7</v>
      </c>
      <c r="BY5" s="48">
        <f t="shared" si="12"/>
        <v>7.2399260643750675E-7</v>
      </c>
      <c r="BZ5" s="48">
        <f t="shared" si="12"/>
        <v>7.2399260643750675E-7</v>
      </c>
      <c r="CA5" s="48">
        <f t="shared" si="12"/>
        <v>7.2399260643750675E-7</v>
      </c>
      <c r="CB5" s="48">
        <f t="shared" si="12"/>
        <v>7.2399260643750675E-7</v>
      </c>
      <c r="CC5" s="48">
        <f t="shared" si="12"/>
        <v>7.2399260643750675E-7</v>
      </c>
      <c r="CD5" s="48">
        <f t="shared" si="12"/>
        <v>7.2399260643750675E-7</v>
      </c>
      <c r="CE5" s="48">
        <f t="shared" si="12"/>
        <v>7.2399260643750675E-7</v>
      </c>
    </row>
    <row r="6" spans="1:83" ht="14.5" x14ac:dyDescent="0.35">
      <c r="A6" s="46" t="s">
        <v>120</v>
      </c>
      <c r="B6" s="48">
        <f t="shared" si="0"/>
        <v>7.1252833465009731E-6</v>
      </c>
      <c r="C6" s="48">
        <f t="shared" si="1"/>
        <v>7.1252833465009731E-6</v>
      </c>
      <c r="D6" s="48">
        <f t="array" ref="D6">Hydrogen!F$41*About!$A$108*INDEX('Tax Percentages'!$B$25:$AG$25,MATCH(D$1,'Tax Percentages'!$B$4:$AG$4,0))</f>
        <v>7.1252833465009731E-6</v>
      </c>
      <c r="E6" s="48">
        <f t="array" ref="E6">Hydrogen!G$41*About!$A$108*INDEX('Tax Percentages'!$B$25:$AG$25,MATCH(E$1,'Tax Percentages'!$B$4:$AG$4,0))</f>
        <v>6.4904900851937176E-6</v>
      </c>
      <c r="F6" s="48">
        <f t="array" ref="F6">Hydrogen!H$41*About!$A$108*INDEX('Tax Percentages'!$B$25:$AG$25,MATCH(F$1,'Tax Percentages'!$B$4:$AG$4,0))</f>
        <v>5.8556968238862952E-6</v>
      </c>
      <c r="G6" s="48">
        <f t="array" ref="G6">Hydrogen!I$41*About!$A$108*INDEX('Tax Percentages'!$B$25:$AG$25,MATCH(G$1,'Tax Percentages'!$B$4:$AG$4,0))</f>
        <v>5.2209035625788719E-6</v>
      </c>
      <c r="H6" s="48">
        <f t="array" ref="H6">Hydrogen!J$41*About!$A$108*INDEX('Tax Percentages'!$B$25:$AG$25,MATCH(H$1,'Tax Percentages'!$B$4:$AG$4,0))</f>
        <v>4.5861103012714495E-6</v>
      </c>
      <c r="I6" s="48">
        <f t="array" ref="I6">Hydrogen!K$41*About!$A$108*INDEX('Tax Percentages'!$B$25:$AG$25,MATCH(I$1,'Tax Percentages'!$B$4:$AG$4,0))</f>
        <v>3.951317039964194E-6</v>
      </c>
      <c r="J6" s="48">
        <f t="array" ref="J6">Hydrogen!L$41*About!$A$108*INDEX('Tax Percentages'!$B$25:$AG$25,MATCH(J$1,'Tax Percentages'!$B$4:$AG$4,0))</f>
        <v>3.316523778656772E-6</v>
      </c>
      <c r="K6" s="48">
        <f t="array" ref="K6">Hydrogen!M$41*About!$A$108*INDEX('Tax Percentages'!$B$25:$AG$25,MATCH(K$1,'Tax Percentages'!$B$4:$AG$4,0))</f>
        <v>2.6817305173493491E-6</v>
      </c>
      <c r="L6" s="48">
        <f t="array" ref="L6">Hydrogen!N$41*About!$A$108*INDEX('Tax Percentages'!$B$25:$AG$25,MATCH(L$1,'Tax Percentages'!$B$4:$AG$4,0))</f>
        <v>2.046937256042094E-6</v>
      </c>
      <c r="M6" s="48">
        <f t="array" ref="M6">Hydrogen!O$41*About!$A$108*INDEX('Tax Percentages'!$B$25:$AG$25,MATCH(M$1,'Tax Percentages'!$B$4:$AG$4,0))</f>
        <v>1.4121439947346714E-6</v>
      </c>
      <c r="N6" s="48">
        <f t="array" ref="N6">Hydrogen!P$41*About!$A$108*INDEX('Tax Percentages'!$B$25:$AG$25,MATCH(N$1,'Tax Percentages'!$B$4:$AG$4,0))</f>
        <v>1.3777364253197018E-6</v>
      </c>
      <c r="O6" s="48">
        <f t="array" ref="O6">Hydrogen!Q$41*About!$A$108*INDEX('Tax Percentages'!$B$25:$AG$25,MATCH(O$1,'Tax Percentages'!$B$4:$AG$4,0))</f>
        <v>1.3433288559048477E-6</v>
      </c>
      <c r="P6" s="48">
        <f t="array" ref="P6">Hydrogen!R$41*About!$A$108*INDEX('Tax Percentages'!$B$25:$AG$25,MATCH(P$1,'Tax Percentages'!$B$4:$AG$4,0))</f>
        <v>1.3089212864899937E-6</v>
      </c>
      <c r="Q6" s="48">
        <f t="array" ref="Q6">Hydrogen!S$41*About!$A$108*INDEX('Tax Percentages'!$B$25:$AG$25,MATCH(Q$1,'Tax Percentages'!$B$4:$AG$4,0))</f>
        <v>1.2745137170751398E-6</v>
      </c>
      <c r="R6" s="48">
        <f t="array" ref="R6">Hydrogen!T$41*About!$A$108*INDEX('Tax Percentages'!$B$25:$AG$25,MATCH(R$1,'Tax Percentages'!$B$4:$AG$4,0))</f>
        <v>1.2401061476602962E-6</v>
      </c>
      <c r="S6" s="48">
        <f t="array" ref="S6">Hydrogen!U$41*About!$A$108*INDEX('Tax Percentages'!$B$25:$AG$25,MATCH(S$1,'Tax Percentages'!$B$4:$AG$4,0))</f>
        <v>1.2056985782454421E-6</v>
      </c>
      <c r="T6" s="48">
        <f t="array" ref="T6">Hydrogen!V$41*About!$A$108*INDEX('Tax Percentages'!$B$25:$AG$25,MATCH(T$1,'Tax Percentages'!$B$4:$AG$4,0))</f>
        <v>1.1712910088305881E-6</v>
      </c>
      <c r="U6" s="48">
        <f t="array" ref="U6">Hydrogen!W$41*About!$A$108*INDEX('Tax Percentages'!$B$25:$AG$25,MATCH(U$1,'Tax Percentages'!$B$4:$AG$4,0))</f>
        <v>1.1368834394157342E-6</v>
      </c>
      <c r="V6" s="48">
        <f t="array" ref="V6">Hydrogen!X$41*About!$A$108*INDEX('Tax Percentages'!$B$25:$AG$25,MATCH(V$1,'Tax Percentages'!$B$4:$AG$4,0))</f>
        <v>1.10247587000088E-6</v>
      </c>
      <c r="W6" s="48">
        <f t="array" ref="W6">Hydrogen!Y$41*About!$A$108*INDEX('Tax Percentages'!$B$25:$AG$25,MATCH(W$1,'Tax Percentages'!$B$4:$AG$4,0))</f>
        <v>1.0680683005860365E-6</v>
      </c>
      <c r="X6" s="48">
        <f t="array" ref="X6">Hydrogen!Z$41*About!$A$108*INDEX('Tax Percentages'!$B$25:$AG$25,MATCH(X$1,'Tax Percentages'!$B$4:$AG$4,0))</f>
        <v>1.0336607311711825E-6</v>
      </c>
      <c r="Y6" s="48">
        <f t="array" ref="Y6">Hydrogen!AA$41*About!$A$108*INDEX('Tax Percentages'!$B$25:$AG$25,MATCH(Y$1,'Tax Percentages'!$B$4:$AG$4,0))</f>
        <v>9.9925316175632857E-7</v>
      </c>
      <c r="Z6" s="48">
        <f t="array" ref="Z6">Hydrogen!AB$41*About!$A$108*INDEX('Tax Percentages'!$B$25:$AG$25,MATCH(Z$1,'Tax Percentages'!$B$4:$AG$4,0))</f>
        <v>9.6484559234147441E-7</v>
      </c>
      <c r="AA6" s="48">
        <f t="array" ref="AA6">Hydrogen!AC$41*About!$A$108*INDEX('Tax Percentages'!$B$25:$AG$25,MATCH(AA$1,'Tax Percentages'!$B$4:$AG$4,0))</f>
        <v>9.3043802292662036E-7</v>
      </c>
      <c r="AB6" s="48">
        <f t="array" ref="AB6">Hydrogen!AD$41*About!$A$108*INDEX('Tax Percentages'!$B$25:$AG$25,MATCH(AB$1,'Tax Percentages'!$B$4:$AG$4,0))</f>
        <v>8.9603045351176631E-7</v>
      </c>
      <c r="AC6" s="48">
        <f t="array" ref="AC6">Hydrogen!AE$41*About!$A$108*INDEX('Tax Percentages'!$B$25:$AG$25,MATCH(AC$1,'Tax Percentages'!$B$4:$AG$4,0))</f>
        <v>8.6162288409692295E-7</v>
      </c>
      <c r="AD6" s="48">
        <f t="array" ref="AD6">Hydrogen!AF$41*About!$A$108*INDEX('Tax Percentages'!$B$25:$AG$25,MATCH(AD$1,'Tax Percentages'!$B$4:$AG$4,0))</f>
        <v>8.2721531468206879E-7</v>
      </c>
      <c r="AE6" s="48">
        <f t="array" ref="AE6">Hydrogen!AG$41*About!$A$108*INDEX('Tax Percentages'!$B$25:$AG$25,MATCH(AE$1,'Tax Percentages'!$B$4:$AG$4,0))</f>
        <v>7.9280774526721474E-7</v>
      </c>
      <c r="AF6" s="48">
        <f t="array" ref="AF6">Hydrogen!AH$41*About!$A$108*INDEX('Tax Percentages'!$B$25:$AG$25,MATCH(AF$1,'Tax Percentages'!$B$4:$AG$4,0))</f>
        <v>7.584001758523608E-7</v>
      </c>
      <c r="AG6" s="48">
        <f t="array" ref="AG6">Hydrogen!AI$41*About!$A$108*INDEX('Tax Percentages'!$B$25:$AG$25,MATCH(AG$1,'Tax Percentages'!$B$4:$AG$4,0))</f>
        <v>7.2399260643750675E-7</v>
      </c>
      <c r="AH6" s="48">
        <f t="shared" ref="AH6:AI6" si="13">AG6</f>
        <v>7.2399260643750675E-7</v>
      </c>
      <c r="AI6" s="48">
        <f t="shared" si="13"/>
        <v>7.2399260643750675E-7</v>
      </c>
      <c r="AJ6" s="48">
        <f t="shared" ref="AJ6:AS6" si="14">AI6</f>
        <v>7.2399260643750675E-7</v>
      </c>
      <c r="AK6" s="48">
        <f t="shared" si="14"/>
        <v>7.2399260643750675E-7</v>
      </c>
      <c r="AL6" s="48">
        <f t="shared" si="14"/>
        <v>7.2399260643750675E-7</v>
      </c>
      <c r="AM6" s="48">
        <f t="shared" si="14"/>
        <v>7.2399260643750675E-7</v>
      </c>
      <c r="AN6" s="48">
        <f t="shared" si="14"/>
        <v>7.2399260643750675E-7</v>
      </c>
      <c r="AO6" s="48">
        <f t="shared" si="14"/>
        <v>7.2399260643750675E-7</v>
      </c>
      <c r="AP6" s="48">
        <f t="shared" si="14"/>
        <v>7.2399260643750675E-7</v>
      </c>
      <c r="AQ6" s="48">
        <f t="shared" si="14"/>
        <v>7.2399260643750675E-7</v>
      </c>
      <c r="AR6" s="48">
        <f t="shared" si="14"/>
        <v>7.2399260643750675E-7</v>
      </c>
      <c r="AS6" s="48">
        <f t="shared" si="14"/>
        <v>7.2399260643750675E-7</v>
      </c>
      <c r="AT6" s="48">
        <f t="shared" ref="AT6:CE6" si="15">AS6</f>
        <v>7.2399260643750675E-7</v>
      </c>
      <c r="AU6" s="48">
        <f t="shared" si="15"/>
        <v>7.2399260643750675E-7</v>
      </c>
      <c r="AV6" s="48">
        <f t="shared" si="15"/>
        <v>7.2399260643750675E-7</v>
      </c>
      <c r="AW6" s="48">
        <f t="shared" si="15"/>
        <v>7.2399260643750675E-7</v>
      </c>
      <c r="AX6" s="48">
        <f t="shared" si="15"/>
        <v>7.2399260643750675E-7</v>
      </c>
      <c r="AY6" s="48">
        <f t="shared" si="15"/>
        <v>7.2399260643750675E-7</v>
      </c>
      <c r="AZ6" s="48">
        <f t="shared" si="15"/>
        <v>7.2399260643750675E-7</v>
      </c>
      <c r="BA6" s="48">
        <f t="shared" si="15"/>
        <v>7.2399260643750675E-7</v>
      </c>
      <c r="BB6" s="48">
        <f t="shared" si="15"/>
        <v>7.2399260643750675E-7</v>
      </c>
      <c r="BC6" s="48">
        <f t="shared" si="15"/>
        <v>7.2399260643750675E-7</v>
      </c>
      <c r="BD6" s="48">
        <f t="shared" si="15"/>
        <v>7.2399260643750675E-7</v>
      </c>
      <c r="BE6" s="48">
        <f t="shared" si="15"/>
        <v>7.2399260643750675E-7</v>
      </c>
      <c r="BF6" s="48">
        <f t="shared" si="15"/>
        <v>7.2399260643750675E-7</v>
      </c>
      <c r="BG6" s="48">
        <f t="shared" si="15"/>
        <v>7.2399260643750675E-7</v>
      </c>
      <c r="BH6" s="48">
        <f t="shared" si="15"/>
        <v>7.2399260643750675E-7</v>
      </c>
      <c r="BI6" s="48">
        <f t="shared" si="15"/>
        <v>7.2399260643750675E-7</v>
      </c>
      <c r="BJ6" s="48">
        <f t="shared" si="15"/>
        <v>7.2399260643750675E-7</v>
      </c>
      <c r="BK6" s="48">
        <f t="shared" si="15"/>
        <v>7.2399260643750675E-7</v>
      </c>
      <c r="BL6" s="48">
        <f t="shared" si="15"/>
        <v>7.2399260643750675E-7</v>
      </c>
      <c r="BM6" s="48">
        <f t="shared" si="15"/>
        <v>7.2399260643750675E-7</v>
      </c>
      <c r="BN6" s="48">
        <f t="shared" si="15"/>
        <v>7.2399260643750675E-7</v>
      </c>
      <c r="BO6" s="48">
        <f t="shared" si="15"/>
        <v>7.2399260643750675E-7</v>
      </c>
      <c r="BP6" s="48">
        <f t="shared" si="15"/>
        <v>7.2399260643750675E-7</v>
      </c>
      <c r="BQ6" s="48">
        <f t="shared" si="15"/>
        <v>7.2399260643750675E-7</v>
      </c>
      <c r="BR6" s="48">
        <f t="shared" si="15"/>
        <v>7.2399260643750675E-7</v>
      </c>
      <c r="BS6" s="48">
        <f t="shared" si="15"/>
        <v>7.2399260643750675E-7</v>
      </c>
      <c r="BT6" s="48">
        <f t="shared" si="15"/>
        <v>7.2399260643750675E-7</v>
      </c>
      <c r="BU6" s="48">
        <f t="shared" si="15"/>
        <v>7.2399260643750675E-7</v>
      </c>
      <c r="BV6" s="48">
        <f t="shared" si="15"/>
        <v>7.2399260643750675E-7</v>
      </c>
      <c r="BW6" s="48">
        <f t="shared" si="15"/>
        <v>7.2399260643750675E-7</v>
      </c>
      <c r="BX6" s="48">
        <f t="shared" si="15"/>
        <v>7.2399260643750675E-7</v>
      </c>
      <c r="BY6" s="48">
        <f t="shared" si="15"/>
        <v>7.2399260643750675E-7</v>
      </c>
      <c r="BZ6" s="48">
        <f t="shared" si="15"/>
        <v>7.2399260643750675E-7</v>
      </c>
      <c r="CA6" s="48">
        <f t="shared" si="15"/>
        <v>7.2399260643750675E-7</v>
      </c>
      <c r="CB6" s="48">
        <f t="shared" si="15"/>
        <v>7.2399260643750675E-7</v>
      </c>
      <c r="CC6" s="48">
        <f t="shared" si="15"/>
        <v>7.2399260643750675E-7</v>
      </c>
      <c r="CD6" s="48">
        <f t="shared" si="15"/>
        <v>7.2399260643750675E-7</v>
      </c>
      <c r="CE6" s="48">
        <f t="shared" si="15"/>
        <v>7.2399260643750675E-7</v>
      </c>
    </row>
    <row r="7" spans="1:83" ht="14.5" x14ac:dyDescent="0.35">
      <c r="A7" s="46" t="s">
        <v>121</v>
      </c>
      <c r="B7" s="48">
        <f t="shared" si="0"/>
        <v>7.1252833465009731E-6</v>
      </c>
      <c r="C7" s="48">
        <f t="shared" si="1"/>
        <v>7.1252833465009731E-6</v>
      </c>
      <c r="D7" s="48">
        <f t="array" ref="D7">Hydrogen!F$41*About!$A$108*INDEX('Tax Percentages'!$B$25:$AG$25,MATCH(D$1,'Tax Percentages'!$B$4:$AG$4,0))</f>
        <v>7.1252833465009731E-6</v>
      </c>
      <c r="E7" s="48">
        <f t="array" ref="E7">Hydrogen!G$41*About!$A$108*INDEX('Tax Percentages'!$B$25:$AG$25,MATCH(E$1,'Tax Percentages'!$B$4:$AG$4,0))</f>
        <v>6.4904900851937176E-6</v>
      </c>
      <c r="F7" s="48">
        <f t="array" ref="F7">Hydrogen!H$41*About!$A$108*INDEX('Tax Percentages'!$B$25:$AG$25,MATCH(F$1,'Tax Percentages'!$B$4:$AG$4,0))</f>
        <v>5.8556968238862952E-6</v>
      </c>
      <c r="G7" s="48">
        <f t="array" ref="G7">Hydrogen!I$41*About!$A$108*INDEX('Tax Percentages'!$B$25:$AG$25,MATCH(G$1,'Tax Percentages'!$B$4:$AG$4,0))</f>
        <v>5.2209035625788719E-6</v>
      </c>
      <c r="H7" s="48">
        <f t="array" ref="H7">Hydrogen!J$41*About!$A$108*INDEX('Tax Percentages'!$B$25:$AG$25,MATCH(H$1,'Tax Percentages'!$B$4:$AG$4,0))</f>
        <v>4.5861103012714495E-6</v>
      </c>
      <c r="I7" s="48">
        <f t="array" ref="I7">Hydrogen!K$41*About!$A$108*INDEX('Tax Percentages'!$B$25:$AG$25,MATCH(I$1,'Tax Percentages'!$B$4:$AG$4,0))</f>
        <v>3.951317039964194E-6</v>
      </c>
      <c r="J7" s="48">
        <f t="array" ref="J7">Hydrogen!L$41*About!$A$108*INDEX('Tax Percentages'!$B$25:$AG$25,MATCH(J$1,'Tax Percentages'!$B$4:$AG$4,0))</f>
        <v>3.316523778656772E-6</v>
      </c>
      <c r="K7" s="48">
        <f t="array" ref="K7">Hydrogen!M$41*About!$A$108*INDEX('Tax Percentages'!$B$25:$AG$25,MATCH(K$1,'Tax Percentages'!$B$4:$AG$4,0))</f>
        <v>2.6817305173493491E-6</v>
      </c>
      <c r="L7" s="48">
        <f t="array" ref="L7">Hydrogen!N$41*About!$A$108*INDEX('Tax Percentages'!$B$25:$AG$25,MATCH(L$1,'Tax Percentages'!$B$4:$AG$4,0))</f>
        <v>2.046937256042094E-6</v>
      </c>
      <c r="M7" s="48">
        <f t="array" ref="M7">Hydrogen!O$41*About!$A$108*INDEX('Tax Percentages'!$B$25:$AG$25,MATCH(M$1,'Tax Percentages'!$B$4:$AG$4,0))</f>
        <v>1.4121439947346714E-6</v>
      </c>
      <c r="N7" s="48">
        <f t="array" ref="N7">Hydrogen!P$41*About!$A$108*INDEX('Tax Percentages'!$B$25:$AG$25,MATCH(N$1,'Tax Percentages'!$B$4:$AG$4,0))</f>
        <v>1.3777364253197018E-6</v>
      </c>
      <c r="O7" s="48">
        <f t="array" ref="O7">Hydrogen!Q$41*About!$A$108*INDEX('Tax Percentages'!$B$25:$AG$25,MATCH(O$1,'Tax Percentages'!$B$4:$AG$4,0))</f>
        <v>1.3433288559048477E-6</v>
      </c>
      <c r="P7" s="48">
        <f t="array" ref="P7">Hydrogen!R$41*About!$A$108*INDEX('Tax Percentages'!$B$25:$AG$25,MATCH(P$1,'Tax Percentages'!$B$4:$AG$4,0))</f>
        <v>1.3089212864899937E-6</v>
      </c>
      <c r="Q7" s="48">
        <f t="array" ref="Q7">Hydrogen!S$41*About!$A$108*INDEX('Tax Percentages'!$B$25:$AG$25,MATCH(Q$1,'Tax Percentages'!$B$4:$AG$4,0))</f>
        <v>1.2745137170751398E-6</v>
      </c>
      <c r="R7" s="48">
        <f t="array" ref="R7">Hydrogen!T$41*About!$A$108*INDEX('Tax Percentages'!$B$25:$AG$25,MATCH(R$1,'Tax Percentages'!$B$4:$AG$4,0))</f>
        <v>1.2401061476602962E-6</v>
      </c>
      <c r="S7" s="48">
        <f t="array" ref="S7">Hydrogen!U$41*About!$A$108*INDEX('Tax Percentages'!$B$25:$AG$25,MATCH(S$1,'Tax Percentages'!$B$4:$AG$4,0))</f>
        <v>1.2056985782454421E-6</v>
      </c>
      <c r="T7" s="48">
        <f t="array" ref="T7">Hydrogen!V$41*About!$A$108*INDEX('Tax Percentages'!$B$25:$AG$25,MATCH(T$1,'Tax Percentages'!$B$4:$AG$4,0))</f>
        <v>1.1712910088305881E-6</v>
      </c>
      <c r="U7" s="48">
        <f t="array" ref="U7">Hydrogen!W$41*About!$A$108*INDEX('Tax Percentages'!$B$25:$AG$25,MATCH(U$1,'Tax Percentages'!$B$4:$AG$4,0))</f>
        <v>1.1368834394157342E-6</v>
      </c>
      <c r="V7" s="48">
        <f t="array" ref="V7">Hydrogen!X$41*About!$A$108*INDEX('Tax Percentages'!$B$25:$AG$25,MATCH(V$1,'Tax Percentages'!$B$4:$AG$4,0))</f>
        <v>1.10247587000088E-6</v>
      </c>
      <c r="W7" s="48">
        <f t="array" ref="W7">Hydrogen!Y$41*About!$A$108*INDEX('Tax Percentages'!$B$25:$AG$25,MATCH(W$1,'Tax Percentages'!$B$4:$AG$4,0))</f>
        <v>1.0680683005860365E-6</v>
      </c>
      <c r="X7" s="48">
        <f t="array" ref="X7">Hydrogen!Z$41*About!$A$108*INDEX('Tax Percentages'!$B$25:$AG$25,MATCH(X$1,'Tax Percentages'!$B$4:$AG$4,0))</f>
        <v>1.0336607311711825E-6</v>
      </c>
      <c r="Y7" s="48">
        <f t="array" ref="Y7">Hydrogen!AA$41*About!$A$108*INDEX('Tax Percentages'!$B$25:$AG$25,MATCH(Y$1,'Tax Percentages'!$B$4:$AG$4,0))</f>
        <v>9.9925316175632857E-7</v>
      </c>
      <c r="Z7" s="48">
        <f t="array" ref="Z7">Hydrogen!AB$41*About!$A$108*INDEX('Tax Percentages'!$B$25:$AG$25,MATCH(Z$1,'Tax Percentages'!$B$4:$AG$4,0))</f>
        <v>9.6484559234147441E-7</v>
      </c>
      <c r="AA7" s="48">
        <f t="array" ref="AA7">Hydrogen!AC$41*About!$A$108*INDEX('Tax Percentages'!$B$25:$AG$25,MATCH(AA$1,'Tax Percentages'!$B$4:$AG$4,0))</f>
        <v>9.3043802292662036E-7</v>
      </c>
      <c r="AB7" s="48">
        <f t="array" ref="AB7">Hydrogen!AD$41*About!$A$108*INDEX('Tax Percentages'!$B$25:$AG$25,MATCH(AB$1,'Tax Percentages'!$B$4:$AG$4,0))</f>
        <v>8.9603045351176631E-7</v>
      </c>
      <c r="AC7" s="48">
        <f t="array" ref="AC7">Hydrogen!AE$41*About!$A$108*INDEX('Tax Percentages'!$B$25:$AG$25,MATCH(AC$1,'Tax Percentages'!$B$4:$AG$4,0))</f>
        <v>8.6162288409692295E-7</v>
      </c>
      <c r="AD7" s="48">
        <f t="array" ref="AD7">Hydrogen!AF$41*About!$A$108*INDEX('Tax Percentages'!$B$25:$AG$25,MATCH(AD$1,'Tax Percentages'!$B$4:$AG$4,0))</f>
        <v>8.2721531468206879E-7</v>
      </c>
      <c r="AE7" s="48">
        <f t="array" ref="AE7">Hydrogen!AG$41*About!$A$108*INDEX('Tax Percentages'!$B$25:$AG$25,MATCH(AE$1,'Tax Percentages'!$B$4:$AG$4,0))</f>
        <v>7.9280774526721474E-7</v>
      </c>
      <c r="AF7" s="48">
        <f t="array" ref="AF7">Hydrogen!AH$41*About!$A$108*INDEX('Tax Percentages'!$B$25:$AG$25,MATCH(AF$1,'Tax Percentages'!$B$4:$AG$4,0))</f>
        <v>7.584001758523608E-7</v>
      </c>
      <c r="AG7" s="48">
        <f t="array" ref="AG7">Hydrogen!AI$41*About!$A$108*INDEX('Tax Percentages'!$B$25:$AG$25,MATCH(AG$1,'Tax Percentages'!$B$4:$AG$4,0))</f>
        <v>7.2399260643750675E-7</v>
      </c>
      <c r="AH7" s="48">
        <f t="shared" ref="AH7:AI7" si="16">AG7</f>
        <v>7.2399260643750675E-7</v>
      </c>
      <c r="AI7" s="48">
        <f t="shared" si="16"/>
        <v>7.2399260643750675E-7</v>
      </c>
      <c r="AJ7" s="48">
        <f t="shared" ref="AJ7:AS7" si="17">AI7</f>
        <v>7.2399260643750675E-7</v>
      </c>
      <c r="AK7" s="48">
        <f t="shared" si="17"/>
        <v>7.2399260643750675E-7</v>
      </c>
      <c r="AL7" s="48">
        <f t="shared" si="17"/>
        <v>7.2399260643750675E-7</v>
      </c>
      <c r="AM7" s="48">
        <f t="shared" si="17"/>
        <v>7.2399260643750675E-7</v>
      </c>
      <c r="AN7" s="48">
        <f t="shared" si="17"/>
        <v>7.2399260643750675E-7</v>
      </c>
      <c r="AO7" s="48">
        <f t="shared" si="17"/>
        <v>7.2399260643750675E-7</v>
      </c>
      <c r="AP7" s="48">
        <f t="shared" si="17"/>
        <v>7.2399260643750675E-7</v>
      </c>
      <c r="AQ7" s="48">
        <f t="shared" si="17"/>
        <v>7.2399260643750675E-7</v>
      </c>
      <c r="AR7" s="48">
        <f t="shared" si="17"/>
        <v>7.2399260643750675E-7</v>
      </c>
      <c r="AS7" s="48">
        <f t="shared" si="17"/>
        <v>7.2399260643750675E-7</v>
      </c>
      <c r="AT7" s="48">
        <f t="shared" ref="AT7:CE7" si="18">AS7</f>
        <v>7.2399260643750675E-7</v>
      </c>
      <c r="AU7" s="48">
        <f t="shared" si="18"/>
        <v>7.2399260643750675E-7</v>
      </c>
      <c r="AV7" s="48">
        <f t="shared" si="18"/>
        <v>7.2399260643750675E-7</v>
      </c>
      <c r="AW7" s="48">
        <f t="shared" si="18"/>
        <v>7.2399260643750675E-7</v>
      </c>
      <c r="AX7" s="48">
        <f t="shared" si="18"/>
        <v>7.2399260643750675E-7</v>
      </c>
      <c r="AY7" s="48">
        <f t="shared" si="18"/>
        <v>7.2399260643750675E-7</v>
      </c>
      <c r="AZ7" s="48">
        <f t="shared" si="18"/>
        <v>7.2399260643750675E-7</v>
      </c>
      <c r="BA7" s="48">
        <f t="shared" si="18"/>
        <v>7.2399260643750675E-7</v>
      </c>
      <c r="BB7" s="48">
        <f t="shared" si="18"/>
        <v>7.2399260643750675E-7</v>
      </c>
      <c r="BC7" s="48">
        <f t="shared" si="18"/>
        <v>7.2399260643750675E-7</v>
      </c>
      <c r="BD7" s="48">
        <f t="shared" si="18"/>
        <v>7.2399260643750675E-7</v>
      </c>
      <c r="BE7" s="48">
        <f t="shared" si="18"/>
        <v>7.2399260643750675E-7</v>
      </c>
      <c r="BF7" s="48">
        <f t="shared" si="18"/>
        <v>7.2399260643750675E-7</v>
      </c>
      <c r="BG7" s="48">
        <f t="shared" si="18"/>
        <v>7.2399260643750675E-7</v>
      </c>
      <c r="BH7" s="48">
        <f t="shared" si="18"/>
        <v>7.2399260643750675E-7</v>
      </c>
      <c r="BI7" s="48">
        <f t="shared" si="18"/>
        <v>7.2399260643750675E-7</v>
      </c>
      <c r="BJ7" s="48">
        <f t="shared" si="18"/>
        <v>7.2399260643750675E-7</v>
      </c>
      <c r="BK7" s="48">
        <f t="shared" si="18"/>
        <v>7.2399260643750675E-7</v>
      </c>
      <c r="BL7" s="48">
        <f t="shared" si="18"/>
        <v>7.2399260643750675E-7</v>
      </c>
      <c r="BM7" s="48">
        <f t="shared" si="18"/>
        <v>7.2399260643750675E-7</v>
      </c>
      <c r="BN7" s="48">
        <f t="shared" si="18"/>
        <v>7.2399260643750675E-7</v>
      </c>
      <c r="BO7" s="48">
        <f t="shared" si="18"/>
        <v>7.2399260643750675E-7</v>
      </c>
      <c r="BP7" s="48">
        <f t="shared" si="18"/>
        <v>7.2399260643750675E-7</v>
      </c>
      <c r="BQ7" s="48">
        <f t="shared" si="18"/>
        <v>7.2399260643750675E-7</v>
      </c>
      <c r="BR7" s="48">
        <f t="shared" si="18"/>
        <v>7.2399260643750675E-7</v>
      </c>
      <c r="BS7" s="48">
        <f t="shared" si="18"/>
        <v>7.2399260643750675E-7</v>
      </c>
      <c r="BT7" s="48">
        <f t="shared" si="18"/>
        <v>7.2399260643750675E-7</v>
      </c>
      <c r="BU7" s="48">
        <f t="shared" si="18"/>
        <v>7.2399260643750675E-7</v>
      </c>
      <c r="BV7" s="48">
        <f t="shared" si="18"/>
        <v>7.2399260643750675E-7</v>
      </c>
      <c r="BW7" s="48">
        <f t="shared" si="18"/>
        <v>7.2399260643750675E-7</v>
      </c>
      <c r="BX7" s="48">
        <f t="shared" si="18"/>
        <v>7.2399260643750675E-7</v>
      </c>
      <c r="BY7" s="48">
        <f t="shared" si="18"/>
        <v>7.2399260643750675E-7</v>
      </c>
      <c r="BZ7" s="48">
        <f t="shared" si="18"/>
        <v>7.2399260643750675E-7</v>
      </c>
      <c r="CA7" s="48">
        <f t="shared" si="18"/>
        <v>7.2399260643750675E-7</v>
      </c>
      <c r="CB7" s="48">
        <f t="shared" si="18"/>
        <v>7.2399260643750675E-7</v>
      </c>
      <c r="CC7" s="48">
        <f t="shared" si="18"/>
        <v>7.2399260643750675E-7</v>
      </c>
      <c r="CD7" s="48">
        <f t="shared" si="18"/>
        <v>7.2399260643750675E-7</v>
      </c>
      <c r="CE7" s="48">
        <f t="shared" si="18"/>
        <v>7.2399260643750675E-7</v>
      </c>
    </row>
    <row r="8" spans="1:83" ht="14.5" x14ac:dyDescent="0.35">
      <c r="A8" s="46" t="s">
        <v>122</v>
      </c>
      <c r="B8" s="48">
        <f t="shared" si="0"/>
        <v>0</v>
      </c>
      <c r="C8" s="48">
        <f t="shared" si="1"/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f t="shared" ref="AH8:AI8" si="19">AG8</f>
        <v>0</v>
      </c>
      <c r="AI8" s="48">
        <f t="shared" si="19"/>
        <v>0</v>
      </c>
      <c r="AJ8" s="48">
        <f t="shared" ref="AJ8:AS8" si="20">AI8</f>
        <v>0</v>
      </c>
      <c r="AK8" s="48">
        <f t="shared" si="20"/>
        <v>0</v>
      </c>
      <c r="AL8" s="48">
        <f t="shared" si="20"/>
        <v>0</v>
      </c>
      <c r="AM8" s="48">
        <f t="shared" si="20"/>
        <v>0</v>
      </c>
      <c r="AN8" s="48">
        <f t="shared" si="20"/>
        <v>0</v>
      </c>
      <c r="AO8" s="48">
        <f t="shared" si="20"/>
        <v>0</v>
      </c>
      <c r="AP8" s="48">
        <f t="shared" si="20"/>
        <v>0</v>
      </c>
      <c r="AQ8" s="48">
        <f t="shared" si="20"/>
        <v>0</v>
      </c>
      <c r="AR8" s="48">
        <f t="shared" si="20"/>
        <v>0</v>
      </c>
      <c r="AS8" s="48">
        <f t="shared" si="20"/>
        <v>0</v>
      </c>
      <c r="AT8" s="48">
        <f t="shared" ref="AT8:CE8" si="21">AS8</f>
        <v>0</v>
      </c>
      <c r="AU8" s="48">
        <f t="shared" si="21"/>
        <v>0</v>
      </c>
      <c r="AV8" s="48">
        <f t="shared" si="21"/>
        <v>0</v>
      </c>
      <c r="AW8" s="48">
        <f t="shared" si="21"/>
        <v>0</v>
      </c>
      <c r="AX8" s="48">
        <f t="shared" si="21"/>
        <v>0</v>
      </c>
      <c r="AY8" s="48">
        <f t="shared" si="21"/>
        <v>0</v>
      </c>
      <c r="AZ8" s="48">
        <f t="shared" si="21"/>
        <v>0</v>
      </c>
      <c r="BA8" s="48">
        <f t="shared" si="21"/>
        <v>0</v>
      </c>
      <c r="BB8" s="48">
        <f t="shared" si="21"/>
        <v>0</v>
      </c>
      <c r="BC8" s="48">
        <f t="shared" si="21"/>
        <v>0</v>
      </c>
      <c r="BD8" s="48">
        <f t="shared" si="21"/>
        <v>0</v>
      </c>
      <c r="BE8" s="48">
        <f t="shared" si="21"/>
        <v>0</v>
      </c>
      <c r="BF8" s="48">
        <f t="shared" si="21"/>
        <v>0</v>
      </c>
      <c r="BG8" s="48">
        <f t="shared" si="21"/>
        <v>0</v>
      </c>
      <c r="BH8" s="48">
        <f t="shared" si="21"/>
        <v>0</v>
      </c>
      <c r="BI8" s="48">
        <f t="shared" si="21"/>
        <v>0</v>
      </c>
      <c r="BJ8" s="48">
        <f t="shared" si="21"/>
        <v>0</v>
      </c>
      <c r="BK8" s="48">
        <f t="shared" si="21"/>
        <v>0</v>
      </c>
      <c r="BL8" s="48">
        <f t="shared" si="21"/>
        <v>0</v>
      </c>
      <c r="BM8" s="48">
        <f t="shared" si="21"/>
        <v>0</v>
      </c>
      <c r="BN8" s="48">
        <f t="shared" si="21"/>
        <v>0</v>
      </c>
      <c r="BO8" s="48">
        <f t="shared" si="21"/>
        <v>0</v>
      </c>
      <c r="BP8" s="48">
        <f t="shared" si="21"/>
        <v>0</v>
      </c>
      <c r="BQ8" s="48">
        <f t="shared" si="21"/>
        <v>0</v>
      </c>
      <c r="BR8" s="48">
        <f t="shared" si="21"/>
        <v>0</v>
      </c>
      <c r="BS8" s="48">
        <f t="shared" si="21"/>
        <v>0</v>
      </c>
      <c r="BT8" s="48">
        <f t="shared" si="21"/>
        <v>0</v>
      </c>
      <c r="BU8" s="48">
        <f t="shared" si="21"/>
        <v>0</v>
      </c>
      <c r="BV8" s="48">
        <f t="shared" si="21"/>
        <v>0</v>
      </c>
      <c r="BW8" s="48">
        <f t="shared" si="21"/>
        <v>0</v>
      </c>
      <c r="BX8" s="48">
        <f t="shared" si="21"/>
        <v>0</v>
      </c>
      <c r="BY8" s="48">
        <f t="shared" si="21"/>
        <v>0</v>
      </c>
      <c r="BZ8" s="48">
        <f t="shared" si="21"/>
        <v>0</v>
      </c>
      <c r="CA8" s="48">
        <f t="shared" si="21"/>
        <v>0</v>
      </c>
      <c r="CB8" s="48">
        <f t="shared" si="21"/>
        <v>0</v>
      </c>
      <c r="CC8" s="48">
        <f t="shared" si="21"/>
        <v>0</v>
      </c>
      <c r="CD8" s="48">
        <f t="shared" si="21"/>
        <v>0</v>
      </c>
      <c r="CE8" s="48">
        <f t="shared" si="21"/>
        <v>0</v>
      </c>
    </row>
    <row r="9" spans="1:83" ht="14.5" x14ac:dyDescent="0.35">
      <c r="A9" s="46" t="s">
        <v>123</v>
      </c>
      <c r="B9" s="48">
        <f t="shared" si="0"/>
        <v>7.1252833465009731E-6</v>
      </c>
      <c r="C9" s="48">
        <f t="shared" si="1"/>
        <v>7.1252833465009731E-6</v>
      </c>
      <c r="D9" s="48">
        <f t="shared" ref="D9:AG9" si="22">D6</f>
        <v>7.1252833465009731E-6</v>
      </c>
      <c r="E9" s="48">
        <f t="shared" si="22"/>
        <v>6.4904900851937176E-6</v>
      </c>
      <c r="F9" s="48">
        <f t="shared" si="22"/>
        <v>5.8556968238862952E-6</v>
      </c>
      <c r="G9" s="48">
        <f t="shared" si="22"/>
        <v>5.2209035625788719E-6</v>
      </c>
      <c r="H9" s="48">
        <f t="shared" si="22"/>
        <v>4.5861103012714495E-6</v>
      </c>
      <c r="I9" s="48">
        <f t="shared" si="22"/>
        <v>3.951317039964194E-6</v>
      </c>
      <c r="J9" s="48">
        <f t="shared" si="22"/>
        <v>3.316523778656772E-6</v>
      </c>
      <c r="K9" s="48">
        <f t="shared" si="22"/>
        <v>2.6817305173493491E-6</v>
      </c>
      <c r="L9" s="48">
        <f t="shared" si="22"/>
        <v>2.046937256042094E-6</v>
      </c>
      <c r="M9" s="48">
        <f t="shared" si="22"/>
        <v>1.4121439947346714E-6</v>
      </c>
      <c r="N9" s="48">
        <f t="shared" si="22"/>
        <v>1.3777364253197018E-6</v>
      </c>
      <c r="O9" s="48">
        <f t="shared" si="22"/>
        <v>1.3433288559048477E-6</v>
      </c>
      <c r="P9" s="48">
        <f t="shared" si="22"/>
        <v>1.3089212864899937E-6</v>
      </c>
      <c r="Q9" s="48">
        <f t="shared" si="22"/>
        <v>1.2745137170751398E-6</v>
      </c>
      <c r="R9" s="48">
        <f t="shared" si="22"/>
        <v>1.2401061476602962E-6</v>
      </c>
      <c r="S9" s="48">
        <f t="shared" si="22"/>
        <v>1.2056985782454421E-6</v>
      </c>
      <c r="T9" s="48">
        <f t="shared" si="22"/>
        <v>1.1712910088305881E-6</v>
      </c>
      <c r="U9" s="48">
        <f t="shared" si="22"/>
        <v>1.1368834394157342E-6</v>
      </c>
      <c r="V9" s="48">
        <f t="shared" si="22"/>
        <v>1.10247587000088E-6</v>
      </c>
      <c r="W9" s="48">
        <f t="shared" si="22"/>
        <v>1.0680683005860365E-6</v>
      </c>
      <c r="X9" s="48">
        <f t="shared" si="22"/>
        <v>1.0336607311711825E-6</v>
      </c>
      <c r="Y9" s="48">
        <f t="shared" si="22"/>
        <v>9.9925316175632857E-7</v>
      </c>
      <c r="Z9" s="48">
        <f t="shared" si="22"/>
        <v>9.6484559234147441E-7</v>
      </c>
      <c r="AA9" s="48">
        <f t="shared" si="22"/>
        <v>9.3043802292662036E-7</v>
      </c>
      <c r="AB9" s="48">
        <f t="shared" si="22"/>
        <v>8.9603045351176631E-7</v>
      </c>
      <c r="AC9" s="48">
        <f t="shared" si="22"/>
        <v>8.6162288409692295E-7</v>
      </c>
      <c r="AD9" s="48">
        <f t="shared" si="22"/>
        <v>8.2721531468206879E-7</v>
      </c>
      <c r="AE9" s="48">
        <f t="shared" si="22"/>
        <v>7.9280774526721474E-7</v>
      </c>
      <c r="AF9" s="48">
        <f t="shared" si="22"/>
        <v>7.584001758523608E-7</v>
      </c>
      <c r="AG9" s="48">
        <f t="shared" si="22"/>
        <v>7.2399260643750675E-7</v>
      </c>
      <c r="AH9" s="48">
        <f t="shared" ref="AH9:AI9" si="23">AG9</f>
        <v>7.2399260643750675E-7</v>
      </c>
      <c r="AI9" s="48">
        <f t="shared" si="23"/>
        <v>7.2399260643750675E-7</v>
      </c>
      <c r="AJ9" s="48">
        <f t="shared" ref="AJ9:AS9" si="24">AI9</f>
        <v>7.2399260643750675E-7</v>
      </c>
      <c r="AK9" s="48">
        <f t="shared" si="24"/>
        <v>7.2399260643750675E-7</v>
      </c>
      <c r="AL9" s="48">
        <f t="shared" si="24"/>
        <v>7.2399260643750675E-7</v>
      </c>
      <c r="AM9" s="48">
        <f t="shared" si="24"/>
        <v>7.2399260643750675E-7</v>
      </c>
      <c r="AN9" s="48">
        <f t="shared" si="24"/>
        <v>7.2399260643750675E-7</v>
      </c>
      <c r="AO9" s="48">
        <f t="shared" si="24"/>
        <v>7.2399260643750675E-7</v>
      </c>
      <c r="AP9" s="48">
        <f t="shared" si="24"/>
        <v>7.2399260643750675E-7</v>
      </c>
      <c r="AQ9" s="48">
        <f t="shared" si="24"/>
        <v>7.2399260643750675E-7</v>
      </c>
      <c r="AR9" s="48">
        <f t="shared" si="24"/>
        <v>7.2399260643750675E-7</v>
      </c>
      <c r="AS9" s="48">
        <f t="shared" si="24"/>
        <v>7.2399260643750675E-7</v>
      </c>
      <c r="AT9" s="48">
        <f t="shared" ref="AT9:CE9" si="25">AS9</f>
        <v>7.2399260643750675E-7</v>
      </c>
      <c r="AU9" s="48">
        <f t="shared" si="25"/>
        <v>7.2399260643750675E-7</v>
      </c>
      <c r="AV9" s="48">
        <f t="shared" si="25"/>
        <v>7.2399260643750675E-7</v>
      </c>
      <c r="AW9" s="48">
        <f t="shared" si="25"/>
        <v>7.2399260643750675E-7</v>
      </c>
      <c r="AX9" s="48">
        <f t="shared" si="25"/>
        <v>7.2399260643750675E-7</v>
      </c>
      <c r="AY9" s="48">
        <f t="shared" si="25"/>
        <v>7.2399260643750675E-7</v>
      </c>
      <c r="AZ9" s="48">
        <f t="shared" si="25"/>
        <v>7.2399260643750675E-7</v>
      </c>
      <c r="BA9" s="48">
        <f t="shared" si="25"/>
        <v>7.2399260643750675E-7</v>
      </c>
      <c r="BB9" s="48">
        <f t="shared" si="25"/>
        <v>7.2399260643750675E-7</v>
      </c>
      <c r="BC9" s="48">
        <f t="shared" si="25"/>
        <v>7.2399260643750675E-7</v>
      </c>
      <c r="BD9" s="48">
        <f t="shared" si="25"/>
        <v>7.2399260643750675E-7</v>
      </c>
      <c r="BE9" s="48">
        <f t="shared" si="25"/>
        <v>7.2399260643750675E-7</v>
      </c>
      <c r="BF9" s="48">
        <f t="shared" si="25"/>
        <v>7.2399260643750675E-7</v>
      </c>
      <c r="BG9" s="48">
        <f t="shared" si="25"/>
        <v>7.2399260643750675E-7</v>
      </c>
      <c r="BH9" s="48">
        <f t="shared" si="25"/>
        <v>7.2399260643750675E-7</v>
      </c>
      <c r="BI9" s="48">
        <f t="shared" si="25"/>
        <v>7.2399260643750675E-7</v>
      </c>
      <c r="BJ9" s="48">
        <f t="shared" si="25"/>
        <v>7.2399260643750675E-7</v>
      </c>
      <c r="BK9" s="48">
        <f t="shared" si="25"/>
        <v>7.2399260643750675E-7</v>
      </c>
      <c r="BL9" s="48">
        <f t="shared" si="25"/>
        <v>7.2399260643750675E-7</v>
      </c>
      <c r="BM9" s="48">
        <f t="shared" si="25"/>
        <v>7.2399260643750675E-7</v>
      </c>
      <c r="BN9" s="48">
        <f t="shared" si="25"/>
        <v>7.2399260643750675E-7</v>
      </c>
      <c r="BO9" s="48">
        <f t="shared" si="25"/>
        <v>7.2399260643750675E-7</v>
      </c>
      <c r="BP9" s="48">
        <f t="shared" si="25"/>
        <v>7.2399260643750675E-7</v>
      </c>
      <c r="BQ9" s="48">
        <f t="shared" si="25"/>
        <v>7.2399260643750675E-7</v>
      </c>
      <c r="BR9" s="48">
        <f t="shared" si="25"/>
        <v>7.2399260643750675E-7</v>
      </c>
      <c r="BS9" s="48">
        <f t="shared" si="25"/>
        <v>7.2399260643750675E-7</v>
      </c>
      <c r="BT9" s="48">
        <f t="shared" si="25"/>
        <v>7.2399260643750675E-7</v>
      </c>
      <c r="BU9" s="48">
        <f t="shared" si="25"/>
        <v>7.2399260643750675E-7</v>
      </c>
      <c r="BV9" s="48">
        <f t="shared" si="25"/>
        <v>7.2399260643750675E-7</v>
      </c>
      <c r="BW9" s="48">
        <f t="shared" si="25"/>
        <v>7.2399260643750675E-7</v>
      </c>
      <c r="BX9" s="48">
        <f t="shared" si="25"/>
        <v>7.2399260643750675E-7</v>
      </c>
      <c r="BY9" s="48">
        <f t="shared" si="25"/>
        <v>7.2399260643750675E-7</v>
      </c>
      <c r="BZ9" s="48">
        <f t="shared" si="25"/>
        <v>7.2399260643750675E-7</v>
      </c>
      <c r="CA9" s="48">
        <f t="shared" si="25"/>
        <v>7.2399260643750675E-7</v>
      </c>
      <c r="CB9" s="48">
        <f t="shared" si="25"/>
        <v>7.2399260643750675E-7</v>
      </c>
      <c r="CC9" s="48">
        <f t="shared" si="25"/>
        <v>7.2399260643750675E-7</v>
      </c>
      <c r="CD9" s="48">
        <f t="shared" si="25"/>
        <v>7.2399260643750675E-7</v>
      </c>
      <c r="CE9" s="48">
        <f t="shared" si="25"/>
        <v>7.2399260643750675E-7</v>
      </c>
    </row>
    <row r="10" spans="1:83" ht="14.5" x14ac:dyDescent="0.3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</row>
    <row r="11" spans="1:83" ht="14.5" x14ac:dyDescent="0.3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</row>
    <row r="12" spans="1:83" ht="14.5" x14ac:dyDescent="0.3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</row>
    <row r="13" spans="1:83" ht="14.5" x14ac:dyDescent="0.3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</row>
    <row r="14" spans="1:83" ht="14.5" x14ac:dyDescent="0.3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</row>
    <row r="15" spans="1:83" ht="14.5" x14ac:dyDescent="0.3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</row>
    <row r="16" spans="1:83" ht="14.5" x14ac:dyDescent="0.3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</row>
    <row r="17" spans="1:33" ht="14.5" x14ac:dyDescent="0.3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</row>
    <row r="18" spans="1:33" ht="14.5" x14ac:dyDescent="0.3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</row>
    <row r="19" spans="1:33" ht="14.5" x14ac:dyDescent="0.3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</row>
    <row r="20" spans="1:33" ht="14.5" x14ac:dyDescent="0.3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r="21" spans="1:33" ht="15.75" customHeight="1" x14ac:dyDescent="0.3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</row>
    <row r="22" spans="1:33" ht="15.75" customHeight="1" x14ac:dyDescent="0.3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</row>
    <row r="23" spans="1:33" ht="15.75" customHeight="1" x14ac:dyDescent="0.3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</row>
    <row r="24" spans="1:33" ht="15.75" customHeight="1" x14ac:dyDescent="0.3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</row>
    <row r="25" spans="1:33" ht="15.75" customHeight="1" x14ac:dyDescent="0.3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</row>
    <row r="26" spans="1:33" ht="15.75" customHeight="1" x14ac:dyDescent="0.3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</row>
    <row r="27" spans="1:33" ht="15.75" customHeight="1" x14ac:dyDescent="0.3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</row>
    <row r="28" spans="1:33" ht="15.75" customHeight="1" x14ac:dyDescent="0.3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</row>
    <row r="29" spans="1:33" ht="15.75" customHeight="1" x14ac:dyDescent="0.3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</row>
    <row r="30" spans="1:33" ht="15.75" customHeight="1" x14ac:dyDescent="0.3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</row>
    <row r="31" spans="1:33" ht="15.75" customHeight="1" x14ac:dyDescent="0.3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</row>
    <row r="32" spans="1:33" ht="15.75" customHeight="1" x14ac:dyDescent="0.3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</row>
    <row r="33" spans="1:33" ht="15.75" customHeight="1" x14ac:dyDescent="0.3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</row>
    <row r="34" spans="1:33" ht="15.75" customHeight="1" x14ac:dyDescent="0.3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</row>
    <row r="35" spans="1:33" ht="15.75" customHeight="1" x14ac:dyDescent="0.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</row>
    <row r="36" spans="1:33" ht="15.75" customHeight="1" x14ac:dyDescent="0.3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</row>
    <row r="37" spans="1:33" ht="15.75" customHeight="1" x14ac:dyDescent="0.3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</row>
    <row r="38" spans="1:33" ht="15.75" customHeight="1" x14ac:dyDescent="0.3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</row>
    <row r="39" spans="1:33" ht="15.75" customHeight="1" x14ac:dyDescent="0.3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</row>
    <row r="40" spans="1:33" ht="15.75" customHeight="1" x14ac:dyDescent="0.3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</row>
    <row r="41" spans="1:33" ht="15.75" customHeight="1" x14ac:dyDescent="0.3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</row>
    <row r="42" spans="1:33" ht="15.75" customHeight="1" x14ac:dyDescent="0.3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</row>
    <row r="43" spans="1:33" ht="15.75" customHeight="1" x14ac:dyDescent="0.3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</row>
    <row r="44" spans="1:33" ht="15.75" customHeight="1" x14ac:dyDescent="0.3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</row>
    <row r="45" spans="1:33" ht="15.75" customHeight="1" x14ac:dyDescent="0.3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</row>
    <row r="46" spans="1:33" ht="15.75" customHeight="1" x14ac:dyDescent="0.3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</row>
    <row r="47" spans="1:33" ht="15.75" customHeight="1" x14ac:dyDescent="0.3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</row>
    <row r="48" spans="1:33" ht="15.75" customHeight="1" x14ac:dyDescent="0.3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</row>
    <row r="49" spans="1:33" ht="15.75" customHeight="1" x14ac:dyDescent="0.3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</row>
    <row r="50" spans="1:33" ht="15.75" customHeight="1" x14ac:dyDescent="0.3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</row>
    <row r="51" spans="1:33" ht="15.75" customHeight="1" x14ac:dyDescent="0.3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</row>
    <row r="52" spans="1:33" ht="15.75" customHeight="1" x14ac:dyDescent="0.3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</row>
    <row r="53" spans="1:33" ht="15.75" customHeight="1" x14ac:dyDescent="0.3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</row>
    <row r="54" spans="1:33" ht="15.75" customHeight="1" x14ac:dyDescent="0.3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  <row r="55" spans="1:33" ht="15.75" customHeight="1" x14ac:dyDescent="0.3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</row>
    <row r="56" spans="1:33" ht="15.75" customHeight="1" x14ac:dyDescent="0.3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</row>
    <row r="57" spans="1:33" ht="15.75" customHeight="1" x14ac:dyDescent="0.3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</row>
    <row r="58" spans="1:33" ht="15.75" customHeight="1" x14ac:dyDescent="0.3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</row>
    <row r="59" spans="1:33" ht="15.75" customHeight="1" x14ac:dyDescent="0.3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</row>
    <row r="60" spans="1:33" ht="15.75" customHeight="1" x14ac:dyDescent="0.35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</row>
    <row r="61" spans="1:33" ht="15.75" customHeight="1" x14ac:dyDescent="0.3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</row>
    <row r="62" spans="1:33" ht="15.75" customHeight="1" x14ac:dyDescent="0.3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</row>
    <row r="63" spans="1:33" ht="15.75" customHeight="1" x14ac:dyDescent="0.3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</row>
    <row r="64" spans="1:33" ht="15.75" customHeight="1" x14ac:dyDescent="0.3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</row>
    <row r="65" spans="1:33" ht="15.75" customHeight="1" x14ac:dyDescent="0.3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</row>
    <row r="66" spans="1:33" ht="15.75" customHeight="1" x14ac:dyDescent="0.35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</row>
    <row r="67" spans="1:33" ht="15.75" customHeight="1" x14ac:dyDescent="0.35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</row>
    <row r="68" spans="1:33" ht="15.75" customHeight="1" x14ac:dyDescent="0.35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</row>
    <row r="69" spans="1:33" ht="15.75" customHeight="1" x14ac:dyDescent="0.35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</row>
    <row r="70" spans="1:33" ht="15.75" customHeight="1" x14ac:dyDescent="0.35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</row>
    <row r="71" spans="1:33" ht="15.75" customHeight="1" x14ac:dyDescent="0.35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</row>
    <row r="72" spans="1:33" ht="15.75" customHeight="1" x14ac:dyDescent="0.3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</row>
    <row r="73" spans="1:33" ht="15.75" customHeight="1" x14ac:dyDescent="0.3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</row>
    <row r="74" spans="1:33" ht="15.75" customHeight="1" x14ac:dyDescent="0.3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</row>
    <row r="75" spans="1:33" ht="15.75" customHeight="1" x14ac:dyDescent="0.3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</row>
    <row r="76" spans="1:33" ht="15.75" customHeight="1" x14ac:dyDescent="0.35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</row>
    <row r="77" spans="1:33" ht="15.75" customHeight="1" x14ac:dyDescent="0.35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</row>
    <row r="78" spans="1:33" ht="15.75" customHeight="1" x14ac:dyDescent="0.3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</row>
    <row r="79" spans="1:33" ht="15.75" customHeight="1" x14ac:dyDescent="0.3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</row>
    <row r="80" spans="1:33" ht="15.75" customHeight="1" x14ac:dyDescent="0.35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</row>
    <row r="81" spans="1:33" ht="15.75" customHeight="1" x14ac:dyDescent="0.35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</row>
    <row r="82" spans="1:33" ht="15.75" customHeight="1" x14ac:dyDescent="0.35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</row>
    <row r="83" spans="1:33" ht="15.75" customHeight="1" x14ac:dyDescent="0.35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</row>
    <row r="84" spans="1:33" ht="15.75" customHeight="1" x14ac:dyDescent="0.3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</row>
    <row r="85" spans="1:33" ht="15.75" customHeight="1" x14ac:dyDescent="0.3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</row>
    <row r="86" spans="1:33" ht="15.75" customHeight="1" x14ac:dyDescent="0.35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</row>
    <row r="87" spans="1:33" ht="15.75" customHeight="1" x14ac:dyDescent="0.3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</row>
    <row r="88" spans="1:33" ht="15.75" customHeight="1" x14ac:dyDescent="0.3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</row>
    <row r="89" spans="1:33" ht="15.75" customHeight="1" x14ac:dyDescent="0.3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</row>
    <row r="90" spans="1:33" ht="15.75" customHeight="1" x14ac:dyDescent="0.3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</row>
    <row r="91" spans="1:33" ht="15.75" customHeight="1" x14ac:dyDescent="0.3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</row>
    <row r="92" spans="1:33" ht="15.75" customHeight="1" x14ac:dyDescent="0.3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</row>
    <row r="93" spans="1:33" ht="15.75" customHeight="1" x14ac:dyDescent="0.3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</row>
    <row r="94" spans="1:33" ht="15.75" customHeight="1" x14ac:dyDescent="0.3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</row>
    <row r="95" spans="1:33" ht="15.75" customHeight="1" x14ac:dyDescent="0.3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</row>
    <row r="96" spans="1:33" ht="15.75" customHeight="1" x14ac:dyDescent="0.3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</row>
    <row r="97" spans="1:33" ht="15.75" customHeight="1" x14ac:dyDescent="0.3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</row>
    <row r="98" spans="1:33" ht="15.75" customHeight="1" x14ac:dyDescent="0.3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</row>
    <row r="99" spans="1:33" ht="15.75" customHeight="1" x14ac:dyDescent="0.3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</row>
    <row r="100" spans="1:33" ht="15.75" customHeight="1" x14ac:dyDescent="0.3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</row>
    <row r="101" spans="1:33" ht="15.75" customHeight="1" x14ac:dyDescent="0.3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</row>
    <row r="102" spans="1:33" ht="15.75" customHeight="1" x14ac:dyDescent="0.3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</row>
    <row r="103" spans="1:33" ht="15.75" customHeight="1" x14ac:dyDescent="0.3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</row>
    <row r="104" spans="1:33" ht="15.75" customHeight="1" x14ac:dyDescent="0.3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</row>
    <row r="105" spans="1:33" ht="15.75" customHeight="1" x14ac:dyDescent="0.3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</row>
    <row r="106" spans="1:33" ht="15.75" customHeight="1" x14ac:dyDescent="0.3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</row>
    <row r="107" spans="1:33" ht="15.75" customHeight="1" x14ac:dyDescent="0.3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</row>
    <row r="108" spans="1:33" ht="15.75" customHeight="1" x14ac:dyDescent="0.3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</row>
    <row r="109" spans="1:33" ht="15.75" customHeight="1" x14ac:dyDescent="0.3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</row>
    <row r="110" spans="1:33" ht="15.75" customHeight="1" x14ac:dyDescent="0.3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</row>
    <row r="111" spans="1:33" ht="15.75" customHeight="1" x14ac:dyDescent="0.3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</row>
    <row r="112" spans="1:33" ht="15.75" customHeight="1" x14ac:dyDescent="0.3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</row>
    <row r="113" spans="1:33" ht="15.75" customHeight="1" x14ac:dyDescent="0.3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</row>
    <row r="114" spans="1:33" ht="15.75" customHeight="1" x14ac:dyDescent="0.3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</row>
    <row r="115" spans="1:33" ht="15.75" customHeight="1" x14ac:dyDescent="0.3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</row>
    <row r="116" spans="1:33" ht="15.75" customHeight="1" x14ac:dyDescent="0.3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</row>
    <row r="117" spans="1:33" ht="15.75" customHeight="1" x14ac:dyDescent="0.3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</row>
    <row r="118" spans="1:33" ht="15.75" customHeight="1" x14ac:dyDescent="0.3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</row>
    <row r="119" spans="1:33" ht="15.75" customHeight="1" x14ac:dyDescent="0.3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</row>
    <row r="120" spans="1:33" ht="15.75" customHeight="1" x14ac:dyDescent="0.3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</row>
    <row r="121" spans="1:33" ht="15.75" customHeight="1" x14ac:dyDescent="0.3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</row>
    <row r="122" spans="1:33" ht="15.75" customHeight="1" x14ac:dyDescent="0.3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</row>
    <row r="123" spans="1:33" ht="15.75" customHeight="1" x14ac:dyDescent="0.3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</row>
    <row r="124" spans="1:33" ht="15.75" customHeight="1" x14ac:dyDescent="0.3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</row>
    <row r="125" spans="1:33" ht="15.75" customHeight="1" x14ac:dyDescent="0.3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</row>
    <row r="126" spans="1:33" ht="15.75" customHeight="1" x14ac:dyDescent="0.3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</row>
    <row r="127" spans="1:33" ht="15.75" customHeight="1" x14ac:dyDescent="0.3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</row>
    <row r="128" spans="1:33" ht="15.75" customHeight="1" x14ac:dyDescent="0.3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</row>
    <row r="129" spans="1:33" ht="15.75" customHeight="1" x14ac:dyDescent="0.3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</row>
    <row r="130" spans="1:33" ht="15.75" customHeight="1" x14ac:dyDescent="0.3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</row>
    <row r="131" spans="1:33" ht="15.75" customHeight="1" x14ac:dyDescent="0.3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</row>
    <row r="132" spans="1:33" ht="15.75" customHeight="1" x14ac:dyDescent="0.3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</row>
    <row r="133" spans="1:33" ht="15.75" customHeight="1" x14ac:dyDescent="0.3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</row>
    <row r="134" spans="1:33" ht="15.75" customHeight="1" x14ac:dyDescent="0.3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</row>
    <row r="135" spans="1:33" ht="15.75" customHeight="1" x14ac:dyDescent="0.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</row>
    <row r="136" spans="1:33" ht="15.75" customHeight="1" x14ac:dyDescent="0.3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</row>
    <row r="137" spans="1:33" ht="15.75" customHeight="1" x14ac:dyDescent="0.3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</row>
    <row r="138" spans="1:33" ht="15.75" customHeight="1" x14ac:dyDescent="0.3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</row>
    <row r="139" spans="1:33" ht="15.75" customHeight="1" x14ac:dyDescent="0.3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</row>
    <row r="140" spans="1:33" ht="15.75" customHeight="1" x14ac:dyDescent="0.3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</row>
    <row r="141" spans="1:33" ht="15.75" customHeight="1" x14ac:dyDescent="0.3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</row>
    <row r="142" spans="1:33" ht="15.75" customHeight="1" x14ac:dyDescent="0.3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</row>
    <row r="143" spans="1:33" ht="15.75" customHeight="1" x14ac:dyDescent="0.3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</row>
    <row r="144" spans="1:33" ht="15.75" customHeight="1" x14ac:dyDescent="0.3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</row>
    <row r="145" spans="1:33" ht="15.75" customHeight="1" x14ac:dyDescent="0.3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</row>
    <row r="146" spans="1:33" ht="15.75" customHeight="1" x14ac:dyDescent="0.3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</row>
    <row r="147" spans="1:33" ht="15.75" customHeight="1" x14ac:dyDescent="0.3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</row>
    <row r="148" spans="1:33" ht="15.75" customHeight="1" x14ac:dyDescent="0.3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</row>
    <row r="149" spans="1:33" ht="15.75" customHeight="1" x14ac:dyDescent="0.3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</row>
    <row r="150" spans="1:33" ht="15.75" customHeight="1" x14ac:dyDescent="0.3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</row>
    <row r="151" spans="1:33" ht="15.75" customHeight="1" x14ac:dyDescent="0.3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</row>
    <row r="152" spans="1:33" ht="15.75" customHeight="1" x14ac:dyDescent="0.3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</row>
    <row r="153" spans="1:33" ht="15.75" customHeight="1" x14ac:dyDescent="0.3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</row>
    <row r="154" spans="1:33" ht="15.75" customHeight="1" x14ac:dyDescent="0.3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</row>
    <row r="155" spans="1:33" ht="15.75" customHeight="1" x14ac:dyDescent="0.3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</row>
    <row r="156" spans="1:33" ht="15.75" customHeight="1" x14ac:dyDescent="0.3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</row>
    <row r="157" spans="1:33" ht="15.75" customHeight="1" x14ac:dyDescent="0.3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</row>
    <row r="158" spans="1:33" ht="15.75" customHeight="1" x14ac:dyDescent="0.3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</row>
    <row r="159" spans="1:33" ht="15.75" customHeight="1" x14ac:dyDescent="0.3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</row>
    <row r="160" spans="1:33" ht="15.75" customHeight="1" x14ac:dyDescent="0.3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</row>
    <row r="161" spans="1:33" ht="15.75" customHeight="1" x14ac:dyDescent="0.3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</row>
    <row r="162" spans="1:33" ht="15.75" customHeight="1" x14ac:dyDescent="0.3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</row>
    <row r="163" spans="1:33" ht="15.75" customHeight="1" x14ac:dyDescent="0.3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</row>
    <row r="164" spans="1:33" ht="15.75" customHeight="1" x14ac:dyDescent="0.3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</row>
    <row r="165" spans="1:33" ht="15.75" customHeight="1" x14ac:dyDescent="0.3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</row>
    <row r="166" spans="1:33" ht="15.75" customHeight="1" x14ac:dyDescent="0.3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</row>
    <row r="167" spans="1:33" ht="15.75" customHeight="1" x14ac:dyDescent="0.3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</row>
    <row r="168" spans="1:33" ht="15.75" customHeight="1" x14ac:dyDescent="0.3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</row>
    <row r="169" spans="1:33" ht="15.75" customHeight="1" x14ac:dyDescent="0.3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</row>
    <row r="170" spans="1:33" ht="15.75" customHeight="1" x14ac:dyDescent="0.3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</row>
    <row r="171" spans="1:33" ht="15.75" customHeight="1" x14ac:dyDescent="0.3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</row>
    <row r="172" spans="1:33" ht="15.75" customHeight="1" x14ac:dyDescent="0.3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</row>
    <row r="173" spans="1:33" ht="15.75" customHeight="1" x14ac:dyDescent="0.3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</row>
    <row r="174" spans="1:33" ht="15.75" customHeight="1" x14ac:dyDescent="0.3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</row>
    <row r="175" spans="1:33" ht="15.75" customHeight="1" x14ac:dyDescent="0.3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</row>
    <row r="176" spans="1:33" ht="15.75" customHeight="1" x14ac:dyDescent="0.3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</row>
    <row r="177" spans="1:33" ht="15.75" customHeight="1" x14ac:dyDescent="0.3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</row>
    <row r="178" spans="1:33" ht="15.75" customHeight="1" x14ac:dyDescent="0.3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</row>
    <row r="179" spans="1:33" ht="15.75" customHeight="1" x14ac:dyDescent="0.3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</row>
    <row r="180" spans="1:33" ht="15.75" customHeight="1" x14ac:dyDescent="0.3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</row>
    <row r="181" spans="1:33" ht="15.75" customHeight="1" x14ac:dyDescent="0.3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</row>
    <row r="182" spans="1:33" ht="15.75" customHeight="1" x14ac:dyDescent="0.3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</row>
    <row r="183" spans="1:33" ht="15.75" customHeight="1" x14ac:dyDescent="0.3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</row>
    <row r="184" spans="1:33" ht="15.75" customHeight="1" x14ac:dyDescent="0.3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</row>
    <row r="185" spans="1:33" ht="15.75" customHeight="1" x14ac:dyDescent="0.3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</row>
    <row r="186" spans="1:33" ht="15.75" customHeight="1" x14ac:dyDescent="0.3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</row>
    <row r="187" spans="1:33" ht="15.75" customHeight="1" x14ac:dyDescent="0.3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</row>
    <row r="188" spans="1:33" ht="15.75" customHeight="1" x14ac:dyDescent="0.3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</row>
    <row r="189" spans="1:33" ht="15.75" customHeight="1" x14ac:dyDescent="0.3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</row>
    <row r="190" spans="1:33" ht="15.75" customHeight="1" x14ac:dyDescent="0.3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</row>
    <row r="191" spans="1:33" ht="15.75" customHeight="1" x14ac:dyDescent="0.3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</row>
    <row r="192" spans="1:33" ht="15.75" customHeight="1" x14ac:dyDescent="0.3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</row>
    <row r="193" spans="1:33" ht="15.75" customHeight="1" x14ac:dyDescent="0.3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</row>
    <row r="194" spans="1:33" ht="15.75" customHeight="1" x14ac:dyDescent="0.3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</row>
    <row r="195" spans="1:33" ht="15.75" customHeight="1" x14ac:dyDescent="0.3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</row>
    <row r="196" spans="1:33" ht="15.75" customHeight="1" x14ac:dyDescent="0.3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</row>
    <row r="197" spans="1:33" ht="15.75" customHeight="1" x14ac:dyDescent="0.3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</row>
    <row r="198" spans="1:33" ht="15.75" customHeight="1" x14ac:dyDescent="0.3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</row>
    <row r="199" spans="1:33" ht="15.75" customHeight="1" x14ac:dyDescent="0.3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</row>
    <row r="200" spans="1:33" ht="15.75" customHeight="1" x14ac:dyDescent="0.3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</row>
    <row r="201" spans="1:33" ht="15.75" customHeight="1" x14ac:dyDescent="0.3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</row>
    <row r="202" spans="1:33" ht="15.75" customHeight="1" x14ac:dyDescent="0.3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</row>
    <row r="203" spans="1:33" ht="15.75" customHeight="1" x14ac:dyDescent="0.3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</row>
    <row r="204" spans="1:33" ht="15.75" customHeight="1" x14ac:dyDescent="0.3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</row>
    <row r="205" spans="1:33" ht="15.75" customHeight="1" x14ac:dyDescent="0.3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</row>
    <row r="206" spans="1:33" ht="15.75" customHeight="1" x14ac:dyDescent="0.3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</row>
    <row r="207" spans="1:33" ht="15.75" customHeight="1" x14ac:dyDescent="0.3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</row>
    <row r="208" spans="1:33" ht="15.75" customHeight="1" x14ac:dyDescent="0.3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</row>
    <row r="209" spans="1:33" ht="15.75" customHeight="1" x14ac:dyDescent="0.3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</row>
    <row r="210" spans="1:33" ht="15.75" customHeight="1" x14ac:dyDescent="0.3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</row>
    <row r="211" spans="1:33" ht="15.75" customHeight="1" x14ac:dyDescent="0.3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</row>
    <row r="212" spans="1:33" ht="15.75" customHeight="1" x14ac:dyDescent="0.3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</row>
    <row r="213" spans="1:33" ht="15.75" customHeight="1" x14ac:dyDescent="0.3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</row>
    <row r="214" spans="1:33" ht="15.75" customHeight="1" x14ac:dyDescent="0.3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</row>
    <row r="215" spans="1:33" ht="15.75" customHeight="1" x14ac:dyDescent="0.3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</row>
    <row r="216" spans="1:33" ht="15.75" customHeight="1" x14ac:dyDescent="0.3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</row>
    <row r="217" spans="1:33" ht="15.75" customHeight="1" x14ac:dyDescent="0.3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</row>
    <row r="218" spans="1:33" ht="15.75" customHeight="1" x14ac:dyDescent="0.3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</row>
    <row r="219" spans="1:33" ht="15.75" customHeight="1" x14ac:dyDescent="0.3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</row>
    <row r="220" spans="1:33" ht="15.75" customHeight="1" x14ac:dyDescent="0.3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</row>
    <row r="221" spans="1:33" ht="15.75" customHeight="1" x14ac:dyDescent="0.3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</row>
    <row r="222" spans="1:33" ht="15.75" customHeight="1" x14ac:dyDescent="0.3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</row>
    <row r="223" spans="1:33" ht="15.75" customHeight="1" x14ac:dyDescent="0.3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</row>
    <row r="224" spans="1:33" ht="15.75" customHeight="1" x14ac:dyDescent="0.3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</row>
    <row r="225" spans="1:33" ht="15.75" customHeight="1" x14ac:dyDescent="0.3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</row>
    <row r="226" spans="1:33" ht="15.75" customHeight="1" x14ac:dyDescent="0.3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</row>
    <row r="227" spans="1:33" ht="15.75" customHeight="1" x14ac:dyDescent="0.3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</row>
    <row r="228" spans="1:33" ht="15.75" customHeight="1" x14ac:dyDescent="0.3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</row>
    <row r="229" spans="1:33" ht="15.75" customHeight="1" x14ac:dyDescent="0.3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</row>
    <row r="230" spans="1:33" ht="15.75" customHeight="1" x14ac:dyDescent="0.3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</row>
    <row r="231" spans="1:33" ht="15.75" customHeight="1" x14ac:dyDescent="0.3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</row>
    <row r="232" spans="1:33" ht="15.75" customHeight="1" x14ac:dyDescent="0.3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</row>
    <row r="233" spans="1:33" ht="15.75" customHeight="1" x14ac:dyDescent="0.3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</row>
    <row r="234" spans="1:33" ht="15.75" customHeight="1" x14ac:dyDescent="0.3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</row>
    <row r="235" spans="1:33" ht="15.75" customHeight="1" x14ac:dyDescent="0.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</row>
    <row r="236" spans="1:33" ht="15.75" customHeight="1" x14ac:dyDescent="0.3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</row>
    <row r="237" spans="1:33" ht="15.75" customHeight="1" x14ac:dyDescent="0.35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</row>
    <row r="238" spans="1:33" ht="15.75" customHeight="1" x14ac:dyDescent="0.35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</row>
    <row r="239" spans="1:33" ht="15.75" customHeight="1" x14ac:dyDescent="0.35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</row>
    <row r="240" spans="1:33" ht="15.75" customHeight="1" x14ac:dyDescent="0.3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</row>
    <row r="241" spans="1:33" ht="15.75" customHeight="1" x14ac:dyDescent="0.35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</row>
    <row r="242" spans="1:33" ht="15.75" customHeight="1" x14ac:dyDescent="0.35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</row>
    <row r="243" spans="1:33" ht="15.75" customHeight="1" x14ac:dyDescent="0.35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</row>
    <row r="244" spans="1:33" ht="15.75" customHeight="1" x14ac:dyDescent="0.35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</row>
    <row r="245" spans="1:33" ht="15.75" customHeight="1" x14ac:dyDescent="0.3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</row>
    <row r="246" spans="1:33" ht="15.75" customHeight="1" x14ac:dyDescent="0.35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</row>
    <row r="247" spans="1:33" ht="15.75" customHeight="1" x14ac:dyDescent="0.35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</row>
    <row r="248" spans="1:33" ht="15.75" customHeight="1" x14ac:dyDescent="0.35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</row>
    <row r="249" spans="1:33" ht="15.75" customHeight="1" x14ac:dyDescent="0.35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</row>
    <row r="250" spans="1:33" ht="15.75" customHeight="1" x14ac:dyDescent="0.35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</row>
    <row r="251" spans="1:33" ht="15.75" customHeight="1" x14ac:dyDescent="0.35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</row>
    <row r="252" spans="1:33" ht="15.75" customHeight="1" x14ac:dyDescent="0.35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</row>
    <row r="253" spans="1:33" ht="15.75" customHeight="1" x14ac:dyDescent="0.35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</row>
    <row r="254" spans="1:33" ht="15.75" customHeight="1" x14ac:dyDescent="0.35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</row>
    <row r="255" spans="1:33" ht="15.75" customHeight="1" x14ac:dyDescent="0.3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</row>
    <row r="256" spans="1:33" ht="15.75" customHeight="1" x14ac:dyDescent="0.35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</row>
    <row r="257" spans="1:33" ht="15.75" customHeight="1" x14ac:dyDescent="0.35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</row>
    <row r="258" spans="1:33" ht="15.75" customHeight="1" x14ac:dyDescent="0.35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</row>
    <row r="259" spans="1:33" ht="15.75" customHeight="1" x14ac:dyDescent="0.35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</row>
    <row r="260" spans="1:33" ht="15.75" customHeight="1" x14ac:dyDescent="0.35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</row>
    <row r="261" spans="1:33" ht="15.75" customHeight="1" x14ac:dyDescent="0.35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</row>
    <row r="262" spans="1:33" ht="15.75" customHeight="1" x14ac:dyDescent="0.35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</row>
    <row r="263" spans="1:33" ht="15.75" customHeight="1" x14ac:dyDescent="0.35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</row>
    <row r="264" spans="1:33" ht="15.75" customHeight="1" x14ac:dyDescent="0.35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</row>
    <row r="265" spans="1:33" ht="15.75" customHeight="1" x14ac:dyDescent="0.3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</row>
    <row r="266" spans="1:33" ht="15.75" customHeight="1" x14ac:dyDescent="0.35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</row>
    <row r="267" spans="1:33" ht="15.75" customHeight="1" x14ac:dyDescent="0.35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</row>
    <row r="268" spans="1:33" ht="15.75" customHeight="1" x14ac:dyDescent="0.35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</row>
    <row r="269" spans="1:33" ht="15.75" customHeight="1" x14ac:dyDescent="0.35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</row>
    <row r="270" spans="1:33" ht="15.75" customHeight="1" x14ac:dyDescent="0.35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</row>
    <row r="271" spans="1:33" ht="15.75" customHeight="1" x14ac:dyDescent="0.35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</row>
    <row r="272" spans="1:33" ht="15.75" customHeight="1" x14ac:dyDescent="0.35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</row>
    <row r="273" spans="1:33" ht="15.75" customHeight="1" x14ac:dyDescent="0.35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</row>
    <row r="274" spans="1:33" ht="15.75" customHeight="1" x14ac:dyDescent="0.35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</row>
    <row r="275" spans="1:33" ht="15.75" customHeight="1" x14ac:dyDescent="0.3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</row>
    <row r="276" spans="1:33" ht="15.75" customHeight="1" x14ac:dyDescent="0.35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</row>
    <row r="277" spans="1:33" ht="15.75" customHeight="1" x14ac:dyDescent="0.35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</row>
    <row r="278" spans="1:33" ht="15.75" customHeight="1" x14ac:dyDescent="0.35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</row>
    <row r="279" spans="1:33" ht="15.75" customHeight="1" x14ac:dyDescent="0.35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</row>
    <row r="280" spans="1:33" ht="15.75" customHeight="1" x14ac:dyDescent="0.35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</row>
    <row r="281" spans="1:33" ht="15.75" customHeight="1" x14ac:dyDescent="0.35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</row>
    <row r="282" spans="1:33" ht="15.75" customHeight="1" x14ac:dyDescent="0.35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</row>
    <row r="283" spans="1:33" ht="15.75" customHeight="1" x14ac:dyDescent="0.35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</row>
    <row r="284" spans="1:33" ht="15.75" customHeight="1" x14ac:dyDescent="0.35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</row>
    <row r="285" spans="1:33" ht="15.75" customHeight="1" x14ac:dyDescent="0.3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</row>
    <row r="286" spans="1:33" ht="15.75" customHeight="1" x14ac:dyDescent="0.35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</row>
    <row r="287" spans="1:33" ht="15.75" customHeight="1" x14ac:dyDescent="0.35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</row>
    <row r="288" spans="1:33" ht="15.75" customHeight="1" x14ac:dyDescent="0.35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</row>
    <row r="289" spans="1:33" ht="15.75" customHeight="1" x14ac:dyDescent="0.35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</row>
    <row r="290" spans="1:33" ht="15.75" customHeight="1" x14ac:dyDescent="0.35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</row>
    <row r="291" spans="1:33" ht="15.75" customHeight="1" x14ac:dyDescent="0.35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</row>
    <row r="292" spans="1:33" ht="15.75" customHeight="1" x14ac:dyDescent="0.35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</row>
    <row r="293" spans="1:33" ht="15.75" customHeight="1" x14ac:dyDescent="0.35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</row>
    <row r="294" spans="1:33" ht="15.75" customHeight="1" x14ac:dyDescent="0.35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</row>
    <row r="295" spans="1:33" ht="15.75" customHeight="1" x14ac:dyDescent="0.3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</row>
    <row r="296" spans="1:33" ht="15.75" customHeight="1" x14ac:dyDescent="0.35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</row>
    <row r="297" spans="1:33" ht="15.75" customHeight="1" x14ac:dyDescent="0.35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</row>
    <row r="298" spans="1:33" ht="15.75" customHeight="1" x14ac:dyDescent="0.35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</row>
    <row r="299" spans="1:33" ht="15.75" customHeight="1" x14ac:dyDescent="0.35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</row>
    <row r="300" spans="1:33" ht="15.75" customHeight="1" x14ac:dyDescent="0.35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</row>
    <row r="301" spans="1:33" ht="15.75" customHeight="1" x14ac:dyDescent="0.35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</row>
    <row r="302" spans="1:33" ht="15.75" customHeight="1" x14ac:dyDescent="0.35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</row>
    <row r="303" spans="1:33" ht="15.75" customHeight="1" x14ac:dyDescent="0.35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</row>
    <row r="304" spans="1:33" ht="15.75" customHeight="1" x14ac:dyDescent="0.35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</row>
    <row r="305" spans="1:33" ht="15.75" customHeight="1" x14ac:dyDescent="0.3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</row>
    <row r="306" spans="1:33" ht="15.75" customHeight="1" x14ac:dyDescent="0.35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</row>
    <row r="307" spans="1:33" ht="15.75" customHeight="1" x14ac:dyDescent="0.35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</row>
    <row r="308" spans="1:33" ht="15.75" customHeight="1" x14ac:dyDescent="0.35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</row>
    <row r="309" spans="1:33" ht="15.75" customHeight="1" x14ac:dyDescent="0.35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</row>
    <row r="310" spans="1:33" ht="15.75" customHeight="1" x14ac:dyDescent="0.35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</row>
    <row r="311" spans="1:33" ht="15.75" customHeight="1" x14ac:dyDescent="0.35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</row>
    <row r="312" spans="1:33" ht="15.75" customHeight="1" x14ac:dyDescent="0.35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</row>
    <row r="313" spans="1:33" ht="15.75" customHeight="1" x14ac:dyDescent="0.35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</row>
    <row r="314" spans="1:33" ht="15.75" customHeight="1" x14ac:dyDescent="0.35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</row>
    <row r="315" spans="1:33" ht="15.75" customHeight="1" x14ac:dyDescent="0.3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</row>
    <row r="316" spans="1:33" ht="15.75" customHeight="1" x14ac:dyDescent="0.35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</row>
    <row r="317" spans="1:33" ht="15.75" customHeight="1" x14ac:dyDescent="0.35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</row>
    <row r="318" spans="1:33" ht="15.75" customHeight="1" x14ac:dyDescent="0.35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</row>
    <row r="319" spans="1:33" ht="15.75" customHeight="1" x14ac:dyDescent="0.35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</row>
    <row r="320" spans="1:33" ht="15.75" customHeight="1" x14ac:dyDescent="0.35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</row>
    <row r="321" spans="1:33" ht="15.75" customHeight="1" x14ac:dyDescent="0.35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</row>
    <row r="322" spans="1:33" ht="15.75" customHeight="1" x14ac:dyDescent="0.35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</row>
    <row r="323" spans="1:33" ht="15.75" customHeight="1" x14ac:dyDescent="0.35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</row>
    <row r="324" spans="1:33" ht="15.75" customHeight="1" x14ac:dyDescent="0.35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</row>
    <row r="325" spans="1:33" ht="15.75" customHeight="1" x14ac:dyDescent="0.3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</row>
    <row r="326" spans="1:33" ht="15.75" customHeight="1" x14ac:dyDescent="0.35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</row>
    <row r="327" spans="1:33" ht="15.75" customHeight="1" x14ac:dyDescent="0.35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</row>
    <row r="328" spans="1:33" ht="15.75" customHeight="1" x14ac:dyDescent="0.35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</row>
    <row r="329" spans="1:33" ht="15.75" customHeight="1" x14ac:dyDescent="0.35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</row>
    <row r="330" spans="1:33" ht="15.75" customHeight="1" x14ac:dyDescent="0.35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</row>
    <row r="331" spans="1:33" ht="15.75" customHeight="1" x14ac:dyDescent="0.35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</row>
    <row r="332" spans="1:33" ht="15.75" customHeight="1" x14ac:dyDescent="0.35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</row>
    <row r="333" spans="1:33" ht="15.75" customHeight="1" x14ac:dyDescent="0.35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</row>
    <row r="334" spans="1:33" ht="15.75" customHeight="1" x14ac:dyDescent="0.35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</row>
    <row r="335" spans="1:33" ht="15.75" customHeight="1" x14ac:dyDescent="0.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</row>
    <row r="336" spans="1:33" ht="15.75" customHeight="1" x14ac:dyDescent="0.35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</row>
    <row r="337" spans="1:33" ht="15.75" customHeight="1" x14ac:dyDescent="0.35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</row>
    <row r="338" spans="1:33" ht="15.75" customHeight="1" x14ac:dyDescent="0.35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</row>
    <row r="339" spans="1:33" ht="15.75" customHeight="1" x14ac:dyDescent="0.35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</row>
    <row r="340" spans="1:33" ht="15.75" customHeight="1" x14ac:dyDescent="0.35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</row>
    <row r="341" spans="1:33" ht="15.75" customHeight="1" x14ac:dyDescent="0.35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</row>
    <row r="342" spans="1:33" ht="15.75" customHeight="1" x14ac:dyDescent="0.35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</row>
    <row r="343" spans="1:33" ht="15.75" customHeight="1" x14ac:dyDescent="0.35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</row>
    <row r="344" spans="1:33" ht="15.75" customHeight="1" x14ac:dyDescent="0.35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</row>
    <row r="345" spans="1:33" ht="15.75" customHeight="1" x14ac:dyDescent="0.3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</row>
    <row r="346" spans="1:33" ht="15.75" customHeight="1" x14ac:dyDescent="0.35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</row>
    <row r="347" spans="1:33" ht="15.75" customHeight="1" x14ac:dyDescent="0.35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</row>
    <row r="348" spans="1:33" ht="15.75" customHeight="1" x14ac:dyDescent="0.35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</row>
    <row r="349" spans="1:33" ht="15.75" customHeight="1" x14ac:dyDescent="0.35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</row>
    <row r="350" spans="1:33" ht="15.75" customHeight="1" x14ac:dyDescent="0.35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</row>
    <row r="351" spans="1:33" ht="15.75" customHeight="1" x14ac:dyDescent="0.35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</row>
    <row r="352" spans="1:33" ht="15.75" customHeight="1" x14ac:dyDescent="0.35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</row>
    <row r="353" spans="1:33" ht="15.75" customHeight="1" x14ac:dyDescent="0.35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</row>
    <row r="354" spans="1:33" ht="15.75" customHeight="1" x14ac:dyDescent="0.35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</row>
    <row r="355" spans="1:33" ht="15.75" customHeight="1" x14ac:dyDescent="0.3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</row>
    <row r="356" spans="1:33" ht="15.75" customHeight="1" x14ac:dyDescent="0.3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</row>
    <row r="357" spans="1:33" ht="15.75" customHeight="1" x14ac:dyDescent="0.35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</row>
    <row r="358" spans="1:33" ht="15.75" customHeight="1" x14ac:dyDescent="0.35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</row>
    <row r="359" spans="1:33" ht="15.75" customHeight="1" x14ac:dyDescent="0.3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</row>
    <row r="360" spans="1:33" ht="15.75" customHeight="1" x14ac:dyDescent="0.35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</row>
    <row r="361" spans="1:33" ht="15.75" customHeight="1" x14ac:dyDescent="0.3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</row>
    <row r="362" spans="1:33" ht="15.75" customHeight="1" x14ac:dyDescent="0.35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</row>
    <row r="363" spans="1:33" ht="15.75" customHeight="1" x14ac:dyDescent="0.35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</row>
    <row r="364" spans="1:33" ht="15.75" customHeight="1" x14ac:dyDescent="0.35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</row>
    <row r="365" spans="1:33" ht="15.75" customHeight="1" x14ac:dyDescent="0.3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</row>
    <row r="366" spans="1:33" ht="15.75" customHeight="1" x14ac:dyDescent="0.35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</row>
    <row r="367" spans="1:33" ht="15.75" customHeight="1" x14ac:dyDescent="0.3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</row>
    <row r="368" spans="1:33" ht="15.75" customHeight="1" x14ac:dyDescent="0.35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</row>
    <row r="369" spans="1:33" ht="15.75" customHeight="1" x14ac:dyDescent="0.35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</row>
    <row r="370" spans="1:33" ht="15.75" customHeight="1" x14ac:dyDescent="0.35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</row>
    <row r="371" spans="1:33" ht="15.75" customHeight="1" x14ac:dyDescent="0.35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</row>
    <row r="372" spans="1:33" ht="15.75" customHeight="1" x14ac:dyDescent="0.35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</row>
    <row r="373" spans="1:33" ht="15.75" customHeight="1" x14ac:dyDescent="0.35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</row>
    <row r="374" spans="1:33" ht="15.75" customHeight="1" x14ac:dyDescent="0.35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</row>
    <row r="375" spans="1:33" ht="15.75" customHeight="1" x14ac:dyDescent="0.3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</row>
    <row r="376" spans="1:33" ht="15.75" customHeight="1" x14ac:dyDescent="0.35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</row>
    <row r="377" spans="1:33" ht="15.75" customHeight="1" x14ac:dyDescent="0.35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</row>
    <row r="378" spans="1:33" ht="15.75" customHeight="1" x14ac:dyDescent="0.35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</row>
    <row r="379" spans="1:33" ht="15.75" customHeight="1" x14ac:dyDescent="0.35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</row>
    <row r="380" spans="1:33" ht="15.75" customHeight="1" x14ac:dyDescent="0.35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</row>
    <row r="381" spans="1:33" ht="15.75" customHeight="1" x14ac:dyDescent="0.35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</row>
    <row r="382" spans="1:33" ht="15.75" customHeight="1" x14ac:dyDescent="0.35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</row>
    <row r="383" spans="1:33" ht="15.75" customHeight="1" x14ac:dyDescent="0.35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</row>
    <row r="384" spans="1:33" ht="15.75" customHeight="1" x14ac:dyDescent="0.35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</row>
    <row r="385" spans="1:33" ht="15.75" customHeight="1" x14ac:dyDescent="0.3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</row>
    <row r="386" spans="1:33" ht="15.75" customHeight="1" x14ac:dyDescent="0.35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</row>
    <row r="387" spans="1:33" ht="15.75" customHeight="1" x14ac:dyDescent="0.35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</row>
    <row r="388" spans="1:33" ht="15.75" customHeight="1" x14ac:dyDescent="0.35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</row>
    <row r="389" spans="1:33" ht="15.75" customHeight="1" x14ac:dyDescent="0.35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</row>
    <row r="390" spans="1:33" ht="15.75" customHeight="1" x14ac:dyDescent="0.35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</row>
    <row r="391" spans="1:33" ht="15.75" customHeight="1" x14ac:dyDescent="0.35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</row>
    <row r="392" spans="1:33" ht="15.75" customHeight="1" x14ac:dyDescent="0.35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</row>
    <row r="393" spans="1:33" ht="15.75" customHeight="1" x14ac:dyDescent="0.35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</row>
    <row r="394" spans="1:33" ht="15.75" customHeight="1" x14ac:dyDescent="0.35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</row>
    <row r="395" spans="1:33" ht="15.75" customHeight="1" x14ac:dyDescent="0.3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</row>
    <row r="396" spans="1:33" ht="15.75" customHeight="1" x14ac:dyDescent="0.35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</row>
    <row r="397" spans="1:33" ht="15.75" customHeight="1" x14ac:dyDescent="0.35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</row>
    <row r="398" spans="1:33" ht="15.75" customHeight="1" x14ac:dyDescent="0.35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</row>
    <row r="399" spans="1:33" ht="15.75" customHeight="1" x14ac:dyDescent="0.3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</row>
    <row r="400" spans="1:33" ht="15.75" customHeight="1" x14ac:dyDescent="0.35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</row>
    <row r="401" spans="1:33" ht="15.75" customHeight="1" x14ac:dyDescent="0.35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</row>
    <row r="402" spans="1:33" ht="15.75" customHeight="1" x14ac:dyDescent="0.35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</row>
    <row r="403" spans="1:33" ht="15.75" customHeight="1" x14ac:dyDescent="0.35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</row>
    <row r="404" spans="1:33" ht="15.75" customHeight="1" x14ac:dyDescent="0.35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</row>
    <row r="405" spans="1:33" ht="15.75" customHeight="1" x14ac:dyDescent="0.3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</row>
    <row r="406" spans="1:33" ht="15.75" customHeight="1" x14ac:dyDescent="0.35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</row>
    <row r="407" spans="1:33" ht="15.75" customHeight="1" x14ac:dyDescent="0.35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</row>
    <row r="408" spans="1:33" ht="15.75" customHeight="1" x14ac:dyDescent="0.35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</row>
    <row r="409" spans="1:33" ht="15.75" customHeight="1" x14ac:dyDescent="0.35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</row>
    <row r="410" spans="1:33" ht="15.75" customHeight="1" x14ac:dyDescent="0.35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</row>
    <row r="411" spans="1:33" ht="15.75" customHeight="1" x14ac:dyDescent="0.35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</row>
    <row r="412" spans="1:33" ht="15.75" customHeight="1" x14ac:dyDescent="0.35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</row>
    <row r="413" spans="1:33" ht="15.75" customHeight="1" x14ac:dyDescent="0.35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</row>
    <row r="414" spans="1:33" ht="15.75" customHeight="1" x14ac:dyDescent="0.35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</row>
    <row r="415" spans="1:33" ht="15.75" customHeight="1" x14ac:dyDescent="0.3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</row>
    <row r="416" spans="1:33" ht="15.75" customHeight="1" x14ac:dyDescent="0.35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</row>
    <row r="417" spans="1:33" ht="15.75" customHeight="1" x14ac:dyDescent="0.35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</row>
    <row r="418" spans="1:33" ht="15.75" customHeight="1" x14ac:dyDescent="0.35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</row>
    <row r="419" spans="1:33" ht="15.75" customHeight="1" x14ac:dyDescent="0.35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</row>
    <row r="420" spans="1:33" ht="15.75" customHeight="1" x14ac:dyDescent="0.35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</row>
    <row r="421" spans="1:33" ht="15.75" customHeight="1" x14ac:dyDescent="0.35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</row>
    <row r="422" spans="1:33" ht="15.75" customHeight="1" x14ac:dyDescent="0.35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</row>
    <row r="423" spans="1:33" ht="15.75" customHeight="1" x14ac:dyDescent="0.35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</row>
    <row r="424" spans="1:33" ht="15.75" customHeight="1" x14ac:dyDescent="0.35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</row>
    <row r="425" spans="1:33" ht="15.75" customHeight="1" x14ac:dyDescent="0.3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</row>
    <row r="426" spans="1:33" ht="15.75" customHeight="1" x14ac:dyDescent="0.35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</row>
    <row r="427" spans="1:33" ht="15.75" customHeight="1" x14ac:dyDescent="0.35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</row>
    <row r="428" spans="1:33" ht="15.75" customHeight="1" x14ac:dyDescent="0.35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</row>
    <row r="429" spans="1:33" ht="15.75" customHeight="1" x14ac:dyDescent="0.35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</row>
    <row r="430" spans="1:33" ht="15.75" customHeight="1" x14ac:dyDescent="0.35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</row>
    <row r="431" spans="1:33" ht="15.75" customHeight="1" x14ac:dyDescent="0.35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</row>
    <row r="432" spans="1:33" ht="15.75" customHeight="1" x14ac:dyDescent="0.35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</row>
    <row r="433" spans="1:33" ht="15.75" customHeight="1" x14ac:dyDescent="0.35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</row>
    <row r="434" spans="1:33" ht="15.75" customHeight="1" x14ac:dyDescent="0.35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</row>
    <row r="435" spans="1:33" ht="15.75" customHeight="1" x14ac:dyDescent="0.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</row>
    <row r="436" spans="1:33" ht="15.75" customHeight="1" x14ac:dyDescent="0.35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</row>
    <row r="437" spans="1:33" ht="15.75" customHeight="1" x14ac:dyDescent="0.35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</row>
    <row r="438" spans="1:33" ht="15.75" customHeight="1" x14ac:dyDescent="0.35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</row>
    <row r="439" spans="1:33" ht="15.75" customHeight="1" x14ac:dyDescent="0.35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</row>
    <row r="440" spans="1:33" ht="15.75" customHeight="1" x14ac:dyDescent="0.35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</row>
    <row r="441" spans="1:33" ht="15.75" customHeight="1" x14ac:dyDescent="0.35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</row>
    <row r="442" spans="1:33" ht="15.75" customHeight="1" x14ac:dyDescent="0.35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</row>
    <row r="443" spans="1:33" ht="15.75" customHeight="1" x14ac:dyDescent="0.35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</row>
    <row r="444" spans="1:33" ht="15.75" customHeight="1" x14ac:dyDescent="0.35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</row>
    <row r="445" spans="1:33" ht="15.75" customHeight="1" x14ac:dyDescent="0.3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</row>
    <row r="446" spans="1:33" ht="15.75" customHeight="1" x14ac:dyDescent="0.35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</row>
    <row r="447" spans="1:33" ht="15.75" customHeight="1" x14ac:dyDescent="0.35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</row>
    <row r="448" spans="1:33" ht="15.75" customHeight="1" x14ac:dyDescent="0.35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</row>
    <row r="449" spans="1:33" ht="15.75" customHeight="1" x14ac:dyDescent="0.35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</row>
    <row r="450" spans="1:33" ht="15.75" customHeight="1" x14ac:dyDescent="0.35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</row>
    <row r="451" spans="1:33" ht="15.75" customHeight="1" x14ac:dyDescent="0.35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</row>
    <row r="452" spans="1:33" ht="15.75" customHeight="1" x14ac:dyDescent="0.35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</row>
    <row r="453" spans="1:33" ht="15.75" customHeight="1" x14ac:dyDescent="0.35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</row>
    <row r="454" spans="1:33" ht="15.75" customHeight="1" x14ac:dyDescent="0.35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</row>
    <row r="455" spans="1:33" ht="15.75" customHeight="1" x14ac:dyDescent="0.3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</row>
    <row r="456" spans="1:33" ht="15.75" customHeight="1" x14ac:dyDescent="0.35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</row>
    <row r="457" spans="1:33" ht="15.75" customHeight="1" x14ac:dyDescent="0.35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</row>
    <row r="458" spans="1:33" ht="15.75" customHeight="1" x14ac:dyDescent="0.35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</row>
    <row r="459" spans="1:33" ht="15.75" customHeight="1" x14ac:dyDescent="0.35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</row>
    <row r="460" spans="1:33" ht="15.75" customHeight="1" x14ac:dyDescent="0.35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</row>
    <row r="461" spans="1:33" ht="15.75" customHeight="1" x14ac:dyDescent="0.35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</row>
    <row r="462" spans="1:33" ht="15.75" customHeight="1" x14ac:dyDescent="0.35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</row>
    <row r="463" spans="1:33" ht="15.75" customHeight="1" x14ac:dyDescent="0.35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</row>
    <row r="464" spans="1:33" ht="15.75" customHeight="1" x14ac:dyDescent="0.35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</row>
    <row r="465" spans="1:33" ht="15.75" customHeight="1" x14ac:dyDescent="0.3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</row>
    <row r="466" spans="1:33" ht="15.75" customHeight="1" x14ac:dyDescent="0.35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</row>
    <row r="467" spans="1:33" ht="15.75" customHeight="1" x14ac:dyDescent="0.35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</row>
    <row r="468" spans="1:33" ht="15.75" customHeight="1" x14ac:dyDescent="0.35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</row>
    <row r="469" spans="1:33" ht="15.75" customHeight="1" x14ac:dyDescent="0.35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</row>
    <row r="470" spans="1:33" ht="15.75" customHeight="1" x14ac:dyDescent="0.35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</row>
    <row r="471" spans="1:33" ht="15.75" customHeight="1" x14ac:dyDescent="0.35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</row>
    <row r="472" spans="1:33" ht="15.75" customHeight="1" x14ac:dyDescent="0.35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</row>
    <row r="473" spans="1:33" ht="15.75" customHeight="1" x14ac:dyDescent="0.35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</row>
    <row r="474" spans="1:33" ht="15.75" customHeight="1" x14ac:dyDescent="0.35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</row>
    <row r="475" spans="1:33" ht="15.75" customHeight="1" x14ac:dyDescent="0.3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</row>
    <row r="476" spans="1:33" ht="15.75" customHeight="1" x14ac:dyDescent="0.35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</row>
    <row r="477" spans="1:33" ht="15.75" customHeight="1" x14ac:dyDescent="0.35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</row>
    <row r="478" spans="1:33" ht="15.75" customHeight="1" x14ac:dyDescent="0.35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</row>
    <row r="479" spans="1:33" ht="15.75" customHeight="1" x14ac:dyDescent="0.35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</row>
    <row r="480" spans="1:33" ht="15.75" customHeight="1" x14ac:dyDescent="0.35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</row>
    <row r="481" spans="1:33" ht="15.75" customHeight="1" x14ac:dyDescent="0.35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</row>
    <row r="482" spans="1:33" ht="15.75" customHeight="1" x14ac:dyDescent="0.35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</row>
    <row r="483" spans="1:33" ht="15.75" customHeight="1" x14ac:dyDescent="0.35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</row>
    <row r="484" spans="1:33" ht="15.75" customHeight="1" x14ac:dyDescent="0.35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</row>
    <row r="485" spans="1:33" ht="15.75" customHeight="1" x14ac:dyDescent="0.3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</row>
    <row r="486" spans="1:33" ht="15.75" customHeight="1" x14ac:dyDescent="0.35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</row>
    <row r="487" spans="1:33" ht="15.75" customHeight="1" x14ac:dyDescent="0.35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</row>
    <row r="488" spans="1:33" ht="15.75" customHeight="1" x14ac:dyDescent="0.35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</row>
    <row r="489" spans="1:33" ht="15.75" customHeight="1" x14ac:dyDescent="0.35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</row>
    <row r="490" spans="1:33" ht="15.75" customHeight="1" x14ac:dyDescent="0.35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</row>
    <row r="491" spans="1:33" ht="15.75" customHeight="1" x14ac:dyDescent="0.35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</row>
    <row r="492" spans="1:33" ht="15.75" customHeight="1" x14ac:dyDescent="0.35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</row>
    <row r="493" spans="1:33" ht="15.75" customHeight="1" x14ac:dyDescent="0.35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</row>
    <row r="494" spans="1:33" ht="15.75" customHeight="1" x14ac:dyDescent="0.35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</row>
    <row r="495" spans="1:33" ht="15.75" customHeight="1" x14ac:dyDescent="0.3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</row>
    <row r="496" spans="1:33" ht="15.75" customHeight="1" x14ac:dyDescent="0.35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</row>
    <row r="497" spans="1:33" ht="15.75" customHeight="1" x14ac:dyDescent="0.35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</row>
    <row r="498" spans="1:33" ht="15.75" customHeight="1" x14ac:dyDescent="0.35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</row>
    <row r="499" spans="1:33" ht="15.75" customHeight="1" x14ac:dyDescent="0.35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</row>
    <row r="500" spans="1:33" ht="15.75" customHeight="1" x14ac:dyDescent="0.35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</row>
    <row r="501" spans="1:33" ht="15.75" customHeight="1" x14ac:dyDescent="0.35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</row>
    <row r="502" spans="1:33" ht="15.75" customHeight="1" x14ac:dyDescent="0.35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</row>
    <row r="503" spans="1:33" ht="15.75" customHeight="1" x14ac:dyDescent="0.35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</row>
    <row r="504" spans="1:33" ht="15.75" customHeight="1" x14ac:dyDescent="0.35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</row>
    <row r="505" spans="1:33" ht="15.75" customHeight="1" x14ac:dyDescent="0.3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</row>
    <row r="506" spans="1:33" ht="15.75" customHeight="1" x14ac:dyDescent="0.35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</row>
    <row r="507" spans="1:33" ht="15.75" customHeight="1" x14ac:dyDescent="0.35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</row>
    <row r="508" spans="1:33" ht="15.75" customHeight="1" x14ac:dyDescent="0.35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</row>
    <row r="509" spans="1:33" ht="15.75" customHeight="1" x14ac:dyDescent="0.35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</row>
    <row r="510" spans="1:33" ht="15.75" customHeight="1" x14ac:dyDescent="0.35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</row>
    <row r="511" spans="1:33" ht="15.75" customHeight="1" x14ac:dyDescent="0.35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</row>
    <row r="512" spans="1:33" ht="15.75" customHeight="1" x14ac:dyDescent="0.35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</row>
    <row r="513" spans="1:33" ht="15.75" customHeight="1" x14ac:dyDescent="0.35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</row>
    <row r="514" spans="1:33" ht="15.75" customHeight="1" x14ac:dyDescent="0.35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</row>
    <row r="515" spans="1:33" ht="15.75" customHeight="1" x14ac:dyDescent="0.3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</row>
    <row r="516" spans="1:33" ht="15.75" customHeight="1" x14ac:dyDescent="0.35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</row>
    <row r="517" spans="1:33" ht="15.75" customHeight="1" x14ac:dyDescent="0.35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</row>
    <row r="518" spans="1:33" ht="15.75" customHeight="1" x14ac:dyDescent="0.3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</row>
    <row r="519" spans="1:33" ht="15.75" customHeight="1" x14ac:dyDescent="0.35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</row>
    <row r="520" spans="1:33" ht="15.75" customHeight="1" x14ac:dyDescent="0.35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</row>
    <row r="521" spans="1:33" ht="15.75" customHeight="1" x14ac:dyDescent="0.35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</row>
    <row r="522" spans="1:33" ht="15.75" customHeight="1" x14ac:dyDescent="0.35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</row>
    <row r="523" spans="1:33" ht="15.75" customHeight="1" x14ac:dyDescent="0.35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</row>
    <row r="524" spans="1:33" ht="15.75" customHeight="1" x14ac:dyDescent="0.35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</row>
    <row r="525" spans="1:33" ht="15.75" customHeight="1" x14ac:dyDescent="0.3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</row>
    <row r="526" spans="1:33" ht="15.75" customHeight="1" x14ac:dyDescent="0.35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</row>
    <row r="527" spans="1:33" ht="15.75" customHeight="1" x14ac:dyDescent="0.35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</row>
    <row r="528" spans="1:33" ht="15.75" customHeight="1" x14ac:dyDescent="0.35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</row>
    <row r="529" spans="1:33" ht="15.75" customHeight="1" x14ac:dyDescent="0.35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</row>
    <row r="530" spans="1:33" ht="15.75" customHeight="1" x14ac:dyDescent="0.35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</row>
    <row r="531" spans="1:33" ht="15.75" customHeight="1" x14ac:dyDescent="0.35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</row>
    <row r="532" spans="1:33" ht="15.75" customHeight="1" x14ac:dyDescent="0.35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</row>
    <row r="533" spans="1:33" ht="15.75" customHeight="1" x14ac:dyDescent="0.35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</row>
    <row r="534" spans="1:33" ht="15.75" customHeight="1" x14ac:dyDescent="0.35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</row>
    <row r="535" spans="1:33" ht="15.75" customHeight="1" x14ac:dyDescent="0.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</row>
    <row r="536" spans="1:33" ht="15.75" customHeight="1" x14ac:dyDescent="0.35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</row>
    <row r="537" spans="1:33" ht="15.75" customHeight="1" x14ac:dyDescent="0.35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</row>
    <row r="538" spans="1:33" ht="15.75" customHeight="1" x14ac:dyDescent="0.35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</row>
    <row r="539" spans="1:33" ht="15.75" customHeight="1" x14ac:dyDescent="0.35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</row>
    <row r="540" spans="1:33" ht="15.75" customHeight="1" x14ac:dyDescent="0.35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</row>
    <row r="541" spans="1:33" ht="15.75" customHeight="1" x14ac:dyDescent="0.35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</row>
    <row r="542" spans="1:33" ht="15.75" customHeight="1" x14ac:dyDescent="0.35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</row>
    <row r="543" spans="1:33" ht="15.75" customHeight="1" x14ac:dyDescent="0.35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</row>
    <row r="544" spans="1:33" ht="15.75" customHeight="1" x14ac:dyDescent="0.35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</row>
    <row r="545" spans="1:33" ht="15.75" customHeight="1" x14ac:dyDescent="0.3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</row>
    <row r="546" spans="1:33" ht="15.75" customHeight="1" x14ac:dyDescent="0.35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</row>
    <row r="547" spans="1:33" ht="15.75" customHeight="1" x14ac:dyDescent="0.35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</row>
    <row r="548" spans="1:33" ht="15.75" customHeight="1" x14ac:dyDescent="0.35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</row>
    <row r="549" spans="1:33" ht="15.75" customHeight="1" x14ac:dyDescent="0.35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</row>
    <row r="550" spans="1:33" ht="15.75" customHeight="1" x14ac:dyDescent="0.35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</row>
    <row r="551" spans="1:33" ht="15.75" customHeight="1" x14ac:dyDescent="0.35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</row>
    <row r="552" spans="1:33" ht="15.75" customHeight="1" x14ac:dyDescent="0.35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</row>
    <row r="553" spans="1:33" ht="15.75" customHeight="1" x14ac:dyDescent="0.35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</row>
    <row r="554" spans="1:33" ht="15.75" customHeight="1" x14ac:dyDescent="0.35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</row>
    <row r="555" spans="1:33" ht="15.75" customHeight="1" x14ac:dyDescent="0.3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</row>
    <row r="556" spans="1:33" ht="15.75" customHeight="1" x14ac:dyDescent="0.35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</row>
    <row r="557" spans="1:33" ht="15.75" customHeight="1" x14ac:dyDescent="0.35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</row>
    <row r="558" spans="1:33" ht="15.75" customHeight="1" x14ac:dyDescent="0.35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</row>
    <row r="559" spans="1:33" ht="15.75" customHeight="1" x14ac:dyDescent="0.35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</row>
    <row r="560" spans="1:33" ht="15.75" customHeight="1" x14ac:dyDescent="0.35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</row>
    <row r="561" spans="1:33" ht="15.75" customHeight="1" x14ac:dyDescent="0.35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</row>
    <row r="562" spans="1:33" ht="15.75" customHeight="1" x14ac:dyDescent="0.35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</row>
    <row r="563" spans="1:33" ht="15.75" customHeight="1" x14ac:dyDescent="0.35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</row>
    <row r="564" spans="1:33" ht="15.75" customHeight="1" x14ac:dyDescent="0.35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</row>
    <row r="565" spans="1:33" ht="15.75" customHeight="1" x14ac:dyDescent="0.3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</row>
    <row r="566" spans="1:33" ht="15.75" customHeight="1" x14ac:dyDescent="0.35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</row>
    <row r="567" spans="1:33" ht="15.75" customHeight="1" x14ac:dyDescent="0.35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</row>
    <row r="568" spans="1:33" ht="15.75" customHeight="1" x14ac:dyDescent="0.35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</row>
    <row r="569" spans="1:33" ht="15.75" customHeight="1" x14ac:dyDescent="0.35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</row>
    <row r="570" spans="1:33" ht="15.75" customHeight="1" x14ac:dyDescent="0.35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</row>
    <row r="571" spans="1:33" ht="15.75" customHeight="1" x14ac:dyDescent="0.35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</row>
    <row r="572" spans="1:33" ht="15.75" customHeight="1" x14ac:dyDescent="0.35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</row>
    <row r="573" spans="1:33" ht="15.75" customHeight="1" x14ac:dyDescent="0.35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</row>
    <row r="574" spans="1:33" ht="15.75" customHeight="1" x14ac:dyDescent="0.35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</row>
    <row r="575" spans="1:33" ht="15.75" customHeight="1" x14ac:dyDescent="0.3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</row>
    <row r="576" spans="1:33" ht="15.75" customHeight="1" x14ac:dyDescent="0.35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</row>
    <row r="577" spans="1:33" ht="15.75" customHeight="1" x14ac:dyDescent="0.35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</row>
    <row r="578" spans="1:33" ht="15.75" customHeight="1" x14ac:dyDescent="0.35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</row>
    <row r="579" spans="1:33" ht="15.75" customHeight="1" x14ac:dyDescent="0.35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</row>
    <row r="580" spans="1:33" ht="15.75" customHeight="1" x14ac:dyDescent="0.35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</row>
    <row r="581" spans="1:33" ht="15.75" customHeight="1" x14ac:dyDescent="0.35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</row>
    <row r="582" spans="1:33" ht="15.75" customHeight="1" x14ac:dyDescent="0.35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</row>
    <row r="583" spans="1:33" ht="15.75" customHeight="1" x14ac:dyDescent="0.35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</row>
    <row r="584" spans="1:33" ht="15.75" customHeight="1" x14ac:dyDescent="0.35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</row>
    <row r="585" spans="1:33" ht="15.75" customHeight="1" x14ac:dyDescent="0.3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</row>
    <row r="586" spans="1:33" ht="15.75" customHeight="1" x14ac:dyDescent="0.35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</row>
    <row r="587" spans="1:33" ht="15.75" customHeight="1" x14ac:dyDescent="0.35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</row>
    <row r="588" spans="1:33" ht="15.75" customHeight="1" x14ac:dyDescent="0.35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</row>
    <row r="589" spans="1:33" ht="15.75" customHeight="1" x14ac:dyDescent="0.35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</row>
    <row r="590" spans="1:33" ht="15.75" customHeight="1" x14ac:dyDescent="0.35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</row>
    <row r="591" spans="1:33" ht="15.75" customHeight="1" x14ac:dyDescent="0.35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</row>
    <row r="592" spans="1:33" ht="15.75" customHeight="1" x14ac:dyDescent="0.35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</row>
    <row r="593" spans="1:33" ht="15.75" customHeight="1" x14ac:dyDescent="0.35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</row>
    <row r="594" spans="1:33" ht="15.75" customHeight="1" x14ac:dyDescent="0.35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</row>
    <row r="595" spans="1:33" ht="15.75" customHeight="1" x14ac:dyDescent="0.3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</row>
    <row r="596" spans="1:33" ht="15.75" customHeight="1" x14ac:dyDescent="0.35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</row>
    <row r="597" spans="1:33" ht="15.75" customHeight="1" x14ac:dyDescent="0.35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</row>
    <row r="598" spans="1:33" ht="15.75" customHeight="1" x14ac:dyDescent="0.35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</row>
    <row r="599" spans="1:33" ht="15.75" customHeight="1" x14ac:dyDescent="0.35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</row>
    <row r="600" spans="1:33" ht="15.75" customHeight="1" x14ac:dyDescent="0.35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</row>
    <row r="601" spans="1:33" ht="15.75" customHeight="1" x14ac:dyDescent="0.35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</row>
    <row r="602" spans="1:33" ht="15.75" customHeight="1" x14ac:dyDescent="0.35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</row>
    <row r="603" spans="1:33" ht="15.75" customHeight="1" x14ac:dyDescent="0.35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</row>
    <row r="604" spans="1:33" ht="15.75" customHeight="1" x14ac:dyDescent="0.35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</row>
    <row r="605" spans="1:33" ht="15.75" customHeight="1" x14ac:dyDescent="0.3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</row>
    <row r="606" spans="1:33" ht="15.75" customHeight="1" x14ac:dyDescent="0.35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</row>
    <row r="607" spans="1:33" ht="15.75" customHeight="1" x14ac:dyDescent="0.35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</row>
    <row r="608" spans="1:33" ht="15.75" customHeight="1" x14ac:dyDescent="0.35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</row>
    <row r="609" spans="1:33" ht="15.75" customHeight="1" x14ac:dyDescent="0.35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</row>
    <row r="610" spans="1:33" ht="15.75" customHeight="1" x14ac:dyDescent="0.35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</row>
    <row r="611" spans="1:33" ht="15.75" customHeight="1" x14ac:dyDescent="0.35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</row>
    <row r="612" spans="1:33" ht="15.75" customHeight="1" x14ac:dyDescent="0.35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</row>
    <row r="613" spans="1:33" ht="15.75" customHeight="1" x14ac:dyDescent="0.35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</row>
    <row r="614" spans="1:33" ht="15.75" customHeight="1" x14ac:dyDescent="0.35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</row>
    <row r="615" spans="1:33" ht="15.75" customHeight="1" x14ac:dyDescent="0.3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</row>
    <row r="616" spans="1:33" ht="15.75" customHeight="1" x14ac:dyDescent="0.35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</row>
    <row r="617" spans="1:33" ht="15.75" customHeight="1" x14ac:dyDescent="0.35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</row>
    <row r="618" spans="1:33" ht="15.75" customHeight="1" x14ac:dyDescent="0.35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</row>
    <row r="619" spans="1:33" ht="15.75" customHeight="1" x14ac:dyDescent="0.35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</row>
    <row r="620" spans="1:33" ht="15.75" customHeight="1" x14ac:dyDescent="0.35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</row>
    <row r="621" spans="1:33" ht="15.75" customHeight="1" x14ac:dyDescent="0.35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</row>
    <row r="622" spans="1:33" ht="15.75" customHeight="1" x14ac:dyDescent="0.35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</row>
    <row r="623" spans="1:33" ht="15.75" customHeight="1" x14ac:dyDescent="0.35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</row>
    <row r="624" spans="1:33" ht="15.75" customHeight="1" x14ac:dyDescent="0.35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</row>
    <row r="625" spans="1:33" ht="15.75" customHeight="1" x14ac:dyDescent="0.3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</row>
    <row r="626" spans="1:33" ht="15.75" customHeight="1" x14ac:dyDescent="0.35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</row>
    <row r="627" spans="1:33" ht="15.75" customHeight="1" x14ac:dyDescent="0.35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</row>
    <row r="628" spans="1:33" ht="15.75" customHeight="1" x14ac:dyDescent="0.35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</row>
    <row r="629" spans="1:33" ht="15.75" customHeight="1" x14ac:dyDescent="0.35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</row>
    <row r="630" spans="1:33" ht="15.75" customHeight="1" x14ac:dyDescent="0.35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</row>
    <row r="631" spans="1:33" ht="15.75" customHeight="1" x14ac:dyDescent="0.35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</row>
    <row r="632" spans="1:33" ht="15.75" customHeight="1" x14ac:dyDescent="0.35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</row>
    <row r="633" spans="1:33" ht="15.75" customHeight="1" x14ac:dyDescent="0.35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</row>
    <row r="634" spans="1:33" ht="15.75" customHeight="1" x14ac:dyDescent="0.35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</row>
    <row r="635" spans="1:33" ht="15.75" customHeight="1" x14ac:dyDescent="0.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</row>
    <row r="636" spans="1:33" ht="15.75" customHeight="1" x14ac:dyDescent="0.35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</row>
    <row r="637" spans="1:33" ht="15.75" customHeight="1" x14ac:dyDescent="0.35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</row>
    <row r="638" spans="1:33" ht="15.75" customHeight="1" x14ac:dyDescent="0.35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</row>
    <row r="639" spans="1:33" ht="15.75" customHeight="1" x14ac:dyDescent="0.35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</row>
    <row r="640" spans="1:33" ht="15.75" customHeight="1" x14ac:dyDescent="0.35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</row>
    <row r="641" spans="1:33" ht="15.75" customHeight="1" x14ac:dyDescent="0.35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</row>
    <row r="642" spans="1:33" ht="15.75" customHeight="1" x14ac:dyDescent="0.35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</row>
    <row r="643" spans="1:33" ht="15.75" customHeight="1" x14ac:dyDescent="0.35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</row>
    <row r="644" spans="1:33" ht="15.75" customHeight="1" x14ac:dyDescent="0.35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</row>
    <row r="645" spans="1:33" ht="15.75" customHeight="1" x14ac:dyDescent="0.3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</row>
    <row r="646" spans="1:33" ht="15.75" customHeight="1" x14ac:dyDescent="0.35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</row>
    <row r="647" spans="1:33" ht="15.75" customHeight="1" x14ac:dyDescent="0.35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</row>
    <row r="648" spans="1:33" ht="15.75" customHeight="1" x14ac:dyDescent="0.35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</row>
    <row r="649" spans="1:33" ht="15.75" customHeight="1" x14ac:dyDescent="0.35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</row>
    <row r="650" spans="1:33" ht="15.75" customHeight="1" x14ac:dyDescent="0.35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</row>
    <row r="651" spans="1:33" ht="15.75" customHeight="1" x14ac:dyDescent="0.35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</row>
    <row r="652" spans="1:33" ht="15.75" customHeight="1" x14ac:dyDescent="0.35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</row>
    <row r="653" spans="1:33" ht="15.75" customHeight="1" x14ac:dyDescent="0.35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</row>
    <row r="654" spans="1:33" ht="15.75" customHeight="1" x14ac:dyDescent="0.35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</row>
    <row r="655" spans="1:33" ht="15.75" customHeight="1" x14ac:dyDescent="0.3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</row>
    <row r="656" spans="1:33" ht="15.75" customHeight="1" x14ac:dyDescent="0.35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</row>
    <row r="657" spans="1:33" ht="15.75" customHeight="1" x14ac:dyDescent="0.35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</row>
    <row r="658" spans="1:33" ht="15.75" customHeight="1" x14ac:dyDescent="0.35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</row>
    <row r="659" spans="1:33" ht="15.75" customHeight="1" x14ac:dyDescent="0.35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</row>
    <row r="660" spans="1:33" ht="15.75" customHeight="1" x14ac:dyDescent="0.35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</row>
    <row r="661" spans="1:33" ht="15.75" customHeight="1" x14ac:dyDescent="0.35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</row>
    <row r="662" spans="1:33" ht="15.75" customHeight="1" x14ac:dyDescent="0.35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</row>
    <row r="663" spans="1:33" ht="15.75" customHeight="1" x14ac:dyDescent="0.35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</row>
    <row r="664" spans="1:33" ht="15.75" customHeight="1" x14ac:dyDescent="0.35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</row>
    <row r="665" spans="1:33" ht="15.75" customHeight="1" x14ac:dyDescent="0.3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</row>
    <row r="666" spans="1:33" ht="15.75" customHeight="1" x14ac:dyDescent="0.35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</row>
    <row r="667" spans="1:33" ht="15.75" customHeight="1" x14ac:dyDescent="0.35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</row>
    <row r="668" spans="1:33" ht="15.75" customHeight="1" x14ac:dyDescent="0.35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</row>
    <row r="669" spans="1:33" ht="15.75" customHeight="1" x14ac:dyDescent="0.35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</row>
    <row r="670" spans="1:33" ht="15.75" customHeight="1" x14ac:dyDescent="0.35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</row>
    <row r="671" spans="1:33" ht="15.75" customHeight="1" x14ac:dyDescent="0.35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</row>
    <row r="672" spans="1:33" ht="15.75" customHeight="1" x14ac:dyDescent="0.35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</row>
    <row r="673" spans="1:33" ht="15.75" customHeight="1" x14ac:dyDescent="0.35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</row>
    <row r="674" spans="1:33" ht="15.75" customHeight="1" x14ac:dyDescent="0.35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</row>
    <row r="675" spans="1:33" ht="15.75" customHeight="1" x14ac:dyDescent="0.3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</row>
    <row r="676" spans="1:33" ht="15.75" customHeight="1" x14ac:dyDescent="0.35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</row>
    <row r="677" spans="1:33" ht="15.75" customHeight="1" x14ac:dyDescent="0.35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</row>
    <row r="678" spans="1:33" ht="15.75" customHeight="1" x14ac:dyDescent="0.35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</row>
    <row r="679" spans="1:33" ht="15.75" customHeight="1" x14ac:dyDescent="0.35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</row>
    <row r="680" spans="1:33" ht="15.75" customHeight="1" x14ac:dyDescent="0.35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</row>
    <row r="681" spans="1:33" ht="15.75" customHeight="1" x14ac:dyDescent="0.35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</row>
    <row r="682" spans="1:33" ht="15.75" customHeight="1" x14ac:dyDescent="0.35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</row>
    <row r="683" spans="1:33" ht="15.75" customHeight="1" x14ac:dyDescent="0.35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</row>
    <row r="684" spans="1:33" ht="15.75" customHeight="1" x14ac:dyDescent="0.35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</row>
    <row r="685" spans="1:33" ht="15.75" customHeight="1" x14ac:dyDescent="0.3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</row>
    <row r="686" spans="1:33" ht="15.75" customHeight="1" x14ac:dyDescent="0.35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</row>
    <row r="687" spans="1:33" ht="15.75" customHeight="1" x14ac:dyDescent="0.35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</row>
    <row r="688" spans="1:33" ht="15.75" customHeight="1" x14ac:dyDescent="0.35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</row>
    <row r="689" spans="1:33" ht="15.75" customHeight="1" x14ac:dyDescent="0.35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</row>
    <row r="690" spans="1:33" ht="15.75" customHeight="1" x14ac:dyDescent="0.35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</row>
    <row r="691" spans="1:33" ht="15.75" customHeight="1" x14ac:dyDescent="0.35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</row>
    <row r="692" spans="1:33" ht="15.75" customHeight="1" x14ac:dyDescent="0.35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</row>
    <row r="693" spans="1:33" ht="15.75" customHeight="1" x14ac:dyDescent="0.35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</row>
    <row r="694" spans="1:33" ht="15.75" customHeight="1" x14ac:dyDescent="0.35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</row>
    <row r="695" spans="1:33" ht="15.75" customHeight="1" x14ac:dyDescent="0.3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</row>
    <row r="696" spans="1:33" ht="15.75" customHeight="1" x14ac:dyDescent="0.35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</row>
    <row r="697" spans="1:33" ht="15.75" customHeight="1" x14ac:dyDescent="0.35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</row>
    <row r="698" spans="1:33" ht="15.75" customHeight="1" x14ac:dyDescent="0.35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</row>
    <row r="699" spans="1:33" ht="15.75" customHeight="1" x14ac:dyDescent="0.35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</row>
    <row r="700" spans="1:33" ht="15.75" customHeight="1" x14ac:dyDescent="0.35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</row>
    <row r="701" spans="1:33" ht="15.75" customHeight="1" x14ac:dyDescent="0.35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</row>
    <row r="702" spans="1:33" ht="15.75" customHeight="1" x14ac:dyDescent="0.35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</row>
    <row r="703" spans="1:33" ht="15.75" customHeight="1" x14ac:dyDescent="0.35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</row>
    <row r="704" spans="1:33" ht="15.75" customHeight="1" x14ac:dyDescent="0.35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</row>
    <row r="705" spans="1:33" ht="15.75" customHeight="1" x14ac:dyDescent="0.3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</row>
    <row r="706" spans="1:33" ht="15.75" customHeight="1" x14ac:dyDescent="0.35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</row>
    <row r="707" spans="1:33" ht="15.75" customHeight="1" x14ac:dyDescent="0.35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</row>
    <row r="708" spans="1:33" ht="15.75" customHeight="1" x14ac:dyDescent="0.35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</row>
    <row r="709" spans="1:33" ht="15.75" customHeight="1" x14ac:dyDescent="0.35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</row>
    <row r="710" spans="1:33" ht="15.75" customHeight="1" x14ac:dyDescent="0.35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</row>
    <row r="711" spans="1:33" ht="15.75" customHeight="1" x14ac:dyDescent="0.35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</row>
    <row r="712" spans="1:33" ht="15.75" customHeight="1" x14ac:dyDescent="0.35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</row>
    <row r="713" spans="1:33" ht="15.75" customHeight="1" x14ac:dyDescent="0.35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</row>
    <row r="714" spans="1:33" ht="15.75" customHeight="1" x14ac:dyDescent="0.35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</row>
    <row r="715" spans="1:33" ht="15.75" customHeight="1" x14ac:dyDescent="0.3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</row>
    <row r="716" spans="1:33" ht="15.75" customHeight="1" x14ac:dyDescent="0.35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</row>
    <row r="717" spans="1:33" ht="15.75" customHeight="1" x14ac:dyDescent="0.35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</row>
    <row r="718" spans="1:33" ht="15.75" customHeight="1" x14ac:dyDescent="0.35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</row>
    <row r="719" spans="1:33" ht="15.75" customHeight="1" x14ac:dyDescent="0.35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</row>
    <row r="720" spans="1:33" ht="15.75" customHeight="1" x14ac:dyDescent="0.35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</row>
    <row r="721" spans="1:33" ht="15.75" customHeight="1" x14ac:dyDescent="0.35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</row>
    <row r="722" spans="1:33" ht="15.75" customHeight="1" x14ac:dyDescent="0.35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</row>
    <row r="723" spans="1:33" ht="15.75" customHeight="1" x14ac:dyDescent="0.35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</row>
    <row r="724" spans="1:33" ht="15.75" customHeight="1" x14ac:dyDescent="0.35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</row>
    <row r="725" spans="1:33" ht="15.75" customHeight="1" x14ac:dyDescent="0.3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</row>
    <row r="726" spans="1:33" ht="15.75" customHeight="1" x14ac:dyDescent="0.35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</row>
    <row r="727" spans="1:33" ht="15.75" customHeight="1" x14ac:dyDescent="0.35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</row>
    <row r="728" spans="1:33" ht="15.75" customHeight="1" x14ac:dyDescent="0.35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</row>
    <row r="729" spans="1:33" ht="15.75" customHeight="1" x14ac:dyDescent="0.35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</row>
    <row r="730" spans="1:33" ht="15.75" customHeight="1" x14ac:dyDescent="0.35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</row>
    <row r="731" spans="1:33" ht="15.75" customHeight="1" x14ac:dyDescent="0.35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</row>
    <row r="732" spans="1:33" ht="15.75" customHeight="1" x14ac:dyDescent="0.35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</row>
    <row r="733" spans="1:33" ht="15.75" customHeight="1" x14ac:dyDescent="0.35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</row>
    <row r="734" spans="1:33" ht="15.75" customHeight="1" x14ac:dyDescent="0.35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</row>
    <row r="735" spans="1:33" ht="15.75" customHeight="1" x14ac:dyDescent="0.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</row>
    <row r="736" spans="1:33" ht="15.75" customHeight="1" x14ac:dyDescent="0.35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</row>
    <row r="737" spans="1:33" ht="15.75" customHeight="1" x14ac:dyDescent="0.35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</row>
    <row r="738" spans="1:33" ht="15.75" customHeight="1" x14ac:dyDescent="0.35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</row>
    <row r="739" spans="1:33" ht="15.75" customHeight="1" x14ac:dyDescent="0.35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</row>
    <row r="740" spans="1:33" ht="15.75" customHeight="1" x14ac:dyDescent="0.35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</row>
    <row r="741" spans="1:33" ht="15.75" customHeight="1" x14ac:dyDescent="0.35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</row>
    <row r="742" spans="1:33" ht="15.75" customHeight="1" x14ac:dyDescent="0.35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</row>
    <row r="743" spans="1:33" ht="15.75" customHeight="1" x14ac:dyDescent="0.35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</row>
    <row r="744" spans="1:33" ht="15.75" customHeight="1" x14ac:dyDescent="0.35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</row>
    <row r="745" spans="1:33" ht="15.75" customHeight="1" x14ac:dyDescent="0.3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</row>
    <row r="746" spans="1:33" ht="15.75" customHeight="1" x14ac:dyDescent="0.35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</row>
    <row r="747" spans="1:33" ht="15.75" customHeight="1" x14ac:dyDescent="0.35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</row>
    <row r="748" spans="1:33" ht="15.75" customHeight="1" x14ac:dyDescent="0.35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</row>
    <row r="749" spans="1:33" ht="15.75" customHeight="1" x14ac:dyDescent="0.35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</row>
    <row r="750" spans="1:33" ht="15.75" customHeight="1" x14ac:dyDescent="0.35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</row>
    <row r="751" spans="1:33" ht="15.75" customHeight="1" x14ac:dyDescent="0.35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</row>
    <row r="752" spans="1:33" ht="15.75" customHeight="1" x14ac:dyDescent="0.35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</row>
    <row r="753" spans="1:33" ht="15.75" customHeight="1" x14ac:dyDescent="0.35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</row>
    <row r="754" spans="1:33" ht="15.75" customHeight="1" x14ac:dyDescent="0.35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</row>
    <row r="755" spans="1:33" ht="15.75" customHeight="1" x14ac:dyDescent="0.3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</row>
    <row r="756" spans="1:33" ht="15.75" customHeight="1" x14ac:dyDescent="0.35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</row>
    <row r="757" spans="1:33" ht="15.75" customHeight="1" x14ac:dyDescent="0.35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</row>
    <row r="758" spans="1:33" ht="15.75" customHeight="1" x14ac:dyDescent="0.35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</row>
    <row r="759" spans="1:33" ht="15.75" customHeight="1" x14ac:dyDescent="0.35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</row>
    <row r="760" spans="1:33" ht="15.75" customHeight="1" x14ac:dyDescent="0.35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</row>
    <row r="761" spans="1:33" ht="15.75" customHeight="1" x14ac:dyDescent="0.35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</row>
    <row r="762" spans="1:33" ht="15.75" customHeight="1" x14ac:dyDescent="0.35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</row>
    <row r="763" spans="1:33" ht="15.75" customHeight="1" x14ac:dyDescent="0.35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</row>
    <row r="764" spans="1:33" ht="15.75" customHeight="1" x14ac:dyDescent="0.35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</row>
    <row r="765" spans="1:33" ht="15.75" customHeight="1" x14ac:dyDescent="0.3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</row>
    <row r="766" spans="1:33" ht="15.75" customHeight="1" x14ac:dyDescent="0.35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</row>
    <row r="767" spans="1:33" ht="15.75" customHeight="1" x14ac:dyDescent="0.35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</row>
    <row r="768" spans="1:33" ht="15.75" customHeight="1" x14ac:dyDescent="0.35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</row>
    <row r="769" spans="1:33" ht="15.75" customHeight="1" x14ac:dyDescent="0.35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</row>
    <row r="770" spans="1:33" ht="15.75" customHeight="1" x14ac:dyDescent="0.35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</row>
    <row r="771" spans="1:33" ht="15.75" customHeight="1" x14ac:dyDescent="0.35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</row>
    <row r="772" spans="1:33" ht="15.75" customHeight="1" x14ac:dyDescent="0.35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</row>
    <row r="773" spans="1:33" ht="15.75" customHeight="1" x14ac:dyDescent="0.35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</row>
    <row r="774" spans="1:33" ht="15.75" customHeight="1" x14ac:dyDescent="0.35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</row>
    <row r="775" spans="1:33" ht="15.75" customHeight="1" x14ac:dyDescent="0.3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</row>
    <row r="776" spans="1:33" ht="15.75" customHeight="1" x14ac:dyDescent="0.35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</row>
    <row r="777" spans="1:33" ht="15.75" customHeight="1" x14ac:dyDescent="0.35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</row>
    <row r="778" spans="1:33" ht="15.75" customHeight="1" x14ac:dyDescent="0.35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</row>
    <row r="779" spans="1:33" ht="15.75" customHeight="1" x14ac:dyDescent="0.35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</row>
    <row r="780" spans="1:33" ht="15.75" customHeight="1" x14ac:dyDescent="0.35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</row>
    <row r="781" spans="1:33" ht="15.75" customHeight="1" x14ac:dyDescent="0.35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</row>
    <row r="782" spans="1:33" ht="15.75" customHeight="1" x14ac:dyDescent="0.35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</row>
    <row r="783" spans="1:33" ht="15.75" customHeight="1" x14ac:dyDescent="0.35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</row>
    <row r="784" spans="1:33" ht="15.75" customHeight="1" x14ac:dyDescent="0.35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</row>
    <row r="785" spans="1:33" ht="15.75" customHeight="1" x14ac:dyDescent="0.3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</row>
    <row r="786" spans="1:33" ht="15.75" customHeight="1" x14ac:dyDescent="0.35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</row>
    <row r="787" spans="1:33" ht="15.75" customHeight="1" x14ac:dyDescent="0.35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</row>
    <row r="788" spans="1:33" ht="15.75" customHeight="1" x14ac:dyDescent="0.35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</row>
    <row r="789" spans="1:33" ht="15.75" customHeight="1" x14ac:dyDescent="0.35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</row>
    <row r="790" spans="1:33" ht="15.75" customHeight="1" x14ac:dyDescent="0.35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</row>
    <row r="791" spans="1:33" ht="15.75" customHeight="1" x14ac:dyDescent="0.35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</row>
    <row r="792" spans="1:33" ht="15.75" customHeight="1" x14ac:dyDescent="0.35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</row>
    <row r="793" spans="1:33" ht="15.75" customHeight="1" x14ac:dyDescent="0.35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</row>
    <row r="794" spans="1:33" ht="15.75" customHeight="1" x14ac:dyDescent="0.35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</row>
    <row r="795" spans="1:33" ht="15.75" customHeight="1" x14ac:dyDescent="0.3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</row>
    <row r="796" spans="1:33" ht="15.75" customHeight="1" x14ac:dyDescent="0.35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</row>
    <row r="797" spans="1:33" ht="15.75" customHeight="1" x14ac:dyDescent="0.35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</row>
    <row r="798" spans="1:33" ht="15.75" customHeight="1" x14ac:dyDescent="0.35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</row>
    <row r="799" spans="1:33" ht="15.75" customHeight="1" x14ac:dyDescent="0.35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</row>
    <row r="800" spans="1:33" ht="15.75" customHeight="1" x14ac:dyDescent="0.35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</row>
    <row r="801" spans="1:33" ht="15.75" customHeight="1" x14ac:dyDescent="0.35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</row>
    <row r="802" spans="1:33" ht="15.75" customHeight="1" x14ac:dyDescent="0.35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</row>
    <row r="803" spans="1:33" ht="15.75" customHeight="1" x14ac:dyDescent="0.35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</row>
    <row r="804" spans="1:33" ht="15.75" customHeight="1" x14ac:dyDescent="0.35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</row>
    <row r="805" spans="1:33" ht="15.75" customHeight="1" x14ac:dyDescent="0.3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</row>
    <row r="806" spans="1:33" ht="15.75" customHeight="1" x14ac:dyDescent="0.35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</row>
    <row r="807" spans="1:33" ht="15.75" customHeight="1" x14ac:dyDescent="0.35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</row>
    <row r="808" spans="1:33" ht="15.75" customHeight="1" x14ac:dyDescent="0.35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</row>
    <row r="809" spans="1:33" ht="15.75" customHeight="1" x14ac:dyDescent="0.35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</row>
    <row r="810" spans="1:33" ht="15.75" customHeight="1" x14ac:dyDescent="0.35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</row>
    <row r="811" spans="1:33" ht="15.75" customHeight="1" x14ac:dyDescent="0.35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</row>
    <row r="812" spans="1:33" ht="15.75" customHeight="1" x14ac:dyDescent="0.35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</row>
    <row r="813" spans="1:33" ht="15.75" customHeight="1" x14ac:dyDescent="0.35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</row>
    <row r="814" spans="1:33" ht="15.75" customHeight="1" x14ac:dyDescent="0.35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</row>
    <row r="815" spans="1:33" ht="15.75" customHeight="1" x14ac:dyDescent="0.3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</row>
    <row r="816" spans="1:33" ht="15.75" customHeight="1" x14ac:dyDescent="0.35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</row>
    <row r="817" spans="1:33" ht="15.75" customHeight="1" x14ac:dyDescent="0.35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</row>
    <row r="818" spans="1:33" ht="15.75" customHeight="1" x14ac:dyDescent="0.35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</row>
    <row r="819" spans="1:33" ht="15.75" customHeight="1" x14ac:dyDescent="0.35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</row>
    <row r="820" spans="1:33" ht="15.75" customHeight="1" x14ac:dyDescent="0.35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</row>
    <row r="821" spans="1:33" ht="15.75" customHeight="1" x14ac:dyDescent="0.35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</row>
    <row r="822" spans="1:33" ht="15.75" customHeight="1" x14ac:dyDescent="0.35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</row>
    <row r="823" spans="1:33" ht="15.75" customHeight="1" x14ac:dyDescent="0.35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</row>
    <row r="824" spans="1:33" ht="15.75" customHeight="1" x14ac:dyDescent="0.35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</row>
    <row r="825" spans="1:33" ht="15.75" customHeight="1" x14ac:dyDescent="0.3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</row>
    <row r="826" spans="1:33" ht="15.75" customHeight="1" x14ac:dyDescent="0.35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</row>
    <row r="827" spans="1:33" ht="15.75" customHeight="1" x14ac:dyDescent="0.35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</row>
    <row r="828" spans="1:33" ht="15.75" customHeight="1" x14ac:dyDescent="0.35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</row>
    <row r="829" spans="1:33" ht="15.75" customHeight="1" x14ac:dyDescent="0.35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</row>
    <row r="830" spans="1:33" ht="15.75" customHeight="1" x14ac:dyDescent="0.35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</row>
    <row r="831" spans="1:33" ht="15.75" customHeight="1" x14ac:dyDescent="0.35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</row>
    <row r="832" spans="1:33" ht="15.75" customHeight="1" x14ac:dyDescent="0.35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</row>
    <row r="833" spans="1:33" ht="15.75" customHeight="1" x14ac:dyDescent="0.35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</row>
    <row r="834" spans="1:33" ht="15.75" customHeight="1" x14ac:dyDescent="0.35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</row>
    <row r="835" spans="1:33" ht="15.75" customHeight="1" x14ac:dyDescent="0.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</row>
    <row r="836" spans="1:33" ht="15.75" customHeight="1" x14ac:dyDescent="0.35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</row>
    <row r="837" spans="1:33" ht="15.75" customHeight="1" x14ac:dyDescent="0.35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</row>
    <row r="838" spans="1:33" ht="15.75" customHeight="1" x14ac:dyDescent="0.35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</row>
    <row r="839" spans="1:33" ht="15.75" customHeight="1" x14ac:dyDescent="0.35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</row>
    <row r="840" spans="1:33" ht="15.75" customHeight="1" x14ac:dyDescent="0.35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</row>
    <row r="841" spans="1:33" ht="15.75" customHeight="1" x14ac:dyDescent="0.35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</row>
    <row r="842" spans="1:33" ht="15.75" customHeight="1" x14ac:dyDescent="0.35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</row>
    <row r="843" spans="1:33" ht="15.75" customHeight="1" x14ac:dyDescent="0.35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</row>
    <row r="844" spans="1:33" ht="15.75" customHeight="1" x14ac:dyDescent="0.35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</row>
    <row r="845" spans="1:33" ht="15.75" customHeight="1" x14ac:dyDescent="0.3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</row>
    <row r="846" spans="1:33" ht="15.75" customHeight="1" x14ac:dyDescent="0.35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</row>
    <row r="847" spans="1:33" ht="15.75" customHeight="1" x14ac:dyDescent="0.35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</row>
    <row r="848" spans="1:33" ht="15.75" customHeight="1" x14ac:dyDescent="0.35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</row>
    <row r="849" spans="1:33" ht="15.75" customHeight="1" x14ac:dyDescent="0.35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</row>
    <row r="850" spans="1:33" ht="15.75" customHeight="1" x14ac:dyDescent="0.35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</row>
    <row r="851" spans="1:33" ht="15.75" customHeight="1" x14ac:dyDescent="0.35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</row>
    <row r="852" spans="1:33" ht="15.75" customHeight="1" x14ac:dyDescent="0.35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</row>
    <row r="853" spans="1:33" ht="15.75" customHeight="1" x14ac:dyDescent="0.35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</row>
    <row r="854" spans="1:33" ht="15.75" customHeight="1" x14ac:dyDescent="0.35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</row>
    <row r="855" spans="1:33" ht="15.75" customHeight="1" x14ac:dyDescent="0.3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</row>
    <row r="856" spans="1:33" ht="15.75" customHeight="1" x14ac:dyDescent="0.35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</row>
    <row r="857" spans="1:33" ht="15.75" customHeight="1" x14ac:dyDescent="0.35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</row>
    <row r="858" spans="1:33" ht="15.75" customHeight="1" x14ac:dyDescent="0.35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</row>
    <row r="859" spans="1:33" ht="15.75" customHeight="1" x14ac:dyDescent="0.35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</row>
    <row r="860" spans="1:33" ht="15.75" customHeight="1" x14ac:dyDescent="0.35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</row>
    <row r="861" spans="1:33" ht="15.75" customHeight="1" x14ac:dyDescent="0.35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</row>
    <row r="862" spans="1:33" ht="15.75" customHeight="1" x14ac:dyDescent="0.35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</row>
    <row r="863" spans="1:33" ht="15.75" customHeight="1" x14ac:dyDescent="0.35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</row>
    <row r="864" spans="1:33" ht="15.75" customHeight="1" x14ac:dyDescent="0.35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</row>
    <row r="865" spans="1:33" ht="15.75" customHeight="1" x14ac:dyDescent="0.3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</row>
    <row r="866" spans="1:33" ht="15.75" customHeight="1" x14ac:dyDescent="0.35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</row>
    <row r="867" spans="1:33" ht="15.75" customHeight="1" x14ac:dyDescent="0.35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</row>
    <row r="868" spans="1:33" ht="15.75" customHeight="1" x14ac:dyDescent="0.35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</row>
    <row r="869" spans="1:33" ht="15.75" customHeight="1" x14ac:dyDescent="0.35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</row>
    <row r="870" spans="1:33" ht="15.75" customHeight="1" x14ac:dyDescent="0.35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</row>
    <row r="871" spans="1:33" ht="15.75" customHeight="1" x14ac:dyDescent="0.35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</row>
    <row r="872" spans="1:33" ht="15.75" customHeight="1" x14ac:dyDescent="0.35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</row>
    <row r="873" spans="1:33" ht="15.75" customHeight="1" x14ac:dyDescent="0.35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</row>
    <row r="874" spans="1:33" ht="15.75" customHeight="1" x14ac:dyDescent="0.35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</row>
    <row r="875" spans="1:33" ht="15.75" customHeight="1" x14ac:dyDescent="0.3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</row>
    <row r="876" spans="1:33" ht="15.75" customHeight="1" x14ac:dyDescent="0.35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</row>
    <row r="877" spans="1:33" ht="15.75" customHeight="1" x14ac:dyDescent="0.35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</row>
    <row r="878" spans="1:33" ht="15.75" customHeight="1" x14ac:dyDescent="0.35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</row>
    <row r="879" spans="1:33" ht="15.75" customHeight="1" x14ac:dyDescent="0.35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</row>
    <row r="880" spans="1:33" ht="15.75" customHeight="1" x14ac:dyDescent="0.35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</row>
    <row r="881" spans="1:33" ht="15.75" customHeight="1" x14ac:dyDescent="0.35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</row>
    <row r="882" spans="1:33" ht="15.75" customHeight="1" x14ac:dyDescent="0.35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</row>
    <row r="883" spans="1:33" ht="15.75" customHeight="1" x14ac:dyDescent="0.35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</row>
    <row r="884" spans="1:33" ht="15.75" customHeight="1" x14ac:dyDescent="0.35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</row>
    <row r="885" spans="1:33" ht="15.75" customHeight="1" x14ac:dyDescent="0.3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</row>
    <row r="886" spans="1:33" ht="15.75" customHeight="1" x14ac:dyDescent="0.35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</row>
    <row r="887" spans="1:33" ht="15.75" customHeight="1" x14ac:dyDescent="0.35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</row>
    <row r="888" spans="1:33" ht="15.75" customHeight="1" x14ac:dyDescent="0.35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</row>
    <row r="889" spans="1:33" ht="15.75" customHeight="1" x14ac:dyDescent="0.35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</row>
    <row r="890" spans="1:33" ht="15.75" customHeight="1" x14ac:dyDescent="0.35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</row>
    <row r="891" spans="1:33" ht="15.75" customHeight="1" x14ac:dyDescent="0.35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</row>
    <row r="892" spans="1:33" ht="15.75" customHeight="1" x14ac:dyDescent="0.35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</row>
    <row r="893" spans="1:33" ht="15.75" customHeight="1" x14ac:dyDescent="0.35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</row>
    <row r="894" spans="1:33" ht="15.75" customHeight="1" x14ac:dyDescent="0.35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</row>
    <row r="895" spans="1:33" ht="15.75" customHeight="1" x14ac:dyDescent="0.3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</row>
    <row r="896" spans="1:33" ht="15.75" customHeight="1" x14ac:dyDescent="0.35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</row>
    <row r="897" spans="1:33" ht="15.75" customHeight="1" x14ac:dyDescent="0.35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</row>
    <row r="898" spans="1:33" ht="15.75" customHeight="1" x14ac:dyDescent="0.35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</row>
    <row r="899" spans="1:33" ht="15.75" customHeight="1" x14ac:dyDescent="0.35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</row>
    <row r="900" spans="1:33" ht="15.75" customHeight="1" x14ac:dyDescent="0.35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</row>
    <row r="901" spans="1:33" ht="15.75" customHeight="1" x14ac:dyDescent="0.35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</row>
    <row r="902" spans="1:33" ht="15.75" customHeight="1" x14ac:dyDescent="0.35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</row>
    <row r="903" spans="1:33" ht="15.75" customHeight="1" x14ac:dyDescent="0.35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</row>
    <row r="904" spans="1:33" ht="15.75" customHeight="1" x14ac:dyDescent="0.35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</row>
    <row r="905" spans="1:33" ht="15.75" customHeight="1" x14ac:dyDescent="0.3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</row>
    <row r="906" spans="1:33" ht="15.75" customHeight="1" x14ac:dyDescent="0.35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</row>
    <row r="907" spans="1:33" ht="15.75" customHeight="1" x14ac:dyDescent="0.35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</row>
    <row r="908" spans="1:33" ht="15.75" customHeight="1" x14ac:dyDescent="0.35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</row>
    <row r="909" spans="1:33" ht="15.75" customHeight="1" x14ac:dyDescent="0.35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</row>
    <row r="910" spans="1:33" ht="15.75" customHeight="1" x14ac:dyDescent="0.35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</row>
    <row r="911" spans="1:33" ht="15.75" customHeight="1" x14ac:dyDescent="0.35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</row>
    <row r="912" spans="1:33" ht="15.75" customHeight="1" x14ac:dyDescent="0.35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</row>
    <row r="913" spans="1:33" ht="15.75" customHeight="1" x14ac:dyDescent="0.35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</row>
    <row r="914" spans="1:33" ht="15.75" customHeight="1" x14ac:dyDescent="0.35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</row>
    <row r="915" spans="1:33" ht="15.75" customHeight="1" x14ac:dyDescent="0.3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</row>
    <row r="916" spans="1:33" ht="15.75" customHeight="1" x14ac:dyDescent="0.35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</row>
    <row r="917" spans="1:33" ht="15.75" customHeight="1" x14ac:dyDescent="0.35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</row>
    <row r="918" spans="1:33" ht="15.75" customHeight="1" x14ac:dyDescent="0.35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</row>
    <row r="919" spans="1:33" ht="15.75" customHeight="1" x14ac:dyDescent="0.35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</row>
    <row r="920" spans="1:33" ht="15.75" customHeight="1" x14ac:dyDescent="0.35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</row>
    <row r="921" spans="1:33" ht="15.75" customHeight="1" x14ac:dyDescent="0.35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</row>
    <row r="922" spans="1:33" ht="15.75" customHeight="1" x14ac:dyDescent="0.35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</row>
    <row r="923" spans="1:33" ht="15.75" customHeight="1" x14ac:dyDescent="0.35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</row>
    <row r="924" spans="1:33" ht="15.75" customHeight="1" x14ac:dyDescent="0.35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</row>
    <row r="925" spans="1:33" ht="15.75" customHeight="1" x14ac:dyDescent="0.3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</row>
    <row r="926" spans="1:33" ht="15.75" customHeight="1" x14ac:dyDescent="0.35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</row>
    <row r="927" spans="1:33" ht="15.75" customHeight="1" x14ac:dyDescent="0.35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</row>
    <row r="928" spans="1:33" ht="15.75" customHeight="1" x14ac:dyDescent="0.35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</row>
    <row r="929" spans="1:33" ht="15.75" customHeight="1" x14ac:dyDescent="0.35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</row>
    <row r="930" spans="1:33" ht="15.75" customHeight="1" x14ac:dyDescent="0.35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</row>
    <row r="931" spans="1:33" ht="15.75" customHeight="1" x14ac:dyDescent="0.35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</row>
    <row r="932" spans="1:33" ht="15.75" customHeight="1" x14ac:dyDescent="0.35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</row>
    <row r="933" spans="1:33" ht="15.75" customHeight="1" x14ac:dyDescent="0.35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</row>
    <row r="934" spans="1:33" ht="15.75" customHeight="1" x14ac:dyDescent="0.35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</row>
    <row r="935" spans="1:33" ht="15.75" customHeight="1" x14ac:dyDescent="0.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</row>
    <row r="936" spans="1:33" ht="15.75" customHeight="1" x14ac:dyDescent="0.35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</row>
    <row r="937" spans="1:33" ht="15.75" customHeight="1" x14ac:dyDescent="0.35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</row>
    <row r="938" spans="1:33" ht="15.75" customHeight="1" x14ac:dyDescent="0.35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</row>
    <row r="939" spans="1:33" ht="15.75" customHeight="1" x14ac:dyDescent="0.35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</row>
    <row r="940" spans="1:33" ht="15.75" customHeight="1" x14ac:dyDescent="0.35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</row>
    <row r="941" spans="1:33" ht="15.75" customHeight="1" x14ac:dyDescent="0.35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</row>
    <row r="942" spans="1:33" ht="15.75" customHeight="1" x14ac:dyDescent="0.35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</row>
    <row r="943" spans="1:33" ht="15.75" customHeight="1" x14ac:dyDescent="0.35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</row>
    <row r="944" spans="1:33" ht="15.75" customHeight="1" x14ac:dyDescent="0.35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</row>
    <row r="945" spans="1:33" ht="15.75" customHeight="1" x14ac:dyDescent="0.3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</row>
    <row r="946" spans="1:33" ht="15.75" customHeight="1" x14ac:dyDescent="0.35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</row>
    <row r="947" spans="1:33" ht="15.75" customHeight="1" x14ac:dyDescent="0.35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</row>
    <row r="948" spans="1:33" ht="15.75" customHeight="1" x14ac:dyDescent="0.35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</row>
    <row r="949" spans="1:33" ht="15.75" customHeight="1" x14ac:dyDescent="0.35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</row>
    <row r="950" spans="1:33" ht="15.75" customHeight="1" x14ac:dyDescent="0.35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</row>
    <row r="951" spans="1:33" ht="15.75" customHeight="1" x14ac:dyDescent="0.35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</row>
    <row r="952" spans="1:33" ht="15.75" customHeight="1" x14ac:dyDescent="0.35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</row>
    <row r="953" spans="1:33" ht="15.75" customHeight="1" x14ac:dyDescent="0.35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</row>
    <row r="954" spans="1:33" ht="15.75" customHeight="1" x14ac:dyDescent="0.35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</row>
    <row r="955" spans="1:33" ht="15.75" customHeight="1" x14ac:dyDescent="0.3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</row>
    <row r="956" spans="1:33" ht="15.75" customHeight="1" x14ac:dyDescent="0.35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</row>
    <row r="957" spans="1:33" ht="15.75" customHeight="1" x14ac:dyDescent="0.35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</row>
    <row r="958" spans="1:33" ht="15.75" customHeight="1" x14ac:dyDescent="0.35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</row>
    <row r="959" spans="1:33" ht="15.75" customHeight="1" x14ac:dyDescent="0.35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</row>
    <row r="960" spans="1:33" ht="15.75" customHeight="1" x14ac:dyDescent="0.35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</row>
    <row r="961" spans="1:33" ht="15.75" customHeight="1" x14ac:dyDescent="0.35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</row>
    <row r="962" spans="1:33" ht="15.75" customHeight="1" x14ac:dyDescent="0.35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</row>
    <row r="963" spans="1:33" ht="15.75" customHeight="1" x14ac:dyDescent="0.35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</row>
    <row r="964" spans="1:33" ht="15.75" customHeight="1" x14ac:dyDescent="0.35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</row>
    <row r="965" spans="1:33" ht="15.75" customHeight="1" x14ac:dyDescent="0.3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</row>
    <row r="966" spans="1:33" ht="15.75" customHeight="1" x14ac:dyDescent="0.35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</row>
    <row r="967" spans="1:33" ht="15.75" customHeight="1" x14ac:dyDescent="0.35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</row>
    <row r="968" spans="1:33" ht="15.75" customHeight="1" x14ac:dyDescent="0.35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</row>
    <row r="969" spans="1:33" ht="15.75" customHeight="1" x14ac:dyDescent="0.35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</row>
    <row r="970" spans="1:33" ht="15.75" customHeight="1" x14ac:dyDescent="0.35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</row>
    <row r="971" spans="1:33" ht="15.75" customHeight="1" x14ac:dyDescent="0.35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</row>
    <row r="972" spans="1:33" ht="15.75" customHeight="1" x14ac:dyDescent="0.35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</row>
    <row r="973" spans="1:33" ht="15.75" customHeight="1" x14ac:dyDescent="0.35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</row>
    <row r="974" spans="1:33" ht="15.75" customHeight="1" x14ac:dyDescent="0.35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</row>
    <row r="975" spans="1:33" ht="15.75" customHeight="1" x14ac:dyDescent="0.3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</row>
    <row r="976" spans="1:33" ht="15.75" customHeight="1" x14ac:dyDescent="0.35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</row>
    <row r="977" spans="1:33" ht="15.75" customHeight="1" x14ac:dyDescent="0.35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</row>
    <row r="978" spans="1:33" ht="15.75" customHeight="1" x14ac:dyDescent="0.35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</row>
    <row r="979" spans="1:33" ht="15.75" customHeight="1" x14ac:dyDescent="0.35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</row>
    <row r="980" spans="1:33" ht="15.75" customHeight="1" x14ac:dyDescent="0.35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</row>
    <row r="981" spans="1:33" ht="15.75" customHeight="1" x14ac:dyDescent="0.35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</row>
    <row r="982" spans="1:33" ht="15.75" customHeight="1" x14ac:dyDescent="0.35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</row>
    <row r="983" spans="1:33" ht="15.75" customHeight="1" x14ac:dyDescent="0.35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</row>
    <row r="984" spans="1:33" ht="15.75" customHeight="1" x14ac:dyDescent="0.35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</row>
    <row r="985" spans="1:33" ht="15.75" customHeight="1" x14ac:dyDescent="0.3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</row>
    <row r="986" spans="1:33" ht="15.75" customHeight="1" x14ac:dyDescent="0.35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</row>
    <row r="987" spans="1:33" ht="15.75" customHeight="1" x14ac:dyDescent="0.35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</row>
    <row r="988" spans="1:33" ht="15.75" customHeight="1" x14ac:dyDescent="0.35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</row>
    <row r="989" spans="1:33" ht="15.75" customHeight="1" x14ac:dyDescent="0.35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</row>
    <row r="990" spans="1:33" ht="15.75" customHeight="1" x14ac:dyDescent="0.35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</row>
    <row r="991" spans="1:33" ht="15.75" customHeight="1" x14ac:dyDescent="0.35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</row>
    <row r="992" spans="1:33" ht="15.75" customHeight="1" x14ac:dyDescent="0.35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</row>
    <row r="993" spans="1:33" ht="15.75" customHeight="1" x14ac:dyDescent="0.35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</row>
    <row r="994" spans="1:33" ht="15.75" customHeight="1" x14ac:dyDescent="0.35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</row>
    <row r="995" spans="1:33" ht="15.75" customHeight="1" x14ac:dyDescent="0.3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</row>
    <row r="996" spans="1:33" ht="15.75" customHeight="1" x14ac:dyDescent="0.35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</row>
    <row r="997" spans="1:33" ht="15.75" customHeight="1" x14ac:dyDescent="0.35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</row>
    <row r="998" spans="1:33" ht="15.75" customHeight="1" x14ac:dyDescent="0.35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</row>
    <row r="999" spans="1:33" ht="15.75" customHeight="1" x14ac:dyDescent="0.35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</row>
    <row r="1000" spans="1:33" ht="15.75" customHeight="1" x14ac:dyDescent="0.35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4</vt:i4>
      </vt:variant>
    </vt:vector>
  </HeadingPairs>
  <TitlesOfParts>
    <vt:vector size="53" baseType="lpstr">
      <vt:lpstr>About</vt:lpstr>
      <vt:lpstr>Fuel Prices - ID</vt:lpstr>
      <vt:lpstr>Tax Percentages</vt:lpstr>
      <vt:lpstr>US_BFPaT-pretax-lignite</vt:lpstr>
      <vt:lpstr>Hydrogen</vt:lpstr>
      <vt:lpstr>Pretax &gt;</vt:lpstr>
      <vt:lpstr>BFPaT-pretax-electricity</vt:lpstr>
      <vt:lpstr>BFPaT-pretax-coal</vt:lpstr>
      <vt:lpstr>BFPaT-pretax-natgas</vt:lpstr>
      <vt:lpstr>BFPaT-pretax-nuclear</vt:lpstr>
      <vt:lpstr>BFPaT-pretax-hydro</vt:lpstr>
      <vt:lpstr>BFPaT-pretax-wind</vt:lpstr>
      <vt:lpstr>BFPaT-pretax-solar</vt:lpstr>
      <vt:lpstr>BFPaT-pretax-biomass</vt:lpstr>
      <vt:lpstr>BFPaT-pretax-petgas</vt:lpstr>
      <vt:lpstr>BFPaT-pretax-petdies</vt:lpstr>
      <vt:lpstr>BFPaT-pretax-biogas</vt:lpstr>
      <vt:lpstr>BFPaT-pretax-biodies</vt:lpstr>
      <vt:lpstr>BFPaT-pretax-jetkerosene</vt:lpstr>
      <vt:lpstr>BFPaT-pretax-heat</vt:lpstr>
      <vt:lpstr>BFPaT-pretax-geothermal</vt:lpstr>
      <vt:lpstr>BFPaT-pretax-lignite</vt:lpstr>
      <vt:lpstr>BFPaT-pretax-crude</vt:lpstr>
      <vt:lpstr>BFPaT-pretax-heavyfueloil</vt:lpstr>
      <vt:lpstr>BFPaT-pretax-lpgpropbut</vt:lpstr>
      <vt:lpstr>BFPaT-pretax-msw</vt:lpstr>
      <vt:lpstr>BFPaT-pretax-hydrogen</vt:lpstr>
      <vt:lpstr>Fuel Tax &gt;</vt:lpstr>
      <vt:lpstr>BFPaT-fueltax-electricity</vt:lpstr>
      <vt:lpstr>BFPaT-fueltax-coal</vt:lpstr>
      <vt:lpstr>BFPaT-fueltax-natgas</vt:lpstr>
      <vt:lpstr>BFPaT-fueltax-nuclear</vt:lpstr>
      <vt:lpstr>BFPaT-fueltax-hydro</vt:lpstr>
      <vt:lpstr>BFPaT-fueltax-wind</vt:lpstr>
      <vt:lpstr>BFPaT-fueltax-solar</vt:lpstr>
      <vt:lpstr>BFPaT-fueltax-biomass</vt:lpstr>
      <vt:lpstr>BFPaT-fueltax-petgas</vt:lpstr>
      <vt:lpstr>BFPaT-fueltax-petdies</vt:lpstr>
      <vt:lpstr>BFPaT-fueltax-biogas</vt:lpstr>
      <vt:lpstr>BFPaT-fueltax-biodies</vt:lpstr>
      <vt:lpstr>BFPaT-fueltax-jetkerosene</vt:lpstr>
      <vt:lpstr>BFPaT-fueltax-heat</vt:lpstr>
      <vt:lpstr>BFPaT-fueltax-geothermal</vt:lpstr>
      <vt:lpstr>BFPaT-fueltax-lignite</vt:lpstr>
      <vt:lpstr>BFPaT-fueltax-crude</vt:lpstr>
      <vt:lpstr>BFPaT-fueltax-heavyfueloil</vt:lpstr>
      <vt:lpstr>BFPaT-fueltax-lpgpropbut</vt:lpstr>
      <vt:lpstr>BFPaT-fueltax-msw</vt:lpstr>
      <vt:lpstr>BFPaT-fueltax-hydrogen</vt:lpstr>
      <vt:lpstr>dollars_2019_2012</vt:lpstr>
      <vt:lpstr>dollars_2020_2012</vt:lpstr>
      <vt:lpstr>dollars_2021_2012</vt:lpstr>
      <vt:lpstr>dollars_2022_2012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Francis Swint</cp:lastModifiedBy>
  <dcterms:created xsi:type="dcterms:W3CDTF">2024-03-08T19:41:34Z</dcterms:created>
  <dcterms:modified xsi:type="dcterms:W3CDTF">2025-04-02T17:22:18Z</dcterms:modified>
</cp:coreProperties>
</file>