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Calculation" sheetId="2" r:id="rId5"/>
    <sheet state="visible" name="BGBSC" sheetId="3" r:id="rId6"/>
    <sheet state="visible" name="PAGBSC" sheetId="4" r:id="rId7"/>
    <sheet state="visible" name="SYGBSC" sheetId="5" r:id="rId8"/>
  </sheets>
  <definedNames>
    <definedName name="gigwatts_to_megawatts">About!$A$32</definedName>
  </definedNames>
  <calcPr/>
</workbook>
</file>

<file path=xl/sharedStrings.xml><?xml version="1.0" encoding="utf-8"?>
<sst xmlns="http://schemas.openxmlformats.org/spreadsheetml/2006/main" count="77" uniqueCount="58">
  <si>
    <t>Source:</t>
  </si>
  <si>
    <t>PV and Battery</t>
  </si>
  <si>
    <t>https://docs.google.com/spreadsheets/d/1fWx2Nak8GdZuL2g9Tq-l0IMYAf5tJmHjynz711nrw5Q/edit?usp=sharing</t>
  </si>
  <si>
    <t>Notes</t>
  </si>
  <si>
    <t>We assume BAU GBSC is the 75% of the estimated GBSC and Potential Additional GBSC is the rest 25%</t>
  </si>
  <si>
    <t>Current Policy Scenarion (CPS)</t>
  </si>
  <si>
    <t>Electricity storage output (GW)</t>
  </si>
  <si>
    <t>Battery utility</t>
  </si>
  <si>
    <t>Battery prosumers – C&amp;I</t>
  </si>
  <si>
    <t>Battery prosumers – RES</t>
  </si>
  <si>
    <t>PHES</t>
  </si>
  <si>
    <t>A–CAES</t>
  </si>
  <si>
    <t>Total</t>
  </si>
  <si>
    <t>Note: we use the CPS data for estimating the GBSC</t>
  </si>
  <si>
    <t>Delayed Policy Scenario (DPS)</t>
  </si>
  <si>
    <t>Electricity storage output [TWh_{el}]</t>
  </si>
  <si>
    <t>7,7</t>
  </si>
  <si>
    <t>137,9</t>
  </si>
  <si>
    <t>391,9</t>
  </si>
  <si>
    <t>620,7</t>
  </si>
  <si>
    <t>9,4</t>
  </si>
  <si>
    <t>33,5</t>
  </si>
  <si>
    <t>46,2</t>
  </si>
  <si>
    <t>0,3</t>
  </si>
  <si>
    <t>17,5</t>
  </si>
  <si>
    <t>29,6</t>
  </si>
  <si>
    <t>46,7</t>
  </si>
  <si>
    <t>7,2</t>
  </si>
  <si>
    <t>7,1</t>
  </si>
  <si>
    <t>7,3</t>
  </si>
  <si>
    <t>32,1</t>
  </si>
  <si>
    <t>182,6</t>
  </si>
  <si>
    <t>462,1</t>
  </si>
  <si>
    <t>720,8</t>
  </si>
  <si>
    <t>Best Policy Scenario (BPS)</t>
  </si>
  <si>
    <t>0,1</t>
  </si>
  <si>
    <t>198,3</t>
  </si>
  <si>
    <t>383,9</t>
  </si>
  <si>
    <t>734,5</t>
  </si>
  <si>
    <t>14,1</t>
  </si>
  <si>
    <t>44,6</t>
  </si>
  <si>
    <t>66,4</t>
  </si>
  <si>
    <t>1,1</t>
  </si>
  <si>
    <t>26,3</t>
  </si>
  <si>
    <t>39,5</t>
  </si>
  <si>
    <t>0,8</t>
  </si>
  <si>
    <t>7,4</t>
  </si>
  <si>
    <t>6,9</t>
  </si>
  <si>
    <t>12,3</t>
  </si>
  <si>
    <t>231,4</t>
  </si>
  <si>
    <t>447,6</t>
  </si>
  <si>
    <t>696,2</t>
  </si>
  <si>
    <t>876,8</t>
  </si>
  <si>
    <t>Unit: MW</t>
  </si>
  <si>
    <t>BAU Grid Battery Storage Capacity</t>
  </si>
  <si>
    <t>Potential Additional Grid Battery Storage Capacity</t>
  </si>
  <si>
    <t>Battery Storage Capacity</t>
  </si>
  <si>
    <t>Start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</si>
</sst>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theme="1"/>
      <name val="Calibri"/>
    </font>
    <font>
      <color theme="1"/>
      <name val="Calibri"/>
      <scheme val="minor"/>
    </font>
    <font>
      <sz val="11.0"/>
      <color theme="10"/>
      <name val="Calibri"/>
      <scheme val="minor"/>
    </font>
    <font>
      <color theme="1"/>
      <name val="Calibri"/>
    </font>
    <font>
      <u/>
      <sz val="11.0"/>
      <color theme="10"/>
      <name val="Calibri"/>
    </font>
    <font>
      <b/>
      <color theme="1"/>
      <name val="Calibri"/>
      <scheme val="minor"/>
    </font>
    <font>
      <b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1" fillId="0" fontId="1" numFmtId="0" xfId="0" applyBorder="1" applyFont="1"/>
    <xf borderId="0" fillId="0" fontId="7" numFmtId="0" xfId="0" applyFont="1"/>
    <xf borderId="0" fillId="0" fontId="8" numFmtId="0" xfId="0" applyAlignment="1" applyFont="1">
      <alignment readingOrder="0"/>
    </xf>
    <xf borderId="2" fillId="0" fontId="4" numFmtId="0" xfId="0" applyBorder="1" applyFont="1"/>
    <xf borderId="2" fillId="0" fontId="8" numFmtId="0" xfId="0" applyBorder="1" applyFont="1"/>
    <xf borderId="2" fillId="0" fontId="6" numFmtId="164" xfId="0" applyBorder="1" applyFont="1" applyNumberFormat="1"/>
    <xf borderId="2" fillId="0" fontId="9" numFmtId="164" xfId="0" applyBorder="1" applyFont="1" applyNumberFormat="1"/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10" numFmtId="0" xfId="0" applyAlignment="1" applyBorder="1" applyFont="1">
      <alignment readingOrder="0" shrinkToFit="0" vertical="bottom" wrapText="0"/>
    </xf>
    <xf borderId="2" fillId="0" fontId="10" numFmtId="0" xfId="0" applyAlignment="1" applyBorder="1" applyFont="1">
      <alignment horizontal="center" readingOrder="0" shrinkToFit="0" vertical="bottom" wrapText="0"/>
    </xf>
    <xf borderId="2" fillId="0" fontId="11" numFmtId="0" xfId="0" applyAlignment="1" applyBorder="1" applyFont="1">
      <alignment horizontal="center" readingOrder="0"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0" fillId="0" fontId="12" numFmtId="0" xfId="0" applyFont="1"/>
    <xf borderId="0" fillId="0" fontId="6" numFmtId="164" xfId="0" applyFont="1" applyNumberFormat="1"/>
    <xf borderId="0" fillId="0" fontId="2" numFmtId="164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17</xdr:row>
      <xdr:rowOff>133350</xdr:rowOff>
    </xdr:from>
    <xdr:ext cx="3667125" cy="2695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561975</xdr:colOff>
      <xdr:row>1</xdr:row>
      <xdr:rowOff>38100</xdr:rowOff>
    </xdr:from>
    <xdr:ext cx="3667125" cy="26574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Wx2Nak8GdZuL2g9Tq-l0IMYAf5tJmHjynz711nrw5Q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</row>
    <row r="2" ht="14.25" customHeight="1">
      <c r="B2" s="4" t="s">
        <v>2</v>
      </c>
    </row>
    <row r="3" ht="14.25" customHeight="1">
      <c r="B3" s="5"/>
    </row>
    <row r="4" ht="14.25" customHeight="1">
      <c r="A4" s="1" t="s">
        <v>3</v>
      </c>
      <c r="B4" s="6" t="s">
        <v>4</v>
      </c>
    </row>
    <row r="5" ht="14.25" customHeight="1">
      <c r="B5" s="7"/>
    </row>
    <row r="6" ht="14.25" customHeight="1">
      <c r="B6" s="8"/>
    </row>
    <row r="7" ht="14.25" customHeight="1">
      <c r="B7" s="5"/>
    </row>
    <row r="8" ht="14.25" customHeight="1">
      <c r="B8" s="9"/>
      <c r="C8" s="3"/>
      <c r="D8" s="3"/>
      <c r="E8" s="3"/>
      <c r="F8" s="3"/>
    </row>
    <row r="9" ht="14.25" customHeight="1">
      <c r="B9" s="8"/>
    </row>
    <row r="10" ht="14.25" customHeight="1">
      <c r="B10" s="5"/>
    </row>
    <row r="11" ht="14.25" customHeight="1">
      <c r="B11" s="8"/>
    </row>
    <row r="12" ht="14.25" customHeight="1">
      <c r="B12" s="10"/>
    </row>
    <row r="13" ht="14.25" customHeight="1">
      <c r="B13" s="8"/>
    </row>
    <row r="14" ht="14.25" customHeight="1">
      <c r="B14" s="5"/>
    </row>
    <row r="15" ht="14.25" customHeight="1">
      <c r="B15" s="5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A23" s="1"/>
    </row>
    <row r="24" ht="14.25" customHeight="1">
      <c r="A24" s="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3.71"/>
    <col customWidth="1" min="3" max="8" width="9.86"/>
    <col customWidth="1" min="9" max="26" width="8.71"/>
  </cols>
  <sheetData>
    <row r="1" ht="14.25" customHeight="1">
      <c r="A1" s="1"/>
      <c r="D1" s="1"/>
    </row>
    <row r="2" ht="14.25" customHeight="1">
      <c r="A2" s="8"/>
      <c r="B2" s="11" t="s">
        <v>5</v>
      </c>
    </row>
    <row r="3" ht="14.25" customHeight="1">
      <c r="A3" s="8"/>
      <c r="B3" s="12" t="s">
        <v>6</v>
      </c>
      <c r="C3" s="13">
        <v>2020.0</v>
      </c>
      <c r="D3" s="13">
        <v>2025.0</v>
      </c>
      <c r="E3" s="13">
        <v>2030.0</v>
      </c>
      <c r="F3" s="13">
        <v>2035.0</v>
      </c>
      <c r="G3" s="13">
        <v>2040.0</v>
      </c>
      <c r="H3" s="13">
        <v>2045.0</v>
      </c>
      <c r="I3" s="13">
        <v>2050.0</v>
      </c>
    </row>
    <row r="4" ht="14.25" customHeight="1">
      <c r="B4" s="13" t="s">
        <v>7</v>
      </c>
      <c r="C4" s="14">
        <v>0.0</v>
      </c>
      <c r="D4" s="14">
        <v>0.0</v>
      </c>
      <c r="E4" s="14">
        <v>0.0</v>
      </c>
      <c r="F4" s="14">
        <v>0.2397260273972603</v>
      </c>
      <c r="G4" s="14">
        <v>1.1073059360730593</v>
      </c>
      <c r="H4" s="14">
        <v>2.522831050228311</v>
      </c>
      <c r="I4" s="14">
        <v>5.605022831050228</v>
      </c>
    </row>
    <row r="5" ht="14.25" customHeight="1">
      <c r="A5" s="1"/>
      <c r="B5" s="13" t="s">
        <v>8</v>
      </c>
      <c r="C5" s="14">
        <v>0.0</v>
      </c>
      <c r="D5" s="14">
        <v>0.0</v>
      </c>
      <c r="E5" s="14">
        <v>0.19406392694063926</v>
      </c>
      <c r="F5" s="14">
        <v>0.5365296803652969</v>
      </c>
      <c r="G5" s="14">
        <v>0.91324200913242</v>
      </c>
      <c r="H5" s="14">
        <v>1.6894977168949772</v>
      </c>
      <c r="I5" s="14">
        <v>2.808219178082192</v>
      </c>
    </row>
    <row r="6" ht="14.25" customHeight="1">
      <c r="A6" s="1"/>
      <c r="B6" s="13" t="s">
        <v>9</v>
      </c>
      <c r="C6" s="14">
        <v>0.0</v>
      </c>
      <c r="D6" s="14">
        <v>0.0</v>
      </c>
      <c r="E6" s="14">
        <v>0.011415525114155252</v>
      </c>
      <c r="F6" s="14">
        <v>0.45662100456621</v>
      </c>
      <c r="G6" s="14">
        <v>0.7990867579908676</v>
      </c>
      <c r="H6" s="14">
        <v>1.4954337899543377</v>
      </c>
      <c r="I6" s="14">
        <v>2.4885844748858448</v>
      </c>
    </row>
    <row r="7" ht="14.25" customHeight="1">
      <c r="B7" s="13" t="s">
        <v>10</v>
      </c>
      <c r="C7" s="14">
        <v>0.0</v>
      </c>
      <c r="D7" s="14">
        <v>0.1141552511415525</v>
      </c>
      <c r="E7" s="14">
        <v>0.3424657534246575</v>
      </c>
      <c r="F7" s="14">
        <v>0.5821917808219178</v>
      </c>
      <c r="G7" s="14">
        <v>0.5707762557077625</v>
      </c>
      <c r="H7" s="14">
        <v>0.6506849315068494</v>
      </c>
      <c r="I7" s="14">
        <v>0.6735159817351598</v>
      </c>
    </row>
    <row r="8" ht="14.25" customHeight="1">
      <c r="B8" s="13" t="s">
        <v>11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</row>
    <row r="9" ht="14.25" customHeight="1">
      <c r="B9" s="13" t="s">
        <v>12</v>
      </c>
      <c r="C9" s="15">
        <v>0.0</v>
      </c>
      <c r="D9" s="15">
        <v>0.1141552511415525</v>
      </c>
      <c r="E9" s="15">
        <v>0.547945205479452</v>
      </c>
      <c r="F9" s="15">
        <v>1.815068493150685</v>
      </c>
      <c r="G9" s="15">
        <v>3.3904109589041096</v>
      </c>
      <c r="H9" s="15">
        <v>6.358447488584477</v>
      </c>
      <c r="I9" s="15">
        <v>11.575342465753426</v>
      </c>
    </row>
    <row r="10" ht="14.25" customHeight="1">
      <c r="B10" s="6" t="s">
        <v>13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B19" s="11" t="s">
        <v>14</v>
      </c>
    </row>
    <row r="20" ht="14.25" customHeight="1">
      <c r="B20" s="16" t="s">
        <v>15</v>
      </c>
      <c r="C20" s="17">
        <v>2020.0</v>
      </c>
      <c r="D20" s="17">
        <v>2025.0</v>
      </c>
      <c r="E20" s="17">
        <v>2030.0</v>
      </c>
      <c r="F20" s="17">
        <v>2035.0</v>
      </c>
      <c r="G20" s="17">
        <v>2040.0</v>
      </c>
      <c r="H20" s="17">
        <v>2045.0</v>
      </c>
      <c r="I20" s="17">
        <v>2050.0</v>
      </c>
    </row>
    <row r="21" ht="14.25" customHeight="1">
      <c r="B21" s="16" t="s">
        <v>7</v>
      </c>
      <c r="C21" s="18">
        <v>0.0</v>
      </c>
      <c r="D21" s="18">
        <v>0.0</v>
      </c>
      <c r="E21" s="18">
        <v>0.0</v>
      </c>
      <c r="F21" s="18" t="s">
        <v>16</v>
      </c>
      <c r="G21" s="18" t="s">
        <v>17</v>
      </c>
      <c r="H21" s="18" t="s">
        <v>18</v>
      </c>
      <c r="I21" s="18" t="s">
        <v>19</v>
      </c>
    </row>
    <row r="22" ht="14.25" customHeight="1">
      <c r="B22" s="16" t="s">
        <v>8</v>
      </c>
      <c r="C22" s="18">
        <v>0.0</v>
      </c>
      <c r="D22" s="18">
        <v>0.0</v>
      </c>
      <c r="E22" s="18">
        <v>4.0</v>
      </c>
      <c r="F22" s="18" t="s">
        <v>20</v>
      </c>
      <c r="G22" s="18">
        <v>20.0</v>
      </c>
      <c r="H22" s="18" t="s">
        <v>21</v>
      </c>
      <c r="I22" s="18" t="s">
        <v>22</v>
      </c>
    </row>
    <row r="23" ht="14.25" customHeight="1">
      <c r="B23" s="16" t="s">
        <v>9</v>
      </c>
      <c r="C23" s="18">
        <v>0.0</v>
      </c>
      <c r="D23" s="18">
        <v>0.0</v>
      </c>
      <c r="E23" s="18" t="s">
        <v>23</v>
      </c>
      <c r="F23" s="18">
        <v>8.0</v>
      </c>
      <c r="G23" s="18" t="s">
        <v>24</v>
      </c>
      <c r="H23" s="18" t="s">
        <v>25</v>
      </c>
      <c r="I23" s="18" t="s">
        <v>26</v>
      </c>
    </row>
    <row r="24" ht="14.25" customHeight="1">
      <c r="B24" s="16" t="s">
        <v>10</v>
      </c>
      <c r="C24" s="18">
        <v>0.0</v>
      </c>
      <c r="D24" s="18">
        <v>1.0</v>
      </c>
      <c r="E24" s="18">
        <v>3.0</v>
      </c>
      <c r="F24" s="18">
        <v>7.0</v>
      </c>
      <c r="G24" s="18" t="s">
        <v>27</v>
      </c>
      <c r="H24" s="18" t="s">
        <v>28</v>
      </c>
      <c r="I24" s="18" t="s">
        <v>27</v>
      </c>
    </row>
    <row r="25" ht="14.25" customHeight="1">
      <c r="B25" s="16" t="s">
        <v>11</v>
      </c>
      <c r="C25" s="18">
        <v>0.0</v>
      </c>
      <c r="D25" s="18">
        <v>0.0</v>
      </c>
      <c r="E25" s="18">
        <v>0.0</v>
      </c>
      <c r="F25" s="18">
        <v>0.0</v>
      </c>
      <c r="G25" s="18">
        <v>0.0</v>
      </c>
      <c r="H25" s="18">
        <v>0.0</v>
      </c>
      <c r="I25" s="18">
        <v>0.0</v>
      </c>
    </row>
    <row r="26" ht="14.25" customHeight="1">
      <c r="B26" s="16" t="s">
        <v>12</v>
      </c>
      <c r="C26" s="17">
        <v>0.0</v>
      </c>
      <c r="D26" s="17">
        <v>1.0</v>
      </c>
      <c r="E26" s="17" t="s">
        <v>29</v>
      </c>
      <c r="F26" s="17" t="s">
        <v>30</v>
      </c>
      <c r="G26" s="17" t="s">
        <v>31</v>
      </c>
      <c r="H26" s="17" t="s">
        <v>32</v>
      </c>
      <c r="I26" s="17" t="s">
        <v>33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>
      <c r="B36" s="11" t="s">
        <v>34</v>
      </c>
    </row>
    <row r="37" ht="14.25" customHeight="1">
      <c r="B37" s="19" t="s">
        <v>15</v>
      </c>
      <c r="C37" s="20">
        <v>2020.0</v>
      </c>
      <c r="D37" s="20">
        <v>2025.0</v>
      </c>
      <c r="E37" s="20">
        <v>2030.0</v>
      </c>
      <c r="F37" s="20">
        <v>2035.0</v>
      </c>
      <c r="G37" s="20">
        <v>2040.0</v>
      </c>
      <c r="H37" s="20">
        <v>2045.0</v>
      </c>
      <c r="I37" s="20">
        <v>2050.0</v>
      </c>
    </row>
    <row r="38" ht="14.25" customHeight="1">
      <c r="B38" s="19" t="s">
        <v>7</v>
      </c>
      <c r="C38" s="21">
        <v>0.0</v>
      </c>
      <c r="D38" s="21">
        <v>0.0</v>
      </c>
      <c r="E38" s="21" t="s">
        <v>35</v>
      </c>
      <c r="F38" s="21" t="s">
        <v>36</v>
      </c>
      <c r="G38" s="21" t="s">
        <v>37</v>
      </c>
      <c r="H38" s="21">
        <v>605.0</v>
      </c>
      <c r="I38" s="21" t="s">
        <v>38</v>
      </c>
    </row>
    <row r="39" ht="14.25" customHeight="1">
      <c r="B39" s="19" t="s">
        <v>8</v>
      </c>
      <c r="C39" s="21">
        <v>0.0</v>
      </c>
      <c r="D39" s="21">
        <v>0.0</v>
      </c>
      <c r="E39" s="21" t="s">
        <v>28</v>
      </c>
      <c r="F39" s="21" t="s">
        <v>39</v>
      </c>
      <c r="G39" s="21">
        <v>30.0</v>
      </c>
      <c r="H39" s="21" t="s">
        <v>40</v>
      </c>
      <c r="I39" s="21" t="s">
        <v>41</v>
      </c>
    </row>
    <row r="40" ht="14.25" customHeight="1">
      <c r="B40" s="19" t="s">
        <v>9</v>
      </c>
      <c r="C40" s="21">
        <v>0.0</v>
      </c>
      <c r="D40" s="21">
        <v>0.0</v>
      </c>
      <c r="E40" s="21" t="s">
        <v>42</v>
      </c>
      <c r="F40" s="21">
        <v>12.0</v>
      </c>
      <c r="G40" s="21" t="s">
        <v>43</v>
      </c>
      <c r="H40" s="21" t="s">
        <v>44</v>
      </c>
      <c r="I40" s="21">
        <v>69.0</v>
      </c>
    </row>
    <row r="41" ht="14.25" customHeight="1">
      <c r="B41" s="19" t="s">
        <v>10</v>
      </c>
      <c r="C41" s="21">
        <v>0.0</v>
      </c>
      <c r="D41" s="21" t="s">
        <v>45</v>
      </c>
      <c r="E41" s="21">
        <v>4.0</v>
      </c>
      <c r="F41" s="21">
        <v>7.0</v>
      </c>
      <c r="G41" s="21" t="s">
        <v>46</v>
      </c>
      <c r="H41" s="21" t="s">
        <v>28</v>
      </c>
      <c r="I41" s="21" t="s">
        <v>47</v>
      </c>
    </row>
    <row r="42" ht="14.25" customHeight="1">
      <c r="B42" s="19" t="s">
        <v>11</v>
      </c>
      <c r="C42" s="21">
        <v>0.0</v>
      </c>
      <c r="D42" s="21">
        <v>0.0</v>
      </c>
      <c r="E42" s="21">
        <v>0.0</v>
      </c>
      <c r="F42" s="21">
        <v>0.0</v>
      </c>
      <c r="G42" s="21">
        <v>0.0</v>
      </c>
      <c r="H42" s="21">
        <v>0.0</v>
      </c>
      <c r="I42" s="21">
        <v>0.0</v>
      </c>
    </row>
    <row r="43" ht="14.25" customHeight="1">
      <c r="B43" s="22" t="s">
        <v>12</v>
      </c>
      <c r="C43" s="20">
        <v>0.0</v>
      </c>
      <c r="D43" s="20" t="s">
        <v>45</v>
      </c>
      <c r="E43" s="20" t="s">
        <v>48</v>
      </c>
      <c r="F43" s="20" t="s">
        <v>49</v>
      </c>
      <c r="G43" s="20" t="s">
        <v>50</v>
      </c>
      <c r="H43" s="20" t="s">
        <v>51</v>
      </c>
      <c r="I43" s="20" t="s">
        <v>52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9.0"/>
    <col customWidth="1" min="3" max="33" width="8.71"/>
  </cols>
  <sheetData>
    <row r="1" ht="14.25" customHeight="1">
      <c r="A1" s="23" t="s">
        <v>53</v>
      </c>
      <c r="B1" s="8">
        <v>2019.0</v>
      </c>
      <c r="C1" s="8">
        <v>2020.0</v>
      </c>
      <c r="D1" s="8">
        <v>2021.0</v>
      </c>
      <c r="E1" s="8">
        <v>2022.0</v>
      </c>
      <c r="F1" s="8">
        <v>2023.0</v>
      </c>
      <c r="G1" s="8">
        <v>2024.0</v>
      </c>
      <c r="H1" s="8">
        <v>2025.0</v>
      </c>
      <c r="I1" s="8">
        <v>2026.0</v>
      </c>
      <c r="J1" s="8">
        <v>2027.0</v>
      </c>
      <c r="K1" s="8">
        <v>2028.0</v>
      </c>
      <c r="L1" s="8">
        <v>2029.0</v>
      </c>
      <c r="M1" s="8">
        <v>2030.0</v>
      </c>
      <c r="N1" s="8">
        <v>2031.0</v>
      </c>
      <c r="O1" s="8">
        <v>2032.0</v>
      </c>
      <c r="P1" s="8">
        <v>2033.0</v>
      </c>
      <c r="Q1" s="8">
        <v>2034.0</v>
      </c>
      <c r="R1" s="8">
        <v>2035.0</v>
      </c>
      <c r="S1" s="8">
        <v>2036.0</v>
      </c>
      <c r="T1" s="8">
        <v>2037.0</v>
      </c>
      <c r="U1" s="8">
        <v>2038.0</v>
      </c>
      <c r="V1" s="8">
        <v>2039.0</v>
      </c>
      <c r="W1" s="8">
        <v>2040.0</v>
      </c>
      <c r="X1" s="8">
        <v>2041.0</v>
      </c>
      <c r="Y1" s="8">
        <v>2042.0</v>
      </c>
      <c r="Z1" s="8">
        <v>2043.0</v>
      </c>
      <c r="AA1" s="8">
        <v>2044.0</v>
      </c>
      <c r="AB1" s="8">
        <v>2045.0</v>
      </c>
      <c r="AC1" s="8">
        <v>2046.0</v>
      </c>
      <c r="AD1" s="8">
        <v>2047.0</v>
      </c>
      <c r="AE1" s="8">
        <v>2048.0</v>
      </c>
      <c r="AF1" s="8">
        <v>2049.0</v>
      </c>
      <c r="AG1" s="8">
        <v>2050.0</v>
      </c>
    </row>
    <row r="2" ht="14.25" customHeight="1">
      <c r="A2" s="24" t="s">
        <v>54</v>
      </c>
      <c r="B2" s="25">
        <v>0.0</v>
      </c>
      <c r="C2" s="25">
        <v>0.0</v>
      </c>
      <c r="D2" s="25">
        <v>0.0</v>
      </c>
      <c r="E2" s="25">
        <f t="array" ref="E2">TREND(Calculation!$C$9:$D$9,Calculation!$C$3:$D$3,E1)*0.75</f>
        <v>0.03424657534</v>
      </c>
      <c r="F2" s="25">
        <f t="array" ref="F2">TREND(Calculation!$C$9:$D$9,Calculation!$C$3:$D$3,F1)*0.75</f>
        <v>0.05136986301</v>
      </c>
      <c r="G2" s="25">
        <f t="array" ref="G2">TREND(Calculation!$C$9:$D$9,Calculation!$C$3:$D$3,G1)*0.75</f>
        <v>0.06849315068</v>
      </c>
      <c r="H2" s="25">
        <f t="array" ref="H2">TREND(Calculation!$C$9:$D$9,Calculation!$C$3:$D$3,H1)*0.75</f>
        <v>0.08561643836</v>
      </c>
      <c r="I2" s="25">
        <f t="array" ref="I2">TREND(Calculation!$D$9:$E$9,Calculation!$D$3:$E$3,I1)*0.75</f>
        <v>0.1506849315</v>
      </c>
      <c r="J2" s="25">
        <f t="array" ref="J2">TREND(Calculation!$D$9:$E$9,Calculation!$D$3:$E$3,J1)*0.75</f>
        <v>0.2157534247</v>
      </c>
      <c r="K2" s="25">
        <f t="array" ref="K2">TREND(Calculation!$D$9:$E$9,Calculation!$D$3:$E$3,K1)*0.75</f>
        <v>0.2808219178</v>
      </c>
      <c r="L2" s="25">
        <f t="array" ref="L2">TREND(Calculation!$D$9:$E$9,Calculation!$D$3:$E$3,L1)*0.75</f>
        <v>0.345890411</v>
      </c>
      <c r="M2" s="25">
        <f t="array" ref="M2">TREND(Calculation!$D$9:$E$9,Calculation!$D$3:$E$3,M1)*0.75</f>
        <v>0.4109589041</v>
      </c>
      <c r="N2" s="25">
        <f t="array" ref="N2">TREND(Calculation!$E$9:$F$9,Calculation!$E$3:$F$3,N1)*0.75</f>
        <v>0.6010273973</v>
      </c>
      <c r="O2" s="25">
        <f t="array" ref="O2">TREND(Calculation!$E$9:$F$9,Calculation!$E$3:$F$3,O1)*0.75</f>
        <v>0.7910958904</v>
      </c>
      <c r="P2" s="25">
        <f t="array" ref="P2">TREND(Calculation!$E$9:$F$9,Calculation!$E$3:$F$3,P1)*0.75</f>
        <v>0.9811643836</v>
      </c>
      <c r="Q2" s="25">
        <f t="array" ref="Q2">TREND(Calculation!$E$9:$F$9,Calculation!$E$3:$F$3,Q1)*0.75</f>
        <v>1.171232877</v>
      </c>
      <c r="R2" s="25">
        <f t="array" ref="R2">TREND(Calculation!$E$9:$F$9,Calculation!$E$3:$F$3,R1)*0.75</f>
        <v>1.36130137</v>
      </c>
      <c r="S2" s="25">
        <f t="array" ref="S2">TREND(Calculation!$F$9:$G$9,Calculation!$F$3:$G$3,S1)*0.75</f>
        <v>1.59760274</v>
      </c>
      <c r="T2" s="25">
        <f t="array" ref="T2">TREND(Calculation!$F$9:$G$9,Calculation!$F$3:$G$3,T1)*0.75</f>
        <v>1.83390411</v>
      </c>
      <c r="U2" s="25">
        <f t="array" ref="U2">TREND(Calculation!$F$9:$G$9,Calculation!$F$3:$G$3,U1)*0.75</f>
        <v>2.070205479</v>
      </c>
      <c r="V2" s="25">
        <f t="array" ref="V2">TREND(Calculation!$F$9:$G$9,Calculation!$F$3:$G$3,V1)*0.75</f>
        <v>2.306506849</v>
      </c>
      <c r="W2" s="25">
        <f t="array" ref="W2">TREND(Calculation!$F$9:$G$9,Calculation!$F$3:$G$3,W1)*0.75</f>
        <v>2.542808219</v>
      </c>
      <c r="X2" s="25">
        <f t="array" ref="X2">TREND(Calculation!$G$9:$H$9,Calculation!$G$3:$H$3,X1)*0.75</f>
        <v>2.988013699</v>
      </c>
      <c r="Y2" s="25">
        <f t="array" ref="Y2">TREND(Calculation!$G$9:$H$9,Calculation!$G$3:$H$3,Y1)*0.75</f>
        <v>3.433219178</v>
      </c>
      <c r="Z2" s="25">
        <f t="array" ref="Z2">TREND(Calculation!$G$9:$H$9,Calculation!$G$3:$H$3,Z1)*0.75</f>
        <v>3.878424658</v>
      </c>
      <c r="AA2" s="25">
        <f t="array" ref="AA2">TREND(Calculation!$G$9:$H$9,Calculation!$G$3:$H$3,AA1)*0.75</f>
        <v>4.323630137</v>
      </c>
      <c r="AB2" s="25">
        <f t="array" ref="AB2">TREND(Calculation!$G$9:$H$9,Calculation!$G$3:$H$3,AB1)*0.75</f>
        <v>4.768835616</v>
      </c>
      <c r="AC2" s="25">
        <f t="array" ref="AC2">TREND(Calculation!$H$9:$I$9,Calculation!$H$3:$I$3,AC1)*0.75</f>
        <v>5.551369863</v>
      </c>
      <c r="AD2" s="25">
        <f t="array" ref="AD2">TREND(Calculation!$H$9:$I$9,Calculation!$H$3:$I$3,AD1)*0.75</f>
        <v>6.33390411</v>
      </c>
      <c r="AE2" s="25">
        <f t="array" ref="AE2">TREND(Calculation!$H$9:$I$9,Calculation!$H$3:$I$3,AE1)*0.75</f>
        <v>7.116438356</v>
      </c>
      <c r="AF2" s="25">
        <f t="array" ref="AF2">TREND(Calculation!$H$9:$I$9,Calculation!$H$3:$I$3,AF1)*0.75</f>
        <v>7.898972603</v>
      </c>
      <c r="AG2" s="25">
        <f t="array" ref="AG2">TREND(Calculation!$H$9:$I$9,Calculation!$H$3:$I$3,AG1)*0.75</f>
        <v>8.681506849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2.86"/>
    <col customWidth="1" min="3" max="33" width="10.57"/>
  </cols>
  <sheetData>
    <row r="1" ht="14.25" customHeight="1">
      <c r="A1" s="23" t="s">
        <v>53</v>
      </c>
      <c r="B1" s="8">
        <v>2019.0</v>
      </c>
      <c r="C1" s="8">
        <v>2020.0</v>
      </c>
      <c r="D1" s="8">
        <v>2021.0</v>
      </c>
      <c r="E1" s="8">
        <v>2022.0</v>
      </c>
      <c r="F1" s="8">
        <v>2023.0</v>
      </c>
      <c r="G1" s="8">
        <v>2024.0</v>
      </c>
      <c r="H1" s="8">
        <v>2025.0</v>
      </c>
      <c r="I1" s="8">
        <v>2026.0</v>
      </c>
      <c r="J1" s="8">
        <v>2027.0</v>
      </c>
      <c r="K1" s="8">
        <v>2028.0</v>
      </c>
      <c r="L1" s="8">
        <v>2029.0</v>
      </c>
      <c r="M1" s="8">
        <v>2030.0</v>
      </c>
      <c r="N1" s="8">
        <v>2031.0</v>
      </c>
      <c r="O1" s="8">
        <v>2032.0</v>
      </c>
      <c r="P1" s="8">
        <v>2033.0</v>
      </c>
      <c r="Q1" s="8">
        <v>2034.0</v>
      </c>
      <c r="R1" s="8">
        <v>2035.0</v>
      </c>
      <c r="S1" s="8">
        <v>2036.0</v>
      </c>
      <c r="T1" s="8">
        <v>2037.0</v>
      </c>
      <c r="U1" s="8">
        <v>2038.0</v>
      </c>
      <c r="V1" s="8">
        <v>2039.0</v>
      </c>
      <c r="W1" s="8">
        <v>2040.0</v>
      </c>
      <c r="X1" s="8">
        <v>2041.0</v>
      </c>
      <c r="Y1" s="8">
        <v>2042.0</v>
      </c>
      <c r="Z1" s="8">
        <v>2043.0</v>
      </c>
      <c r="AA1" s="8">
        <v>2044.0</v>
      </c>
      <c r="AB1" s="8">
        <v>2045.0</v>
      </c>
      <c r="AC1" s="8">
        <v>2046.0</v>
      </c>
      <c r="AD1" s="8">
        <v>2047.0</v>
      </c>
      <c r="AE1" s="8">
        <v>2048.0</v>
      </c>
      <c r="AF1" s="8">
        <v>2049.0</v>
      </c>
      <c r="AG1" s="8">
        <v>2050.0</v>
      </c>
    </row>
    <row r="2" ht="14.25" customHeight="1">
      <c r="A2" s="8" t="s">
        <v>55</v>
      </c>
      <c r="B2" s="25">
        <v>0.0</v>
      </c>
      <c r="C2" s="25">
        <v>0.0</v>
      </c>
      <c r="D2" s="25">
        <v>0.0</v>
      </c>
      <c r="E2" s="25">
        <f t="array" ref="E2">TREND(Calculation!$C$9:$D$9,Calculation!$C$3:$D$3,E1)*0.25</f>
        <v>0.01141552511</v>
      </c>
      <c r="F2" s="25">
        <f t="array" ref="F2">TREND(Calculation!$C$9:$D$9,Calculation!$C$3:$D$3,F1)*0.25</f>
        <v>0.01712328767</v>
      </c>
      <c r="G2" s="25">
        <f t="array" ref="G2">TREND(Calculation!$C$9:$D$9,Calculation!$C$3:$D$3,G1)*0.25</f>
        <v>0.02283105023</v>
      </c>
      <c r="H2" s="25">
        <f t="array" ref="H2">TREND(Calculation!$C$9:$D$9,Calculation!$C$3:$D$3,H1)*0.25</f>
        <v>0.02853881279</v>
      </c>
      <c r="I2" s="25">
        <f t="array" ref="I2">TREND(Calculation!$D$9:$E$9,Calculation!$D$3:$E$3,I1)*0.25</f>
        <v>0.0502283105</v>
      </c>
      <c r="J2" s="25">
        <f t="array" ref="J2">TREND(Calculation!$D$9:$E$9,Calculation!$D$3:$E$3,J1)*0.25</f>
        <v>0.07191780822</v>
      </c>
      <c r="K2" s="25">
        <f t="array" ref="K2">TREND(Calculation!$D$9:$E$9,Calculation!$D$3:$E$3,K1)*0.25</f>
        <v>0.09360730594</v>
      </c>
      <c r="L2" s="25">
        <f t="array" ref="L2">TREND(Calculation!$D$9:$E$9,Calculation!$D$3:$E$3,L1)*0.25</f>
        <v>0.1152968037</v>
      </c>
      <c r="M2" s="25">
        <f t="array" ref="M2">TREND(Calculation!$D$9:$E$9,Calculation!$D$3:$E$3,M1)*0.25</f>
        <v>0.1369863014</v>
      </c>
      <c r="N2" s="25">
        <f t="array" ref="N2">TREND(Calculation!$E$9:$F$9,Calculation!$E$3:$F$3,N1)*0.25</f>
        <v>0.2003424658</v>
      </c>
      <c r="O2" s="25">
        <f t="array" ref="O2">TREND(Calculation!$E$9:$F$9,Calculation!$E$3:$F$3,O1)*0.25</f>
        <v>0.2636986301</v>
      </c>
      <c r="P2" s="25">
        <f t="array" ref="P2">TREND(Calculation!$E$9:$F$9,Calculation!$E$3:$F$3,P1)*0.25</f>
        <v>0.3270547945</v>
      </c>
      <c r="Q2" s="25">
        <f t="array" ref="Q2">TREND(Calculation!$E$9:$F$9,Calculation!$E$3:$F$3,Q1)*0.25</f>
        <v>0.3904109589</v>
      </c>
      <c r="R2" s="25">
        <f t="array" ref="R2">TREND(Calculation!$E$9:$F$9,Calculation!$E$3:$F$3,R1)*0.25</f>
        <v>0.4537671233</v>
      </c>
      <c r="S2" s="25">
        <f t="array" ref="S2">TREND(Calculation!$F$9:$G$9,Calculation!$F$3:$G$3,S1)*0.25</f>
        <v>0.5325342466</v>
      </c>
      <c r="T2" s="25">
        <f t="array" ref="T2">TREND(Calculation!$F$9:$G$9,Calculation!$F$3:$G$3,T1)*0.25</f>
        <v>0.6113013699</v>
      </c>
      <c r="U2" s="25">
        <f t="array" ref="U2">TREND(Calculation!$F$9:$G$9,Calculation!$F$3:$G$3,U1)*0.25</f>
        <v>0.6900684932</v>
      </c>
      <c r="V2" s="25">
        <f t="array" ref="V2">TREND(Calculation!$F$9:$G$9,Calculation!$F$3:$G$3,V1)*0.25</f>
        <v>0.7688356164</v>
      </c>
      <c r="W2" s="25">
        <f t="array" ref="W2">TREND(Calculation!$F$9:$G$9,Calculation!$F$3:$G$3,W1)*0.25</f>
        <v>0.8476027397</v>
      </c>
      <c r="X2" s="25">
        <f t="array" ref="X2">TREND(Calculation!$G$9:$H$9,Calculation!$G$3:$H$3,X1)*0.25</f>
        <v>0.9960045662</v>
      </c>
      <c r="Y2" s="25">
        <f t="array" ref="Y2">TREND(Calculation!$G$9:$H$9,Calculation!$G$3:$H$3,Y1)*0.25</f>
        <v>1.144406393</v>
      </c>
      <c r="Z2" s="25">
        <f t="array" ref="Z2">TREND(Calculation!$G$9:$H$9,Calculation!$G$3:$H$3,Z1)*0.25</f>
        <v>1.292808219</v>
      </c>
      <c r="AA2" s="25">
        <f t="array" ref="AA2">TREND(Calculation!$G$9:$H$9,Calculation!$G$3:$H$3,AA1)*0.25</f>
        <v>1.441210046</v>
      </c>
      <c r="AB2" s="25">
        <f t="array" ref="AB2">TREND(Calculation!$G$9:$H$9,Calculation!$G$3:$H$3,AB1)*0.25</f>
        <v>1.589611872</v>
      </c>
      <c r="AC2" s="25">
        <f t="array" ref="AC2">TREND(Calculation!$H$9:$I$9,Calculation!$H$3:$I$3,AC1)*0.25</f>
        <v>1.850456621</v>
      </c>
      <c r="AD2" s="25">
        <f t="array" ref="AD2">TREND(Calculation!$H$9:$I$9,Calculation!$H$3:$I$3,AD1)*0.25</f>
        <v>2.11130137</v>
      </c>
      <c r="AE2" s="25">
        <f t="array" ref="AE2">TREND(Calculation!$H$9:$I$9,Calculation!$H$3:$I$3,AE1)*0.25</f>
        <v>2.372146119</v>
      </c>
      <c r="AF2" s="25">
        <f t="array" ref="AF2">TREND(Calculation!$H$9:$I$9,Calculation!$H$3:$I$3,AF1)*0.25</f>
        <v>2.632990868</v>
      </c>
      <c r="AG2" s="25">
        <f t="array" ref="AG2">TREND(Calculation!$H$9:$I$9,Calculation!$H$3:$I$3,AG1)*0.25</f>
        <v>2.893835616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43"/>
    <col customWidth="1" min="3" max="26" width="9.14"/>
  </cols>
  <sheetData>
    <row r="1" ht="14.25" customHeight="1">
      <c r="A1" s="23" t="s">
        <v>53</v>
      </c>
      <c r="B1" s="8" t="s">
        <v>56</v>
      </c>
    </row>
    <row r="2" ht="14.25" customHeight="1">
      <c r="A2" s="8" t="s">
        <v>57</v>
      </c>
      <c r="B2" s="8">
        <v>0.0</v>
      </c>
    </row>
    <row r="3" ht="14.25" customHeight="1">
      <c r="B3" s="2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