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IDN ratio" sheetId="2" r:id="rId5"/>
    <sheet state="visible" name="AVLRaPTC" sheetId="3" r:id="rId6"/>
  </sheets>
  <definedNames/>
  <calcPr/>
  <extLst>
    <ext uri="GoogleSheetsCustomDataVersion2">
      <go:sheetsCustomData xmlns:go="http://customooxmlschemas.google.com/" r:id="rId7" roundtripDataChecksum="qpK+F09TuNw9bM9apMnd7DVTNIBo0y71cjGZUWjJ5fI="/>
    </ext>
  </extLst>
</workbook>
</file>

<file path=xl/sharedStrings.xml><?xml version="1.0" encoding="utf-8"?>
<sst xmlns="http://schemas.openxmlformats.org/spreadsheetml/2006/main" count="65" uniqueCount="45">
  <si>
    <t>AVLRaPTC Annual Vehicle Licensing Registration and Property Tax Costs</t>
  </si>
  <si>
    <t>Sources:</t>
  </si>
  <si>
    <t>Data</t>
  </si>
  <si>
    <t>American Automobile Association</t>
  </si>
  <si>
    <t>Average Annual Cost of New Car Ownership Increases 5% to $9,282</t>
  </si>
  <si>
    <t>https://www.aaa.com/autorepair/articles/average-annual-cost-of-new-vehicle-ownership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</si>
  <si>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</si>
  <si>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</si>
  <si>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</si>
  <si>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</si>
  <si>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GDP per capita</t>
  </si>
  <si>
    <t xml:space="preserve">World Bank </t>
  </si>
  <si>
    <t>GDP per capita (current US$)</t>
  </si>
  <si>
    <t>https://data.worldbank.org/indicator/NY.GDP.PCAP.CD?end=2019&amp;locations=ID&amp;start=1967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</si>
  <si>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</si>
  <si>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</si>
  <si>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</si>
  <si>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</si>
  <si>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</si>
  <si>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</si>
  <si>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</si>
  <si>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</si>
  <si>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</si>
  <si>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</si>
  <si>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We don't have data for vehicle types other than passenger LDVs, so we use the following assumptions:</t>
  </si>
  <si>
    <t>Value</t>
  </si>
  <si>
    <t>Registration fee and property tax multiplier for:</t>
  </si>
  <si>
    <t>motorbikes</t>
  </si>
  <si>
    <t>HDVs</t>
  </si>
  <si>
    <t>freight LDVs</t>
  </si>
  <si>
    <t>Currency Conversion</t>
  </si>
  <si>
    <t>2019 to 2012 USD</t>
  </si>
  <si>
    <t>US version</t>
  </si>
  <si>
    <t>Indonesia version</t>
  </si>
  <si>
    <t>2012 USD/year</t>
  </si>
  <si>
    <t>passenger</t>
  </si>
  <si>
    <t>freight</t>
  </si>
  <si>
    <t>LDVs</t>
  </si>
  <si>
    <t>aircraft</t>
  </si>
  <si>
    <t>rail</t>
  </si>
  <si>
    <t>ships</t>
  </si>
  <si>
    <t xml:space="preserve">GDP per capita </t>
  </si>
  <si>
    <t>Indonesia</t>
  </si>
  <si>
    <t>United States</t>
  </si>
  <si>
    <t>Indonesia:US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</si>
</sst>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3" fontId="3" numFmtId="164" xfId="0" applyBorder="1" applyFill="1" applyFont="1" applyNumberFormat="1"/>
    <xf borderId="1" fillId="4" fontId="3" numFmtId="0" xfId="0" applyBorder="1" applyFill="1" applyFont="1"/>
    <xf borderId="0" fillId="5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3" numFmtId="1" xfId="0" applyFont="1" applyNumberFormat="1"/>
    <xf borderId="0" fillId="0" fontId="2" numFmtId="4" xfId="0" applyAlignment="1" applyFont="1" applyNumberForma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aa.com/autorepair/articles/average-annual-cost-of-new-vehicle-ownership" TargetMode="External"/><Relationship Id="rId2" Type="http://schemas.openxmlformats.org/officeDocument/2006/relationships/hyperlink" Target="https://www.mansionglobal.com/articles/which-u-s-states-charge-property-taxes-for-cars-220298" TargetMode="External"/><Relationship Id="rId3" Type="http://schemas.openxmlformats.org/officeDocument/2006/relationships/hyperlink" Target="https://data.worldbank.org/indicator/NY.GDP.PCAP.CD?end=2019&amp;locations=ID&amp;start=1967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1.43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3" t="s">
        <v>4</v>
      </c>
    </row>
    <row r="7">
      <c r="B7" s="5" t="s">
        <v>5</v>
      </c>
    </row>
    <row r="9">
      <c r="B9" s="2" t="s">
        <v>6</v>
      </c>
    </row>
    <row r="10">
      <c r="B10" s="3" t="s">
        <v>7</v>
      </c>
    </row>
    <row r="11">
      <c r="B11" s="4">
        <v>2020.0</v>
      </c>
    </row>
    <row r="12">
      <c r="B12" s="3" t="s">
        <v>8</v>
      </c>
    </row>
    <row r="13">
      <c r="B13" s="5" t="s">
        <v>9</v>
      </c>
    </row>
    <row r="15">
      <c r="B15" s="6" t="s">
        <v>10</v>
      </c>
    </row>
    <row r="16">
      <c r="B16" s="7" t="s">
        <v>11</v>
      </c>
    </row>
    <row r="17">
      <c r="B17" s="8">
        <v>2023.0</v>
      </c>
    </row>
    <row r="18">
      <c r="B18" s="7" t="s">
        <v>12</v>
      </c>
    </row>
    <row r="19">
      <c r="B19" s="9" t="s">
        <v>13</v>
      </c>
    </row>
    <row r="22">
      <c r="A22" s="1" t="s">
        <v>14</v>
      </c>
    </row>
    <row r="23">
      <c r="A23" s="3" t="s">
        <v>15</v>
      </c>
    </row>
    <row r="24">
      <c r="A24" s="10">
        <v>753.0</v>
      </c>
      <c r="B24" s="3" t="s">
        <v>16</v>
      </c>
    </row>
    <row r="26">
      <c r="A26" s="3" t="s">
        <v>17</v>
      </c>
    </row>
    <row r="27">
      <c r="A27" s="3" t="s">
        <v>18</v>
      </c>
    </row>
    <row r="28" ht="15.75" customHeight="1">
      <c r="A28" s="3" t="s">
        <v>19</v>
      </c>
    </row>
    <row r="29" ht="15.75" customHeight="1">
      <c r="A29" s="3" t="s">
        <v>20</v>
      </c>
    </row>
    <row r="30" ht="15.75" customHeight="1">
      <c r="A30" s="3" t="s">
        <v>21</v>
      </c>
    </row>
    <row r="31" ht="15.75" customHeight="1"/>
    <row r="32" ht="15.75" customHeight="1">
      <c r="A32" s="3" t="s">
        <v>22</v>
      </c>
    </row>
    <row r="33" ht="15.75" customHeight="1">
      <c r="A33" s="3" t="s">
        <v>23</v>
      </c>
    </row>
    <row r="34" ht="15.75" customHeight="1"/>
    <row r="35" ht="15.75" customHeight="1">
      <c r="A35" s="3" t="s">
        <v>24</v>
      </c>
    </row>
    <row r="36" ht="15.75" customHeight="1">
      <c r="A36" s="1" t="s">
        <v>25</v>
      </c>
      <c r="B36" s="1" t="s">
        <v>26</v>
      </c>
    </row>
    <row r="37" ht="15.75" customHeight="1">
      <c r="A37" s="11">
        <v>0.5</v>
      </c>
      <c r="B37" s="3" t="s">
        <v>27</v>
      </c>
    </row>
    <row r="38" ht="15.75" customHeight="1">
      <c r="A38" s="11">
        <v>2.0</v>
      </c>
      <c r="B38" s="3" t="s">
        <v>28</v>
      </c>
    </row>
    <row r="39" ht="15.75" customHeight="1">
      <c r="A39" s="11">
        <v>1.0</v>
      </c>
      <c r="B39" s="3" t="s">
        <v>29</v>
      </c>
    </row>
    <row r="40" ht="15.75" customHeight="1"/>
    <row r="41" ht="15.75" customHeight="1">
      <c r="A41" s="1" t="s">
        <v>30</v>
      </c>
    </row>
    <row r="42" ht="15.75" customHeight="1"/>
    <row r="43" ht="15.75" customHeight="1">
      <c r="A43" s="3">
        <v>0.898</v>
      </c>
      <c r="B43" s="7" t="s">
        <v>31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:id="rId1" ref="B7"/>
    <hyperlink r:id="rId2" ref="B13"/>
    <hyperlink r:id="rId3" ref="B19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</cols>
  <sheetData>
    <row r="1">
      <c r="A1" s="12" t="s">
        <v>32</v>
      </c>
      <c r="E1" s="12" t="s">
        <v>33</v>
      </c>
    </row>
    <row r="2">
      <c r="A2" s="13" t="s">
        <v>34</v>
      </c>
      <c r="B2" s="14" t="s">
        <v>35</v>
      </c>
      <c r="C2" s="14" t="s">
        <v>36</v>
      </c>
      <c r="E2" s="13" t="s">
        <v>34</v>
      </c>
      <c r="F2" s="14" t="s">
        <v>35</v>
      </c>
      <c r="G2" s="14" t="s">
        <v>36</v>
      </c>
    </row>
    <row r="3">
      <c r="A3" s="1" t="s">
        <v>37</v>
      </c>
      <c r="B3" s="15">
        <f>About!A24*About!$A$43</f>
        <v>676.194</v>
      </c>
      <c r="C3" s="15">
        <f>$B$3*About!$A$39</f>
        <v>676.194</v>
      </c>
      <c r="E3" s="1" t="s">
        <v>37</v>
      </c>
      <c r="F3" s="15">
        <f t="shared" ref="F3:G3" si="1">B3*$B$15</f>
        <v>43.10502596</v>
      </c>
      <c r="G3" s="15">
        <f t="shared" si="1"/>
        <v>43.10502596</v>
      </c>
    </row>
    <row r="4">
      <c r="A4" s="1" t="s">
        <v>28</v>
      </c>
      <c r="B4" s="15">
        <f>$B$3*About!$A$38</f>
        <v>1352.388</v>
      </c>
      <c r="C4" s="15">
        <f>$B$3*About!$A$38</f>
        <v>1352.388</v>
      </c>
      <c r="E4" s="1" t="s">
        <v>28</v>
      </c>
      <c r="F4" s="15">
        <f t="shared" ref="F4:G4" si="2">B4*$B$15</f>
        <v>86.21005193</v>
      </c>
      <c r="G4" s="15">
        <f t="shared" si="2"/>
        <v>86.21005193</v>
      </c>
    </row>
    <row r="5">
      <c r="A5" s="1" t="s">
        <v>38</v>
      </c>
      <c r="B5" s="3">
        <v>0.0</v>
      </c>
      <c r="C5" s="3">
        <v>0.0</v>
      </c>
      <c r="E5" s="1" t="s">
        <v>38</v>
      </c>
      <c r="F5" s="15">
        <f t="shared" ref="F5:G5" si="3">B5*$B$15</f>
        <v>0</v>
      </c>
      <c r="G5" s="15">
        <f t="shared" si="3"/>
        <v>0</v>
      </c>
    </row>
    <row r="6">
      <c r="A6" s="1" t="s">
        <v>39</v>
      </c>
      <c r="B6" s="3">
        <v>0.0</v>
      </c>
      <c r="C6" s="3">
        <v>0.0</v>
      </c>
      <c r="E6" s="1" t="s">
        <v>39</v>
      </c>
      <c r="F6" s="15">
        <f t="shared" ref="F6:G6" si="4">B6*$B$15</f>
        <v>0</v>
      </c>
      <c r="G6" s="15">
        <f t="shared" si="4"/>
        <v>0</v>
      </c>
    </row>
    <row r="7">
      <c r="A7" s="1" t="s">
        <v>40</v>
      </c>
      <c r="B7" s="3">
        <v>0.0</v>
      </c>
      <c r="C7" s="3">
        <v>0.0</v>
      </c>
      <c r="E7" s="1" t="s">
        <v>40</v>
      </c>
      <c r="F7" s="15">
        <f t="shared" ref="F7:G7" si="5">B7*$B$15</f>
        <v>0</v>
      </c>
      <c r="G7" s="15">
        <f t="shared" si="5"/>
        <v>0</v>
      </c>
    </row>
    <row r="8">
      <c r="A8" s="1" t="s">
        <v>27</v>
      </c>
      <c r="B8" s="15">
        <f>$B$3*About!$A$37</f>
        <v>338.097</v>
      </c>
      <c r="C8" s="3">
        <v>0.0</v>
      </c>
      <c r="E8" s="1" t="s">
        <v>27</v>
      </c>
      <c r="F8" s="15">
        <f t="shared" ref="F8:G8" si="6">B8*$B$15</f>
        <v>21.55251298</v>
      </c>
      <c r="G8" s="15">
        <f t="shared" si="6"/>
        <v>0</v>
      </c>
    </row>
    <row r="12">
      <c r="A12" s="7" t="s">
        <v>41</v>
      </c>
      <c r="B12" s="7">
        <v>2019.0</v>
      </c>
    </row>
    <row r="13">
      <c r="A13" s="7" t="s">
        <v>42</v>
      </c>
      <c r="B13" s="16">
        <v>4151.2</v>
      </c>
    </row>
    <row r="14">
      <c r="A14" s="7" t="s">
        <v>43</v>
      </c>
      <c r="B14" s="16">
        <v>65120.4</v>
      </c>
    </row>
    <row r="15">
      <c r="A15" s="7" t="s">
        <v>44</v>
      </c>
      <c r="B15" s="17">
        <f>B13/B14</f>
        <v>0.06374653718</v>
      </c>
    </row>
  </sheetData>
  <mergeCells count="2">
    <mergeCell ref="A1:C1"/>
    <mergeCell ref="E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3" width="12.29"/>
    <col customWidth="1" min="4" max="26" width="8.71"/>
  </cols>
  <sheetData>
    <row r="1">
      <c r="A1" s="13" t="s">
        <v>34</v>
      </c>
      <c r="B1" s="14" t="s">
        <v>35</v>
      </c>
      <c r="C1" s="14" t="s">
        <v>36</v>
      </c>
    </row>
    <row r="2">
      <c r="A2" s="1" t="s">
        <v>37</v>
      </c>
      <c r="B2" s="15">
        <f>'IDN ratio'!F3</f>
        <v>43.10502596</v>
      </c>
      <c r="C2" s="15">
        <f>'IDN ratio'!G3</f>
        <v>43.10502596</v>
      </c>
    </row>
    <row r="3">
      <c r="A3" s="1" t="s">
        <v>28</v>
      </c>
      <c r="B3" s="15">
        <f>'IDN ratio'!F4</f>
        <v>86.21005193</v>
      </c>
      <c r="C3" s="15">
        <f>'IDN ratio'!G4</f>
        <v>86.21005193</v>
      </c>
    </row>
    <row r="4">
      <c r="A4" s="1" t="s">
        <v>38</v>
      </c>
      <c r="B4" s="15">
        <f>'IDN ratio'!F5</f>
        <v>0</v>
      </c>
      <c r="C4" s="15">
        <f>'IDN ratio'!G5</f>
        <v>0</v>
      </c>
    </row>
    <row r="5">
      <c r="A5" s="1" t="s">
        <v>39</v>
      </c>
      <c r="B5" s="15">
        <f>'IDN ratio'!F6</f>
        <v>0</v>
      </c>
      <c r="C5" s="15">
        <f>'IDN ratio'!G6</f>
        <v>0</v>
      </c>
    </row>
    <row r="6">
      <c r="A6" s="1" t="s">
        <v>40</v>
      </c>
      <c r="B6" s="15">
        <f>'IDN ratio'!F7</f>
        <v>0</v>
      </c>
      <c r="C6" s="15">
        <f>'IDN ratio'!G7</f>
        <v>0</v>
      </c>
    </row>
    <row r="7">
      <c r="A7" s="1" t="s">
        <v>27</v>
      </c>
      <c r="B7" s="15">
        <f>'IDN ratio'!F8</f>
        <v>21.55251298</v>
      </c>
      <c r="C7" s="15">
        <f>'IDN ratio'!G8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2021-12-15T23:27:55Z</dcterms:created>
  <dc:creator>Jeff Rissman</dc:creator>
</cp:coreProperties>
</file>