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Olivia Ashmoore\Documents\EPS_Models by Region\Indonesia\eps-indonesia\InputData\trans\BPoEFUbVT\"/>
    </mc:Choice>
  </mc:AlternateContent>
  <xr:revisionPtr revIDLastSave="0" documentId="13_ncr:1_{5BD0C3C1-4BA6-4C88-8C72-0150507CE5FE}" xr6:coauthVersionLast="47" xr6:coauthVersionMax="47" xr10:uidLastSave="{00000000-0000-0000-0000-000000000000}"/>
  <bookViews>
    <workbookView xWindow="8450" yWindow="340" windowWidth="11080" windowHeight="10070" tabRatio="794" firstSheet="88" activeTab="88" xr2:uid="{00000000-000D-0000-FFFF-FFFF00000000}"/>
  </bookViews>
  <sheets>
    <sheet name="About" sheetId="1" r:id="rId1"/>
    <sheet name="AEO 36" sheetId="4" r:id="rId2"/>
    <sheet name="AEO 17" sheetId="9" r:id="rId3"/>
    <sheet name="Biodiesel Fraction" sheetId="10" r:id="rId4"/>
    <sheet name="Plug-in Hybrid Elec Fraction" sheetId="11" r:id="rId5"/>
    <sheet name="LDVs-psgr" sheetId="17" r:id="rId6"/>
    <sheet name="BPoEFUbVT-LDVs-psgr-batelc" sheetId="2" r:id="rId7"/>
    <sheet name="BPoEFUbVT-LDVs-psgr-natgas" sheetId="3" r:id="rId8"/>
    <sheet name="BPoEFUbVT-LDVs-psgr-gasveh" sheetId="5" r:id="rId9"/>
    <sheet name="BPoEFUbVT-LDVs-psgr-dslveh" sheetId="6" r:id="rId10"/>
    <sheet name="BPoEFUbVT-LDVs-psgr-plghyb" sheetId="7" r:id="rId11"/>
    <sheet name="BPoEFUbVT-LDVs-psgr-LPG" sheetId="50" r:id="rId12"/>
    <sheet name="BPoEFUbVT-LDVs-psgr-hydgn" sheetId="51" r:id="rId13"/>
    <sheet name="LDVs-frgt" sheetId="18" r:id="rId14"/>
    <sheet name="BPoEFUbVT-LDVs-frgt-batelc" sheetId="12" r:id="rId15"/>
    <sheet name="BPoEFUbVT-LDVs-frgt-natgas" sheetId="13" r:id="rId16"/>
    <sheet name="BPoEFUbVT-LDVs-frgt-gasveh" sheetId="14" r:id="rId17"/>
    <sheet name="BPoEFUbVT-LDVs-frgt-dslveh" sheetId="15" r:id="rId18"/>
    <sheet name="BPoEFUbVT-LDVs-frgt-plghyb" sheetId="16" r:id="rId19"/>
    <sheet name="BPoEFUbVT-LDVs-frgt-LPG" sheetId="52" r:id="rId20"/>
    <sheet name="BPoEFUbVT-LDVs-frgt-hydgn" sheetId="53" r:id="rId21"/>
    <sheet name="HDVs-psgr" sheetId="24" r:id="rId22"/>
    <sheet name="BPoEFUbVT-HDVs-psgr-batelc" sheetId="19" r:id="rId23"/>
    <sheet name="BPoEFUbVT-HDVs-psgr-natgas" sheetId="20" r:id="rId24"/>
    <sheet name="BPoEFUbVT-HDVs-psgr-gasveh" sheetId="21" r:id="rId25"/>
    <sheet name="BPoEFUbVT-HDVs-psgr-dslveh" sheetId="22" r:id="rId26"/>
    <sheet name="BPoEFUbVT-HDVs-psgr-plghyb" sheetId="23" r:id="rId27"/>
    <sheet name="BPoEFUbVT-HDVs-psgr-LPG" sheetId="54" r:id="rId28"/>
    <sheet name="BPoEFUbVT-HDVs-psgr-hydgn" sheetId="55" r:id="rId29"/>
    <sheet name="HDVs-frgt" sheetId="25" r:id="rId30"/>
    <sheet name="BPoEFUbVT-HDVs-frgt-batelc" sheetId="26" r:id="rId31"/>
    <sheet name="BPoEFUbVT-HDVs-frgt-natgas" sheetId="27" r:id="rId32"/>
    <sheet name="BPoEFUbVT-HDVs-frgt-gasveh" sheetId="28" r:id="rId33"/>
    <sheet name="BPoEFUbVT-HDVs-frgt-dslveh" sheetId="29" r:id="rId34"/>
    <sheet name="BPoEFUbVT-HDVs-frgt-plghyb" sheetId="30" r:id="rId35"/>
    <sheet name="BPoEFUbVT-HDVs-frgt-LPG" sheetId="56" r:id="rId36"/>
    <sheet name="BPoEFUbVT-HDVs-frgt-hydgn" sheetId="57" r:id="rId37"/>
    <sheet name="aircraft-psgr" sheetId="31" r:id="rId38"/>
    <sheet name="BPoEFUbVT-aircraft-psgr-batelc" sheetId="62" r:id="rId39"/>
    <sheet name="BPoEFUbVT-aircraft-psgr-natgas" sheetId="65" r:id="rId40"/>
    <sheet name="BPoEFUbVT-aircraft-psgr-gasveh" sheetId="75" r:id="rId41"/>
    <sheet name="BPoEFUbVT-aircraft-psgr-dslveh" sheetId="63" r:id="rId42"/>
    <sheet name="BPoEFUbVT-aircraft-psgr-hydgn" sheetId="64" r:id="rId43"/>
    <sheet name="aircraft-frgt" sheetId="66" r:id="rId44"/>
    <sheet name="BPoEFUbVT-aircraft-frgt-batelc" sheetId="67" r:id="rId45"/>
    <sheet name="BPoEFUbVT-aircraft-frgt-natgas" sheetId="68" r:id="rId46"/>
    <sheet name="BPoEFUbVT-aircraft-frgt-gasveh" sheetId="76" r:id="rId47"/>
    <sheet name="BPoEFUbVT-aircraft-frgt-dslveh" sheetId="69" r:id="rId48"/>
    <sheet name="BPoEFUbVT-aircraft-frgt-hydgn" sheetId="70" r:id="rId49"/>
    <sheet name="rail-psgr" sheetId="71" r:id="rId50"/>
    <sheet name="BPoEFUbVT-rail-psgr-batelc" sheetId="77" r:id="rId51"/>
    <sheet name="BPoEFUbVT-rail-psgr-natgas" sheetId="78" r:id="rId52"/>
    <sheet name="BPoEFUbVT-rail-psgr-gasveh" sheetId="79" r:id="rId53"/>
    <sheet name="BPoEFUbVT-rail-psgr-dslveh" sheetId="80" r:id="rId54"/>
    <sheet name="BPoEFUbVT-rail-psgr-hydgn" sheetId="81" r:id="rId55"/>
    <sheet name="rail-frgt" sheetId="72" r:id="rId56"/>
    <sheet name="BPoEFUbVT-rail-frgt-batelc" sheetId="82" r:id="rId57"/>
    <sheet name="BPoEFUbVT-rail-frgt-natgas" sheetId="83" r:id="rId58"/>
    <sheet name="BPoEFUbVT-rail-frgt-gasveh" sheetId="84" r:id="rId59"/>
    <sheet name="BPoEFUbVT-rail-frgt-dslveh" sheetId="85" r:id="rId60"/>
    <sheet name="BPoEFUbVT-rail-frgt-hydgn" sheetId="86" r:id="rId61"/>
    <sheet name="ships-psgr" sheetId="73" r:id="rId62"/>
    <sheet name="BPoEFUbVT-ships-psgr-batelc" sheetId="87" r:id="rId63"/>
    <sheet name="BPoEFUbVT-ships-psgr-natgas" sheetId="88" r:id="rId64"/>
    <sheet name="BPoEFUbVT-ships-psgr-gasveh" sheetId="89" r:id="rId65"/>
    <sheet name="BPoEFUbVT-ships-psgr-dslveh" sheetId="90" r:id="rId66"/>
    <sheet name="BPoEFUbVT-ships-psgr-hydgn" sheetId="91" r:id="rId67"/>
    <sheet name="ships-frgt" sheetId="74" r:id="rId68"/>
    <sheet name="BPoEFUbVT-ships-frgt-batelc" sheetId="92" r:id="rId69"/>
    <sheet name="BPoEFUbVT-ships-frgt-natgas" sheetId="93" r:id="rId70"/>
    <sheet name="BPoEFUbVT-ships-frgt-gasveh" sheetId="94" r:id="rId71"/>
    <sheet name="BPoEFUbVT-ships-frgt-dslveh" sheetId="95" r:id="rId72"/>
    <sheet name="BPoEFUbVT-ships-frgt-hydgn" sheetId="96" r:id="rId73"/>
    <sheet name="mtrbks-psgr" sheetId="38" r:id="rId74"/>
    <sheet name="BPoEFUbVT-mtrbks-psgr-batelc" sheetId="39" r:id="rId75"/>
    <sheet name="BPoEFUbVT-mtrbks-psgr-natgas" sheetId="40" r:id="rId76"/>
    <sheet name="BPoEFUbVT-mtrbks-psgr-gasveh" sheetId="41" r:id="rId77"/>
    <sheet name="BPoEFUbVT-mtrbks-psgr-dslveh" sheetId="42" r:id="rId78"/>
    <sheet name="BPoEFUbVT-mtrbks-psgr-plghyb" sheetId="43" r:id="rId79"/>
    <sheet name="BPoEFUbVT-mtrbks-psgr-LPG" sheetId="60" r:id="rId80"/>
    <sheet name="BPoEFUbVT-mtrbks-psgr-hydgn" sheetId="61" r:id="rId81"/>
    <sheet name="mtrbks-frgt" sheetId="44" r:id="rId82"/>
    <sheet name="BPoEFUbVT-mtrbks-frgt-batelc" sheetId="45" r:id="rId83"/>
    <sheet name="BPoEFUbVT-mtrbks-frgt-natgas" sheetId="46" r:id="rId84"/>
    <sheet name="BPoEFUbVT-mtrbks-frgt-gasveh" sheetId="47" r:id="rId85"/>
    <sheet name="BPoEFUbVT-mtrbks-frgt-dslveh" sheetId="48" r:id="rId86"/>
    <sheet name="BPoEFUbVT-mtrbks-frgt-plghyb" sheetId="49" r:id="rId87"/>
    <sheet name="BPoEFUbVT-mtrbks-frgt-LPG" sheetId="58" r:id="rId88"/>
    <sheet name="BPoEFUbVT-mtrbks-frgt-hydgn" sheetId="59" r:id="rId8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0" l="1"/>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AG7" i="30"/>
  <c r="B7" i="30"/>
  <c r="C5"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AG5" i="30"/>
  <c r="B5" i="30"/>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7"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B5" i="23"/>
  <c r="C5" i="95" l="1"/>
  <c r="D5" i="95"/>
  <c r="E5" i="95"/>
  <c r="F5" i="95"/>
  <c r="G5" i="95"/>
  <c r="H5" i="95"/>
  <c r="I5" i="95"/>
  <c r="J5" i="95"/>
  <c r="K5" i="95"/>
  <c r="L5" i="95"/>
  <c r="M5" i="95"/>
  <c r="N5" i="95"/>
  <c r="O5" i="95"/>
  <c r="P5" i="95"/>
  <c r="Q5" i="95"/>
  <c r="R5" i="95"/>
  <c r="S5" i="95"/>
  <c r="T5" i="95"/>
  <c r="U5" i="95"/>
  <c r="V5" i="95"/>
  <c r="W5" i="95"/>
  <c r="X5" i="95"/>
  <c r="Y5" i="95"/>
  <c r="Z5" i="95"/>
  <c r="AA5" i="95"/>
  <c r="AB5" i="95"/>
  <c r="AC5" i="95"/>
  <c r="AD5" i="95"/>
  <c r="AE5" i="95"/>
  <c r="AF5" i="95"/>
  <c r="AG5" i="95"/>
  <c r="C9" i="95"/>
  <c r="D9" i="95"/>
  <c r="E9" i="95"/>
  <c r="F9" i="95"/>
  <c r="G9" i="95"/>
  <c r="H9" i="95"/>
  <c r="I9" i="95"/>
  <c r="J9" i="95"/>
  <c r="K9" i="95"/>
  <c r="L9" i="95"/>
  <c r="M9" i="95"/>
  <c r="N9" i="95"/>
  <c r="O9" i="95"/>
  <c r="P9" i="95"/>
  <c r="Q9" i="95"/>
  <c r="R9" i="95"/>
  <c r="S9" i="95"/>
  <c r="T9" i="95"/>
  <c r="U9" i="95"/>
  <c r="V9" i="95"/>
  <c r="W9" i="95"/>
  <c r="X9" i="95"/>
  <c r="Y9" i="95"/>
  <c r="Z9" i="95"/>
  <c r="AA9" i="95"/>
  <c r="AB9" i="95"/>
  <c r="AC9" i="95"/>
  <c r="AD9" i="95"/>
  <c r="AE9" i="95"/>
  <c r="AF9" i="95"/>
  <c r="AG9" i="95"/>
  <c r="B9" i="95"/>
  <c r="B5" i="95"/>
  <c r="AG1" i="61" l="1"/>
  <c r="AF1" i="61"/>
  <c r="AE1" i="61"/>
  <c r="AD1" i="61"/>
  <c r="AC1" i="61"/>
  <c r="AB1" i="61"/>
  <c r="AA1" i="61"/>
  <c r="Z1" i="61"/>
  <c r="Y1" i="61"/>
  <c r="X1" i="61"/>
  <c r="W1" i="61"/>
  <c r="V1" i="61"/>
  <c r="U1" i="61"/>
  <c r="T1" i="61"/>
  <c r="S1" i="61"/>
  <c r="R1" i="61"/>
  <c r="Q1" i="61"/>
  <c r="P1" i="61"/>
  <c r="O1" i="61"/>
  <c r="N1" i="61"/>
  <c r="M1" i="61"/>
  <c r="L1" i="61"/>
  <c r="K1" i="61"/>
  <c r="J1" i="61"/>
  <c r="I1" i="61"/>
  <c r="H1" i="61"/>
  <c r="G1" i="61"/>
  <c r="F1" i="61"/>
  <c r="E1" i="61"/>
  <c r="D1" i="61"/>
  <c r="C1" i="61"/>
  <c r="B1" i="61"/>
  <c r="AG1" i="60"/>
  <c r="AF1" i="60"/>
  <c r="AE1" i="60"/>
  <c r="AD1" i="60"/>
  <c r="AC1" i="60"/>
  <c r="AB1" i="60"/>
  <c r="AA1" i="60"/>
  <c r="Z1" i="60"/>
  <c r="Y1" i="60"/>
  <c r="X1" i="60"/>
  <c r="W1" i="60"/>
  <c r="V1" i="60"/>
  <c r="U1" i="60"/>
  <c r="T1" i="60"/>
  <c r="S1" i="60"/>
  <c r="R1" i="60"/>
  <c r="Q1" i="60"/>
  <c r="P1" i="60"/>
  <c r="O1" i="60"/>
  <c r="N1" i="60"/>
  <c r="M1" i="60"/>
  <c r="L1" i="60"/>
  <c r="K1" i="60"/>
  <c r="J1" i="60"/>
  <c r="I1" i="60"/>
  <c r="H1" i="60"/>
  <c r="G1" i="60"/>
  <c r="F1" i="60"/>
  <c r="E1" i="60"/>
  <c r="D1" i="60"/>
  <c r="C1" i="60"/>
  <c r="B1" i="60"/>
  <c r="AG1" i="59"/>
  <c r="AF1" i="59"/>
  <c r="AE1" i="59"/>
  <c r="AD1" i="59"/>
  <c r="AC1" i="59"/>
  <c r="AB1" i="59"/>
  <c r="AA1" i="59"/>
  <c r="Z1" i="59"/>
  <c r="Y1" i="59"/>
  <c r="X1" i="59"/>
  <c r="W1" i="59"/>
  <c r="V1" i="59"/>
  <c r="U1" i="59"/>
  <c r="T1" i="59"/>
  <c r="S1" i="59"/>
  <c r="R1" i="59"/>
  <c r="Q1" i="59"/>
  <c r="P1" i="59"/>
  <c r="O1" i="59"/>
  <c r="N1" i="59"/>
  <c r="M1" i="59"/>
  <c r="L1" i="59"/>
  <c r="K1" i="59"/>
  <c r="J1" i="59"/>
  <c r="I1" i="59"/>
  <c r="H1" i="59"/>
  <c r="G1" i="59"/>
  <c r="F1" i="59"/>
  <c r="E1" i="59"/>
  <c r="D1" i="59"/>
  <c r="C1" i="59"/>
  <c r="B1" i="59"/>
  <c r="AG1" i="58"/>
  <c r="AF1" i="58"/>
  <c r="AE1" i="58"/>
  <c r="AD1" i="58"/>
  <c r="AC1" i="58"/>
  <c r="AB1" i="58"/>
  <c r="AA1" i="58"/>
  <c r="Z1" i="58"/>
  <c r="Y1" i="58"/>
  <c r="X1" i="58"/>
  <c r="W1" i="58"/>
  <c r="V1" i="58"/>
  <c r="U1" i="58"/>
  <c r="T1" i="58"/>
  <c r="S1" i="58"/>
  <c r="R1" i="58"/>
  <c r="Q1" i="58"/>
  <c r="P1" i="58"/>
  <c r="O1" i="58"/>
  <c r="N1" i="58"/>
  <c r="M1" i="58"/>
  <c r="L1" i="58"/>
  <c r="K1" i="58"/>
  <c r="J1" i="58"/>
  <c r="I1" i="58"/>
  <c r="H1" i="58"/>
  <c r="G1" i="58"/>
  <c r="F1" i="58"/>
  <c r="E1" i="58"/>
  <c r="D1" i="58"/>
  <c r="C1" i="58"/>
  <c r="B1" i="58"/>
  <c r="AG1" i="57"/>
  <c r="AF1" i="57"/>
  <c r="AE1" i="57"/>
  <c r="AD1" i="57"/>
  <c r="AC1" i="57"/>
  <c r="AB1" i="57"/>
  <c r="AA1" i="57"/>
  <c r="Z1" i="57"/>
  <c r="Y1" i="57"/>
  <c r="X1" i="57"/>
  <c r="W1" i="57"/>
  <c r="V1" i="57"/>
  <c r="U1" i="57"/>
  <c r="T1" i="57"/>
  <c r="S1" i="57"/>
  <c r="R1" i="57"/>
  <c r="Q1" i="57"/>
  <c r="P1" i="57"/>
  <c r="O1" i="57"/>
  <c r="N1" i="57"/>
  <c r="M1" i="57"/>
  <c r="L1" i="57"/>
  <c r="K1" i="57"/>
  <c r="J1" i="57"/>
  <c r="I1" i="57"/>
  <c r="H1" i="57"/>
  <c r="G1" i="57"/>
  <c r="F1" i="57"/>
  <c r="E1" i="57"/>
  <c r="D1" i="57"/>
  <c r="C1" i="57"/>
  <c r="B1" i="57"/>
  <c r="AG1" i="56"/>
  <c r="AF1" i="56"/>
  <c r="AE1" i="56"/>
  <c r="AD1" i="56"/>
  <c r="AC1" i="56"/>
  <c r="AB1" i="56"/>
  <c r="AA1" i="56"/>
  <c r="Z1" i="56"/>
  <c r="Y1" i="56"/>
  <c r="X1" i="56"/>
  <c r="W1" i="56"/>
  <c r="V1" i="56"/>
  <c r="U1" i="56"/>
  <c r="T1" i="56"/>
  <c r="S1" i="56"/>
  <c r="R1" i="56"/>
  <c r="Q1" i="56"/>
  <c r="P1" i="56"/>
  <c r="O1" i="56"/>
  <c r="N1" i="56"/>
  <c r="M1" i="56"/>
  <c r="L1" i="56"/>
  <c r="K1" i="56"/>
  <c r="J1" i="56"/>
  <c r="I1" i="56"/>
  <c r="H1" i="56"/>
  <c r="G1" i="56"/>
  <c r="F1" i="56"/>
  <c r="E1" i="56"/>
  <c r="D1" i="56"/>
  <c r="C1" i="56"/>
  <c r="B1" i="56"/>
  <c r="AG1" i="55"/>
  <c r="AF1" i="55"/>
  <c r="AE1" i="55"/>
  <c r="AD1" i="55"/>
  <c r="AC1" i="55"/>
  <c r="AB1" i="55"/>
  <c r="AA1" i="55"/>
  <c r="Z1" i="55"/>
  <c r="Y1" i="55"/>
  <c r="X1" i="55"/>
  <c r="W1" i="55"/>
  <c r="V1" i="55"/>
  <c r="U1" i="55"/>
  <c r="T1" i="55"/>
  <c r="S1" i="55"/>
  <c r="R1" i="55"/>
  <c r="Q1" i="55"/>
  <c r="P1" i="55"/>
  <c r="O1" i="55"/>
  <c r="N1" i="55"/>
  <c r="M1" i="55"/>
  <c r="L1" i="55"/>
  <c r="K1" i="55"/>
  <c r="J1" i="55"/>
  <c r="I1" i="55"/>
  <c r="H1" i="55"/>
  <c r="G1" i="55"/>
  <c r="F1" i="55"/>
  <c r="E1" i="55"/>
  <c r="D1" i="55"/>
  <c r="C1" i="55"/>
  <c r="B1" i="55"/>
  <c r="AG1" i="54"/>
  <c r="AF1" i="54"/>
  <c r="AE1" i="54"/>
  <c r="AD1" i="54"/>
  <c r="AC1" i="54"/>
  <c r="AB1" i="54"/>
  <c r="AA1" i="54"/>
  <c r="Z1" i="54"/>
  <c r="Y1" i="54"/>
  <c r="X1" i="54"/>
  <c r="W1" i="54"/>
  <c r="V1" i="54"/>
  <c r="U1" i="54"/>
  <c r="T1" i="54"/>
  <c r="S1" i="54"/>
  <c r="R1" i="54"/>
  <c r="Q1" i="54"/>
  <c r="P1" i="54"/>
  <c r="O1" i="54"/>
  <c r="N1" i="54"/>
  <c r="M1" i="54"/>
  <c r="L1" i="54"/>
  <c r="K1" i="54"/>
  <c r="J1" i="54"/>
  <c r="I1" i="54"/>
  <c r="H1" i="54"/>
  <c r="G1" i="54"/>
  <c r="F1" i="54"/>
  <c r="E1" i="54"/>
  <c r="D1" i="54"/>
  <c r="C1" i="54"/>
  <c r="B1" i="54"/>
  <c r="AG1" i="53"/>
  <c r="AF1" i="53"/>
  <c r="AE1" i="53"/>
  <c r="AD1" i="53"/>
  <c r="AC1" i="53"/>
  <c r="AB1" i="53"/>
  <c r="AA1" i="53"/>
  <c r="Z1" i="53"/>
  <c r="Y1" i="53"/>
  <c r="X1" i="53"/>
  <c r="W1" i="53"/>
  <c r="V1" i="53"/>
  <c r="U1" i="53"/>
  <c r="T1" i="53"/>
  <c r="S1" i="53"/>
  <c r="R1" i="53"/>
  <c r="Q1" i="53"/>
  <c r="P1" i="53"/>
  <c r="O1" i="53"/>
  <c r="N1" i="53"/>
  <c r="M1" i="53"/>
  <c r="L1" i="53"/>
  <c r="K1" i="53"/>
  <c r="J1" i="53"/>
  <c r="I1" i="53"/>
  <c r="H1" i="53"/>
  <c r="G1" i="53"/>
  <c r="F1" i="53"/>
  <c r="E1" i="53"/>
  <c r="D1" i="53"/>
  <c r="C1" i="53"/>
  <c r="B1" i="53"/>
  <c r="AG1" i="52"/>
  <c r="AF1" i="52"/>
  <c r="AE1" i="52"/>
  <c r="AD1" i="52"/>
  <c r="AC1" i="52"/>
  <c r="AB1" i="52"/>
  <c r="AA1" i="52"/>
  <c r="Z1" i="52"/>
  <c r="Y1" i="52"/>
  <c r="X1" i="52"/>
  <c r="W1" i="52"/>
  <c r="V1" i="52"/>
  <c r="U1" i="52"/>
  <c r="T1" i="52"/>
  <c r="S1" i="52"/>
  <c r="R1" i="52"/>
  <c r="Q1" i="52"/>
  <c r="P1" i="52"/>
  <c r="O1" i="52"/>
  <c r="N1" i="52"/>
  <c r="M1" i="52"/>
  <c r="L1" i="52"/>
  <c r="K1" i="52"/>
  <c r="J1" i="52"/>
  <c r="I1" i="52"/>
  <c r="H1" i="52"/>
  <c r="G1" i="52"/>
  <c r="F1" i="52"/>
  <c r="E1" i="52"/>
  <c r="D1" i="52"/>
  <c r="C1" i="52"/>
  <c r="B1" i="52"/>
  <c r="AG1" i="51"/>
  <c r="AF1" i="51"/>
  <c r="AE1" i="51"/>
  <c r="AD1" i="51"/>
  <c r="AC1" i="51"/>
  <c r="AB1" i="51"/>
  <c r="AA1" i="51"/>
  <c r="Z1" i="51"/>
  <c r="Y1" i="51"/>
  <c r="X1" i="51"/>
  <c r="W1" i="51"/>
  <c r="V1" i="51"/>
  <c r="U1" i="51"/>
  <c r="T1" i="51"/>
  <c r="S1" i="51"/>
  <c r="R1" i="51"/>
  <c r="Q1" i="51"/>
  <c r="P1" i="51"/>
  <c r="O1" i="51"/>
  <c r="N1" i="51"/>
  <c r="M1" i="51"/>
  <c r="L1" i="51"/>
  <c r="K1" i="51"/>
  <c r="J1" i="51"/>
  <c r="I1" i="51"/>
  <c r="H1" i="51"/>
  <c r="G1" i="51"/>
  <c r="F1" i="51"/>
  <c r="E1" i="51"/>
  <c r="D1" i="51"/>
  <c r="C1" i="51"/>
  <c r="B1" i="51"/>
  <c r="AG1" i="50"/>
  <c r="AF1" i="50"/>
  <c r="AE1" i="50"/>
  <c r="AD1" i="50"/>
  <c r="AC1" i="50"/>
  <c r="AB1" i="50"/>
  <c r="AA1" i="50"/>
  <c r="Z1" i="50"/>
  <c r="Y1" i="50"/>
  <c r="X1" i="50"/>
  <c r="W1" i="50"/>
  <c r="V1" i="50"/>
  <c r="U1" i="50"/>
  <c r="T1" i="50"/>
  <c r="S1" i="50"/>
  <c r="R1" i="50"/>
  <c r="Q1" i="50"/>
  <c r="P1" i="50"/>
  <c r="O1" i="50"/>
  <c r="N1" i="50"/>
  <c r="M1" i="50"/>
  <c r="L1" i="50"/>
  <c r="K1" i="50"/>
  <c r="J1" i="50"/>
  <c r="I1" i="50"/>
  <c r="H1" i="50"/>
  <c r="G1" i="50"/>
  <c r="F1" i="50"/>
  <c r="E1" i="50"/>
  <c r="D1" i="50"/>
  <c r="C1" i="50"/>
  <c r="B1" i="50"/>
  <c r="C1" i="43" l="1"/>
  <c r="C1" i="49" s="1"/>
  <c r="D1" i="43"/>
  <c r="D1" i="49" s="1"/>
  <c r="E1" i="43"/>
  <c r="E1" i="49" s="1"/>
  <c r="F1" i="43"/>
  <c r="F1" i="49" s="1"/>
  <c r="G1" i="43"/>
  <c r="G1" i="49" s="1"/>
  <c r="H1" i="43"/>
  <c r="H1" i="49" s="1"/>
  <c r="I1" i="43"/>
  <c r="I1" i="49" s="1"/>
  <c r="J1" i="43"/>
  <c r="J1" i="49" s="1"/>
  <c r="K1" i="43"/>
  <c r="K1" i="49" s="1"/>
  <c r="L1" i="43"/>
  <c r="L1" i="49" s="1"/>
  <c r="M1" i="43"/>
  <c r="M1" i="49" s="1"/>
  <c r="N1" i="43"/>
  <c r="N1" i="49" s="1"/>
  <c r="O1" i="43"/>
  <c r="O1" i="49" s="1"/>
  <c r="P1" i="43"/>
  <c r="P1" i="49" s="1"/>
  <c r="Q1" i="43"/>
  <c r="Q1" i="49" s="1"/>
  <c r="R1" i="43"/>
  <c r="R1" i="49" s="1"/>
  <c r="S1" i="43"/>
  <c r="S1" i="49" s="1"/>
  <c r="T1" i="43"/>
  <c r="T1" i="49" s="1"/>
  <c r="U1" i="43"/>
  <c r="U1" i="49" s="1"/>
  <c r="V1" i="43"/>
  <c r="V1" i="49" s="1"/>
  <c r="W1" i="43"/>
  <c r="W1" i="49" s="1"/>
  <c r="X1" i="43"/>
  <c r="X1" i="49" s="1"/>
  <c r="Y1" i="43"/>
  <c r="Y1" i="49" s="1"/>
  <c r="Z1" i="43"/>
  <c r="Z1" i="49" s="1"/>
  <c r="AA1" i="43"/>
  <c r="AA1" i="49" s="1"/>
  <c r="AB1" i="43"/>
  <c r="AB1" i="49" s="1"/>
  <c r="AC1" i="43"/>
  <c r="AC1" i="49" s="1"/>
  <c r="AD1" i="43"/>
  <c r="AD1" i="49" s="1"/>
  <c r="AE1" i="43"/>
  <c r="AE1" i="49" s="1"/>
  <c r="AF1" i="43"/>
  <c r="AF1" i="49" s="1"/>
  <c r="AG1" i="43"/>
  <c r="AG1" i="49" s="1"/>
  <c r="B1" i="43"/>
  <c r="B1" i="49" s="1"/>
  <c r="C1" i="41"/>
  <c r="C1" i="47" s="1"/>
  <c r="D1" i="41"/>
  <c r="D1" i="47" s="1"/>
  <c r="E1" i="41"/>
  <c r="E1" i="47" s="1"/>
  <c r="F1" i="41"/>
  <c r="F1" i="47" s="1"/>
  <c r="G1" i="41"/>
  <c r="G1" i="47" s="1"/>
  <c r="H1" i="41"/>
  <c r="H1" i="47" s="1"/>
  <c r="I1" i="41"/>
  <c r="I1" i="47" s="1"/>
  <c r="J1" i="41"/>
  <c r="J1" i="47" s="1"/>
  <c r="K1" i="41"/>
  <c r="K1" i="47" s="1"/>
  <c r="L1" i="41"/>
  <c r="L1" i="47" s="1"/>
  <c r="M1" i="41"/>
  <c r="M1" i="47" s="1"/>
  <c r="N1" i="41"/>
  <c r="N1" i="47" s="1"/>
  <c r="O1" i="41"/>
  <c r="O1" i="47" s="1"/>
  <c r="P1" i="41"/>
  <c r="P1" i="47" s="1"/>
  <c r="Q1" i="41"/>
  <c r="Q1" i="47" s="1"/>
  <c r="R1" i="41"/>
  <c r="R1" i="47" s="1"/>
  <c r="S1" i="41"/>
  <c r="S1" i="47" s="1"/>
  <c r="T1" i="41"/>
  <c r="T1" i="47" s="1"/>
  <c r="U1" i="41"/>
  <c r="U1" i="47" s="1"/>
  <c r="V1" i="41"/>
  <c r="V1" i="47" s="1"/>
  <c r="W1" i="41"/>
  <c r="W1" i="47" s="1"/>
  <c r="X1" i="41"/>
  <c r="X1" i="47" s="1"/>
  <c r="Y1" i="41"/>
  <c r="Y1" i="47" s="1"/>
  <c r="Z1" i="41"/>
  <c r="Z1" i="47" s="1"/>
  <c r="AA1" i="41"/>
  <c r="AA1" i="47" s="1"/>
  <c r="AB1" i="41"/>
  <c r="AB1" i="47" s="1"/>
  <c r="AC1" i="41"/>
  <c r="AC1" i="47" s="1"/>
  <c r="AD1" i="41"/>
  <c r="AD1" i="47" s="1"/>
  <c r="AE1" i="41"/>
  <c r="AE1" i="47" s="1"/>
  <c r="AF1" i="41"/>
  <c r="AF1" i="47" s="1"/>
  <c r="AG1" i="41"/>
  <c r="AG1" i="47" s="1"/>
  <c r="B1" i="41"/>
  <c r="B1" i="47" s="1"/>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AF1" i="28"/>
  <c r="AG1" i="28"/>
  <c r="B1" i="28"/>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AG1" i="14"/>
  <c r="B1" i="14"/>
  <c r="C1" i="7"/>
  <c r="D1" i="7"/>
  <c r="E1" i="7"/>
  <c r="F1" i="7"/>
  <c r="G1" i="7"/>
  <c r="H1" i="7"/>
  <c r="I1" i="7"/>
  <c r="J1" i="7"/>
  <c r="K1" i="7"/>
  <c r="L1" i="7"/>
  <c r="M1" i="7"/>
  <c r="N1" i="7"/>
  <c r="O1" i="7"/>
  <c r="P1" i="7"/>
  <c r="Q1" i="7"/>
  <c r="R1" i="7"/>
  <c r="S1" i="7"/>
  <c r="T1" i="7"/>
  <c r="U1" i="7"/>
  <c r="V1" i="7"/>
  <c r="W1" i="7"/>
  <c r="X1" i="7"/>
  <c r="Y1" i="7"/>
  <c r="Z1" i="7"/>
  <c r="AA1" i="7"/>
  <c r="AB1" i="7"/>
  <c r="AC1" i="7"/>
  <c r="AD1" i="7"/>
  <c r="AE1" i="7"/>
  <c r="AF1" i="7"/>
  <c r="AG1" i="7"/>
  <c r="B1" i="7"/>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B1" i="5"/>
  <c r="X1" i="48" l="1"/>
  <c r="AC1" i="48"/>
  <c r="G1" i="48"/>
  <c r="M1" i="48"/>
  <c r="AF1" i="48"/>
  <c r="H1" i="48"/>
  <c r="AE1" i="48"/>
  <c r="O1" i="48"/>
  <c r="AD1" i="48"/>
  <c r="N1" i="48"/>
  <c r="U1" i="48"/>
  <c r="B1" i="48"/>
  <c r="AB1" i="48"/>
  <c r="L1" i="48"/>
  <c r="AA1" i="48"/>
  <c r="K1" i="48"/>
  <c r="Z1" i="48"/>
  <c r="R1" i="48"/>
  <c r="J1" i="48"/>
  <c r="P1" i="48"/>
  <c r="W1" i="48"/>
  <c r="V1" i="48"/>
  <c r="F1" i="48"/>
  <c r="E1" i="48"/>
  <c r="T1" i="48"/>
  <c r="D1" i="48"/>
  <c r="S1" i="48"/>
  <c r="C1" i="48"/>
  <c r="AG1" i="48"/>
  <c r="Y1" i="48"/>
  <c r="Q1" i="48"/>
  <c r="I1" i="48"/>
  <c r="C3" i="49" l="1"/>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AF3" i="49"/>
  <c r="AG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AF5" i="49"/>
  <c r="AG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AF7" i="49"/>
  <c r="AG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AF8" i="49"/>
  <c r="AG8" i="49"/>
  <c r="B3" i="49"/>
  <c r="B5" i="49"/>
  <c r="B7" i="49"/>
  <c r="B8" i="49"/>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AF2" i="48"/>
  <c r="AG2"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AF3" i="48"/>
  <c r="AG3"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AF4" i="48"/>
  <c r="AG4"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AF6" i="48"/>
  <c r="AG6"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AF8" i="48"/>
  <c r="AG8" i="48"/>
  <c r="B3" i="48"/>
  <c r="B4" i="48"/>
  <c r="B6" i="48"/>
  <c r="B8" i="48"/>
  <c r="B2"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AF2" i="47"/>
  <c r="AG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AF3" i="47"/>
  <c r="AG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AF7" i="47"/>
  <c r="AG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B3" i="47"/>
  <c r="B5" i="47"/>
  <c r="B7" i="47"/>
  <c r="B8" i="47"/>
  <c r="B2" i="47"/>
  <c r="D2" i="43"/>
  <c r="D2" i="49" s="1"/>
  <c r="E2" i="43"/>
  <c r="E2" i="49" s="1"/>
  <c r="F2" i="43"/>
  <c r="F2" i="49" s="1"/>
  <c r="G2" i="43"/>
  <c r="G4" i="43" s="1"/>
  <c r="G4" i="49" s="1"/>
  <c r="H2" i="43"/>
  <c r="H4" i="43" s="1"/>
  <c r="H4" i="49" s="1"/>
  <c r="I2" i="43"/>
  <c r="I4" i="43" s="1"/>
  <c r="I4" i="49" s="1"/>
  <c r="J2" i="43"/>
  <c r="J2" i="49" s="1"/>
  <c r="K2" i="43"/>
  <c r="K4" i="43" s="1"/>
  <c r="K4" i="49" s="1"/>
  <c r="L2" i="43"/>
  <c r="L2" i="49" s="1"/>
  <c r="M2" i="43"/>
  <c r="M2" i="49" s="1"/>
  <c r="N2" i="43"/>
  <c r="N2" i="49" s="1"/>
  <c r="O2" i="43"/>
  <c r="O4" i="43" s="1"/>
  <c r="O4" i="49" s="1"/>
  <c r="P2" i="43"/>
  <c r="P4" i="43" s="1"/>
  <c r="P4" i="49" s="1"/>
  <c r="Q2" i="43"/>
  <c r="Q4" i="43" s="1"/>
  <c r="Q4" i="49" s="1"/>
  <c r="R2" i="43"/>
  <c r="R6" i="43" s="1"/>
  <c r="R6" i="49" s="1"/>
  <c r="S2" i="43"/>
  <c r="S4" i="43" s="1"/>
  <c r="S4" i="49" s="1"/>
  <c r="T2" i="43"/>
  <c r="T2" i="49" s="1"/>
  <c r="U2" i="43"/>
  <c r="U2" i="49" s="1"/>
  <c r="V2" i="43"/>
  <c r="V2" i="49" s="1"/>
  <c r="W2" i="43"/>
  <c r="W4" i="43" s="1"/>
  <c r="W4" i="49" s="1"/>
  <c r="X2" i="43"/>
  <c r="X2" i="49" s="1"/>
  <c r="Y2" i="43"/>
  <c r="Y4" i="43" s="1"/>
  <c r="Y4" i="49" s="1"/>
  <c r="Z2" i="43"/>
  <c r="Z2" i="49" s="1"/>
  <c r="AA2" i="43"/>
  <c r="AA4" i="43" s="1"/>
  <c r="AA4" i="49" s="1"/>
  <c r="AB2" i="43"/>
  <c r="AB2" i="49" s="1"/>
  <c r="AC2" i="43"/>
  <c r="AC2" i="49" s="1"/>
  <c r="AD2" i="43"/>
  <c r="AD2" i="49" s="1"/>
  <c r="AE2" i="43"/>
  <c r="AE4" i="43" s="1"/>
  <c r="AE4" i="49" s="1"/>
  <c r="AF2" i="43"/>
  <c r="AF2" i="49" s="1"/>
  <c r="AG2" i="43"/>
  <c r="AG2" i="49" s="1"/>
  <c r="D4" i="43"/>
  <c r="D4" i="49" s="1"/>
  <c r="E4" i="43"/>
  <c r="E4" i="49" s="1"/>
  <c r="L4" i="43"/>
  <c r="L4" i="49" s="1"/>
  <c r="M4" i="43"/>
  <c r="M4" i="49" s="1"/>
  <c r="N4" i="43"/>
  <c r="N4" i="49" s="1"/>
  <c r="R4" i="43"/>
  <c r="R4" i="49" s="1"/>
  <c r="AB4" i="43"/>
  <c r="AB4" i="49" s="1"/>
  <c r="AC4" i="43"/>
  <c r="AC4" i="49" s="1"/>
  <c r="AD4" i="43"/>
  <c r="AD4" i="49" s="1"/>
  <c r="D6" i="43"/>
  <c r="D6" i="49" s="1"/>
  <c r="F6" i="43"/>
  <c r="F6" i="49" s="1"/>
  <c r="L6" i="43"/>
  <c r="L6" i="49" s="1"/>
  <c r="M6" i="43"/>
  <c r="M6" i="49" s="1"/>
  <c r="N6" i="43"/>
  <c r="N6" i="49" s="1"/>
  <c r="X6" i="43"/>
  <c r="X6" i="49" s="1"/>
  <c r="Z6" i="43"/>
  <c r="Z6" i="49" s="1"/>
  <c r="AB6" i="43"/>
  <c r="AB6" i="49" s="1"/>
  <c r="AD6" i="43"/>
  <c r="AD6"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AF4" i="47"/>
  <c r="AG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C4" i="47"/>
  <c r="C6" i="47"/>
  <c r="B6" i="47"/>
  <c r="B4" i="47"/>
  <c r="AF4" i="43" l="1"/>
  <c r="AF4" i="49" s="1"/>
  <c r="V4" i="43"/>
  <c r="V4" i="49" s="1"/>
  <c r="V6" i="43"/>
  <c r="V6" i="49" s="1"/>
  <c r="U6" i="43"/>
  <c r="U6" i="49" s="1"/>
  <c r="T6" i="43"/>
  <c r="T6" i="49" s="1"/>
  <c r="U4" i="43"/>
  <c r="U4" i="49" s="1"/>
  <c r="T4" i="43"/>
  <c r="T4" i="49" s="1"/>
  <c r="C6" i="43"/>
  <c r="C6" i="49" s="1"/>
  <c r="AF6" i="43"/>
  <c r="AF6" i="49" s="1"/>
  <c r="E6" i="43"/>
  <c r="E6" i="49" s="1"/>
  <c r="AC6" i="43"/>
  <c r="AC6" i="49" s="1"/>
  <c r="F4" i="43"/>
  <c r="F4" i="49" s="1"/>
  <c r="X4" i="43"/>
  <c r="X4" i="49" s="1"/>
  <c r="W2" i="49"/>
  <c r="J6" i="43"/>
  <c r="J6" i="49" s="1"/>
  <c r="R2" i="49"/>
  <c r="Z4" i="43"/>
  <c r="Z4" i="49" s="1"/>
  <c r="P2" i="49"/>
  <c r="J4" i="43"/>
  <c r="J4" i="49" s="1"/>
  <c r="O2" i="49"/>
  <c r="AE2" i="49"/>
  <c r="H2" i="49"/>
  <c r="G2" i="49"/>
  <c r="AG6" i="43"/>
  <c r="AG6" i="49" s="1"/>
  <c r="AG4" i="43"/>
  <c r="AG4" i="49" s="1"/>
  <c r="Y2" i="49"/>
  <c r="Q2" i="49"/>
  <c r="I2" i="49"/>
  <c r="I6" i="43"/>
  <c r="I6" i="49" s="1"/>
  <c r="H6" i="43"/>
  <c r="H6" i="49" s="1"/>
  <c r="Q6" i="43"/>
  <c r="Q6" i="49" s="1"/>
  <c r="C4" i="43"/>
  <c r="C4" i="49" s="1"/>
  <c r="P6" i="43"/>
  <c r="P6" i="49" s="1"/>
  <c r="Y6" i="43"/>
  <c r="Y6" i="49" s="1"/>
  <c r="AA2" i="49"/>
  <c r="S2" i="49"/>
  <c r="K2" i="49"/>
  <c r="AE6" i="43"/>
  <c r="AE6" i="49" s="1"/>
  <c r="AA6" i="43"/>
  <c r="AA6" i="49" s="1"/>
  <c r="W6" i="43"/>
  <c r="W6" i="49" s="1"/>
  <c r="S6" i="43"/>
  <c r="S6" i="49" s="1"/>
  <c r="O6" i="43"/>
  <c r="O6" i="49" s="1"/>
  <c r="K6" i="43"/>
  <c r="K6" i="49" s="1"/>
  <c r="G6" i="43"/>
  <c r="G6" i="49" s="1"/>
  <c r="B2" i="4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G2" i="30"/>
  <c r="AF2" i="30"/>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C2" i="23"/>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C2" i="16"/>
  <c r="B2" i="16"/>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B2" i="7"/>
  <c r="AE4" i="16" l="1"/>
  <c r="AE6" i="16"/>
  <c r="G4" i="16"/>
  <c r="G6" i="16"/>
  <c r="AA6" i="7"/>
  <c r="AA4" i="7"/>
  <c r="S6" i="7"/>
  <c r="S4" i="7"/>
  <c r="K6" i="7"/>
  <c r="K4" i="7"/>
  <c r="C6" i="7"/>
  <c r="C4" i="7"/>
  <c r="AD6" i="16"/>
  <c r="AD4" i="16"/>
  <c r="V6" i="16"/>
  <c r="V4" i="16"/>
  <c r="N6" i="16"/>
  <c r="N4" i="16"/>
  <c r="F6" i="16"/>
  <c r="F4" i="16"/>
  <c r="L6" i="7"/>
  <c r="L4" i="7"/>
  <c r="E6" i="16"/>
  <c r="E4" i="16"/>
  <c r="AG6" i="7"/>
  <c r="AG4" i="7"/>
  <c r="I6" i="7"/>
  <c r="I4" i="7"/>
  <c r="L6" i="16"/>
  <c r="L4" i="16"/>
  <c r="D6" i="16"/>
  <c r="D4" i="16"/>
  <c r="D6" i="7"/>
  <c r="D4" i="7"/>
  <c r="Z4" i="7"/>
  <c r="Z6" i="7"/>
  <c r="B6" i="16"/>
  <c r="B4" i="16"/>
  <c r="Q6" i="7"/>
  <c r="Q4" i="7"/>
  <c r="T6" i="16"/>
  <c r="T4" i="16"/>
  <c r="X4" i="7"/>
  <c r="X6" i="7"/>
  <c r="P4" i="7"/>
  <c r="P6" i="7"/>
  <c r="H4" i="7"/>
  <c r="H6" i="7"/>
  <c r="AA6" i="16"/>
  <c r="AA4" i="16"/>
  <c r="S6" i="16"/>
  <c r="S4" i="16"/>
  <c r="K6" i="16"/>
  <c r="K4" i="16"/>
  <c r="T6" i="7"/>
  <c r="T4" i="7"/>
  <c r="B2" i="49"/>
  <c r="B6" i="43"/>
  <c r="B6" i="49" s="1"/>
  <c r="B4" i="43"/>
  <c r="B4" i="49" s="1"/>
  <c r="J6" i="7"/>
  <c r="J4" i="7"/>
  <c r="AC4" i="16"/>
  <c r="AC6" i="16"/>
  <c r="Y6" i="7"/>
  <c r="Y4" i="7"/>
  <c r="C6" i="16"/>
  <c r="C4" i="16"/>
  <c r="AF6" i="7"/>
  <c r="AF4" i="7"/>
  <c r="AE4" i="7"/>
  <c r="AE6" i="7"/>
  <c r="O4" i="7"/>
  <c r="O6" i="7"/>
  <c r="G4" i="7"/>
  <c r="G6" i="7"/>
  <c r="Z4" i="16"/>
  <c r="Z6" i="16"/>
  <c r="R4" i="16"/>
  <c r="R6" i="16"/>
  <c r="J4" i="16"/>
  <c r="J6" i="16"/>
  <c r="B6" i="7"/>
  <c r="B4" i="7"/>
  <c r="W4" i="16"/>
  <c r="W6" i="16"/>
  <c r="M4" i="16"/>
  <c r="M6" i="16"/>
  <c r="AB6" i="16"/>
  <c r="AB4" i="16"/>
  <c r="W4" i="7"/>
  <c r="W6" i="7"/>
  <c r="AD6" i="7"/>
  <c r="AD4" i="7"/>
  <c r="V6" i="7"/>
  <c r="V4" i="7"/>
  <c r="N6" i="7"/>
  <c r="N4" i="7"/>
  <c r="F6" i="7"/>
  <c r="F4" i="7"/>
  <c r="AG6" i="16"/>
  <c r="AG4" i="16"/>
  <c r="Y6" i="16"/>
  <c r="Y4" i="16"/>
  <c r="Q6" i="16"/>
  <c r="Q4" i="16"/>
  <c r="I6" i="16"/>
  <c r="I4" i="16"/>
  <c r="AB6" i="7"/>
  <c r="AB4" i="7"/>
  <c r="O4" i="16"/>
  <c r="O6" i="16"/>
  <c r="R4" i="7"/>
  <c r="R6" i="7"/>
  <c r="U6" i="16"/>
  <c r="U4" i="16"/>
  <c r="AC6" i="7"/>
  <c r="AC4" i="7"/>
  <c r="U4" i="7"/>
  <c r="U6" i="7"/>
  <c r="M6" i="7"/>
  <c r="M4" i="7"/>
  <c r="E4" i="7"/>
  <c r="E6" i="7"/>
  <c r="AF4" i="16"/>
  <c r="AF6" i="16"/>
  <c r="X4" i="16"/>
  <c r="X6" i="16"/>
  <c r="P4" i="16"/>
  <c r="P6" i="16"/>
  <c r="H4" i="16"/>
  <c r="H6" i="16"/>
  <c r="I7" i="48"/>
  <c r="P7" i="48"/>
  <c r="L5" i="48"/>
  <c r="J5" i="48"/>
  <c r="S7" i="48"/>
  <c r="AC5" i="48"/>
  <c r="S5" i="48" l="1"/>
  <c r="K7" i="48"/>
  <c r="V5" i="48"/>
  <c r="W5" i="48"/>
  <c r="W7" i="48"/>
  <c r="T5" i="48"/>
  <c r="K5" i="48"/>
  <c r="AG7" i="48"/>
  <c r="I5" i="48"/>
  <c r="AA5" i="48"/>
  <c r="H5" i="48"/>
  <c r="E7" i="48"/>
  <c r="AG5" i="48"/>
  <c r="E5" i="48"/>
  <c r="V7" i="48"/>
  <c r="AA7" i="48"/>
  <c r="Y7" i="48"/>
  <c r="T7" i="48"/>
  <c r="F7" i="48"/>
  <c r="G7" i="48"/>
  <c r="F5" i="48"/>
  <c r="Y5" i="48"/>
  <c r="AF7" i="48"/>
  <c r="G5" i="48"/>
  <c r="AF5" i="48"/>
  <c r="U5" i="48"/>
  <c r="AC7" i="48"/>
  <c r="R5" i="48"/>
  <c r="C5" i="48"/>
  <c r="P5" i="48"/>
  <c r="U7" i="48"/>
  <c r="R7" i="48"/>
  <c r="C7" i="48"/>
  <c r="AD5" i="48"/>
  <c r="B5" i="48"/>
  <c r="B7" i="48"/>
  <c r="N5" i="48"/>
  <c r="L7" i="48"/>
  <c r="D7" i="48"/>
  <c r="D5" i="48"/>
  <c r="M5" i="48"/>
  <c r="AE7" i="48"/>
  <c r="Q5" i="48"/>
  <c r="M7" i="48"/>
  <c r="O7" i="48"/>
  <c r="AD7" i="48"/>
  <c r="AB5" i="48"/>
  <c r="Q7" i="48"/>
  <c r="N7" i="48"/>
  <c r="AB7" i="48"/>
  <c r="Z7" i="48"/>
  <c r="Z5" i="48"/>
  <c r="H7" i="48"/>
  <c r="AE5" i="48"/>
  <c r="X5" i="48"/>
  <c r="X7" i="48"/>
  <c r="J7" i="48"/>
  <c r="O5" i="48"/>
</calcChain>
</file>

<file path=xl/sharedStrings.xml><?xml version="1.0" encoding="utf-8"?>
<sst xmlns="http://schemas.openxmlformats.org/spreadsheetml/2006/main" count="1227" uniqueCount="298">
  <si>
    <t>BPoEFUbVT BAU Perc of Each Fuel Used by Veh Technology</t>
  </si>
  <si>
    <t>Sources:</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</si>
  <si>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</si>
  <si>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</si>
  <si>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</si>
  <si>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</si>
  <si>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</si>
  <si>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</si>
  <si>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</si>
  <si>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</si>
  <si>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</si>
  <si>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</si>
  <si>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</si>
  <si>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</si>
  <si>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</si>
  <si>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</si>
  <si>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</si>
  <si>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</si>
  <si>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</si>
  <si>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</si>
  <si>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</si>
  <si>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</si>
  <si>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</si>
  <si>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</si>
  <si>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</si>
  <si>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</si>
  <si>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</si>
  <si>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</si>
  <si>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</si>
  <si>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</si>
  <si>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</si>
  <si>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</si>
  <si>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</si>
  <si>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</si>
  <si>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</si>
  <si>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</si>
  <si>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</si>
  <si>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</si>
  <si>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</si>
  <si>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</si>
  <si>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</si>
  <si>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</si>
  <si>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</si>
  <si>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</si>
  <si>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</si>
  <si>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</si>
  <si>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</si>
  <si>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</si>
  <si>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</si>
  <si>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</si>
  <si>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</si>
  <si>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</si>
  <si>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</si>
  <si>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</si>
  <si>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</si>
  <si>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</si>
  <si>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</si>
  <si>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</si>
  <si>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</si>
  <si>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</si>
  <si>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</si>
  <si>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</si>
  <si>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</si>
  <si>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</si>
  <si>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</si>
  <si>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</si>
  <si>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</si>
  <si>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</si>
  <si>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</si>
  <si>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</si>
  <si>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</si>
  <si>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</si>
  <si>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</si>
  <si>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</si>
  <si>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</si>
  <si>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</si>
  <si>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</si>
  <si>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</si>
  <si>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</si>
  <si>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</si>
  <si>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</si>
  <si>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</si>
  <si>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</si>
  <si>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</si>
  <si>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</si>
  <si>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</si>
  <si>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</si>
  <si>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</si>
  <si>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</si>
  <si>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International Shipping</t>
  </si>
  <si>
    <t>TEF000:ga_Total</t>
  </si>
  <si>
    <t>TEF000:fa_LiquidNG</t>
  </si>
  <si>
    <t>TEF000:fa_MotorGasoline</t>
  </si>
  <si>
    <t>TEF000:fa_ResidualOil</t>
  </si>
  <si>
    <t>TEF000:fa_Distillate(di</t>
  </si>
  <si>
    <t>Domestic Shipping</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</si>
  <si>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</si>
  <si>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</si>
  <si>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</si>
  <si>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</si>
  <si>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</si>
  <si>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</si>
  <si>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</si>
  <si>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</si>
  <si>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</si>
  <si>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</si>
  <si>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</si>
  <si>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</si>
  <si>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</si>
  <si>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</si>
  <si>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</si>
  <si>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</si>
  <si>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</si>
  <si>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</si>
  <si>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</si>
  <si>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</si>
  <si>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</si>
  <si>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</si>
  <si>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</si>
  <si>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</si>
  <si>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</si>
  <si>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</si>
  <si>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</si>
  <si>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</si>
  <si>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</si>
  <si>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</si>
  <si>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</si>
  <si>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</si>
  <si>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</si>
  <si>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</si>
  <si>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</si>
  <si>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</si>
  <si>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</si>
  <si>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</si>
  <si>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</si>
  <si>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</si>
  <si>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</si>
  <si>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</si>
  <si>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</si>
  <si>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
  </si>
  <si>
    <t>(trillion Btu)</t>
  </si>
  <si>
    <t>TEF000</t>
  </si>
  <si>
    <t>Release Date</t>
  </si>
  <si>
    <t>Datekey</t>
  </si>
  <si>
    <t>Reference case</t>
  </si>
  <si>
    <t>Scenario</t>
  </si>
  <si>
    <t>Report</t>
  </si>
  <si>
    <t>About</t>
  </si>
  <si>
    <t>electricity</t>
  </si>
  <si>
    <t>natural gas</t>
  </si>
  <si>
    <t>petroleum gasoline</t>
  </si>
  <si>
    <t>petroleum diesel</t>
  </si>
  <si>
    <t>biofuel gasoline</t>
  </si>
  <si>
    <t>jet fuel</t>
  </si>
  <si>
    <t>biofuel diesel</t>
  </si>
  <si>
    <t>estimate or project total consumption of nonmarketed renewable energy.</t>
  </si>
  <si>
    <t>directly or indirectly as an input to marketed energy.  The U.S. Energy Information Administration does not</t>
  </si>
  <si>
    <t xml:space="preserve">   8/ Includes selected renewable energy consumption data for which the energy is not bought or sold, either</t>
  </si>
  <si>
    <t xml:space="preserve">   6/ Includes consumption of energy by electricity-only and combined heat and power plants that have a regulatory status.</t>
  </si>
  <si>
    <t xml:space="preserve">   5/ Renewable feedstocks for the on-site production of diesel and gasoline.</t>
  </si>
  <si>
    <t xml:space="preserve">   4/ Excludes motor gasoline component of E85.</t>
  </si>
  <si>
    <t>portion of the municipal waste stream contains petroleum-derived plastics and other non-renewable sources.</t>
  </si>
  <si>
    <t xml:space="preserve">   3/ Includes municipal waste, landfill gas, and municipal sewage sludge.  All municipal waste is included, although a</t>
  </si>
  <si>
    <t xml:space="preserve">   2/ Includes combined heat and power plants that have a non-regulatory status, and small on-site generating systems.</t>
  </si>
  <si>
    <t>for all renewable fuels except hydroelectric, geothermal, solar, and wind.  Consumption at hydroelectric, geothermal, solar, and</t>
  </si>
  <si>
    <t>on the electric power grid.  Excludes electricity imports; see Table 2.  Actual heat rates used to determine fuel consumption</t>
  </si>
  <si>
    <t xml:space="preserve">   1/ Includes nonelectric renewable energy groups for which the energy source is bought and sold in the marketplace, although</t>
  </si>
  <si>
    <t xml:space="preserve">    Wind</t>
  </si>
  <si>
    <t>REM000:ma_blowWindblow</t>
  </si>
  <si>
    <t xml:space="preserve">    Solar Photovoltaic</t>
  </si>
  <si>
    <t>REM000:ma_SolarPhotovol</t>
  </si>
  <si>
    <t xml:space="preserve">    Solar Thermal</t>
  </si>
  <si>
    <t>REM000:ma_SolarThermal</t>
  </si>
  <si>
    <t xml:space="preserve">  Commercial</t>
  </si>
  <si>
    <t>REM000:ma_Commercial</t>
  </si>
  <si>
    <t>REM000:la_blowWindblow</t>
  </si>
  <si>
    <t>REM000:la_SolarPhotovol</t>
  </si>
  <si>
    <t xml:space="preserve">    Geothermal Heat Pumps</t>
  </si>
  <si>
    <t>REM000:la_GeothermalHea</t>
  </si>
  <si>
    <t xml:space="preserve">    Solar Hot Water Heating</t>
  </si>
  <si>
    <t>REM000:la_SolarHotWater</t>
  </si>
  <si>
    <t xml:space="preserve">  Residential</t>
  </si>
  <si>
    <t>REM000:la_Residential</t>
  </si>
  <si>
    <t xml:space="preserve">     Selected Consumption</t>
  </si>
  <si>
    <t>Nonmarketed Renewable Energy 8/</t>
  </si>
  <si>
    <t xml:space="preserve">    Total U.S. Supply of Ethanol</t>
  </si>
  <si>
    <t>REM000:ja_Total</t>
  </si>
  <si>
    <t xml:space="preserve">  Net Imports</t>
  </si>
  <si>
    <t>REM000:ja_Imports</t>
  </si>
  <si>
    <t xml:space="preserve">  From Cellulose</t>
  </si>
  <si>
    <t>REM000:ja_FromCellulose</t>
  </si>
  <si>
    <t xml:space="preserve">  From Corn and Other Starch</t>
  </si>
  <si>
    <t>REM000:ja_FromCorn</t>
  </si>
  <si>
    <t>Sources of Ethanol</t>
  </si>
  <si>
    <t xml:space="preserve">  Total Marketed Renewable Energy</t>
  </si>
  <si>
    <t>REM000:ia_TotalMarketed</t>
  </si>
  <si>
    <t>REM000:ha_Wind</t>
  </si>
  <si>
    <t>REM000:ha_SolarPhotovol</t>
  </si>
  <si>
    <t>REM000:ha_SolarThermal</t>
  </si>
  <si>
    <t xml:space="preserve">      Cofiring</t>
  </si>
  <si>
    <t>REM000:ha_Cofiring</t>
  </si>
  <si>
    <t xml:space="preserve">      Dedicated Plants</t>
  </si>
  <si>
    <t>REM000:ha_DedicatedPlan</t>
  </si>
  <si>
    <t xml:space="preserve">    Biomass</t>
  </si>
  <si>
    <t>REM000:ha_Biomass</t>
  </si>
  <si>
    <t xml:space="preserve">    Biogenic Municipal Waste 7/</t>
  </si>
  <si>
    <t>REM000:ha_MunicipalSoli</t>
  </si>
  <si>
    <t xml:space="preserve">    Geothermal</t>
  </si>
  <si>
    <t>REM000:ha_Geothermal</t>
  </si>
  <si>
    <t xml:space="preserve">    Conventional Hydroelectric Power</t>
  </si>
  <si>
    <t>REM000:ha_ConventionalH</t>
  </si>
  <si>
    <t xml:space="preserve">  Electric Power 6/</t>
  </si>
  <si>
    <t>REM000:ha_ElectricPower</t>
  </si>
  <si>
    <t xml:space="preserve">    Renewable Diesel and Gasoline 5/</t>
  </si>
  <si>
    <t>REM000:gb_GreenLiquids</t>
  </si>
  <si>
    <t xml:space="preserve">    Liquids from Biomass</t>
  </si>
  <si>
    <t>REM000:gb_LiquidfromBio</t>
  </si>
  <si>
    <t xml:space="preserve">    Biobutanol</t>
  </si>
  <si>
    <t>REM000:trans_biobute</t>
  </si>
  <si>
    <t xml:space="preserve">    Biodiesel used in Distillate Blending</t>
  </si>
  <si>
    <t>REM000:ga_BioDieselBlen</t>
  </si>
  <si>
    <t xml:space="preserve">    Ethanol used in Gasoline Blending</t>
  </si>
  <si>
    <t>REM000:ga_Ethanolusedin</t>
  </si>
  <si>
    <t xml:space="preserve">    Ethanol used in E85 4/</t>
  </si>
  <si>
    <t>REM000:fa_Ethanolusedin</t>
  </si>
  <si>
    <t xml:space="preserve">  Transportation</t>
  </si>
  <si>
    <t>REM000:fa_Transportatio</t>
  </si>
  <si>
    <t xml:space="preserve">    Biofuels Heat and Coproducts</t>
  </si>
  <si>
    <t>REM000:ea_BiomasHeat&amp;Co</t>
  </si>
  <si>
    <t>REM000:ea_Biomass</t>
  </si>
  <si>
    <t xml:space="preserve">    Municipal Waste 3/</t>
  </si>
  <si>
    <t>REM000:ea_MunicipalSoli</t>
  </si>
  <si>
    <t>REM000:ea_ConventionalH</t>
  </si>
  <si>
    <t xml:space="preserve">  Industrial 2/</t>
  </si>
  <si>
    <t>REM000:ea_Industrial</t>
  </si>
  <si>
    <t xml:space="preserve">  Commercial (biomass)</t>
  </si>
  <si>
    <t>REM000:da_Commercial(bi</t>
  </si>
  <si>
    <t xml:space="preserve">  Residential (wood)</t>
  </si>
  <si>
    <t>REM000:ca_Residential(w</t>
  </si>
  <si>
    <t>Marketed Renewable Energy 1/</t>
  </si>
  <si>
    <t xml:space="preserve"> Sector and Source</t>
  </si>
  <si>
    <t>(quadrillion Btu, unless otherwise noted)</t>
  </si>
  <si>
    <t>17. Renewable Energy Consumption by Sector and Source</t>
  </si>
  <si>
    <t>REM000</t>
  </si>
  <si>
    <t>Plug-in hybrids can accept either electricity or combustible fuels.</t>
  </si>
  <si>
    <t>This sheet specifies the percentage of driving for which electricity is used.</t>
  </si>
  <si>
    <t>Electricity fraction</t>
  </si>
  <si>
    <t>most vehicles and fuels</t>
  </si>
  <si>
    <t>EIA</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</si>
  <si>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</si>
  <si>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</si>
  <si>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</si>
  <si>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</si>
  <si>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</si>
  <si>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</si>
  <si>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</si>
  <si>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</si>
  <si>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</si>
  <si>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</si>
  <si>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</si>
  <si>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</si>
  <si>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</si>
  <si>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</si>
  <si>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</si>
  <si>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</si>
  <si>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</si>
  <si>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</si>
  <si>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</si>
  <si>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</si>
  <si>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</si>
  <si>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all transactions may not necessarily be marketed, and renewable energy inputs for electricity entering the marketplace</t>
  </si>
  <si>
    <t xml:space="preserve">   7/ Includes biogenic municipal waste, landfill gas, and municipal sewage sludge.  Incremental growth is assumed to be for</t>
  </si>
  <si>
    <t>landfill gas facilities.</t>
  </si>
  <si>
    <t>heavy or residual fuel oil</t>
  </si>
  <si>
    <t>LPG propane or butane</t>
  </si>
  <si>
    <t>hydrogen</t>
  </si>
  <si>
    <t>Percentage Fuel Use (dimensionless)</t>
  </si>
  <si>
    <t>ref2020.d112119a</t>
  </si>
  <si>
    <t>Annual Energy Outlook 2020</t>
  </si>
  <si>
    <t>ref2020</t>
  </si>
  <si>
    <t>d112119a</t>
  </si>
  <si>
    <t xml:space="preserve"> January 2020</t>
  </si>
  <si>
    <t>2019-</t>
  </si>
  <si>
    <t>wind facilities is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</si>
  <si>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</si>
  <si>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</si>
  <si>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</si>
  <si>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36. Transportation Sector Energy Use by Fuel Type Within a Mode</t>
  </si>
  <si>
    <t xml:space="preserve">   Sources:  2019 and projections:  U.S. Energy Information Administration (EIA), AEO2020 National Energy Modeling System run ref2020.d112119a.</t>
  </si>
  <si>
    <t>Table 36</t>
  </si>
  <si>
    <t>https://www.eia.gov/outlooks/aeo/supplement/excel/suptab_36.xlsx</t>
  </si>
  <si>
    <t>Indonesia gas mandatory B30 (biodiesel-solar) policy for on-road vehicles, meaning that 30% of diesel used must be from biodiesel.</t>
  </si>
  <si>
    <t>B30 and E20 Policy</t>
  </si>
  <si>
    <t>President of Republic of Indonesia</t>
  </si>
  <si>
    <t>Presidential Decree No. 12 Year 2015 on Biofuel</t>
  </si>
  <si>
    <t xml:space="preserve">https://jdih.esdm.go.id/peraturan/Permen%20ESDM%2012%20Thn%202015.pdf </t>
  </si>
  <si>
    <t>Appendix A and B</t>
  </si>
  <si>
    <t>We mostly follow US EPS's data, but adjust the petroleum gasoline vehicle to Indonesia's condition, fully using petroleum gasoline for BAU scenario. And we adjust diesel vehicle to follow Indonesia's mandatory B30 policy (diesel to biodiesel ratio of 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</si>
</sst>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0"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s>
  <cellStyleXfs count="9">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applyNumberFormat="0" applyFill="0" applyBorder="0" applyAlignment="0" applyProtection="0"/>
  </cellStyleXfs>
  <cellXfs count="25">
    <xf numFmtId="0" fontId="0" fillId="0" borderId="0" xfId="0"/>
    <xf numFmtId="0" fontId="1" fillId="0" borderId="0" xfId="0" applyFont="1"/>
    <xf numFmtId="165" fontId="0" fillId="0" borderId="0" xfId="0" applyNumberFormat="1"/>
    <xf numFmtId="0" fontId="1" fillId="2" borderId="0" xfId="0" applyFont="1" applyFill="1"/>
    <xf numFmtId="0" fontId="0" fillId="0" borderId="0" xfId="0" applyAlignment="1">
      <alignment horizontal="left"/>
    </xf>
    <xf numFmtId="0" fontId="8" fillId="0" borderId="0" xfId="0" applyFont="1"/>
    <xf numFmtId="0" fontId="7" fillId="0" borderId="0" xfId="0" applyFont="1"/>
    <xf numFmtId="0" fontId="5" fillId="0" borderId="0" xfId="0" applyFont="1"/>
    <xf numFmtId="0" fontId="3" fillId="0" borderId="0" xfId="0" applyFont="1"/>
    <xf numFmtId="0" fontId="1" fillId="0" borderId="0" xfId="0" applyFont="1" applyAlignment="1">
      <alignment wrapText="1"/>
    </xf>
    <xf numFmtId="0" fontId="9" fillId="0" borderId="0" xfId="8"/>
    <xf numFmtId="0" fontId="2" fillId="0" borderId="0" xfId="6"/>
    <xf numFmtId="0" fontId="4" fillId="0" borderId="4" xfId="5">
      <alignment wrapText="1"/>
    </xf>
    <xf numFmtId="0" fontId="6" fillId="0" borderId="0" xfId="7">
      <alignment horizontal="left"/>
    </xf>
    <xf numFmtId="0" fontId="4" fillId="0" borderId="2" xfId="3">
      <alignment wrapText="1"/>
    </xf>
    <xf numFmtId="4" fontId="4" fillId="0" borderId="2" xfId="3" applyNumberFormat="1" applyAlignment="1">
      <alignment horizontal="right" wrapText="1"/>
    </xf>
    <xf numFmtId="164" fontId="4" fillId="0" borderId="2" xfId="3" applyNumberFormat="1" applyAlignment="1">
      <alignment horizontal="right" wrapText="1"/>
    </xf>
    <xf numFmtId="0" fontId="0" fillId="0" borderId="3" xfId="4" applyFont="1">
      <alignment wrapText="1"/>
    </xf>
    <xf numFmtId="4" fontId="0" fillId="0" borderId="3" xfId="4" applyNumberFormat="1" applyFont="1" applyAlignment="1">
      <alignment horizontal="right" wrapText="1"/>
    </xf>
    <xf numFmtId="164" fontId="0" fillId="0" borderId="3" xfId="4" applyNumberFormat="1" applyFont="1" applyAlignment="1">
      <alignment horizontal="right" wrapText="1"/>
    </xf>
    <xf numFmtId="3" fontId="4" fillId="0" borderId="2" xfId="3" applyNumberFormat="1" applyAlignment="1">
      <alignment horizontal="right" wrapText="1"/>
    </xf>
    <xf numFmtId="3" fontId="0" fillId="0" borderId="3" xfId="4" applyNumberFormat="1" applyFont="1" applyAlignment="1">
      <alignment horizontal="right" wrapText="1"/>
    </xf>
    <xf numFmtId="0" fontId="9" fillId="0" borderId="0" xfId="8" applyAlignment="1">
      <alignment wrapText="1"/>
    </xf>
    <xf numFmtId="0" fontId="0" fillId="0" borderId="0" xfId="0" applyAlignment="1">
      <alignment horizontal="left" vertical="top" wrapText="1"/>
    </xf>
    <xf numFmtId="0" fontId="2" fillId="0" borderId="1" xfId="2">
      <alignment wrapText="1"/>
    </xf>
  </cellXfs>
  <cellStyles count="9">
    <cellStyle name="Body: normal cell" xfId="4" xr:uid="{00000000-0005-0000-0000-000000000000}"/>
    <cellStyle name="Font: Calibri, 9pt regular" xfId="6" xr:uid="{00000000-0005-0000-0000-000001000000}"/>
    <cellStyle name="Footnotes: top row" xfId="2" xr:uid="{00000000-0005-0000-0000-000002000000}"/>
    <cellStyle name="Header: bottom row" xfId="5" xr:uid="{00000000-0005-0000-0000-000003000000}"/>
    <cellStyle name="Hyperlink" xfId="8" builtinId="8"/>
    <cellStyle name="Normal" xfId="0" builtinId="0"/>
    <cellStyle name="Normal 2" xfId="1" xr:uid="{00000000-0005-0000-0000-000006000000}"/>
    <cellStyle name="Parent row" xfId="3" xr:uid="{00000000-0005-0000-0000-000007000000}"/>
    <cellStyle name="Table title"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2</xdr:row>
      <xdr:rowOff>68580</xdr:rowOff>
    </xdr:from>
    <xdr:to>
      <xdr:col>1</xdr:col>
      <xdr:colOff>1536241</xdr:colOff>
      <xdr:row>10</xdr:row>
      <xdr:rowOff>152399</xdr:rowOff>
    </xdr:to>
    <xdr:pic>
      <xdr:nvPicPr>
        <xdr:cNvPr id="2" name="Picture 1">
          <a:extLst>
            <a:ext uri="{FF2B5EF4-FFF2-40B4-BE49-F238E27FC236}">
              <a16:creationId xmlns:a16="http://schemas.microsoft.com/office/drawing/2014/main" id="{EA586181-F6CC-4F82-BF6C-DB890520ECBF}"/>
            </a:ext>
          </a:extLst>
        </xdr:cNvPr>
        <xdr:cNvPicPr>
          <a:picLocks noChangeAspect="1"/>
        </xdr:cNvPicPr>
      </xdr:nvPicPr>
      <xdr:blipFill>
        <a:blip xmlns:r="http://schemas.openxmlformats.org/officeDocument/2006/relationships" r:embed="rId1"/>
        <a:stretch>
          <a:fillRect/>
        </a:stretch>
      </xdr:blipFill>
      <xdr:spPr>
        <a:xfrm>
          <a:off x="198120" y="434340"/>
          <a:ext cx="4523281" cy="15468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jdih.esdm.go.id/peraturan/Permen%20ESDM%2012%20Thn%202015.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workbookViewId="0">
      <selection activeCell="B6" sqref="B6"/>
    </sheetView>
  </sheetViews>
  <sheetFormatPr defaultRowHeight="14.75" x14ac:dyDescent="0.75"/>
  <cols>
    <col min="2" max="2" width="69.2265625" customWidth="1"/>
  </cols>
  <sheetData>
    <row r="1" spans="1:2" x14ac:dyDescent="0.75">
      <c r="A1" s="1" t="s">
        <v>0</v>
      </c>
    </row>
    <row r="3" spans="1:2" x14ac:dyDescent="0.75">
      <c r="A3" s="1" t="s">
        <v>1</v>
      </c>
      <c r="B3" s="3" t="s">
        <v>247</v>
      </c>
    </row>
    <row r="4" spans="1:2" x14ac:dyDescent="0.75">
      <c r="B4" t="s">
        <v>248</v>
      </c>
    </row>
    <row r="5" spans="1:2" x14ac:dyDescent="0.75">
      <c r="B5" s="4">
        <v>2020</v>
      </c>
    </row>
    <row r="6" spans="1:2" x14ac:dyDescent="0.75">
      <c r="B6" t="s">
        <v>278</v>
      </c>
    </row>
    <row r="7" spans="1:2" x14ac:dyDescent="0.75">
      <c r="B7" s="10" t="s">
        <v>290</v>
      </c>
    </row>
    <row r="8" spans="1:2" x14ac:dyDescent="0.75">
      <c r="B8" t="s">
        <v>289</v>
      </c>
    </row>
    <row r="10" spans="1:2" x14ac:dyDescent="0.75">
      <c r="B10" s="3" t="s">
        <v>292</v>
      </c>
    </row>
    <row r="11" spans="1:2" x14ac:dyDescent="0.75">
      <c r="B11" t="s">
        <v>293</v>
      </c>
    </row>
    <row r="12" spans="1:2" x14ac:dyDescent="0.75">
      <c r="B12" s="4">
        <v>2015</v>
      </c>
    </row>
    <row r="13" spans="1:2" x14ac:dyDescent="0.75">
      <c r="B13" t="s">
        <v>294</v>
      </c>
    </row>
    <row r="14" spans="1:2" x14ac:dyDescent="0.75">
      <c r="B14" s="22" t="s">
        <v>295</v>
      </c>
    </row>
    <row r="15" spans="1:2" x14ac:dyDescent="0.75">
      <c r="B15" t="s">
        <v>296</v>
      </c>
    </row>
    <row r="17" spans="1:2" x14ac:dyDescent="0.75">
      <c r="B17" s="3" t="s">
        <v>249</v>
      </c>
    </row>
    <row r="18" spans="1:2" x14ac:dyDescent="0.75">
      <c r="B18" t="s">
        <v>250</v>
      </c>
    </row>
    <row r="19" spans="1:2" x14ac:dyDescent="0.75">
      <c r="B19" t="s">
        <v>251</v>
      </c>
    </row>
    <row r="20" spans="1:2" x14ac:dyDescent="0.75">
      <c r="B20" t="s">
        <v>252</v>
      </c>
    </row>
    <row r="21" spans="1:2" x14ac:dyDescent="0.75">
      <c r="B21" t="s">
        <v>253</v>
      </c>
    </row>
    <row r="22" spans="1:2" x14ac:dyDescent="0.75">
      <c r="B22" t="s">
        <v>254</v>
      </c>
    </row>
    <row r="24" spans="1:2" x14ac:dyDescent="0.75">
      <c r="A24" s="1" t="s">
        <v>147</v>
      </c>
      <c r="B24" s="23" t="s">
        <v>297</v>
      </c>
    </row>
    <row r="25" spans="1:2" x14ac:dyDescent="0.75">
      <c r="B25" s="23"/>
    </row>
    <row r="26" spans="1:2" ht="31.85" customHeight="1" x14ac:dyDescent="0.75">
      <c r="B26" s="23"/>
    </row>
  </sheetData>
  <mergeCells count="1">
    <mergeCell ref="B24:B26"/>
  </mergeCells>
  <hyperlinks>
    <hyperlink ref="B14" r:id="rId1" xr:uid="{63498916-9D70-429A-90DB-49C18AC03EC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workbookViewId="0"/>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H11"/>
  <sheetViews>
    <sheetView workbookViewId="0">
      <selection activeCell="B4" sqref="B4"/>
    </sheetView>
  </sheetViews>
  <sheetFormatPr defaultRowHeight="14.75" x14ac:dyDescent="0.75"/>
  <cols>
    <col min="1" max="1" width="22.54296875" customWidth="1"/>
  </cols>
  <sheetData>
    <row r="1" spans="1:34"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4"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4"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4" x14ac:dyDescent="0.75">
      <c r="A4" t="s">
        <v>150</v>
      </c>
      <c r="B4" s="2">
        <f>'AEO 36'!C16/SUM('AEO 36'!C16:C17)*(1-B2)</f>
        <v>0.44953718844629142</v>
      </c>
      <c r="C4" s="2">
        <f>'AEO 36'!D16/SUM('AEO 36'!D16:D17)*(1-C2)</f>
        <v>0.44939301071436022</v>
      </c>
      <c r="D4" s="2">
        <f>'AEO 36'!E16/SUM('AEO 36'!E16:E17)*(1-D2)</f>
        <v>0.44932119917632635</v>
      </c>
      <c r="E4" s="2">
        <f>'AEO 36'!F16/SUM('AEO 36'!F16:F17)*(1-E2)</f>
        <v>0.44918764708749803</v>
      </c>
      <c r="F4" s="2">
        <f>'AEO 36'!G16/SUM('AEO 36'!G16:G17)*(1-F2)</f>
        <v>0.44921249265396096</v>
      </c>
      <c r="G4" s="2">
        <f>'AEO 36'!H16/SUM('AEO 36'!H16:H17)*(1-G2)</f>
        <v>0.44919896420319588</v>
      </c>
      <c r="H4" s="2">
        <f>'AEO 36'!I16/SUM('AEO 36'!I16:I17)*(1-H2)</f>
        <v>0.44913638284699325</v>
      </c>
      <c r="I4" s="2">
        <f>'AEO 36'!J16/SUM('AEO 36'!J16:J17)*(1-I2)</f>
        <v>0.44910925285189907</v>
      </c>
      <c r="J4" s="2">
        <f>'AEO 36'!K16/SUM('AEO 36'!K16:K17)*(1-J2)</f>
        <v>0.44911094030692122</v>
      </c>
      <c r="K4" s="2">
        <f>'AEO 36'!L16/SUM('AEO 36'!L16:L17)*(1-K2)</f>
        <v>0.4491415453120568</v>
      </c>
      <c r="L4" s="2">
        <f>'AEO 36'!M16/SUM('AEO 36'!M16:M17)*(1-L2)</f>
        <v>0.44915139377232632</v>
      </c>
      <c r="M4" s="2">
        <f>'AEO 36'!N16/SUM('AEO 36'!N16:N17)*(1-M2)</f>
        <v>0.44903234447560159</v>
      </c>
      <c r="N4" s="2">
        <f>'AEO 36'!O16/SUM('AEO 36'!O16:O17)*(1-N2)</f>
        <v>0.44908130458917034</v>
      </c>
      <c r="O4" s="2">
        <f>'AEO 36'!P16/SUM('AEO 36'!P16:P17)*(1-O2)</f>
        <v>0.44908487751807913</v>
      </c>
      <c r="P4" s="2">
        <f>'AEO 36'!Q16/SUM('AEO 36'!Q16:Q17)*(1-P2)</f>
        <v>0.44910010096532477</v>
      </c>
      <c r="Q4" s="2">
        <f>'AEO 36'!R16/SUM('AEO 36'!R16:R17)*(1-Q2)</f>
        <v>0.44914144458879512</v>
      </c>
      <c r="R4" s="2">
        <f>'AEO 36'!S16/SUM('AEO 36'!S16:S17)*(1-R2)</f>
        <v>0.44920380654109848</v>
      </c>
      <c r="S4" s="2">
        <f>'AEO 36'!T16/SUM('AEO 36'!T16:T17)*(1-S2)</f>
        <v>0.4491863792034862</v>
      </c>
      <c r="T4" s="2">
        <f>'AEO 36'!U16/SUM('AEO 36'!U16:U17)*(1-T2)</f>
        <v>0.44918851212086502</v>
      </c>
      <c r="U4" s="2">
        <f>'AEO 36'!V16/SUM('AEO 36'!V16:V17)*(1-U2)</f>
        <v>0.449236739828964</v>
      </c>
      <c r="V4" s="2">
        <f>'AEO 36'!W16/SUM('AEO 36'!W16:W17)*(1-V2)</f>
        <v>0.44930909292729115</v>
      </c>
      <c r="W4" s="2">
        <f>'AEO 36'!X16/SUM('AEO 36'!X16:X17)*(1-W2)</f>
        <v>0.44936742405479596</v>
      </c>
      <c r="X4" s="2">
        <f>'AEO 36'!Y16/SUM('AEO 36'!Y16:Y17)*(1-X2)</f>
        <v>0.44937417773691485</v>
      </c>
      <c r="Y4" s="2">
        <f>'AEO 36'!Z16/SUM('AEO 36'!Z16:Z17)*(1-Y2)</f>
        <v>0.44944039364912092</v>
      </c>
      <c r="Z4" s="2">
        <f>'AEO 36'!AA16/SUM('AEO 36'!AA16:AA17)*(1-Z2)</f>
        <v>0.44945713725284198</v>
      </c>
      <c r="AA4" s="2">
        <f>'AEO 36'!AB16/SUM('AEO 36'!AB16:AB17)*(1-AA2)</f>
        <v>0.44947329711676182</v>
      </c>
      <c r="AB4" s="2">
        <f>'AEO 36'!AC16/SUM('AEO 36'!AC16:AC17)*(1-AB2)</f>
        <v>0.44948236499677435</v>
      </c>
      <c r="AC4" s="2">
        <f>'AEO 36'!AD16/SUM('AEO 36'!AD16:AD17)*(1-AC2)</f>
        <v>0.44950862120584623</v>
      </c>
      <c r="AD4" s="2">
        <f>'AEO 36'!AE16/SUM('AEO 36'!AE16:AE17)*(1-AD2)</f>
        <v>0.44965014388662161</v>
      </c>
      <c r="AE4" s="2">
        <f>'AEO 36'!AF16/SUM('AEO 36'!AF16:AF17)*(1-AE2)</f>
        <v>0.44967175276760141</v>
      </c>
      <c r="AF4" s="2">
        <f>'AEO 36'!AG16/SUM('AEO 36'!AG16:AG17)*(1-AF2)</f>
        <v>0.44960735529640228</v>
      </c>
      <c r="AG4" s="2">
        <f>'AEO 36'!AH16/SUM('AEO 36'!AH16:AH17)*(1-AG2)</f>
        <v>0.44961094689306064</v>
      </c>
      <c r="AH4" s="2"/>
    </row>
    <row r="5" spans="1:34"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4" x14ac:dyDescent="0.75">
      <c r="A6" t="s">
        <v>152</v>
      </c>
      <c r="B6" s="2">
        <f>'AEO 36'!C17/SUM('AEO 36'!C16:C17)*(1-B2)</f>
        <v>4.6281155370851614E-4</v>
      </c>
      <c r="C6" s="2">
        <f>'AEO 36'!D17/SUM('AEO 36'!D16:D17)*(1-C2)</f>
        <v>6.0698928563969446E-4</v>
      </c>
      <c r="D6" s="2">
        <f>'AEO 36'!E17/SUM('AEO 36'!E16:E17)*(1-D2)</f>
        <v>6.7880082367364905E-4</v>
      </c>
      <c r="E6" s="2">
        <f>'AEO 36'!F17/SUM('AEO 36'!F16:F17)*(1-E2)</f>
        <v>8.1235291250191779E-4</v>
      </c>
      <c r="F6" s="2">
        <f>'AEO 36'!G17/SUM('AEO 36'!G16:G17)*(1-F2)</f>
        <v>7.8750734603898567E-4</v>
      </c>
      <c r="G6" s="2">
        <f>'AEO 36'!H17/SUM('AEO 36'!H16:H17)*(1-G2)</f>
        <v>8.0103579680408329E-4</v>
      </c>
      <c r="H6" s="2">
        <f>'AEO 36'!I17/SUM('AEO 36'!I16:I17)*(1-H2)</f>
        <v>8.6361715300670465E-4</v>
      </c>
      <c r="I6" s="2">
        <f>'AEO 36'!J17/SUM('AEO 36'!J16:J17)*(1-I2)</f>
        <v>8.9074714810086458E-4</v>
      </c>
      <c r="J6" s="2">
        <f>'AEO 36'!K17/SUM('AEO 36'!K16:K17)*(1-J2)</f>
        <v>8.8905969307872211E-4</v>
      </c>
      <c r="K6" s="2">
        <f>'AEO 36'!L17/SUM('AEO 36'!L16:L17)*(1-K2)</f>
        <v>8.5845468794314606E-4</v>
      </c>
      <c r="L6" s="2">
        <f>'AEO 36'!M17/SUM('AEO 36'!M16:M17)*(1-L2)</f>
        <v>8.4860622767365479E-4</v>
      </c>
      <c r="M6" s="2">
        <f>'AEO 36'!N17/SUM('AEO 36'!N16:N17)*(1-M2)</f>
        <v>9.6765552439834093E-4</v>
      </c>
      <c r="N6" s="2">
        <f>'AEO 36'!O17/SUM('AEO 36'!O16:O17)*(1-N2)</f>
        <v>9.1869541082963417E-4</v>
      </c>
      <c r="O6" s="2">
        <f>'AEO 36'!P17/SUM('AEO 36'!P16:P17)*(1-O2)</f>
        <v>9.1512248192083883E-4</v>
      </c>
      <c r="P6" s="2">
        <f>'AEO 36'!Q17/SUM('AEO 36'!Q16:Q17)*(1-P2)</f>
        <v>8.9989903467523253E-4</v>
      </c>
      <c r="Q6" s="2">
        <f>'AEO 36'!R17/SUM('AEO 36'!R16:R17)*(1-Q2)</f>
        <v>8.5855541120483732E-4</v>
      </c>
      <c r="R6" s="2">
        <f>'AEO 36'!S17/SUM('AEO 36'!S16:S17)*(1-R2)</f>
        <v>7.9619345890150691E-4</v>
      </c>
      <c r="S6" s="2">
        <f>'AEO 36'!T17/SUM('AEO 36'!T16:T17)*(1-S2)</f>
        <v>8.1362079651378584E-4</v>
      </c>
      <c r="T6" s="2">
        <f>'AEO 36'!U17/SUM('AEO 36'!U16:U17)*(1-T2)</f>
        <v>8.1148787913498882E-4</v>
      </c>
      <c r="U6" s="2">
        <f>'AEO 36'!V17/SUM('AEO 36'!V16:V17)*(1-U2)</f>
        <v>7.6326017103597367E-4</v>
      </c>
      <c r="V6" s="2">
        <f>'AEO 36'!W17/SUM('AEO 36'!W16:W17)*(1-V2)</f>
        <v>6.9090707270878782E-4</v>
      </c>
      <c r="W6" s="2">
        <f>'AEO 36'!X17/SUM('AEO 36'!X16:X17)*(1-W2)</f>
        <v>6.3257594520397739E-4</v>
      </c>
      <c r="X6" s="2">
        <f>'AEO 36'!Y17/SUM('AEO 36'!Y16:Y17)*(1-X2)</f>
        <v>6.2582226308511462E-4</v>
      </c>
      <c r="Y6" s="2">
        <f>'AEO 36'!Z17/SUM('AEO 36'!Z16:Z17)*(1-Y2)</f>
        <v>5.5960635087903073E-4</v>
      </c>
      <c r="Z6" s="2">
        <f>'AEO 36'!AA17/SUM('AEO 36'!AA16:AA17)*(1-Z2)</f>
        <v>5.4286274715793217E-4</v>
      </c>
      <c r="AA6" s="2">
        <f>'AEO 36'!AB17/SUM('AEO 36'!AB16:AB17)*(1-AA2)</f>
        <v>5.2670288323815458E-4</v>
      </c>
      <c r="AB6" s="2">
        <f>'AEO 36'!AC17/SUM('AEO 36'!AC16:AC17)*(1-AB2)</f>
        <v>5.1763500322558214E-4</v>
      </c>
      <c r="AC6" s="2">
        <f>'AEO 36'!AD17/SUM('AEO 36'!AD16:AD17)*(1-AC2)</f>
        <v>4.9137879415367674E-4</v>
      </c>
      <c r="AD6" s="2">
        <f>'AEO 36'!AE17/SUM('AEO 36'!AE16:AE17)*(1-AD2)</f>
        <v>3.4985611337835407E-4</v>
      </c>
      <c r="AE6" s="2">
        <f>'AEO 36'!AF17/SUM('AEO 36'!AF16:AF17)*(1-AE2)</f>
        <v>3.2824723239853172E-4</v>
      </c>
      <c r="AF6" s="2">
        <f>'AEO 36'!AG17/SUM('AEO 36'!AG16:AG17)*(1-AF2)</f>
        <v>3.9264470359767051E-4</v>
      </c>
      <c r="AG6" s="2">
        <f>'AEO 36'!AH17/SUM('AEO 36'!AH16:AH17)*(1-AG2)</f>
        <v>3.8905310693932311E-4</v>
      </c>
      <c r="AH6" s="2"/>
    </row>
    <row r="7" spans="1:34"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4"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4"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4"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4"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ignoredErrors>
    <ignoredError sqref="B5:AG5"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J11"/>
  <sheetViews>
    <sheetView workbookViewId="0">
      <selection activeCell="E14" sqref="E14"/>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J11"/>
  <sheetViews>
    <sheetView workbookViewId="0">
      <selection activeCell="AE13" sqref="AE13"/>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4" sqref="B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H14" sqref="H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J11"/>
  <sheetViews>
    <sheetView workbookViewId="0">
      <selection activeCell="A13" sqref="A13"/>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ignoredErrors>
    <ignoredError sqref="B5"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AG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11"/>
  <sheetViews>
    <sheetView workbookViewId="0">
      <selection activeCell="B1" sqref="B1:AG1"/>
    </sheetView>
  </sheetViews>
  <sheetFormatPr defaultRowHeight="14.75" x14ac:dyDescent="0.75"/>
  <cols>
    <col min="1" max="1" width="22.54296875" customWidth="1"/>
  </cols>
  <sheetData>
    <row r="1" spans="1:36"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f>'AEO 36'!C25/SUM('AEO 36'!C25:C26)*(1-B2)</f>
        <v>0.44805187192860779</v>
      </c>
      <c r="C4" s="2">
        <f>'AEO 36'!D25/SUM('AEO 36'!D25:D26)*(1-C2)</f>
        <v>0.44723875035077237</v>
      </c>
      <c r="D4" s="2">
        <f>'AEO 36'!E25/SUM('AEO 36'!E25:E26)*(1-D2)</f>
        <v>0.4466957861959297</v>
      </c>
      <c r="E4" s="2">
        <f>'AEO 36'!F25/SUM('AEO 36'!F25:F26)*(1-E2)</f>
        <v>0.44586694146815387</v>
      </c>
      <c r="F4" s="2">
        <f>'AEO 36'!G25/SUM('AEO 36'!G25:G26)*(1-F2)</f>
        <v>0.44580893873766952</v>
      </c>
      <c r="G4" s="2">
        <f>'AEO 36'!H25/SUM('AEO 36'!H25:H26)*(1-G2)</f>
        <v>0.44556488366197194</v>
      </c>
      <c r="H4" s="2">
        <f>'AEO 36'!I25/SUM('AEO 36'!I25:I26)*(1-H2)</f>
        <v>0.44503485734019954</v>
      </c>
      <c r="I4" s="2">
        <f>'AEO 36'!J25/SUM('AEO 36'!J25:J26)*(1-I2)</f>
        <v>0.44468220429959937</v>
      </c>
      <c r="J4" s="2">
        <f>'AEO 36'!K25/SUM('AEO 36'!K25:K26)*(1-J2)</f>
        <v>0.44448148676061122</v>
      </c>
      <c r="K4" s="2">
        <f>'AEO 36'!L25/SUM('AEO 36'!L25:L26)*(1-K2)</f>
        <v>0.4444501390460453</v>
      </c>
      <c r="L4" s="2">
        <f>'AEO 36'!M25/SUM('AEO 36'!M25:M26)*(1-L2)</f>
        <v>0.44427559686286128</v>
      </c>
      <c r="M4" s="2">
        <f>'AEO 36'!N25/SUM('AEO 36'!N25:N26)*(1-M2)</f>
        <v>0.44318472139866377</v>
      </c>
      <c r="N4" s="2">
        <f>'AEO 36'!O25/SUM('AEO 36'!O25:O26)*(1-N2)</f>
        <v>0.44323668385451176</v>
      </c>
      <c r="O4" s="2">
        <f>'AEO 36'!P25/SUM('AEO 36'!P25:P26)*(1-O2)</f>
        <v>0.44295741973729785</v>
      </c>
      <c r="P4" s="2">
        <f>'AEO 36'!Q25/SUM('AEO 36'!Q25:Q26)*(1-P2)</f>
        <v>0.44275974136430041</v>
      </c>
      <c r="Q4" s="2">
        <f>'AEO 36'!R25/SUM('AEO 36'!R25:R26)*(1-Q2)</f>
        <v>0.44278701918415703</v>
      </c>
      <c r="R4" s="2">
        <f>'AEO 36'!S25/SUM('AEO 36'!S25:S26)*(1-R2)</f>
        <v>0.44301905395557045</v>
      </c>
      <c r="S4" s="2">
        <f>'AEO 36'!T25/SUM('AEO 36'!T25:T26)*(1-S2)</f>
        <v>0.44256366818705767</v>
      </c>
      <c r="T4" s="2">
        <f>'AEO 36'!U25/SUM('AEO 36'!U25:U26)*(1-T2)</f>
        <v>0.44228860812718107</v>
      </c>
      <c r="U4" s="2">
        <f>'AEO 36'!V25/SUM('AEO 36'!V25:V26)*(1-U2)</f>
        <v>0.44246725327555403</v>
      </c>
      <c r="V4" s="2">
        <f>'AEO 36'!W25/SUM('AEO 36'!W25:W26)*(1-V2)</f>
        <v>0.4429280876667101</v>
      </c>
      <c r="W4" s="2">
        <f>'AEO 36'!X25/SUM('AEO 36'!X25:X26)*(1-W2)</f>
        <v>0.44329440556585026</v>
      </c>
      <c r="X4" s="2">
        <f>'AEO 36'!Y25/SUM('AEO 36'!Y25:Y26)*(1-X2)</f>
        <v>0.44313558857551538</v>
      </c>
      <c r="Y4" s="2">
        <f>'AEO 36'!Z25/SUM('AEO 36'!Z25:Z26)*(1-Y2)</f>
        <v>0.44364983386907408</v>
      </c>
      <c r="Z4" s="2">
        <f>'AEO 36'!AA25/SUM('AEO 36'!AA25:AA26)*(1-Z2)</f>
        <v>0.44363169853618539</v>
      </c>
      <c r="AA4" s="2">
        <f>'AEO 36'!AB25/SUM('AEO 36'!AB25:AB26)*(1-AA2)</f>
        <v>0.44361775872027998</v>
      </c>
      <c r="AB4" s="2">
        <f>'AEO 36'!AC25/SUM('AEO 36'!AC25:AC26)*(1-AB2)</f>
        <v>0.4435247416203561</v>
      </c>
      <c r="AC4" s="2">
        <f>'AEO 36'!AD25/SUM('AEO 36'!AD25:AD26)*(1-AC2)</f>
        <v>0.44366320236684043</v>
      </c>
      <c r="AD4" s="2">
        <f>'AEO 36'!AE25/SUM('AEO 36'!AE25:AE26)*(1-AD2)</f>
        <v>0.44534772993792526</v>
      </c>
      <c r="AE4" s="2">
        <f>'AEO 36'!AF25/SUM('AEO 36'!AF25:AF26)*(1-AE2)</f>
        <v>0.44550129303958336</v>
      </c>
      <c r="AF4" s="2">
        <f>'AEO 36'!AG25/SUM('AEO 36'!AG25:AG26)*(1-AF2)</f>
        <v>0.44445856234863307</v>
      </c>
      <c r="AG4" s="2">
        <f>'AEO 36'!AH25/SUM('AEO 36'!AH25:AH26)*(1-AG2)</f>
        <v>0.44434965444631541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f>'AEO 36'!C26/SUM('AEO 36'!C25:C26)*(1-B2)</f>
        <v>1.9481280713922143E-3</v>
      </c>
      <c r="C6" s="2">
        <f>'AEO 36'!D26/SUM('AEO 36'!D25:D26)*(1-C2)</f>
        <v>2.7612496492275748E-3</v>
      </c>
      <c r="D6" s="2">
        <f>'AEO 36'!E26/SUM('AEO 36'!E25:E26)*(1-D2)</f>
        <v>3.3042138040702421E-3</v>
      </c>
      <c r="E6" s="2">
        <f>'AEO 36'!F26/SUM('AEO 36'!F25:F26)*(1-E2)</f>
        <v>4.1330585318461099E-3</v>
      </c>
      <c r="F6" s="2">
        <f>'AEO 36'!G26/SUM('AEO 36'!G25:G26)*(1-F2)</f>
        <v>4.1910612623303981E-3</v>
      </c>
      <c r="G6" s="2">
        <f>'AEO 36'!H26/SUM('AEO 36'!H25:H26)*(1-G2)</f>
        <v>4.4351163380280979E-3</v>
      </c>
      <c r="H6" s="2">
        <f>'AEO 36'!I26/SUM('AEO 36'!I25:I26)*(1-H2)</f>
        <v>4.9651426598003702E-3</v>
      </c>
      <c r="I6" s="2">
        <f>'AEO 36'!J26/SUM('AEO 36'!J25:J26)*(1-I2)</f>
        <v>5.3177957004005736E-3</v>
      </c>
      <c r="J6" s="2">
        <f>'AEO 36'!K26/SUM('AEO 36'!K25:K26)*(1-J2)</f>
        <v>5.518513239388732E-3</v>
      </c>
      <c r="K6" s="2">
        <f>'AEO 36'!L26/SUM('AEO 36'!L25:L26)*(1-K2)</f>
        <v>5.5498609539546403E-3</v>
      </c>
      <c r="L6" s="2">
        <f>'AEO 36'!M26/SUM('AEO 36'!M25:M26)*(1-L2)</f>
        <v>5.7244031371387226E-3</v>
      </c>
      <c r="M6" s="2">
        <f>'AEO 36'!N26/SUM('AEO 36'!N25:N26)*(1-M2)</f>
        <v>6.8152786013361962E-3</v>
      </c>
      <c r="N6" s="2">
        <f>'AEO 36'!O26/SUM('AEO 36'!O25:O26)*(1-N2)</f>
        <v>6.763316145488185E-3</v>
      </c>
      <c r="O6" s="2">
        <f>'AEO 36'!P26/SUM('AEO 36'!P25:P26)*(1-O2)</f>
        <v>7.042580262702128E-3</v>
      </c>
      <c r="P6" s="2">
        <f>'AEO 36'!Q26/SUM('AEO 36'!Q25:Q26)*(1-P2)</f>
        <v>7.2402586356995454E-3</v>
      </c>
      <c r="Q6" s="2">
        <f>'AEO 36'!R26/SUM('AEO 36'!R25:R26)*(1-Q2)</f>
        <v>7.2129808158429357E-3</v>
      </c>
      <c r="R6" s="2">
        <f>'AEO 36'!S26/SUM('AEO 36'!S25:S26)*(1-R2)</f>
        <v>6.9809460444294879E-3</v>
      </c>
      <c r="S6" s="2">
        <f>'AEO 36'!T26/SUM('AEO 36'!T25:T26)*(1-S2)</f>
        <v>7.4363318129422318E-3</v>
      </c>
      <c r="T6" s="2">
        <f>'AEO 36'!U26/SUM('AEO 36'!U25:U26)*(1-T2)</f>
        <v>7.711391872818921E-3</v>
      </c>
      <c r="U6" s="2">
        <f>'AEO 36'!V26/SUM('AEO 36'!V25:V26)*(1-U2)</f>
        <v>7.5327467244459562E-3</v>
      </c>
      <c r="V6" s="2">
        <f>'AEO 36'!W26/SUM('AEO 36'!W25:W26)*(1-V2)</f>
        <v>7.0719123332898754E-3</v>
      </c>
      <c r="W6" s="2">
        <f>'AEO 36'!X26/SUM('AEO 36'!X25:X26)*(1-W2)</f>
        <v>6.7055944341497227E-3</v>
      </c>
      <c r="X6" s="2">
        <f>'AEO 36'!Y26/SUM('AEO 36'!Y25:Y26)*(1-X2)</f>
        <v>6.8644114244845915E-3</v>
      </c>
      <c r="Y6" s="2">
        <f>'AEO 36'!Z26/SUM('AEO 36'!Z25:Z26)*(1-Y2)</f>
        <v>6.3501661309258777E-3</v>
      </c>
      <c r="Z6" s="2">
        <f>'AEO 36'!AA26/SUM('AEO 36'!AA25:AA26)*(1-Z2)</f>
        <v>6.3683014638145369E-3</v>
      </c>
      <c r="AA6" s="2">
        <f>'AEO 36'!AB26/SUM('AEO 36'!AB25:AB26)*(1-AA2)</f>
        <v>6.3822412797200079E-3</v>
      </c>
      <c r="AB6" s="2">
        <f>'AEO 36'!AC26/SUM('AEO 36'!AC25:AC26)*(1-AB2)</f>
        <v>6.4752583796437949E-3</v>
      </c>
      <c r="AC6" s="2">
        <f>'AEO 36'!AD26/SUM('AEO 36'!AD25:AD26)*(1-AC2)</f>
        <v>6.3367976331595429E-3</v>
      </c>
      <c r="AD6" s="2">
        <f>'AEO 36'!AE26/SUM('AEO 36'!AE25:AE26)*(1-AD2)</f>
        <v>4.6522700620747325E-3</v>
      </c>
      <c r="AE6" s="2">
        <f>'AEO 36'!AF26/SUM('AEO 36'!AF25:AF26)*(1-AE2)</f>
        <v>4.4987069604165908E-3</v>
      </c>
      <c r="AF6" s="2">
        <f>'AEO 36'!AG26/SUM('AEO 36'!AG25:AG26)*(1-AF2)</f>
        <v>5.5414376513669124E-3</v>
      </c>
      <c r="AG6" s="2">
        <f>'AEO 36'!AH26/SUM('AEO 36'!AH25:AH26)*(1-AG2)</f>
        <v>5.6503455536845758E-3</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ignoredErrors>
    <ignoredError sqref="B5:AG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26"/>
  <sheetViews>
    <sheetView workbookViewId="0">
      <pane xSplit="2" ySplit="1" topLeftCell="M2" activePane="bottomRight" state="frozen"/>
      <selection pane="topRight" activeCell="C1" sqref="C1"/>
      <selection pane="bottomLeft" activeCell="A2" sqref="A2"/>
      <selection pane="bottomRight" activeCell="AH2" sqref="AH2"/>
    </sheetView>
  </sheetViews>
  <sheetFormatPr defaultRowHeight="15" customHeight="1" x14ac:dyDescent="0.75"/>
  <cols>
    <col min="1" max="1" width="12" customWidth="1"/>
    <col min="2" max="2" width="42.76953125" customWidth="1"/>
  </cols>
  <sheetData>
    <row r="1" spans="1:35" ht="15" customHeight="1" thickBot="1" x14ac:dyDescent="0.9">
      <c r="B1" s="11" t="s">
        <v>277</v>
      </c>
      <c r="C1" s="12">
        <v>2019</v>
      </c>
      <c r="D1" s="12">
        <v>2020</v>
      </c>
      <c r="E1" s="12">
        <v>2021</v>
      </c>
      <c r="F1" s="12">
        <v>2022</v>
      </c>
      <c r="G1" s="12">
        <v>2023</v>
      </c>
      <c r="H1" s="12">
        <v>2024</v>
      </c>
      <c r="I1" s="12">
        <v>2025</v>
      </c>
      <c r="J1" s="12">
        <v>2026</v>
      </c>
      <c r="K1" s="12">
        <v>2027</v>
      </c>
      <c r="L1" s="12">
        <v>2028</v>
      </c>
      <c r="M1" s="12">
        <v>2029</v>
      </c>
      <c r="N1" s="12">
        <v>2030</v>
      </c>
      <c r="O1" s="12">
        <v>2031</v>
      </c>
      <c r="P1" s="12">
        <v>2032</v>
      </c>
      <c r="Q1" s="12">
        <v>2033</v>
      </c>
      <c r="R1" s="12">
        <v>2034</v>
      </c>
      <c r="S1" s="12">
        <v>2035</v>
      </c>
      <c r="T1" s="12">
        <v>2036</v>
      </c>
      <c r="U1" s="12">
        <v>2037</v>
      </c>
      <c r="V1" s="12">
        <v>2038</v>
      </c>
      <c r="W1" s="12">
        <v>2039</v>
      </c>
      <c r="X1" s="12">
        <v>2040</v>
      </c>
      <c r="Y1" s="12">
        <v>2041</v>
      </c>
      <c r="Z1" s="12">
        <v>2042</v>
      </c>
      <c r="AA1" s="12">
        <v>2043</v>
      </c>
      <c r="AB1" s="12">
        <v>2044</v>
      </c>
      <c r="AC1" s="12">
        <v>2045</v>
      </c>
      <c r="AD1" s="12">
        <v>2046</v>
      </c>
      <c r="AE1" s="12">
        <v>2047</v>
      </c>
      <c r="AF1" s="12">
        <v>2048</v>
      </c>
      <c r="AG1" s="12">
        <v>2049</v>
      </c>
      <c r="AH1" s="12">
        <v>2050</v>
      </c>
    </row>
    <row r="2" spans="1:35" ht="15" customHeight="1" thickTop="1" x14ac:dyDescent="0.75"/>
    <row r="3" spans="1:35" ht="15" customHeight="1" x14ac:dyDescent="0.75">
      <c r="C3" s="6" t="s">
        <v>146</v>
      </c>
      <c r="D3" s="6" t="s">
        <v>278</v>
      </c>
      <c r="E3" s="6"/>
      <c r="F3" s="6"/>
      <c r="G3" s="6"/>
      <c r="H3" s="6"/>
    </row>
    <row r="4" spans="1:35" ht="15" customHeight="1" x14ac:dyDescent="0.75">
      <c r="C4" s="6" t="s">
        <v>145</v>
      </c>
      <c r="D4" s="6" t="s">
        <v>279</v>
      </c>
      <c r="E4" s="6"/>
      <c r="F4" s="6"/>
      <c r="G4" s="6" t="s">
        <v>144</v>
      </c>
      <c r="H4" s="6"/>
    </row>
    <row r="5" spans="1:35" ht="15" customHeight="1" x14ac:dyDescent="0.75">
      <c r="C5" s="6" t="s">
        <v>143</v>
      </c>
      <c r="D5" s="6" t="s">
        <v>280</v>
      </c>
      <c r="E5" s="6"/>
      <c r="F5" s="6"/>
      <c r="G5" s="6"/>
      <c r="H5" s="6"/>
    </row>
    <row r="6" spans="1:35" ht="15" customHeight="1" x14ac:dyDescent="0.75">
      <c r="C6" s="6" t="s">
        <v>142</v>
      </c>
      <c r="D6" s="6"/>
      <c r="E6" s="6" t="s">
        <v>281</v>
      </c>
      <c r="F6" s="6"/>
      <c r="G6" s="6"/>
      <c r="H6" s="6"/>
    </row>
    <row r="10" spans="1:35" ht="15" customHeight="1" x14ac:dyDescent="0.8">
      <c r="A10" s="7" t="s">
        <v>141</v>
      </c>
      <c r="B10" s="13" t="s">
        <v>287</v>
      </c>
    </row>
    <row r="11" spans="1:35" ht="15" customHeight="1" x14ac:dyDescent="0.75">
      <c r="B11" s="11" t="s">
        <v>140</v>
      </c>
    </row>
    <row r="12" spans="1:35" ht="15" customHeight="1" x14ac:dyDescent="0.75">
      <c r="B12" s="11" t="s">
        <v>139</v>
      </c>
      <c r="C12" s="4" t="s">
        <v>139</v>
      </c>
      <c r="D12" s="4" t="s">
        <v>139</v>
      </c>
      <c r="E12" s="4" t="s">
        <v>139</v>
      </c>
      <c r="F12" s="4" t="s">
        <v>139</v>
      </c>
      <c r="G12" s="4" t="s">
        <v>139</v>
      </c>
      <c r="H12" s="4" t="s">
        <v>139</v>
      </c>
      <c r="I12" s="4" t="s">
        <v>139</v>
      </c>
      <c r="J12" s="4" t="s">
        <v>139</v>
      </c>
      <c r="K12" s="4" t="s">
        <v>139</v>
      </c>
      <c r="L12" s="4" t="s">
        <v>139</v>
      </c>
      <c r="M12" s="4" t="s">
        <v>139</v>
      </c>
      <c r="N12" s="4" t="s">
        <v>139</v>
      </c>
      <c r="O12" s="4" t="s">
        <v>139</v>
      </c>
      <c r="P12" s="4" t="s">
        <v>139</v>
      </c>
      <c r="Q12" s="4" t="s">
        <v>139</v>
      </c>
      <c r="R12" s="4" t="s">
        <v>139</v>
      </c>
      <c r="S12" s="4" t="s">
        <v>139</v>
      </c>
      <c r="T12" s="4" t="s">
        <v>139</v>
      </c>
      <c r="U12" s="4" t="s">
        <v>139</v>
      </c>
      <c r="V12" s="4" t="s">
        <v>139</v>
      </c>
      <c r="W12" s="4" t="s">
        <v>139</v>
      </c>
      <c r="X12" s="4" t="s">
        <v>139</v>
      </c>
      <c r="Y12" s="4" t="s">
        <v>139</v>
      </c>
      <c r="Z12" s="4" t="s">
        <v>139</v>
      </c>
      <c r="AA12" s="4" t="s">
        <v>139</v>
      </c>
      <c r="AB12" s="4" t="s">
        <v>139</v>
      </c>
      <c r="AC12" s="4" t="s">
        <v>139</v>
      </c>
      <c r="AD12" s="4" t="s">
        <v>139</v>
      </c>
      <c r="AE12" s="4" t="s">
        <v>139</v>
      </c>
      <c r="AF12" s="4" t="s">
        <v>139</v>
      </c>
      <c r="AG12" s="4" t="s">
        <v>139</v>
      </c>
      <c r="AH12" s="4" t="s">
        <v>139</v>
      </c>
      <c r="AI12" s="4" t="s">
        <v>282</v>
      </c>
    </row>
    <row r="13" spans="1:35" ht="15" customHeight="1" thickBot="1" x14ac:dyDescent="0.9">
      <c r="B13" s="12" t="s">
        <v>138</v>
      </c>
      <c r="C13" s="12">
        <v>2019</v>
      </c>
      <c r="D13" s="12">
        <v>2020</v>
      </c>
      <c r="E13" s="12">
        <v>2021</v>
      </c>
      <c r="F13" s="12">
        <v>2022</v>
      </c>
      <c r="G13" s="12">
        <v>2023</v>
      </c>
      <c r="H13" s="12">
        <v>2024</v>
      </c>
      <c r="I13" s="12">
        <v>2025</v>
      </c>
      <c r="J13" s="12">
        <v>2026</v>
      </c>
      <c r="K13" s="12">
        <v>2027</v>
      </c>
      <c r="L13" s="12">
        <v>2028</v>
      </c>
      <c r="M13" s="12">
        <v>2029</v>
      </c>
      <c r="N13" s="12">
        <v>2030</v>
      </c>
      <c r="O13" s="12">
        <v>2031</v>
      </c>
      <c r="P13" s="12">
        <v>2032</v>
      </c>
      <c r="Q13" s="12">
        <v>2033</v>
      </c>
      <c r="R13" s="12">
        <v>2034</v>
      </c>
      <c r="S13" s="12">
        <v>2035</v>
      </c>
      <c r="T13" s="12">
        <v>2036</v>
      </c>
      <c r="U13" s="12">
        <v>2037</v>
      </c>
      <c r="V13" s="12">
        <v>2038</v>
      </c>
      <c r="W13" s="12">
        <v>2039</v>
      </c>
      <c r="X13" s="12">
        <v>2040</v>
      </c>
      <c r="Y13" s="12">
        <v>2041</v>
      </c>
      <c r="Z13" s="12">
        <v>2042</v>
      </c>
      <c r="AA13" s="12">
        <v>2043</v>
      </c>
      <c r="AB13" s="12">
        <v>2044</v>
      </c>
      <c r="AC13" s="12">
        <v>2045</v>
      </c>
      <c r="AD13" s="12">
        <v>2046</v>
      </c>
      <c r="AE13" s="12">
        <v>2047</v>
      </c>
      <c r="AF13" s="12">
        <v>2048</v>
      </c>
      <c r="AG13" s="12">
        <v>2049</v>
      </c>
      <c r="AH13" s="12">
        <v>2050</v>
      </c>
      <c r="AI13" s="12">
        <v>2050</v>
      </c>
    </row>
    <row r="14" spans="1:35" ht="15" customHeight="1" thickTop="1" x14ac:dyDescent="0.75"/>
    <row r="15" spans="1:35" ht="15" customHeight="1" x14ac:dyDescent="0.75">
      <c r="A15" s="7" t="s">
        <v>137</v>
      </c>
      <c r="B15" s="14" t="s">
        <v>136</v>
      </c>
      <c r="C15" s="20">
        <v>15312.449219</v>
      </c>
      <c r="D15" s="20">
        <v>15278.942383</v>
      </c>
      <c r="E15" s="20">
        <v>15147.741211</v>
      </c>
      <c r="F15" s="20">
        <v>14918.959961</v>
      </c>
      <c r="G15" s="20">
        <v>14610.010742</v>
      </c>
      <c r="H15" s="20">
        <v>14278.556640999999</v>
      </c>
      <c r="I15" s="20">
        <v>13938.120117</v>
      </c>
      <c r="J15" s="20">
        <v>13679.016602</v>
      </c>
      <c r="K15" s="20">
        <v>13457.350586</v>
      </c>
      <c r="L15" s="20">
        <v>13257.142578000001</v>
      </c>
      <c r="M15" s="20">
        <v>13075.182617</v>
      </c>
      <c r="N15" s="20">
        <v>12921.876953000001</v>
      </c>
      <c r="O15" s="20">
        <v>12787.868164</v>
      </c>
      <c r="P15" s="20">
        <v>12649.742188</v>
      </c>
      <c r="Q15" s="20">
        <v>12520.632812</v>
      </c>
      <c r="R15" s="20">
        <v>12394.040039</v>
      </c>
      <c r="S15" s="20">
        <v>12269.426758</v>
      </c>
      <c r="T15" s="20">
        <v>12175.610352</v>
      </c>
      <c r="U15" s="20">
        <v>12093.671875</v>
      </c>
      <c r="V15" s="20">
        <v>12023.744140999999</v>
      </c>
      <c r="W15" s="20">
        <v>11967.754883</v>
      </c>
      <c r="X15" s="20">
        <v>11932.240234000001</v>
      </c>
      <c r="Y15" s="20">
        <v>11906.194336</v>
      </c>
      <c r="Z15" s="20">
        <v>11893.991211</v>
      </c>
      <c r="AA15" s="20">
        <v>11894.183594</v>
      </c>
      <c r="AB15" s="20">
        <v>11901.778319999999</v>
      </c>
      <c r="AC15" s="20">
        <v>11913.236328000001</v>
      </c>
      <c r="AD15" s="20">
        <v>11936.534180000001</v>
      </c>
      <c r="AE15" s="20">
        <v>11966.680664</v>
      </c>
      <c r="AF15" s="20">
        <v>12003.005859000001</v>
      </c>
      <c r="AG15" s="20">
        <v>12047.083984000001</v>
      </c>
      <c r="AH15" s="20">
        <v>12098.876953000001</v>
      </c>
      <c r="AI15" s="16">
        <v>-7.5700000000000003E-3</v>
      </c>
    </row>
    <row r="16" spans="1:35" ht="15" customHeight="1" x14ac:dyDescent="0.75">
      <c r="A16" s="7" t="s">
        <v>135</v>
      </c>
      <c r="B16" s="17" t="s">
        <v>125</v>
      </c>
      <c r="C16" s="21">
        <v>15200.872069999999</v>
      </c>
      <c r="D16" s="21">
        <v>15153.435546999999</v>
      </c>
      <c r="E16" s="21">
        <v>15008.341796999999</v>
      </c>
      <c r="F16" s="21">
        <v>14763.294921999999</v>
      </c>
      <c r="G16" s="21">
        <v>14444.755859000001</v>
      </c>
      <c r="H16" s="21">
        <v>14103.628906</v>
      </c>
      <c r="I16" s="21">
        <v>13752.072265999999</v>
      </c>
      <c r="J16" s="21">
        <v>13482.358398</v>
      </c>
      <c r="K16" s="21">
        <v>13250.722656</v>
      </c>
      <c r="L16" s="21">
        <v>13041.393555000001</v>
      </c>
      <c r="M16" s="21">
        <v>12849.369140999999</v>
      </c>
      <c r="N16" s="21">
        <v>12681.413086</v>
      </c>
      <c r="O16" s="21">
        <v>12536.164062</v>
      </c>
      <c r="P16" s="21">
        <v>12385.339844</v>
      </c>
      <c r="Q16" s="21">
        <v>12243.230469</v>
      </c>
      <c r="R16" s="21">
        <v>12103.820312</v>
      </c>
      <c r="S16" s="21">
        <v>11966.655273</v>
      </c>
      <c r="T16" s="21">
        <v>11857.203125</v>
      </c>
      <c r="U16" s="21">
        <v>11759.908203000001</v>
      </c>
      <c r="V16" s="21">
        <v>11675.560546999999</v>
      </c>
      <c r="W16" s="21">
        <v>11605.453125</v>
      </c>
      <c r="X16" s="21">
        <v>11554.408203000001</v>
      </c>
      <c r="Y16" s="21">
        <v>11512.519531</v>
      </c>
      <c r="Z16" s="21">
        <v>11486.022461</v>
      </c>
      <c r="AA16" s="21">
        <v>11470.066406</v>
      </c>
      <c r="AB16" s="21">
        <v>11462.240234000001</v>
      </c>
      <c r="AC16" s="21">
        <v>11458.477539</v>
      </c>
      <c r="AD16" s="21">
        <v>11467.023438</v>
      </c>
      <c r="AE16" s="21">
        <v>11484.987305000001</v>
      </c>
      <c r="AF16" s="21">
        <v>11506.311523</v>
      </c>
      <c r="AG16" s="21">
        <v>11533.103515999999</v>
      </c>
      <c r="AH16" s="21">
        <v>11569.302734000001</v>
      </c>
      <c r="AI16" s="19">
        <v>-8.7679999999999998E-3</v>
      </c>
    </row>
    <row r="17" spans="1:35" ht="15" customHeight="1" x14ac:dyDescent="0.75">
      <c r="A17" s="7" t="s">
        <v>134</v>
      </c>
      <c r="B17" s="17" t="s">
        <v>123</v>
      </c>
      <c r="C17" s="21">
        <v>15.649737999999999</v>
      </c>
      <c r="D17" s="21">
        <v>20.467548000000001</v>
      </c>
      <c r="E17" s="21">
        <v>22.673479</v>
      </c>
      <c r="F17" s="21">
        <v>26.699321999999999</v>
      </c>
      <c r="G17" s="21">
        <v>25.322873999999999</v>
      </c>
      <c r="H17" s="21">
        <v>25.150351000000001</v>
      </c>
      <c r="I17" s="21">
        <v>26.443027000000001</v>
      </c>
      <c r="J17" s="21">
        <v>26.740424999999998</v>
      </c>
      <c r="K17" s="21">
        <v>26.231121000000002</v>
      </c>
      <c r="L17" s="21">
        <v>24.926318999999999</v>
      </c>
      <c r="M17" s="21">
        <v>24.277014000000001</v>
      </c>
      <c r="N17" s="21">
        <v>27.328185999999999</v>
      </c>
      <c r="O17" s="21">
        <v>25.645503999999999</v>
      </c>
      <c r="P17" s="21">
        <v>25.238219999999998</v>
      </c>
      <c r="Q17" s="21">
        <v>24.532774</v>
      </c>
      <c r="R17" s="21">
        <v>23.137032999999999</v>
      </c>
      <c r="S17" s="21">
        <v>21.210356000000001</v>
      </c>
      <c r="T17" s="21">
        <v>21.477202999999999</v>
      </c>
      <c r="U17" s="21">
        <v>21.245028999999999</v>
      </c>
      <c r="V17" s="21">
        <v>19.836957999999999</v>
      </c>
      <c r="W17" s="21">
        <v>17.845821000000001</v>
      </c>
      <c r="X17" s="21">
        <v>16.265177000000001</v>
      </c>
      <c r="Y17" s="21">
        <v>16.032944000000001</v>
      </c>
      <c r="Z17" s="21">
        <v>14.301454</v>
      </c>
      <c r="AA17" s="21">
        <v>13.853761</v>
      </c>
      <c r="AB17" s="21">
        <v>13.431710000000001</v>
      </c>
      <c r="AC17" s="21">
        <v>13.195866000000001</v>
      </c>
      <c r="AD17" s="21">
        <v>12.535137000000001</v>
      </c>
      <c r="AE17" s="21">
        <v>8.9360429999999997</v>
      </c>
      <c r="AF17" s="21">
        <v>8.3992710000000006</v>
      </c>
      <c r="AG17" s="21">
        <v>10.071925999999999</v>
      </c>
      <c r="AH17" s="21">
        <v>10.011039999999999</v>
      </c>
      <c r="AI17" s="19">
        <v>-1.4308E-2</v>
      </c>
    </row>
    <row r="18" spans="1:35" ht="15" customHeight="1" x14ac:dyDescent="0.75">
      <c r="A18" s="7" t="s">
        <v>133</v>
      </c>
      <c r="B18" s="17" t="s">
        <v>16</v>
      </c>
      <c r="C18" s="21">
        <v>63.969237999999997</v>
      </c>
      <c r="D18" s="21">
        <v>66.783455000000004</v>
      </c>
      <c r="E18" s="21">
        <v>70.463561999999996</v>
      </c>
      <c r="F18" s="21">
        <v>74.880684000000002</v>
      </c>
      <c r="G18" s="21">
        <v>78.396384999999995</v>
      </c>
      <c r="H18" s="21">
        <v>80.719223</v>
      </c>
      <c r="I18" s="21">
        <v>82.538132000000004</v>
      </c>
      <c r="J18" s="21">
        <v>84.365768000000003</v>
      </c>
      <c r="K18" s="21">
        <v>86.142173999999997</v>
      </c>
      <c r="L18" s="21">
        <v>87.625625999999997</v>
      </c>
      <c r="M18" s="21">
        <v>89.001152000000005</v>
      </c>
      <c r="N18" s="21">
        <v>90.485527000000005</v>
      </c>
      <c r="O18" s="21">
        <v>92.554931999999994</v>
      </c>
      <c r="P18" s="21">
        <v>94.247681</v>
      </c>
      <c r="Q18" s="21">
        <v>95.907646</v>
      </c>
      <c r="R18" s="21">
        <v>97.508362000000005</v>
      </c>
      <c r="S18" s="21">
        <v>98.919715999999994</v>
      </c>
      <c r="T18" s="21">
        <v>100.374771</v>
      </c>
      <c r="U18" s="21">
        <v>101.733574</v>
      </c>
      <c r="V18" s="21">
        <v>103.08551</v>
      </c>
      <c r="W18" s="21">
        <v>104.416313</v>
      </c>
      <c r="X18" s="21">
        <v>106.491348</v>
      </c>
      <c r="Y18" s="21">
        <v>107.713593</v>
      </c>
      <c r="Z18" s="21">
        <v>108.85581999999999</v>
      </c>
      <c r="AA18" s="21">
        <v>110.412582</v>
      </c>
      <c r="AB18" s="21">
        <v>111.408699</v>
      </c>
      <c r="AC18" s="21">
        <v>112.270447</v>
      </c>
      <c r="AD18" s="21">
        <v>113.16229199999999</v>
      </c>
      <c r="AE18" s="21">
        <v>114.091843</v>
      </c>
      <c r="AF18" s="21">
        <v>115.003632</v>
      </c>
      <c r="AG18" s="21">
        <v>115.896851</v>
      </c>
      <c r="AH18" s="21">
        <v>116.770432</v>
      </c>
      <c r="AI18" s="19">
        <v>1.9602999999999999E-2</v>
      </c>
    </row>
    <row r="19" spans="1:35" ht="15" customHeight="1" x14ac:dyDescent="0.75">
      <c r="A19" s="7" t="s">
        <v>132</v>
      </c>
      <c r="B19" s="17" t="s">
        <v>111</v>
      </c>
      <c r="C19" s="21">
        <v>5.739312</v>
      </c>
      <c r="D19" s="21">
        <v>5.2664989999999996</v>
      </c>
      <c r="E19" s="21">
        <v>4.9567480000000002</v>
      </c>
      <c r="F19" s="21">
        <v>4.6627289999999997</v>
      </c>
      <c r="G19" s="21">
        <v>4.3849790000000004</v>
      </c>
      <c r="H19" s="21">
        <v>4.1084310000000004</v>
      </c>
      <c r="I19" s="21">
        <v>3.8646050000000001</v>
      </c>
      <c r="J19" s="21">
        <v>3.647932</v>
      </c>
      <c r="K19" s="21">
        <v>3.4656229999999999</v>
      </c>
      <c r="L19" s="21">
        <v>3.3011460000000001</v>
      </c>
      <c r="M19" s="21">
        <v>3.156765</v>
      </c>
      <c r="N19" s="21">
        <v>3.0468630000000001</v>
      </c>
      <c r="O19" s="21">
        <v>2.9284400000000002</v>
      </c>
      <c r="P19" s="21">
        <v>2.8372459999999999</v>
      </c>
      <c r="Q19" s="21">
        <v>2.7586149999999998</v>
      </c>
      <c r="R19" s="21">
        <v>2.7078519999999999</v>
      </c>
      <c r="S19" s="21">
        <v>2.6680679999999999</v>
      </c>
      <c r="T19" s="21">
        <v>2.6396500000000001</v>
      </c>
      <c r="U19" s="21">
        <v>2.6185529999999999</v>
      </c>
      <c r="V19" s="21">
        <v>2.602179</v>
      </c>
      <c r="W19" s="21">
        <v>2.5900799999999999</v>
      </c>
      <c r="X19" s="21">
        <v>2.5816249999999998</v>
      </c>
      <c r="Y19" s="21">
        <v>2.5859100000000002</v>
      </c>
      <c r="Z19" s="21">
        <v>2.5954139999999999</v>
      </c>
      <c r="AA19" s="21">
        <v>2.6104980000000002</v>
      </c>
      <c r="AB19" s="21">
        <v>2.6267800000000001</v>
      </c>
      <c r="AC19" s="21">
        <v>2.6472259999999999</v>
      </c>
      <c r="AD19" s="21">
        <v>2.6636329999999999</v>
      </c>
      <c r="AE19" s="21">
        <v>2.6897410000000002</v>
      </c>
      <c r="AF19" s="21">
        <v>2.714086</v>
      </c>
      <c r="AG19" s="21">
        <v>2.7388699999999999</v>
      </c>
      <c r="AH19" s="21">
        <v>2.763347</v>
      </c>
      <c r="AI19" s="19">
        <v>-2.3302E-2</v>
      </c>
    </row>
    <row r="20" spans="1:35" ht="15" customHeight="1" x14ac:dyDescent="0.75">
      <c r="A20" s="7" t="s">
        <v>131</v>
      </c>
      <c r="B20" s="17" t="s">
        <v>109</v>
      </c>
      <c r="C20" s="21">
        <v>3.7809720000000002</v>
      </c>
      <c r="D20" s="21">
        <v>3.6143580000000002</v>
      </c>
      <c r="E20" s="21">
        <v>3.2928380000000002</v>
      </c>
      <c r="F20" s="21">
        <v>2.9734660000000002</v>
      </c>
      <c r="G20" s="21">
        <v>2.7073</v>
      </c>
      <c r="H20" s="21">
        <v>2.4364050000000002</v>
      </c>
      <c r="I20" s="21">
        <v>2.2419280000000001</v>
      </c>
      <c r="J20" s="21">
        <v>2.054983</v>
      </c>
      <c r="K20" s="21">
        <v>1.9289970000000001</v>
      </c>
      <c r="L20" s="21">
        <v>1.8177859999999999</v>
      </c>
      <c r="M20" s="21">
        <v>1.7333989999999999</v>
      </c>
      <c r="N20" s="21">
        <v>1.6725030000000001</v>
      </c>
      <c r="O20" s="21">
        <v>1.5893600000000001</v>
      </c>
      <c r="P20" s="21">
        <v>1.5369280000000001</v>
      </c>
      <c r="Q20" s="21">
        <v>1.4985219999999999</v>
      </c>
      <c r="R20" s="21">
        <v>1.477317</v>
      </c>
      <c r="S20" s="21">
        <v>1.4556279999999999</v>
      </c>
      <c r="T20" s="21">
        <v>1.4436880000000001</v>
      </c>
      <c r="U20" s="21">
        <v>1.428987</v>
      </c>
      <c r="V20" s="21">
        <v>1.4276819999999999</v>
      </c>
      <c r="W20" s="21">
        <v>1.4312130000000001</v>
      </c>
      <c r="X20" s="21">
        <v>1.4293389999999999</v>
      </c>
      <c r="Y20" s="21">
        <v>1.4424619999999999</v>
      </c>
      <c r="Z20" s="21">
        <v>1.464969</v>
      </c>
      <c r="AA20" s="21">
        <v>1.4856069999999999</v>
      </c>
      <c r="AB20" s="21">
        <v>1.5074160000000001</v>
      </c>
      <c r="AC20" s="21">
        <v>1.535283</v>
      </c>
      <c r="AD20" s="21">
        <v>1.5566819999999999</v>
      </c>
      <c r="AE20" s="21">
        <v>1.5906199999999999</v>
      </c>
      <c r="AF20" s="21">
        <v>1.6210629999999999</v>
      </c>
      <c r="AG20" s="21">
        <v>1.6530899999999999</v>
      </c>
      <c r="AH20" s="21">
        <v>1.6856990000000001</v>
      </c>
      <c r="AI20" s="19">
        <v>-2.5721000000000001E-2</v>
      </c>
    </row>
    <row r="21" spans="1:35" ht="15" customHeight="1" x14ac:dyDescent="0.75">
      <c r="A21" s="7" t="s">
        <v>130</v>
      </c>
      <c r="B21" s="17" t="s">
        <v>105</v>
      </c>
      <c r="C21" s="21">
        <v>22.193058000000001</v>
      </c>
      <c r="D21" s="21">
        <v>29.104067000000001</v>
      </c>
      <c r="E21" s="21">
        <v>37.732318999999997</v>
      </c>
      <c r="F21" s="21">
        <v>46.165123000000001</v>
      </c>
      <c r="G21" s="21">
        <v>54.159244999999999</v>
      </c>
      <c r="H21" s="21">
        <v>62.229038000000003</v>
      </c>
      <c r="I21" s="21">
        <v>70.673737000000003</v>
      </c>
      <c r="J21" s="21">
        <v>79.557449000000005</v>
      </c>
      <c r="K21" s="21">
        <v>88.559928999999997</v>
      </c>
      <c r="L21" s="21">
        <v>97.766655</v>
      </c>
      <c r="M21" s="21">
        <v>107.32073200000001</v>
      </c>
      <c r="N21" s="21">
        <v>117.590256</v>
      </c>
      <c r="O21" s="21">
        <v>128.626419</v>
      </c>
      <c r="P21" s="21">
        <v>140.162949</v>
      </c>
      <c r="Q21" s="21">
        <v>152.305984</v>
      </c>
      <c r="R21" s="21">
        <v>164.96698000000001</v>
      </c>
      <c r="S21" s="21">
        <v>178.07074</v>
      </c>
      <c r="T21" s="21">
        <v>191.99464399999999</v>
      </c>
      <c r="U21" s="21">
        <v>206.23065199999999</v>
      </c>
      <c r="V21" s="21">
        <v>220.68725599999999</v>
      </c>
      <c r="W21" s="21">
        <v>235.43847700000001</v>
      </c>
      <c r="X21" s="21">
        <v>250.443466</v>
      </c>
      <c r="Y21" s="21">
        <v>265.22988900000001</v>
      </c>
      <c r="Z21" s="21">
        <v>280.03350799999998</v>
      </c>
      <c r="AA21" s="21">
        <v>294.98715199999998</v>
      </c>
      <c r="AB21" s="21">
        <v>309.74746699999997</v>
      </c>
      <c r="AC21" s="21">
        <v>324.24844400000001</v>
      </c>
      <c r="AD21" s="21">
        <v>338.68496699999997</v>
      </c>
      <c r="AE21" s="21">
        <v>353.429779</v>
      </c>
      <c r="AF21" s="21">
        <v>367.95275900000001</v>
      </c>
      <c r="AG21" s="21">
        <v>382.566284</v>
      </c>
      <c r="AH21" s="21">
        <v>397.24099699999999</v>
      </c>
      <c r="AI21" s="19">
        <v>9.7524E-2</v>
      </c>
    </row>
    <row r="22" spans="1:35" ht="15" customHeight="1" x14ac:dyDescent="0.75">
      <c r="A22" s="7" t="s">
        <v>129</v>
      </c>
      <c r="B22" s="17" t="s">
        <v>103</v>
      </c>
      <c r="C22" s="21">
        <v>0.244586</v>
      </c>
      <c r="D22" s="21">
        <v>0.27008900000000002</v>
      </c>
      <c r="E22" s="21">
        <v>0.27942299999999998</v>
      </c>
      <c r="F22" s="21">
        <v>0.28283599999999998</v>
      </c>
      <c r="G22" s="21">
        <v>0.283827</v>
      </c>
      <c r="H22" s="21">
        <v>0.28411999999999998</v>
      </c>
      <c r="I22" s="21">
        <v>0.28600900000000001</v>
      </c>
      <c r="J22" s="21">
        <v>0.29166300000000001</v>
      </c>
      <c r="K22" s="21">
        <v>0.30009000000000002</v>
      </c>
      <c r="L22" s="21">
        <v>0.31108200000000003</v>
      </c>
      <c r="M22" s="21">
        <v>0.32463599999999998</v>
      </c>
      <c r="N22" s="21">
        <v>0.341028</v>
      </c>
      <c r="O22" s="21">
        <v>0.35937000000000002</v>
      </c>
      <c r="P22" s="21">
        <v>0.37873699999999999</v>
      </c>
      <c r="Q22" s="21">
        <v>0.39966400000000002</v>
      </c>
      <c r="R22" s="21">
        <v>0.42211900000000002</v>
      </c>
      <c r="S22" s="21">
        <v>0.44733499999999998</v>
      </c>
      <c r="T22" s="21">
        <v>0.47612900000000002</v>
      </c>
      <c r="U22" s="21">
        <v>0.50813200000000003</v>
      </c>
      <c r="V22" s="21">
        <v>0.54286800000000002</v>
      </c>
      <c r="W22" s="21">
        <v>0.58044399999999996</v>
      </c>
      <c r="X22" s="21">
        <v>0.62008099999999999</v>
      </c>
      <c r="Y22" s="21">
        <v>0.670373</v>
      </c>
      <c r="Z22" s="21">
        <v>0.71819200000000005</v>
      </c>
      <c r="AA22" s="21">
        <v>0.76886399999999999</v>
      </c>
      <c r="AB22" s="21">
        <v>0.81558200000000003</v>
      </c>
      <c r="AC22" s="21">
        <v>0.86157700000000004</v>
      </c>
      <c r="AD22" s="21">
        <v>0.90802799999999995</v>
      </c>
      <c r="AE22" s="21">
        <v>0.95516400000000001</v>
      </c>
      <c r="AF22" s="21">
        <v>1.003271</v>
      </c>
      <c r="AG22" s="21">
        <v>1.0523690000000001</v>
      </c>
      <c r="AH22" s="21">
        <v>1.102484</v>
      </c>
      <c r="AI22" s="19">
        <v>4.9771999999999997E-2</v>
      </c>
    </row>
    <row r="24" spans="1:35" ht="15" customHeight="1" x14ac:dyDescent="0.75">
      <c r="A24" s="7" t="s">
        <v>128</v>
      </c>
      <c r="B24" s="14" t="s">
        <v>127</v>
      </c>
      <c r="C24" s="20">
        <v>890.89929199999995</v>
      </c>
      <c r="D24" s="20">
        <v>889.371399</v>
      </c>
      <c r="E24" s="20">
        <v>887.19427499999995</v>
      </c>
      <c r="F24" s="20">
        <v>887.04754600000001</v>
      </c>
      <c r="G24" s="20">
        <v>884.06481900000006</v>
      </c>
      <c r="H24" s="20">
        <v>881.61084000000005</v>
      </c>
      <c r="I24" s="20">
        <v>881.699524</v>
      </c>
      <c r="J24" s="20">
        <v>882.19433600000002</v>
      </c>
      <c r="K24" s="20">
        <v>882.678406</v>
      </c>
      <c r="L24" s="20">
        <v>884.98724400000003</v>
      </c>
      <c r="M24" s="20">
        <v>887.48663299999998</v>
      </c>
      <c r="N24" s="20">
        <v>891.13818400000002</v>
      </c>
      <c r="O24" s="20">
        <v>895.83648700000003</v>
      </c>
      <c r="P24" s="20">
        <v>900.20330799999999</v>
      </c>
      <c r="Q24" s="20">
        <v>905.573669</v>
      </c>
      <c r="R24" s="20">
        <v>912.78192100000001</v>
      </c>
      <c r="S24" s="20">
        <v>919.68280000000004</v>
      </c>
      <c r="T24" s="20">
        <v>926.70794699999999</v>
      </c>
      <c r="U24" s="20">
        <v>934.53015100000005</v>
      </c>
      <c r="V24" s="20">
        <v>942.26379399999996</v>
      </c>
      <c r="W24" s="20">
        <v>950.16522199999997</v>
      </c>
      <c r="X24" s="20">
        <v>959.53106700000001</v>
      </c>
      <c r="Y24" s="20">
        <v>969.77966300000003</v>
      </c>
      <c r="Z24" s="20">
        <v>979.78241000000003</v>
      </c>
      <c r="AA24" s="20">
        <v>991.28820800000005</v>
      </c>
      <c r="AB24" s="20">
        <v>1003.352783</v>
      </c>
      <c r="AC24" s="20">
        <v>1015.431763</v>
      </c>
      <c r="AD24" s="20">
        <v>1028.6823730000001</v>
      </c>
      <c r="AE24" s="20">
        <v>1040.3118899999999</v>
      </c>
      <c r="AF24" s="20">
        <v>1050.8671879999999</v>
      </c>
      <c r="AG24" s="20">
        <v>1061.3582759999999</v>
      </c>
      <c r="AH24" s="20">
        <v>1071.0842290000001</v>
      </c>
      <c r="AI24" s="16">
        <v>5.96E-3</v>
      </c>
    </row>
    <row r="25" spans="1:35" ht="15" customHeight="1" x14ac:dyDescent="0.75">
      <c r="A25" s="7" t="s">
        <v>126</v>
      </c>
      <c r="B25" s="17" t="s">
        <v>125</v>
      </c>
      <c r="C25" s="21">
        <v>596.128784</v>
      </c>
      <c r="D25" s="21">
        <v>588.98431400000004</v>
      </c>
      <c r="E25" s="21">
        <v>582.26178000000004</v>
      </c>
      <c r="F25" s="21">
        <v>577.19036900000003</v>
      </c>
      <c r="G25" s="21">
        <v>571.52923599999997</v>
      </c>
      <c r="H25" s="21">
        <v>566.901794</v>
      </c>
      <c r="I25" s="21">
        <v>564.30609100000004</v>
      </c>
      <c r="J25" s="21">
        <v>562.65606700000001</v>
      </c>
      <c r="K25" s="21">
        <v>561.81237799999997</v>
      </c>
      <c r="L25" s="21">
        <v>562.86792000000003</v>
      </c>
      <c r="M25" s="21">
        <v>564.206726</v>
      </c>
      <c r="N25" s="21">
        <v>565.43591300000003</v>
      </c>
      <c r="O25" s="21">
        <v>568.985229</v>
      </c>
      <c r="P25" s="21">
        <v>572.027466</v>
      </c>
      <c r="Q25" s="21">
        <v>576.25384499999996</v>
      </c>
      <c r="R25" s="21">
        <v>582.20281999999997</v>
      </c>
      <c r="S25" s="21">
        <v>588.42675799999995</v>
      </c>
      <c r="T25" s="21">
        <v>594.04516599999999</v>
      </c>
      <c r="U25" s="21">
        <v>600.81707800000004</v>
      </c>
      <c r="V25" s="21">
        <v>608.40423599999997</v>
      </c>
      <c r="W25" s="21">
        <v>616.412598</v>
      </c>
      <c r="X25" s="21">
        <v>625.28057899999999</v>
      </c>
      <c r="Y25" s="21">
        <v>633.71014400000001</v>
      </c>
      <c r="Z25" s="21">
        <v>643.07904099999996</v>
      </c>
      <c r="AA25" s="21">
        <v>652.02099599999997</v>
      </c>
      <c r="AB25" s="21">
        <v>660.97534199999996</v>
      </c>
      <c r="AC25" s="21">
        <v>669.771118</v>
      </c>
      <c r="AD25" s="21">
        <v>679.41351299999997</v>
      </c>
      <c r="AE25" s="21">
        <v>690.77148399999999</v>
      </c>
      <c r="AF25" s="21">
        <v>699.21234100000004</v>
      </c>
      <c r="AG25" s="21">
        <v>705.86596699999996</v>
      </c>
      <c r="AH25" s="21">
        <v>713.58111599999995</v>
      </c>
      <c r="AI25" s="19">
        <v>5.8180000000000003E-3</v>
      </c>
    </row>
    <row r="26" spans="1:35" ht="15" customHeight="1" x14ac:dyDescent="0.75">
      <c r="A26" s="7" t="s">
        <v>124</v>
      </c>
      <c r="B26" s="17" t="s">
        <v>123</v>
      </c>
      <c r="C26" s="21">
        <v>2.5919660000000002</v>
      </c>
      <c r="D26" s="21">
        <v>3.6363859999999999</v>
      </c>
      <c r="E26" s="21">
        <v>4.306997</v>
      </c>
      <c r="F26" s="21">
        <v>5.3503889999999998</v>
      </c>
      <c r="G26" s="21">
        <v>5.3729610000000001</v>
      </c>
      <c r="H26" s="21">
        <v>5.6428940000000001</v>
      </c>
      <c r="I26" s="21">
        <v>6.2958220000000003</v>
      </c>
      <c r="J26" s="21">
        <v>6.7286029999999997</v>
      </c>
      <c r="K26" s="21">
        <v>6.9752489999999998</v>
      </c>
      <c r="L26" s="21">
        <v>7.0285469999999997</v>
      </c>
      <c r="M26" s="21">
        <v>7.269692</v>
      </c>
      <c r="N26" s="21">
        <v>8.6952529999999992</v>
      </c>
      <c r="O26" s="21">
        <v>8.6821040000000007</v>
      </c>
      <c r="P26" s="21">
        <v>9.0946650000000009</v>
      </c>
      <c r="Q26" s="21">
        <v>9.4232300000000002</v>
      </c>
      <c r="R26" s="21">
        <v>9.4840579999999992</v>
      </c>
      <c r="S26" s="21">
        <v>9.2722320000000007</v>
      </c>
      <c r="T26" s="21">
        <v>9.9816529999999997</v>
      </c>
      <c r="U26" s="21">
        <v>10.475368</v>
      </c>
      <c r="V26" s="21">
        <v>10.357727000000001</v>
      </c>
      <c r="W26" s="21">
        <v>9.8418139999999994</v>
      </c>
      <c r="X26" s="21">
        <v>9.4584499999999991</v>
      </c>
      <c r="Y26" s="21">
        <v>9.8165150000000008</v>
      </c>
      <c r="Z26" s="21">
        <v>9.2046890000000001</v>
      </c>
      <c r="AA26" s="21">
        <v>9.3597149999999996</v>
      </c>
      <c r="AB26" s="21">
        <v>9.5093219999999992</v>
      </c>
      <c r="AC26" s="21">
        <v>9.7783519999999999</v>
      </c>
      <c r="AD26" s="21">
        <v>9.7039960000000001</v>
      </c>
      <c r="AE26" s="21">
        <v>7.2160589999999996</v>
      </c>
      <c r="AF26" s="21">
        <v>7.0607009999999999</v>
      </c>
      <c r="AG26" s="21">
        <v>8.8006229999999999</v>
      </c>
      <c r="AH26" s="21">
        <v>9.0738900000000005</v>
      </c>
      <c r="AI26" s="19">
        <v>4.1246999999999999E-2</v>
      </c>
    </row>
    <row r="27" spans="1:35" ht="15" customHeight="1" x14ac:dyDescent="0.75">
      <c r="A27" s="7" t="s">
        <v>122</v>
      </c>
      <c r="B27" s="17" t="s">
        <v>16</v>
      </c>
      <c r="C27" s="21">
        <v>290.96456899999998</v>
      </c>
      <c r="D27" s="21">
        <v>295.53216600000002</v>
      </c>
      <c r="E27" s="21">
        <v>299.33389299999999</v>
      </c>
      <c r="F27" s="21">
        <v>303.144226</v>
      </c>
      <c r="G27" s="21">
        <v>305.69580100000002</v>
      </c>
      <c r="H27" s="21">
        <v>307.49563599999999</v>
      </c>
      <c r="I27" s="21">
        <v>309.45324699999998</v>
      </c>
      <c r="J27" s="21">
        <v>311.093323</v>
      </c>
      <c r="K27" s="21">
        <v>312.119934</v>
      </c>
      <c r="L27" s="21">
        <v>313.26370200000002</v>
      </c>
      <c r="M27" s="21">
        <v>314.12606799999998</v>
      </c>
      <c r="N27" s="21">
        <v>315.06433099999998</v>
      </c>
      <c r="O27" s="21">
        <v>316.16616800000003</v>
      </c>
      <c r="P27" s="21">
        <v>317.017426</v>
      </c>
      <c r="Q27" s="21">
        <v>317.76525900000001</v>
      </c>
      <c r="R27" s="21">
        <v>318.889343</v>
      </c>
      <c r="S27" s="21">
        <v>319.70105000000001</v>
      </c>
      <c r="T27" s="21">
        <v>320.31896999999998</v>
      </c>
      <c r="U27" s="21">
        <v>320.79144300000002</v>
      </c>
      <c r="V27" s="21">
        <v>320.96667500000001</v>
      </c>
      <c r="W27" s="21">
        <v>321.28131100000002</v>
      </c>
      <c r="X27" s="21">
        <v>322.057953</v>
      </c>
      <c r="Y27" s="21">
        <v>323.40695199999999</v>
      </c>
      <c r="Z27" s="21">
        <v>324.53533900000002</v>
      </c>
      <c r="AA27" s="21">
        <v>326.81915300000003</v>
      </c>
      <c r="AB27" s="21">
        <v>329.64770499999997</v>
      </c>
      <c r="AC27" s="21">
        <v>332.52093500000001</v>
      </c>
      <c r="AD27" s="21">
        <v>336.05423000000002</v>
      </c>
      <c r="AE27" s="21">
        <v>338.65835600000003</v>
      </c>
      <c r="AF27" s="21">
        <v>340.76333599999998</v>
      </c>
      <c r="AG27" s="21">
        <v>342.68078600000001</v>
      </c>
      <c r="AH27" s="21">
        <v>344.22589099999999</v>
      </c>
      <c r="AI27" s="19">
        <v>5.437E-3</v>
      </c>
    </row>
    <row r="28" spans="1:35" ht="15" customHeight="1" x14ac:dyDescent="0.75">
      <c r="A28" s="7" t="s">
        <v>121</v>
      </c>
      <c r="B28" s="17" t="s">
        <v>109</v>
      </c>
      <c r="C28" s="21">
        <v>0.181196</v>
      </c>
      <c r="D28" s="21">
        <v>0.26526499999999997</v>
      </c>
      <c r="E28" s="21">
        <v>0.342866</v>
      </c>
      <c r="F28" s="21">
        <v>0.42024400000000001</v>
      </c>
      <c r="G28" s="21">
        <v>0.49104999999999999</v>
      </c>
      <c r="H28" s="21">
        <v>0.56024600000000002</v>
      </c>
      <c r="I28" s="21">
        <v>0.60612299999999997</v>
      </c>
      <c r="J28" s="21">
        <v>0.65007899999999996</v>
      </c>
      <c r="K28" s="21">
        <v>0.69253100000000001</v>
      </c>
      <c r="L28" s="21">
        <v>0.73543199999999997</v>
      </c>
      <c r="M28" s="21">
        <v>0.778146</v>
      </c>
      <c r="N28" s="21">
        <v>0.820743</v>
      </c>
      <c r="O28" s="21">
        <v>0.86387100000000006</v>
      </c>
      <c r="P28" s="21">
        <v>0.90575600000000001</v>
      </c>
      <c r="Q28" s="21">
        <v>0.94889199999999996</v>
      </c>
      <c r="R28" s="21">
        <v>0.99427299999999996</v>
      </c>
      <c r="S28" s="21">
        <v>1.0399290000000001</v>
      </c>
      <c r="T28" s="21">
        <v>1.0865009999999999</v>
      </c>
      <c r="U28" s="21">
        <v>1.134628</v>
      </c>
      <c r="V28" s="21">
        <v>1.1848970000000001</v>
      </c>
      <c r="W28" s="21">
        <v>1.237104</v>
      </c>
      <c r="X28" s="21">
        <v>1.2930870000000001</v>
      </c>
      <c r="Y28" s="21">
        <v>1.35151</v>
      </c>
      <c r="Z28" s="21">
        <v>1.4112420000000001</v>
      </c>
      <c r="AA28" s="21">
        <v>1.47333</v>
      </c>
      <c r="AB28" s="21">
        <v>1.5373239999999999</v>
      </c>
      <c r="AC28" s="21">
        <v>1.603783</v>
      </c>
      <c r="AD28" s="21">
        <v>1.6727799999999999</v>
      </c>
      <c r="AE28" s="21">
        <v>1.7442960000000001</v>
      </c>
      <c r="AF28" s="21">
        <v>1.817466</v>
      </c>
      <c r="AG28" s="21">
        <v>1.8947970000000001</v>
      </c>
      <c r="AH28" s="21">
        <v>1.9740690000000001</v>
      </c>
      <c r="AI28" s="19">
        <v>8.0086000000000004E-2</v>
      </c>
    </row>
    <row r="29" spans="1:35" ht="15" customHeight="1" x14ac:dyDescent="0.75">
      <c r="A29" s="7" t="s">
        <v>120</v>
      </c>
      <c r="B29" s="17" t="s">
        <v>111</v>
      </c>
      <c r="C29" s="21">
        <v>1.0327280000000001</v>
      </c>
      <c r="D29" s="21">
        <v>0.89055200000000001</v>
      </c>
      <c r="E29" s="21">
        <v>0.82821199999999995</v>
      </c>
      <c r="F29" s="21">
        <v>0.76583400000000001</v>
      </c>
      <c r="G29" s="21">
        <v>0.74672799999999995</v>
      </c>
      <c r="H29" s="21">
        <v>0.72989599999999999</v>
      </c>
      <c r="I29" s="21">
        <v>0.70852499999999996</v>
      </c>
      <c r="J29" s="21">
        <v>0.68807700000000005</v>
      </c>
      <c r="K29" s="21">
        <v>0.66764100000000004</v>
      </c>
      <c r="L29" s="21">
        <v>0.64815199999999995</v>
      </c>
      <c r="M29" s="21">
        <v>0.62960099999999997</v>
      </c>
      <c r="N29" s="21">
        <v>0.61258699999999999</v>
      </c>
      <c r="O29" s="21">
        <v>0.596665</v>
      </c>
      <c r="P29" s="21">
        <v>0.58323000000000003</v>
      </c>
      <c r="Q29" s="21">
        <v>0.57468799999999998</v>
      </c>
      <c r="R29" s="21">
        <v>0.56947700000000001</v>
      </c>
      <c r="S29" s="21">
        <v>0.56642800000000004</v>
      </c>
      <c r="T29" s="21">
        <v>0.56431900000000002</v>
      </c>
      <c r="U29" s="21">
        <v>0.56454199999999999</v>
      </c>
      <c r="V29" s="21">
        <v>0.56669700000000001</v>
      </c>
      <c r="W29" s="21">
        <v>0.57197699999999996</v>
      </c>
      <c r="X29" s="21">
        <v>0.58127300000000004</v>
      </c>
      <c r="Y29" s="21">
        <v>0.59391300000000002</v>
      </c>
      <c r="Z29" s="21">
        <v>0.60973599999999994</v>
      </c>
      <c r="AA29" s="21">
        <v>0.62941000000000003</v>
      </c>
      <c r="AB29" s="21">
        <v>0.65296900000000002</v>
      </c>
      <c r="AC29" s="21">
        <v>0.68127199999999999</v>
      </c>
      <c r="AD29" s="21">
        <v>0.71365800000000001</v>
      </c>
      <c r="AE29" s="21">
        <v>0.74790299999999998</v>
      </c>
      <c r="AF29" s="21">
        <v>0.78879299999999997</v>
      </c>
      <c r="AG29" s="21">
        <v>0.83789599999999997</v>
      </c>
      <c r="AH29" s="21">
        <v>0.89593500000000004</v>
      </c>
      <c r="AI29" s="19">
        <v>-4.5729999999999998E-3</v>
      </c>
    </row>
    <row r="30" spans="1:35" ht="15" customHeight="1" x14ac:dyDescent="0.75">
      <c r="A30" s="7" t="s">
        <v>119</v>
      </c>
      <c r="B30" s="17" t="s">
        <v>105</v>
      </c>
      <c r="C30" s="21">
        <v>0</v>
      </c>
      <c r="D30" s="21">
        <v>6.2656000000000003E-2</v>
      </c>
      <c r="E30" s="21">
        <v>0.12049</v>
      </c>
      <c r="F30" s="21">
        <v>0.176512</v>
      </c>
      <c r="G30" s="21">
        <v>0.22906899999999999</v>
      </c>
      <c r="H30" s="21">
        <v>0.280333</v>
      </c>
      <c r="I30" s="21">
        <v>0.32969500000000002</v>
      </c>
      <c r="J30" s="21">
        <v>0.37821900000000003</v>
      </c>
      <c r="K30" s="21">
        <v>0.41070400000000001</v>
      </c>
      <c r="L30" s="21">
        <v>0.44351699999999999</v>
      </c>
      <c r="M30" s="21">
        <v>0.47642600000000002</v>
      </c>
      <c r="N30" s="21">
        <v>0.50931300000000002</v>
      </c>
      <c r="O30" s="21">
        <v>0.54243300000000005</v>
      </c>
      <c r="P30" s="21">
        <v>0.57470900000000003</v>
      </c>
      <c r="Q30" s="21">
        <v>0.60770500000000005</v>
      </c>
      <c r="R30" s="21">
        <v>0.64199099999999998</v>
      </c>
      <c r="S30" s="21">
        <v>0.67644000000000004</v>
      </c>
      <c r="T30" s="21">
        <v>0.71136900000000003</v>
      </c>
      <c r="U30" s="21">
        <v>0.74714400000000003</v>
      </c>
      <c r="V30" s="21">
        <v>0.78355900000000001</v>
      </c>
      <c r="W30" s="21">
        <v>0.82043100000000002</v>
      </c>
      <c r="X30" s="21">
        <v>0.85974200000000001</v>
      </c>
      <c r="Y30" s="21">
        <v>0.90062600000000004</v>
      </c>
      <c r="Z30" s="21">
        <v>0.94233900000000004</v>
      </c>
      <c r="AA30" s="21">
        <v>0.98559300000000005</v>
      </c>
      <c r="AB30" s="21">
        <v>1.0301149999999999</v>
      </c>
      <c r="AC30" s="21">
        <v>1.0762879999999999</v>
      </c>
      <c r="AD30" s="21">
        <v>1.124177</v>
      </c>
      <c r="AE30" s="21">
        <v>1.1737869999999999</v>
      </c>
      <c r="AF30" s="21">
        <v>1.2245440000000001</v>
      </c>
      <c r="AG30" s="21">
        <v>1.2781389999999999</v>
      </c>
      <c r="AH30" s="21">
        <v>1.3332459999999999</v>
      </c>
      <c r="AI30" s="19" t="s">
        <v>22</v>
      </c>
    </row>
    <row r="31" spans="1:35" ht="15" customHeight="1" x14ac:dyDescent="0.75">
      <c r="A31" s="7" t="s">
        <v>118</v>
      </c>
      <c r="B31" s="17" t="s">
        <v>103</v>
      </c>
      <c r="C31" s="21">
        <v>0</v>
      </c>
      <c r="D31" s="21">
        <v>0</v>
      </c>
      <c r="E31" s="21">
        <v>0</v>
      </c>
      <c r="F31" s="21">
        <v>0</v>
      </c>
      <c r="G31" s="21">
        <v>0</v>
      </c>
      <c r="H31" s="21">
        <v>0</v>
      </c>
      <c r="I31" s="21">
        <v>0</v>
      </c>
      <c r="J31" s="21">
        <v>0</v>
      </c>
      <c r="K31" s="21">
        <v>0</v>
      </c>
      <c r="L31" s="21">
        <v>0</v>
      </c>
      <c r="M31" s="21">
        <v>0</v>
      </c>
      <c r="N31" s="21">
        <v>0</v>
      </c>
      <c r="O31" s="21">
        <v>0</v>
      </c>
      <c r="P31" s="21">
        <v>0</v>
      </c>
      <c r="Q31" s="21">
        <v>0</v>
      </c>
      <c r="R31" s="21">
        <v>0</v>
      </c>
      <c r="S31" s="21">
        <v>0</v>
      </c>
      <c r="T31" s="21">
        <v>0</v>
      </c>
      <c r="U31" s="21">
        <v>0</v>
      </c>
      <c r="V31" s="21">
        <v>0</v>
      </c>
      <c r="W31" s="21">
        <v>0</v>
      </c>
      <c r="X31" s="21">
        <v>0</v>
      </c>
      <c r="Y31" s="21">
        <v>0</v>
      </c>
      <c r="Z31" s="21">
        <v>0</v>
      </c>
      <c r="AA31" s="21">
        <v>0</v>
      </c>
      <c r="AB31" s="21">
        <v>0</v>
      </c>
      <c r="AC31" s="21">
        <v>0</v>
      </c>
      <c r="AD31" s="21">
        <v>0</v>
      </c>
      <c r="AE31" s="21">
        <v>0</v>
      </c>
      <c r="AF31" s="21">
        <v>0</v>
      </c>
      <c r="AG31" s="21">
        <v>0</v>
      </c>
      <c r="AH31" s="21">
        <v>0</v>
      </c>
      <c r="AI31" s="19" t="s">
        <v>22</v>
      </c>
    </row>
    <row r="33" spans="1:35" ht="15" customHeight="1" x14ac:dyDescent="0.75">
      <c r="A33" s="7" t="s">
        <v>117</v>
      </c>
      <c r="B33" s="14" t="s">
        <v>116</v>
      </c>
      <c r="C33" s="20">
        <v>5881.6943359999996</v>
      </c>
      <c r="D33" s="20">
        <v>5873.2875979999999</v>
      </c>
      <c r="E33" s="20">
        <v>5860.390625</v>
      </c>
      <c r="F33" s="20">
        <v>5884.7255859999996</v>
      </c>
      <c r="G33" s="20">
        <v>5891.1430659999996</v>
      </c>
      <c r="H33" s="20">
        <v>5889.7612300000001</v>
      </c>
      <c r="I33" s="20">
        <v>5871.3564450000003</v>
      </c>
      <c r="J33" s="20">
        <v>5848.5429690000001</v>
      </c>
      <c r="K33" s="20">
        <v>5810.0717770000001</v>
      </c>
      <c r="L33" s="20">
        <v>5779.5390619999998</v>
      </c>
      <c r="M33" s="20">
        <v>5745.1274409999996</v>
      </c>
      <c r="N33" s="20">
        <v>5713.5732420000004</v>
      </c>
      <c r="O33" s="20">
        <v>5686.2231449999999</v>
      </c>
      <c r="P33" s="20">
        <v>5660.5786129999997</v>
      </c>
      <c r="Q33" s="20">
        <v>5640.9267579999996</v>
      </c>
      <c r="R33" s="20">
        <v>5638.0322269999997</v>
      </c>
      <c r="S33" s="20">
        <v>5637.1586909999996</v>
      </c>
      <c r="T33" s="20">
        <v>5634.1616210000002</v>
      </c>
      <c r="U33" s="20">
        <v>5635.6289059999999</v>
      </c>
      <c r="V33" s="20">
        <v>5641.8793949999999</v>
      </c>
      <c r="W33" s="20">
        <v>5650.7333980000003</v>
      </c>
      <c r="X33" s="20">
        <v>5675.4624020000001</v>
      </c>
      <c r="Y33" s="20">
        <v>5706.09375</v>
      </c>
      <c r="Z33" s="20">
        <v>5737.5190430000002</v>
      </c>
      <c r="AA33" s="20">
        <v>5777.0898440000001</v>
      </c>
      <c r="AB33" s="20">
        <v>5821.0273440000001</v>
      </c>
      <c r="AC33" s="20">
        <v>5867.9213870000003</v>
      </c>
      <c r="AD33" s="20">
        <v>5913.6557620000003</v>
      </c>
      <c r="AE33" s="20">
        <v>5962.0117190000001</v>
      </c>
      <c r="AF33" s="20">
        <v>6008.7758789999998</v>
      </c>
      <c r="AG33" s="20">
        <v>6058.9584960000002</v>
      </c>
      <c r="AH33" s="20">
        <v>6102.2529299999997</v>
      </c>
      <c r="AI33" s="16">
        <v>1.188E-3</v>
      </c>
    </row>
    <row r="34" spans="1:35" ht="15" customHeight="1" x14ac:dyDescent="0.75">
      <c r="A34" s="7" t="s">
        <v>115</v>
      </c>
      <c r="B34" s="17" t="s">
        <v>114</v>
      </c>
      <c r="C34" s="21">
        <v>540.78063999999995</v>
      </c>
      <c r="D34" s="21">
        <v>535.38641399999995</v>
      </c>
      <c r="E34" s="21">
        <v>535.35076900000001</v>
      </c>
      <c r="F34" s="21">
        <v>538.88482699999997</v>
      </c>
      <c r="G34" s="21">
        <v>542.40057400000001</v>
      </c>
      <c r="H34" s="21">
        <v>546.58392300000003</v>
      </c>
      <c r="I34" s="21">
        <v>549.48004200000003</v>
      </c>
      <c r="J34" s="21">
        <v>553.57080099999996</v>
      </c>
      <c r="K34" s="21">
        <v>557.39471400000002</v>
      </c>
      <c r="L34" s="21">
        <v>563.30230700000004</v>
      </c>
      <c r="M34" s="21">
        <v>569.84851100000003</v>
      </c>
      <c r="N34" s="21">
        <v>576.86108400000001</v>
      </c>
      <c r="O34" s="21">
        <v>584.68206799999996</v>
      </c>
      <c r="P34" s="21">
        <v>593.40753199999995</v>
      </c>
      <c r="Q34" s="21">
        <v>603.017517</v>
      </c>
      <c r="R34" s="21">
        <v>614.53436299999998</v>
      </c>
      <c r="S34" s="21">
        <v>626.38708499999996</v>
      </c>
      <c r="T34" s="21">
        <v>638.38116500000001</v>
      </c>
      <c r="U34" s="21">
        <v>650.83862299999998</v>
      </c>
      <c r="V34" s="21">
        <v>663.49847399999999</v>
      </c>
      <c r="W34" s="21">
        <v>676.70178199999998</v>
      </c>
      <c r="X34" s="21">
        <v>691.62109399999997</v>
      </c>
      <c r="Y34" s="21">
        <v>707.02239999999995</v>
      </c>
      <c r="Z34" s="21">
        <v>722.46771200000001</v>
      </c>
      <c r="AA34" s="21">
        <v>738.58886700000005</v>
      </c>
      <c r="AB34" s="21">
        <v>755.48773200000005</v>
      </c>
      <c r="AC34" s="21">
        <v>773.07293700000002</v>
      </c>
      <c r="AD34" s="21">
        <v>791.23132299999997</v>
      </c>
      <c r="AE34" s="21">
        <v>811.12762499999997</v>
      </c>
      <c r="AF34" s="21">
        <v>830.92663600000003</v>
      </c>
      <c r="AG34" s="21">
        <v>851.526794</v>
      </c>
      <c r="AH34" s="21">
        <v>872.14593500000001</v>
      </c>
      <c r="AI34" s="19">
        <v>1.5537E-2</v>
      </c>
    </row>
    <row r="35" spans="1:35" ht="15" customHeight="1" x14ac:dyDescent="0.75">
      <c r="A35" s="7" t="s">
        <v>113</v>
      </c>
      <c r="B35" s="17" t="s">
        <v>16</v>
      </c>
      <c r="C35" s="21">
        <v>5283.1289059999999</v>
      </c>
      <c r="D35" s="21">
        <v>5277.8540039999998</v>
      </c>
      <c r="E35" s="21">
        <v>5264.0507809999999</v>
      </c>
      <c r="F35" s="21">
        <v>5283.9311520000001</v>
      </c>
      <c r="G35" s="21">
        <v>5286.7929690000001</v>
      </c>
      <c r="H35" s="21">
        <v>5281.5434569999998</v>
      </c>
      <c r="I35" s="21">
        <v>5260.7670900000003</v>
      </c>
      <c r="J35" s="21">
        <v>5234.5390619999998</v>
      </c>
      <c r="K35" s="21">
        <v>5192.9995120000003</v>
      </c>
      <c r="L35" s="21">
        <v>5157.0708009999998</v>
      </c>
      <c r="M35" s="21">
        <v>5116.4067379999997</v>
      </c>
      <c r="N35" s="21">
        <v>5077.6201170000004</v>
      </c>
      <c r="O35" s="21">
        <v>5042.2558589999999</v>
      </c>
      <c r="P35" s="21">
        <v>5007.2089839999999</v>
      </c>
      <c r="Q35" s="21">
        <v>4976.7885740000002</v>
      </c>
      <c r="R35" s="21">
        <v>4960.6523440000001</v>
      </c>
      <c r="S35" s="21">
        <v>4945.9140619999998</v>
      </c>
      <c r="T35" s="21">
        <v>4928.0151370000003</v>
      </c>
      <c r="U35" s="21">
        <v>4913.6372069999998</v>
      </c>
      <c r="V35" s="21">
        <v>4903.4472660000001</v>
      </c>
      <c r="W35" s="21">
        <v>4894.8017579999996</v>
      </c>
      <c r="X35" s="21">
        <v>4899.5590819999998</v>
      </c>
      <c r="Y35" s="21">
        <v>4908.7236329999996</v>
      </c>
      <c r="Z35" s="21">
        <v>4918.3862300000001</v>
      </c>
      <c r="AA35" s="21">
        <v>4934.4663090000004</v>
      </c>
      <c r="AB35" s="21">
        <v>4953.3315430000002</v>
      </c>
      <c r="AC35" s="21">
        <v>4973.6455079999996</v>
      </c>
      <c r="AD35" s="21">
        <v>4991.5478519999997</v>
      </c>
      <c r="AE35" s="21">
        <v>5010.09375</v>
      </c>
      <c r="AF35" s="21">
        <v>5025.5502930000002</v>
      </c>
      <c r="AG35" s="21">
        <v>5042.0883789999998</v>
      </c>
      <c r="AH35" s="21">
        <v>5050.9599609999996</v>
      </c>
      <c r="AI35" s="19">
        <v>-1.449E-3</v>
      </c>
    </row>
    <row r="36" spans="1:35" ht="15" customHeight="1" x14ac:dyDescent="0.75">
      <c r="A36" s="7" t="s">
        <v>112</v>
      </c>
      <c r="B36" s="17" t="s">
        <v>111</v>
      </c>
      <c r="C36" s="21">
        <v>55.134177999999999</v>
      </c>
      <c r="D36" s="21">
        <v>56.765377000000001</v>
      </c>
      <c r="E36" s="21">
        <v>57.270248000000002</v>
      </c>
      <c r="F36" s="21">
        <v>57.564297000000003</v>
      </c>
      <c r="G36" s="21">
        <v>57.240921</v>
      </c>
      <c r="H36" s="21">
        <v>56.537444999999998</v>
      </c>
      <c r="I36" s="21">
        <v>55.487479999999998</v>
      </c>
      <c r="J36" s="21">
        <v>54.402656999999998</v>
      </c>
      <c r="K36" s="21">
        <v>53.277092000000003</v>
      </c>
      <c r="L36" s="21">
        <v>52.428913000000001</v>
      </c>
      <c r="M36" s="21">
        <v>51.762011999999999</v>
      </c>
      <c r="N36" s="21">
        <v>51.332478000000002</v>
      </c>
      <c r="O36" s="21">
        <v>51.195960999999997</v>
      </c>
      <c r="P36" s="21">
        <v>51.436028</v>
      </c>
      <c r="Q36" s="21">
        <v>52.164261000000003</v>
      </c>
      <c r="R36" s="21">
        <v>53.501122000000002</v>
      </c>
      <c r="S36" s="21">
        <v>55.303832999999997</v>
      </c>
      <c r="T36" s="21">
        <v>57.590347000000001</v>
      </c>
      <c r="U36" s="21">
        <v>60.476925000000001</v>
      </c>
      <c r="V36" s="21">
        <v>63.947155000000002</v>
      </c>
      <c r="W36" s="21">
        <v>67.966590999999994</v>
      </c>
      <c r="X36" s="21">
        <v>72.749069000000006</v>
      </c>
      <c r="Y36" s="21">
        <v>78.244476000000006</v>
      </c>
      <c r="Z36" s="21">
        <v>84.337058999999996</v>
      </c>
      <c r="AA36" s="21">
        <v>91.157700000000006</v>
      </c>
      <c r="AB36" s="21">
        <v>98.760963000000004</v>
      </c>
      <c r="AC36" s="21">
        <v>107.120811</v>
      </c>
      <c r="AD36" s="21">
        <v>116.230881</v>
      </c>
      <c r="AE36" s="21">
        <v>126.299988</v>
      </c>
      <c r="AF36" s="21">
        <v>137.22659300000001</v>
      </c>
      <c r="AG36" s="21">
        <v>149.27844200000001</v>
      </c>
      <c r="AH36" s="21">
        <v>162.31037900000001</v>
      </c>
      <c r="AI36" s="19">
        <v>3.5444000000000003E-2</v>
      </c>
    </row>
    <row r="37" spans="1:35" ht="15" customHeight="1" x14ac:dyDescent="0.75">
      <c r="A37" s="7" t="s">
        <v>110</v>
      </c>
      <c r="B37" s="17" t="s">
        <v>109</v>
      </c>
      <c r="C37" s="21">
        <v>1.960367</v>
      </c>
      <c r="D37" s="21">
        <v>2.1087120000000001</v>
      </c>
      <c r="E37" s="21">
        <v>2.2276310000000001</v>
      </c>
      <c r="F37" s="21">
        <v>2.3493029999999999</v>
      </c>
      <c r="G37" s="21">
        <v>2.4498229999999999</v>
      </c>
      <c r="H37" s="21">
        <v>2.5334720000000002</v>
      </c>
      <c r="I37" s="21">
        <v>2.5980690000000002</v>
      </c>
      <c r="J37" s="21">
        <v>2.6538620000000002</v>
      </c>
      <c r="K37" s="21">
        <v>2.6981730000000002</v>
      </c>
      <c r="L37" s="21">
        <v>2.7441930000000001</v>
      </c>
      <c r="M37" s="21">
        <v>2.7842310000000001</v>
      </c>
      <c r="N37" s="21">
        <v>2.824789</v>
      </c>
      <c r="O37" s="21">
        <v>2.8665129999999999</v>
      </c>
      <c r="P37" s="21">
        <v>2.9112260000000001</v>
      </c>
      <c r="Q37" s="21">
        <v>2.9680430000000002</v>
      </c>
      <c r="R37" s="21">
        <v>3.042853</v>
      </c>
      <c r="S37" s="21">
        <v>3.1200649999999999</v>
      </c>
      <c r="T37" s="21">
        <v>3.2027139999999998</v>
      </c>
      <c r="U37" s="21">
        <v>3.2966920000000002</v>
      </c>
      <c r="V37" s="21">
        <v>3.401554</v>
      </c>
      <c r="W37" s="21">
        <v>3.5146489999999999</v>
      </c>
      <c r="X37" s="21">
        <v>3.6442779999999999</v>
      </c>
      <c r="Y37" s="21">
        <v>3.7859060000000002</v>
      </c>
      <c r="Z37" s="21">
        <v>3.9333260000000001</v>
      </c>
      <c r="AA37" s="21">
        <v>4.0917880000000002</v>
      </c>
      <c r="AB37" s="21">
        <v>4.2596769999999999</v>
      </c>
      <c r="AC37" s="21">
        <v>4.4380839999999999</v>
      </c>
      <c r="AD37" s="21">
        <v>4.6264349999999999</v>
      </c>
      <c r="AE37" s="21">
        <v>4.8271790000000001</v>
      </c>
      <c r="AF37" s="21">
        <v>5.0375209999999999</v>
      </c>
      <c r="AG37" s="21">
        <v>5.2536459999999998</v>
      </c>
      <c r="AH37" s="21">
        <v>5.4770079999999997</v>
      </c>
      <c r="AI37" s="19">
        <v>3.3697999999999999E-2</v>
      </c>
    </row>
    <row r="38" spans="1:35" ht="15" customHeight="1" x14ac:dyDescent="0.75">
      <c r="A38" s="7" t="s">
        <v>108</v>
      </c>
      <c r="B38" s="17" t="s">
        <v>107</v>
      </c>
      <c r="C38" s="21">
        <v>0.65398299999999998</v>
      </c>
      <c r="D38" s="21">
        <v>0.88945799999999997</v>
      </c>
      <c r="E38" s="21">
        <v>1.000901</v>
      </c>
      <c r="F38" s="21">
        <v>1.282929</v>
      </c>
      <c r="G38" s="21">
        <v>1.324036</v>
      </c>
      <c r="H38" s="21">
        <v>1.406093</v>
      </c>
      <c r="I38" s="21">
        <v>1.6503220000000001</v>
      </c>
      <c r="J38" s="21">
        <v>1.787228</v>
      </c>
      <c r="K38" s="21">
        <v>1.900898</v>
      </c>
      <c r="L38" s="21">
        <v>1.975395</v>
      </c>
      <c r="M38" s="21">
        <v>2.0921129999999999</v>
      </c>
      <c r="N38" s="21">
        <v>2.4834459999999998</v>
      </c>
      <c r="O38" s="21">
        <v>2.5528330000000001</v>
      </c>
      <c r="P38" s="21">
        <v>2.7249430000000001</v>
      </c>
      <c r="Q38" s="21">
        <v>2.8766389999999999</v>
      </c>
      <c r="R38" s="21">
        <v>2.9582860000000002</v>
      </c>
      <c r="S38" s="21">
        <v>2.856004</v>
      </c>
      <c r="T38" s="21">
        <v>3.1606190000000001</v>
      </c>
      <c r="U38" s="21">
        <v>3.3264390000000001</v>
      </c>
      <c r="V38" s="21">
        <v>3.280173</v>
      </c>
      <c r="W38" s="21">
        <v>3.1903609999999998</v>
      </c>
      <c r="X38" s="21">
        <v>3.0564909999999998</v>
      </c>
      <c r="Y38" s="21">
        <v>3.1950090000000002</v>
      </c>
      <c r="Z38" s="21">
        <v>2.9749129999999999</v>
      </c>
      <c r="AA38" s="21">
        <v>3.0535709999999998</v>
      </c>
      <c r="AB38" s="21">
        <v>3.132574</v>
      </c>
      <c r="AC38" s="21">
        <v>3.2515610000000001</v>
      </c>
      <c r="AD38" s="21">
        <v>3.2751779999999999</v>
      </c>
      <c r="AE38" s="21">
        <v>2.5512079999999999</v>
      </c>
      <c r="AF38" s="21">
        <v>2.5400339999999999</v>
      </c>
      <c r="AG38" s="21">
        <v>2.9124699999999999</v>
      </c>
      <c r="AH38" s="21">
        <v>3.0452560000000002</v>
      </c>
      <c r="AI38" s="19">
        <v>5.0873000000000002E-2</v>
      </c>
    </row>
    <row r="39" spans="1:35" ht="15" customHeight="1" x14ac:dyDescent="0.75">
      <c r="A39" s="7" t="s">
        <v>106</v>
      </c>
      <c r="B39" s="17" t="s">
        <v>105</v>
      </c>
      <c r="C39" s="21">
        <v>1.1563E-2</v>
      </c>
      <c r="D39" s="21">
        <v>0.110652</v>
      </c>
      <c r="E39" s="21">
        <v>0.19265399999999999</v>
      </c>
      <c r="F39" s="21">
        <v>0.27980899999999997</v>
      </c>
      <c r="G39" s="21">
        <v>0.36699999999999999</v>
      </c>
      <c r="H39" s="21">
        <v>0.45330700000000002</v>
      </c>
      <c r="I39" s="21">
        <v>0.53717800000000004</v>
      </c>
      <c r="J39" s="21">
        <v>0.61931199999999997</v>
      </c>
      <c r="K39" s="21">
        <v>0.69883899999999999</v>
      </c>
      <c r="L39" s="21">
        <v>0.77887700000000004</v>
      </c>
      <c r="M39" s="21">
        <v>0.85752899999999999</v>
      </c>
      <c r="N39" s="21">
        <v>0.93544000000000005</v>
      </c>
      <c r="O39" s="21">
        <v>1.01308</v>
      </c>
      <c r="P39" s="21">
        <v>1.0906439999999999</v>
      </c>
      <c r="Q39" s="21">
        <v>1.1693009999999999</v>
      </c>
      <c r="R39" s="21">
        <v>1.2517940000000001</v>
      </c>
      <c r="S39" s="21">
        <v>1.3357209999999999</v>
      </c>
      <c r="T39" s="21">
        <v>1.420455</v>
      </c>
      <c r="U39" s="21">
        <v>1.5082930000000001</v>
      </c>
      <c r="V39" s="21">
        <v>1.6004620000000001</v>
      </c>
      <c r="W39" s="21">
        <v>1.6934089999999999</v>
      </c>
      <c r="X39" s="21">
        <v>1.793795</v>
      </c>
      <c r="Y39" s="21">
        <v>1.898995</v>
      </c>
      <c r="Z39" s="21">
        <v>2.007009</v>
      </c>
      <c r="AA39" s="21">
        <v>2.118662</v>
      </c>
      <c r="AB39" s="21">
        <v>2.2340390000000001</v>
      </c>
      <c r="AC39" s="21">
        <v>2.3543539999999998</v>
      </c>
      <c r="AD39" s="21">
        <v>2.4795799999999999</v>
      </c>
      <c r="AE39" s="21">
        <v>2.6112500000000001</v>
      </c>
      <c r="AF39" s="21">
        <v>2.7481</v>
      </c>
      <c r="AG39" s="21">
        <v>2.8931439999999999</v>
      </c>
      <c r="AH39" s="21">
        <v>3.0426289999999998</v>
      </c>
      <c r="AI39" s="19">
        <v>0.196933</v>
      </c>
    </row>
    <row r="40" spans="1:35" ht="15" customHeight="1" x14ac:dyDescent="0.75">
      <c r="A40" s="7" t="s">
        <v>104</v>
      </c>
      <c r="B40" s="17" t="s">
        <v>103</v>
      </c>
      <c r="C40" s="21">
        <v>2.4469000000000001E-2</v>
      </c>
      <c r="D40" s="21">
        <v>0.173369</v>
      </c>
      <c r="E40" s="21">
        <v>0.29794900000000002</v>
      </c>
      <c r="F40" s="21">
        <v>0.43314900000000001</v>
      </c>
      <c r="G40" s="21">
        <v>0.56840400000000002</v>
      </c>
      <c r="H40" s="21">
        <v>0.70327899999999999</v>
      </c>
      <c r="I40" s="21">
        <v>0.836391</v>
      </c>
      <c r="J40" s="21">
        <v>0.96984700000000001</v>
      </c>
      <c r="K40" s="21">
        <v>1.1028929999999999</v>
      </c>
      <c r="L40" s="21">
        <v>1.238772</v>
      </c>
      <c r="M40" s="21">
        <v>1.376107</v>
      </c>
      <c r="N40" s="21">
        <v>1.5155749999999999</v>
      </c>
      <c r="O40" s="21">
        <v>1.656811</v>
      </c>
      <c r="P40" s="21">
        <v>1.7989310000000001</v>
      </c>
      <c r="Q40" s="21">
        <v>1.9425520000000001</v>
      </c>
      <c r="R40" s="21">
        <v>2.0918990000000002</v>
      </c>
      <c r="S40" s="21">
        <v>2.241768</v>
      </c>
      <c r="T40" s="21">
        <v>2.3912070000000001</v>
      </c>
      <c r="U40" s="21">
        <v>2.5448040000000001</v>
      </c>
      <c r="V40" s="21">
        <v>2.704526</v>
      </c>
      <c r="W40" s="21">
        <v>2.8646739999999999</v>
      </c>
      <c r="X40" s="21">
        <v>3.0388380000000002</v>
      </c>
      <c r="Y40" s="21">
        <v>3.2229739999999998</v>
      </c>
      <c r="Z40" s="21">
        <v>3.4129890000000001</v>
      </c>
      <c r="AA40" s="21">
        <v>3.612835</v>
      </c>
      <c r="AB40" s="21">
        <v>3.821123</v>
      </c>
      <c r="AC40" s="21">
        <v>4.0385030000000004</v>
      </c>
      <c r="AD40" s="21">
        <v>4.2642689999999996</v>
      </c>
      <c r="AE40" s="21">
        <v>4.5011979999999996</v>
      </c>
      <c r="AF40" s="21">
        <v>4.7464050000000002</v>
      </c>
      <c r="AG40" s="21">
        <v>5.0057929999999997</v>
      </c>
      <c r="AH40" s="21">
        <v>5.2713700000000001</v>
      </c>
      <c r="AI40" s="19">
        <v>0.18923499999999999</v>
      </c>
    </row>
    <row r="43" spans="1:35" ht="15" customHeight="1" x14ac:dyDescent="0.75">
      <c r="A43" s="7" t="s">
        <v>102</v>
      </c>
      <c r="B43" s="14" t="s">
        <v>101</v>
      </c>
      <c r="C43" s="20">
        <v>521.50610400000005</v>
      </c>
      <c r="D43" s="20">
        <v>492.41842700000001</v>
      </c>
      <c r="E43" s="20">
        <v>472.02511600000003</v>
      </c>
      <c r="F43" s="20">
        <v>470.602081</v>
      </c>
      <c r="G43" s="20">
        <v>469.30062900000001</v>
      </c>
      <c r="H43" s="20">
        <v>468.28250100000002</v>
      </c>
      <c r="I43" s="20">
        <v>460.19918799999999</v>
      </c>
      <c r="J43" s="20">
        <v>467.23736600000001</v>
      </c>
      <c r="K43" s="20">
        <v>465.21527099999997</v>
      </c>
      <c r="L43" s="20">
        <v>463.19915800000001</v>
      </c>
      <c r="M43" s="20">
        <v>464.37728900000002</v>
      </c>
      <c r="N43" s="20">
        <v>461.97772200000003</v>
      </c>
      <c r="O43" s="20">
        <v>462.25939899999997</v>
      </c>
      <c r="P43" s="20">
        <v>461.364868</v>
      </c>
      <c r="Q43" s="20">
        <v>461.72396900000001</v>
      </c>
      <c r="R43" s="20">
        <v>461.28732300000001</v>
      </c>
      <c r="S43" s="20">
        <v>458.71502700000002</v>
      </c>
      <c r="T43" s="20">
        <v>457.53921500000001</v>
      </c>
      <c r="U43" s="20">
        <v>452.61279300000001</v>
      </c>
      <c r="V43" s="20">
        <v>450.19378699999999</v>
      </c>
      <c r="W43" s="20">
        <v>446.64239500000002</v>
      </c>
      <c r="X43" s="20">
        <v>446.79748499999999</v>
      </c>
      <c r="Y43" s="20">
        <v>446.86294600000002</v>
      </c>
      <c r="Z43" s="20">
        <v>446.80023199999999</v>
      </c>
      <c r="AA43" s="20">
        <v>446.82415800000001</v>
      </c>
      <c r="AB43" s="20">
        <v>447.70056199999999</v>
      </c>
      <c r="AC43" s="20">
        <v>447.42010499999998</v>
      </c>
      <c r="AD43" s="20">
        <v>448.66210899999999</v>
      </c>
      <c r="AE43" s="20">
        <v>449.02212500000002</v>
      </c>
      <c r="AF43" s="20">
        <v>449.612213</v>
      </c>
      <c r="AG43" s="20">
        <v>450.49154700000003</v>
      </c>
      <c r="AH43" s="20">
        <v>450.75357100000002</v>
      </c>
      <c r="AI43" s="16">
        <v>-4.692E-3</v>
      </c>
    </row>
    <row r="44" spans="1:35" ht="15" customHeight="1" x14ac:dyDescent="0.75">
      <c r="A44" s="7" t="s">
        <v>100</v>
      </c>
      <c r="B44" s="17" t="s">
        <v>16</v>
      </c>
      <c r="C44" s="21">
        <v>521.50610400000005</v>
      </c>
      <c r="D44" s="21">
        <v>491.89144900000002</v>
      </c>
      <c r="E44" s="21">
        <v>470.51074199999999</v>
      </c>
      <c r="F44" s="21">
        <v>467.58624300000002</v>
      </c>
      <c r="G44" s="21">
        <v>464.29705799999999</v>
      </c>
      <c r="H44" s="21">
        <v>460.81079099999999</v>
      </c>
      <c r="I44" s="21">
        <v>448.85449199999999</v>
      </c>
      <c r="J44" s="21">
        <v>450.10318000000001</v>
      </c>
      <c r="K44" s="21">
        <v>441.07009900000003</v>
      </c>
      <c r="L44" s="21">
        <v>430.68469199999998</v>
      </c>
      <c r="M44" s="21">
        <v>421.94329800000003</v>
      </c>
      <c r="N44" s="21">
        <v>410.18606599999998</v>
      </c>
      <c r="O44" s="21">
        <v>401.05850199999998</v>
      </c>
      <c r="P44" s="21">
        <v>391.123535</v>
      </c>
      <c r="Q44" s="21">
        <v>382.45873999999998</v>
      </c>
      <c r="R44" s="21">
        <v>373.329071</v>
      </c>
      <c r="S44" s="21">
        <v>362.72820999999999</v>
      </c>
      <c r="T44" s="21">
        <v>353.49624599999999</v>
      </c>
      <c r="U44" s="21">
        <v>341.66570999999999</v>
      </c>
      <c r="V44" s="21">
        <v>332.04135100000002</v>
      </c>
      <c r="W44" s="21">
        <v>321.86276199999998</v>
      </c>
      <c r="X44" s="21">
        <v>314.58615099999997</v>
      </c>
      <c r="Y44" s="21">
        <v>307.41235399999999</v>
      </c>
      <c r="Z44" s="21">
        <v>300.31597900000003</v>
      </c>
      <c r="AA44" s="21">
        <v>293.440338</v>
      </c>
      <c r="AB44" s="21">
        <v>287.26907299999999</v>
      </c>
      <c r="AC44" s="21">
        <v>280.50125100000002</v>
      </c>
      <c r="AD44" s="21">
        <v>274.825378</v>
      </c>
      <c r="AE44" s="21">
        <v>268.73440599999998</v>
      </c>
      <c r="AF44" s="21">
        <v>262.91281099999998</v>
      </c>
      <c r="AG44" s="21">
        <v>257.38211100000001</v>
      </c>
      <c r="AH44" s="21">
        <v>251.62222299999999</v>
      </c>
      <c r="AI44" s="19">
        <v>-2.3234999999999999E-2</v>
      </c>
    </row>
    <row r="45" spans="1:35" ht="15" customHeight="1" x14ac:dyDescent="0.75">
      <c r="A45" s="7" t="s">
        <v>99</v>
      </c>
      <c r="B45" s="17" t="s">
        <v>70</v>
      </c>
      <c r="C45" s="21">
        <v>0</v>
      </c>
      <c r="D45" s="21">
        <v>0</v>
      </c>
      <c r="E45" s="21">
        <v>0</v>
      </c>
      <c r="F45" s="21">
        <v>0</v>
      </c>
      <c r="G45" s="21">
        <v>0</v>
      </c>
      <c r="H45" s="21">
        <v>0</v>
      </c>
      <c r="I45" s="21">
        <v>0</v>
      </c>
      <c r="J45" s="21">
        <v>0</v>
      </c>
      <c r="K45" s="21">
        <v>0</v>
      </c>
      <c r="L45" s="21">
        <v>0</v>
      </c>
      <c r="M45" s="21">
        <v>0</v>
      </c>
      <c r="N45" s="21">
        <v>0</v>
      </c>
      <c r="O45" s="21">
        <v>0</v>
      </c>
      <c r="P45" s="21">
        <v>0</v>
      </c>
      <c r="Q45" s="21">
        <v>0</v>
      </c>
      <c r="R45" s="21">
        <v>0</v>
      </c>
      <c r="S45" s="21">
        <v>0</v>
      </c>
      <c r="T45" s="21">
        <v>0</v>
      </c>
      <c r="U45" s="21">
        <v>0</v>
      </c>
      <c r="V45" s="21">
        <v>0</v>
      </c>
      <c r="W45" s="21">
        <v>0</v>
      </c>
      <c r="X45" s="21">
        <v>0</v>
      </c>
      <c r="Y45" s="21">
        <v>0</v>
      </c>
      <c r="Z45" s="21">
        <v>0</v>
      </c>
      <c r="AA45" s="21">
        <v>0</v>
      </c>
      <c r="AB45" s="21">
        <v>0</v>
      </c>
      <c r="AC45" s="21">
        <v>0</v>
      </c>
      <c r="AD45" s="21">
        <v>0</v>
      </c>
      <c r="AE45" s="21">
        <v>0</v>
      </c>
      <c r="AF45" s="21">
        <v>0</v>
      </c>
      <c r="AG45" s="21">
        <v>0</v>
      </c>
      <c r="AH45" s="21">
        <v>0</v>
      </c>
      <c r="AI45" s="19" t="s">
        <v>22</v>
      </c>
    </row>
    <row r="46" spans="1:35" ht="15" customHeight="1" x14ac:dyDescent="0.75">
      <c r="A46" s="7" t="s">
        <v>98</v>
      </c>
      <c r="B46" s="17" t="s">
        <v>84</v>
      </c>
      <c r="C46" s="21">
        <v>0</v>
      </c>
      <c r="D46" s="21">
        <v>0</v>
      </c>
      <c r="E46" s="21">
        <v>0</v>
      </c>
      <c r="F46" s="21">
        <v>0</v>
      </c>
      <c r="G46" s="21">
        <v>0</v>
      </c>
      <c r="H46" s="21">
        <v>0</v>
      </c>
      <c r="I46" s="21">
        <v>0</v>
      </c>
      <c r="J46" s="21">
        <v>0</v>
      </c>
      <c r="K46" s="21">
        <v>0</v>
      </c>
      <c r="L46" s="21">
        <v>0</v>
      </c>
      <c r="M46" s="21">
        <v>0</v>
      </c>
      <c r="N46" s="21">
        <v>0</v>
      </c>
      <c r="O46" s="21">
        <v>0</v>
      </c>
      <c r="P46" s="21">
        <v>0</v>
      </c>
      <c r="Q46" s="21">
        <v>0</v>
      </c>
      <c r="R46" s="21">
        <v>0</v>
      </c>
      <c r="S46" s="21">
        <v>0</v>
      </c>
      <c r="T46" s="21">
        <v>0</v>
      </c>
      <c r="U46" s="21">
        <v>0</v>
      </c>
      <c r="V46" s="21">
        <v>0</v>
      </c>
      <c r="W46" s="21">
        <v>0</v>
      </c>
      <c r="X46" s="21">
        <v>0</v>
      </c>
      <c r="Y46" s="21">
        <v>0</v>
      </c>
      <c r="Z46" s="21">
        <v>0</v>
      </c>
      <c r="AA46" s="21">
        <v>0</v>
      </c>
      <c r="AB46" s="21">
        <v>0</v>
      </c>
      <c r="AC46" s="21">
        <v>0</v>
      </c>
      <c r="AD46" s="21">
        <v>0</v>
      </c>
      <c r="AE46" s="21">
        <v>0</v>
      </c>
      <c r="AF46" s="21">
        <v>0</v>
      </c>
      <c r="AG46" s="21">
        <v>0</v>
      </c>
      <c r="AH46" s="21">
        <v>0</v>
      </c>
      <c r="AI46" s="19" t="s">
        <v>22</v>
      </c>
    </row>
    <row r="47" spans="1:35" ht="15" customHeight="1" x14ac:dyDescent="0.75">
      <c r="A47" s="7" t="s">
        <v>97</v>
      </c>
      <c r="B47" s="17" t="s">
        <v>82</v>
      </c>
      <c r="C47" s="21">
        <v>0</v>
      </c>
      <c r="D47" s="21">
        <v>0.52697499999999997</v>
      </c>
      <c r="E47" s="21">
        <v>1.5143690000000001</v>
      </c>
      <c r="F47" s="21">
        <v>3.0158390000000002</v>
      </c>
      <c r="G47" s="21">
        <v>5.0035619999999996</v>
      </c>
      <c r="H47" s="21">
        <v>7.4717159999999998</v>
      </c>
      <c r="I47" s="21">
        <v>11.344688</v>
      </c>
      <c r="J47" s="21">
        <v>17.134180000000001</v>
      </c>
      <c r="K47" s="21">
        <v>24.145175999999999</v>
      </c>
      <c r="L47" s="21">
        <v>32.514465000000001</v>
      </c>
      <c r="M47" s="21">
        <v>42.433998000000003</v>
      </c>
      <c r="N47" s="21">
        <v>51.791645000000003</v>
      </c>
      <c r="O47" s="21">
        <v>61.200885999999997</v>
      </c>
      <c r="P47" s="21">
        <v>70.241348000000002</v>
      </c>
      <c r="Q47" s="21">
        <v>79.265220999999997</v>
      </c>
      <c r="R47" s="21">
        <v>87.958259999999996</v>
      </c>
      <c r="S47" s="21">
        <v>95.986808999999994</v>
      </c>
      <c r="T47" s="21">
        <v>104.042969</v>
      </c>
      <c r="U47" s="21">
        <v>110.94708300000001</v>
      </c>
      <c r="V47" s="21">
        <v>118.152435</v>
      </c>
      <c r="W47" s="21">
        <v>124.77964799999999</v>
      </c>
      <c r="X47" s="21">
        <v>132.21133399999999</v>
      </c>
      <c r="Y47" s="21">
        <v>139.450592</v>
      </c>
      <c r="Z47" s="21">
        <v>146.484253</v>
      </c>
      <c r="AA47" s="21">
        <v>153.383835</v>
      </c>
      <c r="AB47" s="21">
        <v>160.43147300000001</v>
      </c>
      <c r="AC47" s="21">
        <v>166.91883899999999</v>
      </c>
      <c r="AD47" s="21">
        <v>173.83674600000001</v>
      </c>
      <c r="AE47" s="21">
        <v>180.28772000000001</v>
      </c>
      <c r="AF47" s="21">
        <v>186.69940199999999</v>
      </c>
      <c r="AG47" s="21">
        <v>193.10943599999999</v>
      </c>
      <c r="AH47" s="21">
        <v>199.131348</v>
      </c>
      <c r="AI47" s="19" t="s">
        <v>22</v>
      </c>
    </row>
    <row r="49" spans="1:35" ht="15" customHeight="1" x14ac:dyDescent="0.75">
      <c r="A49" s="7" t="s">
        <v>96</v>
      </c>
      <c r="B49" s="14" t="s">
        <v>95</v>
      </c>
      <c r="C49" s="20">
        <v>89.408683999999994</v>
      </c>
      <c r="D49" s="20">
        <v>87.512680000000003</v>
      </c>
      <c r="E49" s="20">
        <v>84.570250999999999</v>
      </c>
      <c r="F49" s="20">
        <v>81.757689999999997</v>
      </c>
      <c r="G49" s="20">
        <v>79.292465000000007</v>
      </c>
      <c r="H49" s="20">
        <v>76.769890000000004</v>
      </c>
      <c r="I49" s="20">
        <v>74.356819000000002</v>
      </c>
      <c r="J49" s="20">
        <v>72.161057</v>
      </c>
      <c r="K49" s="20">
        <v>69.735229000000004</v>
      </c>
      <c r="L49" s="20">
        <v>67.496902000000006</v>
      </c>
      <c r="M49" s="20">
        <v>65.190810999999997</v>
      </c>
      <c r="N49" s="20">
        <v>62.957264000000002</v>
      </c>
      <c r="O49" s="20">
        <v>61.726146999999997</v>
      </c>
      <c r="P49" s="20">
        <v>60.525761000000003</v>
      </c>
      <c r="Q49" s="20">
        <v>59.279884000000003</v>
      </c>
      <c r="R49" s="20">
        <v>58.202342999999999</v>
      </c>
      <c r="S49" s="20">
        <v>57.008868999999997</v>
      </c>
      <c r="T49" s="20">
        <v>55.792968999999999</v>
      </c>
      <c r="U49" s="20">
        <v>54.553085000000003</v>
      </c>
      <c r="V49" s="20">
        <v>53.332358999999997</v>
      </c>
      <c r="W49" s="20">
        <v>52.202351</v>
      </c>
      <c r="X49" s="20">
        <v>51.155777</v>
      </c>
      <c r="Y49" s="20">
        <v>50.645695000000003</v>
      </c>
      <c r="Z49" s="20">
        <v>50.130558000000001</v>
      </c>
      <c r="AA49" s="20">
        <v>49.620209000000003</v>
      </c>
      <c r="AB49" s="20">
        <v>49.099556</v>
      </c>
      <c r="AC49" s="20">
        <v>48.575789999999998</v>
      </c>
      <c r="AD49" s="20">
        <v>48.046112000000001</v>
      </c>
      <c r="AE49" s="20">
        <v>47.546906</v>
      </c>
      <c r="AF49" s="20">
        <v>47.013035000000002</v>
      </c>
      <c r="AG49" s="20">
        <v>46.526119000000001</v>
      </c>
      <c r="AH49" s="20">
        <v>45.913006000000003</v>
      </c>
      <c r="AI49" s="16">
        <v>-2.1270000000000001E-2</v>
      </c>
    </row>
    <row r="50" spans="1:35" ht="15" customHeight="1" x14ac:dyDescent="0.75">
      <c r="A50" s="7" t="s">
        <v>94</v>
      </c>
      <c r="B50" s="17" t="s">
        <v>16</v>
      </c>
      <c r="C50" s="21">
        <v>86.762908999999993</v>
      </c>
      <c r="D50" s="21">
        <v>83.888274999999993</v>
      </c>
      <c r="E50" s="21">
        <v>81.786179000000004</v>
      </c>
      <c r="F50" s="21">
        <v>79.713561999999996</v>
      </c>
      <c r="G50" s="21">
        <v>77.328322999999997</v>
      </c>
      <c r="H50" s="21">
        <v>74.885193000000001</v>
      </c>
      <c r="I50" s="21">
        <v>72.547470000000004</v>
      </c>
      <c r="J50" s="21">
        <v>70.419083000000001</v>
      </c>
      <c r="K50" s="21">
        <v>68.065933000000001</v>
      </c>
      <c r="L50" s="21">
        <v>65.894469999999998</v>
      </c>
      <c r="M50" s="21">
        <v>63.655838000000003</v>
      </c>
      <c r="N50" s="21">
        <v>61.487968000000002</v>
      </c>
      <c r="O50" s="21">
        <v>60.298920000000003</v>
      </c>
      <c r="P50" s="21">
        <v>59.139111</v>
      </c>
      <c r="Q50" s="21">
        <v>57.934631000000003</v>
      </c>
      <c r="R50" s="21">
        <v>56.893661000000002</v>
      </c>
      <c r="S50" s="21">
        <v>55.738669999999999</v>
      </c>
      <c r="T50" s="21">
        <v>54.559601000000001</v>
      </c>
      <c r="U50" s="21">
        <v>53.357571</v>
      </c>
      <c r="V50" s="21">
        <v>52.175316000000002</v>
      </c>
      <c r="W50" s="21">
        <v>51.082152999999998</v>
      </c>
      <c r="X50" s="21">
        <v>50.042487999999999</v>
      </c>
      <c r="Y50" s="21">
        <v>49.484451</v>
      </c>
      <c r="Z50" s="21">
        <v>48.918686000000001</v>
      </c>
      <c r="AA50" s="21">
        <v>48.354584000000003</v>
      </c>
      <c r="AB50" s="21">
        <v>47.777340000000002</v>
      </c>
      <c r="AC50" s="21">
        <v>47.193809999999999</v>
      </c>
      <c r="AD50" s="21">
        <v>46.601151000000002</v>
      </c>
      <c r="AE50" s="21">
        <v>46.034393000000001</v>
      </c>
      <c r="AF50" s="21">
        <v>45.430283000000003</v>
      </c>
      <c r="AG50" s="21">
        <v>44.867534999999997</v>
      </c>
      <c r="AH50" s="21">
        <v>44.178997000000003</v>
      </c>
      <c r="AI50" s="19">
        <v>-2.1537000000000001E-2</v>
      </c>
    </row>
    <row r="51" spans="1:35" ht="15" customHeight="1" x14ac:dyDescent="0.75">
      <c r="A51" s="7" t="s">
        <v>93</v>
      </c>
      <c r="B51" s="17" t="s">
        <v>86</v>
      </c>
      <c r="C51" s="21">
        <v>2.235385</v>
      </c>
      <c r="D51" s="21">
        <v>3.1720579999999998</v>
      </c>
      <c r="E51" s="21">
        <v>2.2901669999999998</v>
      </c>
      <c r="F51" s="21">
        <v>1.512731</v>
      </c>
      <c r="G51" s="21">
        <v>1.4010910000000001</v>
      </c>
      <c r="H51" s="21">
        <v>1.295466</v>
      </c>
      <c r="I51" s="21">
        <v>1.1966049999999999</v>
      </c>
      <c r="J51" s="21">
        <v>1.1110519999999999</v>
      </c>
      <c r="K51" s="21">
        <v>1.0226010000000001</v>
      </c>
      <c r="L51" s="21">
        <v>0.94117600000000001</v>
      </c>
      <c r="M51" s="21">
        <v>0.86241699999999999</v>
      </c>
      <c r="N51" s="21">
        <v>0.78502000000000005</v>
      </c>
      <c r="O51" s="21">
        <v>0.72052099999999997</v>
      </c>
      <c r="P51" s="21">
        <v>0.65945200000000004</v>
      </c>
      <c r="Q51" s="21">
        <v>0.59842799999999996</v>
      </c>
      <c r="R51" s="21">
        <v>0.54247100000000004</v>
      </c>
      <c r="S51" s="21">
        <v>0.48840800000000001</v>
      </c>
      <c r="T51" s="21">
        <v>0.44191900000000001</v>
      </c>
      <c r="U51" s="21">
        <v>0.39324100000000001</v>
      </c>
      <c r="V51" s="21">
        <v>0.340754</v>
      </c>
      <c r="W51" s="21">
        <v>0.28739199999999998</v>
      </c>
      <c r="X51" s="21">
        <v>0.241096</v>
      </c>
      <c r="Y51" s="21">
        <v>0.23860600000000001</v>
      </c>
      <c r="Z51" s="21">
        <v>0.23607</v>
      </c>
      <c r="AA51" s="21">
        <v>0.23360300000000001</v>
      </c>
      <c r="AB51" s="21">
        <v>0.23108300000000001</v>
      </c>
      <c r="AC51" s="21">
        <v>0.228549</v>
      </c>
      <c r="AD51" s="21">
        <v>0.22597100000000001</v>
      </c>
      <c r="AE51" s="21">
        <v>0.22356699999999999</v>
      </c>
      <c r="AF51" s="21">
        <v>0.22099299999999999</v>
      </c>
      <c r="AG51" s="21">
        <v>0.21862500000000001</v>
      </c>
      <c r="AH51" s="21">
        <v>0.21570300000000001</v>
      </c>
      <c r="AI51" s="19">
        <v>-7.2652999999999995E-2</v>
      </c>
    </row>
    <row r="52" spans="1:35" ht="15" customHeight="1" x14ac:dyDescent="0.75">
      <c r="A52" s="7" t="s">
        <v>92</v>
      </c>
      <c r="B52" s="17" t="s">
        <v>84</v>
      </c>
      <c r="C52" s="21">
        <v>0</v>
      </c>
      <c r="D52" s="21">
        <v>0</v>
      </c>
      <c r="E52" s="21">
        <v>0</v>
      </c>
      <c r="F52" s="21">
        <v>0</v>
      </c>
      <c r="G52" s="21">
        <v>0</v>
      </c>
      <c r="H52" s="21">
        <v>0</v>
      </c>
      <c r="I52" s="21">
        <v>0</v>
      </c>
      <c r="J52" s="21">
        <v>0</v>
      </c>
      <c r="K52" s="21">
        <v>0</v>
      </c>
      <c r="L52" s="21">
        <v>0</v>
      </c>
      <c r="M52" s="21">
        <v>0</v>
      </c>
      <c r="N52" s="21">
        <v>0</v>
      </c>
      <c r="O52" s="21">
        <v>0</v>
      </c>
      <c r="P52" s="21">
        <v>0</v>
      </c>
      <c r="Q52" s="21">
        <v>0</v>
      </c>
      <c r="R52" s="21">
        <v>0</v>
      </c>
      <c r="S52" s="21">
        <v>0</v>
      </c>
      <c r="T52" s="21">
        <v>0</v>
      </c>
      <c r="U52" s="21">
        <v>0</v>
      </c>
      <c r="V52" s="21">
        <v>0</v>
      </c>
      <c r="W52" s="21">
        <v>0</v>
      </c>
      <c r="X52" s="21">
        <v>0</v>
      </c>
      <c r="Y52" s="21">
        <v>0</v>
      </c>
      <c r="Z52" s="21">
        <v>0</v>
      </c>
      <c r="AA52" s="21">
        <v>0</v>
      </c>
      <c r="AB52" s="21">
        <v>0</v>
      </c>
      <c r="AC52" s="21">
        <v>0</v>
      </c>
      <c r="AD52" s="21">
        <v>0</v>
      </c>
      <c r="AE52" s="21">
        <v>0</v>
      </c>
      <c r="AF52" s="21">
        <v>0</v>
      </c>
      <c r="AG52" s="21">
        <v>0</v>
      </c>
      <c r="AH52" s="21">
        <v>0</v>
      </c>
      <c r="AI52" s="19" t="s">
        <v>22</v>
      </c>
    </row>
    <row r="53" spans="1:35" ht="15" customHeight="1" x14ac:dyDescent="0.75">
      <c r="A53" s="7" t="s">
        <v>91</v>
      </c>
      <c r="B53" s="17" t="s">
        <v>82</v>
      </c>
      <c r="C53" s="21">
        <v>0.41039300000000001</v>
      </c>
      <c r="D53" s="21">
        <v>0.45234799999999997</v>
      </c>
      <c r="E53" s="21">
        <v>0.49390099999999998</v>
      </c>
      <c r="F53" s="21">
        <v>0.53139400000000003</v>
      </c>
      <c r="G53" s="21">
        <v>0.56305300000000003</v>
      </c>
      <c r="H53" s="21">
        <v>0.58923199999999998</v>
      </c>
      <c r="I53" s="21">
        <v>0.61274399999999996</v>
      </c>
      <c r="J53" s="21">
        <v>0.63092199999999998</v>
      </c>
      <c r="K53" s="21">
        <v>0.64669600000000005</v>
      </c>
      <c r="L53" s="21">
        <v>0.66125500000000004</v>
      </c>
      <c r="M53" s="21">
        <v>0.67255600000000004</v>
      </c>
      <c r="N53" s="21">
        <v>0.68427800000000005</v>
      </c>
      <c r="O53" s="21">
        <v>0.70670699999999997</v>
      </c>
      <c r="P53" s="21">
        <v>0.72719999999999996</v>
      </c>
      <c r="Q53" s="21">
        <v>0.74682499999999996</v>
      </c>
      <c r="R53" s="21">
        <v>0.766208</v>
      </c>
      <c r="S53" s="21">
        <v>0.78179200000000004</v>
      </c>
      <c r="T53" s="21">
        <v>0.79144899999999996</v>
      </c>
      <c r="U53" s="21">
        <v>0.80227400000000004</v>
      </c>
      <c r="V53" s="21">
        <v>0.81628900000000004</v>
      </c>
      <c r="W53" s="21">
        <v>0.83280699999999996</v>
      </c>
      <c r="X53" s="21">
        <v>0.87219400000000002</v>
      </c>
      <c r="Y53" s="21">
        <v>0.92263799999999996</v>
      </c>
      <c r="Z53" s="21">
        <v>0.97580299999999998</v>
      </c>
      <c r="AA53" s="21">
        <v>1.032022</v>
      </c>
      <c r="AB53" s="21">
        <v>1.091134</v>
      </c>
      <c r="AC53" s="21">
        <v>1.153429</v>
      </c>
      <c r="AD53" s="21">
        <v>1.21899</v>
      </c>
      <c r="AE53" s="21">
        <v>1.288945</v>
      </c>
      <c r="AF53" s="21">
        <v>1.361761</v>
      </c>
      <c r="AG53" s="21">
        <v>1.439959</v>
      </c>
      <c r="AH53" s="21">
        <v>1.5183059999999999</v>
      </c>
      <c r="AI53" s="19">
        <v>4.3104000000000003E-2</v>
      </c>
    </row>
    <row r="55" spans="1:35" ht="15" customHeight="1" x14ac:dyDescent="0.75">
      <c r="A55" s="7" t="s">
        <v>90</v>
      </c>
      <c r="B55" s="14" t="s">
        <v>89</v>
      </c>
      <c r="C55" s="20">
        <v>927.32696499999997</v>
      </c>
      <c r="D55" s="20">
        <v>1008.887878</v>
      </c>
      <c r="E55" s="20">
        <v>972.42218000000003</v>
      </c>
      <c r="F55" s="20">
        <v>840.16693099999998</v>
      </c>
      <c r="G55" s="20">
        <v>880.70519999999999</v>
      </c>
      <c r="H55" s="20">
        <v>885.42578100000003</v>
      </c>
      <c r="I55" s="20">
        <v>888.41387899999995</v>
      </c>
      <c r="J55" s="20">
        <v>879.78906199999994</v>
      </c>
      <c r="K55" s="20">
        <v>876.79211399999997</v>
      </c>
      <c r="L55" s="20">
        <v>863.26953100000003</v>
      </c>
      <c r="M55" s="20">
        <v>862.99969499999997</v>
      </c>
      <c r="N55" s="20">
        <v>878.69598399999995</v>
      </c>
      <c r="O55" s="20">
        <v>877.99206500000003</v>
      </c>
      <c r="P55" s="20">
        <v>877.86828600000001</v>
      </c>
      <c r="Q55" s="20">
        <v>876.85131799999999</v>
      </c>
      <c r="R55" s="20">
        <v>876.65576199999998</v>
      </c>
      <c r="S55" s="20">
        <v>875.03979500000003</v>
      </c>
      <c r="T55" s="20">
        <v>861.61193800000001</v>
      </c>
      <c r="U55" s="20">
        <v>860.87475600000005</v>
      </c>
      <c r="V55" s="20">
        <v>857.17492700000003</v>
      </c>
      <c r="W55" s="20">
        <v>855.54168700000002</v>
      </c>
      <c r="X55" s="20">
        <v>852.31805399999996</v>
      </c>
      <c r="Y55" s="20">
        <v>856.14367700000003</v>
      </c>
      <c r="Z55" s="20">
        <v>849.11743200000001</v>
      </c>
      <c r="AA55" s="20">
        <v>848.35864300000003</v>
      </c>
      <c r="AB55" s="20">
        <v>843.31207300000005</v>
      </c>
      <c r="AC55" s="20">
        <v>848.39129600000001</v>
      </c>
      <c r="AD55" s="20">
        <v>841.20782499999996</v>
      </c>
      <c r="AE55" s="20">
        <v>840.33831799999996</v>
      </c>
      <c r="AF55" s="20">
        <v>839.71813999999995</v>
      </c>
      <c r="AG55" s="20">
        <v>838.51507600000002</v>
      </c>
      <c r="AH55" s="20">
        <v>837.046021</v>
      </c>
      <c r="AI55" s="16">
        <v>-3.2989999999999998E-3</v>
      </c>
    </row>
    <row r="56" spans="1:35" ht="15" customHeight="1" x14ac:dyDescent="0.75">
      <c r="A56" s="7" t="s">
        <v>88</v>
      </c>
      <c r="B56" s="17" t="s">
        <v>16</v>
      </c>
      <c r="C56" s="21">
        <v>373.04852299999999</v>
      </c>
      <c r="D56" s="21">
        <v>492.670593</v>
      </c>
      <c r="E56" s="21">
        <v>394.93319700000001</v>
      </c>
      <c r="F56" s="21">
        <v>350.71096799999998</v>
      </c>
      <c r="G56" s="21">
        <v>276.719177</v>
      </c>
      <c r="H56" s="21">
        <v>265.319794</v>
      </c>
      <c r="I56" s="21">
        <v>260.57943699999998</v>
      </c>
      <c r="J56" s="21">
        <v>278.17538500000001</v>
      </c>
      <c r="K56" s="21">
        <v>284.28283699999997</v>
      </c>
      <c r="L56" s="21">
        <v>308.31286599999999</v>
      </c>
      <c r="M56" s="21">
        <v>306.99047899999999</v>
      </c>
      <c r="N56" s="21">
        <v>285.753265</v>
      </c>
      <c r="O56" s="21">
        <v>284.95684799999998</v>
      </c>
      <c r="P56" s="21">
        <v>283.84375</v>
      </c>
      <c r="Q56" s="21">
        <v>284.78430200000003</v>
      </c>
      <c r="R56" s="21">
        <v>285.04931599999998</v>
      </c>
      <c r="S56" s="21">
        <v>285.632812</v>
      </c>
      <c r="T56" s="21">
        <v>304.33828699999998</v>
      </c>
      <c r="U56" s="21">
        <v>303.71362299999998</v>
      </c>
      <c r="V56" s="21">
        <v>307.30187999999998</v>
      </c>
      <c r="W56" s="21">
        <v>306.49121100000002</v>
      </c>
      <c r="X56" s="21">
        <v>308.65271000000001</v>
      </c>
      <c r="Y56" s="21">
        <v>299.987549</v>
      </c>
      <c r="Z56" s="21">
        <v>306.015625</v>
      </c>
      <c r="AA56" s="21">
        <v>304.55905200000001</v>
      </c>
      <c r="AB56" s="21">
        <v>309.45452899999998</v>
      </c>
      <c r="AC56" s="21">
        <v>300.39080799999999</v>
      </c>
      <c r="AD56" s="21">
        <v>308.00106799999998</v>
      </c>
      <c r="AE56" s="21">
        <v>309.27209499999998</v>
      </c>
      <c r="AF56" s="21">
        <v>308.45318600000002</v>
      </c>
      <c r="AG56" s="21">
        <v>308.37393200000002</v>
      </c>
      <c r="AH56" s="21">
        <v>307.92407200000002</v>
      </c>
      <c r="AI56" s="19">
        <v>-6.1700000000000001E-3</v>
      </c>
    </row>
    <row r="57" spans="1:35" ht="15" customHeight="1" x14ac:dyDescent="0.75">
      <c r="A57" s="7" t="s">
        <v>87</v>
      </c>
      <c r="B57" s="17" t="s">
        <v>86</v>
      </c>
      <c r="C57" s="21">
        <v>540.36908000000005</v>
      </c>
      <c r="D57" s="21">
        <v>498.80593900000002</v>
      </c>
      <c r="E57" s="21">
        <v>530.86773700000003</v>
      </c>
      <c r="F57" s="21">
        <v>441.417664</v>
      </c>
      <c r="G57" s="21">
        <v>564.27917500000001</v>
      </c>
      <c r="H57" s="21">
        <v>576.58227499999998</v>
      </c>
      <c r="I57" s="21">
        <v>584.18585199999995</v>
      </c>
      <c r="J57" s="21">
        <v>555.84960899999999</v>
      </c>
      <c r="K57" s="21">
        <v>545.10266100000001</v>
      </c>
      <c r="L57" s="21">
        <v>501.68563799999998</v>
      </c>
      <c r="M57" s="21">
        <v>499.135468</v>
      </c>
      <c r="N57" s="21">
        <v>545.90319799999997</v>
      </c>
      <c r="O57" s="21">
        <v>542.17443800000001</v>
      </c>
      <c r="P57" s="21">
        <v>540.26293899999996</v>
      </c>
      <c r="Q57" s="21">
        <v>535.67858899999999</v>
      </c>
      <c r="R57" s="21">
        <v>533.48925799999995</v>
      </c>
      <c r="S57" s="21">
        <v>527.01733400000001</v>
      </c>
      <c r="T57" s="21">
        <v>484.29711900000001</v>
      </c>
      <c r="U57" s="21">
        <v>480.47958399999999</v>
      </c>
      <c r="V57" s="21">
        <v>467.75619499999999</v>
      </c>
      <c r="W57" s="21">
        <v>461.385986</v>
      </c>
      <c r="X57" s="21">
        <v>450.05603000000002</v>
      </c>
      <c r="Y57" s="21">
        <v>460.28247099999999</v>
      </c>
      <c r="Z57" s="21">
        <v>437.26474000000002</v>
      </c>
      <c r="AA57" s="21">
        <v>433.46252399999997</v>
      </c>
      <c r="AB57" s="21">
        <v>416.45068400000002</v>
      </c>
      <c r="AC57" s="21">
        <v>430.65518200000002</v>
      </c>
      <c r="AD57" s="21">
        <v>407.34439099999997</v>
      </c>
      <c r="AE57" s="21">
        <v>403.09491000000003</v>
      </c>
      <c r="AF57" s="21">
        <v>399.663544</v>
      </c>
      <c r="AG57" s="21">
        <v>394.578033</v>
      </c>
      <c r="AH57" s="21">
        <v>389.05502300000001</v>
      </c>
      <c r="AI57" s="19">
        <v>-1.0541999999999999E-2</v>
      </c>
    </row>
    <row r="58" spans="1:35" ht="15" customHeight="1" x14ac:dyDescent="0.75">
      <c r="A58" s="7" t="s">
        <v>85</v>
      </c>
      <c r="B58" s="17" t="s">
        <v>84</v>
      </c>
      <c r="C58" s="21">
        <v>0</v>
      </c>
      <c r="D58" s="21">
        <v>0</v>
      </c>
      <c r="E58" s="21">
        <v>0</v>
      </c>
      <c r="F58" s="21">
        <v>0</v>
      </c>
      <c r="G58" s="21">
        <v>0</v>
      </c>
      <c r="H58" s="21">
        <v>0</v>
      </c>
      <c r="I58" s="21">
        <v>0</v>
      </c>
      <c r="J58" s="21">
        <v>0</v>
      </c>
      <c r="K58" s="21">
        <v>0</v>
      </c>
      <c r="L58" s="21">
        <v>0</v>
      </c>
      <c r="M58" s="21">
        <v>0</v>
      </c>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21">
        <v>0</v>
      </c>
      <c r="AG58" s="21">
        <v>0</v>
      </c>
      <c r="AH58" s="21">
        <v>0</v>
      </c>
      <c r="AI58" s="19" t="s">
        <v>22</v>
      </c>
    </row>
    <row r="59" spans="1:35" ht="15" customHeight="1" x14ac:dyDescent="0.75">
      <c r="A59" s="7" t="s">
        <v>83</v>
      </c>
      <c r="B59" s="17" t="s">
        <v>82</v>
      </c>
      <c r="C59" s="21">
        <v>13.90934</v>
      </c>
      <c r="D59" s="21">
        <v>17.411318000000001</v>
      </c>
      <c r="E59" s="21">
        <v>46.621284000000003</v>
      </c>
      <c r="F59" s="21">
        <v>48.038277000000001</v>
      </c>
      <c r="G59" s="21">
        <v>39.706840999999997</v>
      </c>
      <c r="H59" s="21">
        <v>43.523674</v>
      </c>
      <c r="I59" s="21">
        <v>43.648628000000002</v>
      </c>
      <c r="J59" s="21">
        <v>45.764015000000001</v>
      </c>
      <c r="K59" s="21">
        <v>47.406585999999997</v>
      </c>
      <c r="L59" s="21">
        <v>53.271019000000003</v>
      </c>
      <c r="M59" s="21">
        <v>56.873711</v>
      </c>
      <c r="N59" s="21">
        <v>47.039512999999999</v>
      </c>
      <c r="O59" s="21">
        <v>50.860759999999999</v>
      </c>
      <c r="P59" s="21">
        <v>53.761597000000002</v>
      </c>
      <c r="Q59" s="21">
        <v>56.388420000000004</v>
      </c>
      <c r="R59" s="21">
        <v>58.117218000000001</v>
      </c>
      <c r="S59" s="21">
        <v>62.389622000000003</v>
      </c>
      <c r="T59" s="21">
        <v>72.976546999999997</v>
      </c>
      <c r="U59" s="21">
        <v>76.681533999999999</v>
      </c>
      <c r="V59" s="21">
        <v>82.116798000000003</v>
      </c>
      <c r="W59" s="21">
        <v>87.664467000000002</v>
      </c>
      <c r="X59" s="21">
        <v>93.609313999999998</v>
      </c>
      <c r="Y59" s="21">
        <v>95.873626999999999</v>
      </c>
      <c r="Z59" s="21">
        <v>105.837051</v>
      </c>
      <c r="AA59" s="21">
        <v>110.33702099999999</v>
      </c>
      <c r="AB59" s="21">
        <v>117.40685999999999</v>
      </c>
      <c r="AC59" s="21">
        <v>117.34528400000001</v>
      </c>
      <c r="AD59" s="21">
        <v>125.86235000000001</v>
      </c>
      <c r="AE59" s="21">
        <v>127.971298</v>
      </c>
      <c r="AF59" s="21">
        <v>131.60144</v>
      </c>
      <c r="AG59" s="21">
        <v>135.56310999999999</v>
      </c>
      <c r="AH59" s="21">
        <v>140.06689499999999</v>
      </c>
      <c r="AI59" s="19">
        <v>7.7346999999999999E-2</v>
      </c>
    </row>
    <row r="61" spans="1:35" ht="15" customHeight="1" x14ac:dyDescent="0.75">
      <c r="A61" s="7" t="s">
        <v>81</v>
      </c>
      <c r="B61" s="14" t="s">
        <v>80</v>
      </c>
      <c r="C61" s="20">
        <v>2640.9438479999999</v>
      </c>
      <c r="D61" s="20">
        <v>2668.7116700000001</v>
      </c>
      <c r="E61" s="20">
        <v>2692.3576659999999</v>
      </c>
      <c r="F61" s="20">
        <v>2709.906982</v>
      </c>
      <c r="G61" s="20">
        <v>2723.8710940000001</v>
      </c>
      <c r="H61" s="20">
        <v>2747.1215820000002</v>
      </c>
      <c r="I61" s="20">
        <v>2774.7495119999999</v>
      </c>
      <c r="J61" s="20">
        <v>2801.5314939999998</v>
      </c>
      <c r="K61" s="20">
        <v>2828.8879390000002</v>
      </c>
      <c r="L61" s="20">
        <v>2857.2360840000001</v>
      </c>
      <c r="M61" s="20">
        <v>2887.2971189999998</v>
      </c>
      <c r="N61" s="20">
        <v>2917.7998050000001</v>
      </c>
      <c r="O61" s="20">
        <v>2947.358154</v>
      </c>
      <c r="P61" s="20">
        <v>2978.2697750000002</v>
      </c>
      <c r="Q61" s="20">
        <v>3008.1047359999998</v>
      </c>
      <c r="R61" s="20">
        <v>3037.6079100000002</v>
      </c>
      <c r="S61" s="20">
        <v>3065.4882809999999</v>
      </c>
      <c r="T61" s="20">
        <v>3093.007568</v>
      </c>
      <c r="U61" s="20">
        <v>3121.3190920000002</v>
      </c>
      <c r="V61" s="20">
        <v>3148.9040530000002</v>
      </c>
      <c r="W61" s="20">
        <v>3177.234375</v>
      </c>
      <c r="X61" s="20">
        <v>3207.7697750000002</v>
      </c>
      <c r="Y61" s="20">
        <v>3239.0610350000002</v>
      </c>
      <c r="Z61" s="20">
        <v>3270.5520019999999</v>
      </c>
      <c r="AA61" s="20">
        <v>3304.2773440000001</v>
      </c>
      <c r="AB61" s="20">
        <v>3339.4926759999998</v>
      </c>
      <c r="AC61" s="20">
        <v>3376.6899410000001</v>
      </c>
      <c r="AD61" s="20">
        <v>3415.0500489999999</v>
      </c>
      <c r="AE61" s="20">
        <v>3455.130615</v>
      </c>
      <c r="AF61" s="20">
        <v>3495.8151859999998</v>
      </c>
      <c r="AG61" s="20">
        <v>3536.9982909999999</v>
      </c>
      <c r="AH61" s="20">
        <v>3578.8322750000002</v>
      </c>
      <c r="AI61" s="16">
        <v>9.8510000000000004E-3</v>
      </c>
    </row>
    <row r="62" spans="1:35" ht="15" customHeight="1" x14ac:dyDescent="0.75">
      <c r="A62" s="7" t="s">
        <v>79</v>
      </c>
      <c r="B62" s="17" t="s">
        <v>78</v>
      </c>
      <c r="C62" s="21">
        <v>2618.4736330000001</v>
      </c>
      <c r="D62" s="21">
        <v>2646.2607419999999</v>
      </c>
      <c r="E62" s="21">
        <v>2669.9228520000001</v>
      </c>
      <c r="F62" s="21">
        <v>2687.4853520000001</v>
      </c>
      <c r="G62" s="21">
        <v>2701.4604490000002</v>
      </c>
      <c r="H62" s="21">
        <v>2724.719971</v>
      </c>
      <c r="I62" s="21">
        <v>2752.3554690000001</v>
      </c>
      <c r="J62" s="21">
        <v>2779.1437989999999</v>
      </c>
      <c r="K62" s="21">
        <v>2806.5053710000002</v>
      </c>
      <c r="L62" s="21">
        <v>2834.8576659999999</v>
      </c>
      <c r="M62" s="21">
        <v>2864.9221189999998</v>
      </c>
      <c r="N62" s="21">
        <v>2895.4277339999999</v>
      </c>
      <c r="O62" s="21">
        <v>2924.9885250000002</v>
      </c>
      <c r="P62" s="21">
        <v>2955.9020999999998</v>
      </c>
      <c r="Q62" s="21">
        <v>2985.7387699999999</v>
      </c>
      <c r="R62" s="21">
        <v>3015.2434079999998</v>
      </c>
      <c r="S62" s="21">
        <v>3043.1247560000002</v>
      </c>
      <c r="T62" s="21">
        <v>3070.6450199999999</v>
      </c>
      <c r="U62" s="21">
        <v>3098.9572750000002</v>
      </c>
      <c r="V62" s="21">
        <v>3126.5429690000001</v>
      </c>
      <c r="W62" s="21">
        <v>3154.873779</v>
      </c>
      <c r="X62" s="21">
        <v>3185.4096679999998</v>
      </c>
      <c r="Y62" s="21">
        <v>3216.7014159999999</v>
      </c>
      <c r="Z62" s="21">
        <v>3248.1926269999999</v>
      </c>
      <c r="AA62" s="21">
        <v>3281.9182129999999</v>
      </c>
      <c r="AB62" s="21">
        <v>3317.133789</v>
      </c>
      <c r="AC62" s="21">
        <v>3354.3310550000001</v>
      </c>
      <c r="AD62" s="21">
        <v>3392.6914059999999</v>
      </c>
      <c r="AE62" s="21">
        <v>3432.7719729999999</v>
      </c>
      <c r="AF62" s="21">
        <v>3473.4567870000001</v>
      </c>
      <c r="AG62" s="21">
        <v>3514.639893</v>
      </c>
      <c r="AH62" s="21">
        <v>3556.4738769999999</v>
      </c>
      <c r="AI62" s="19">
        <v>9.9260000000000008E-3</v>
      </c>
    </row>
    <row r="63" spans="1:35" ht="15" customHeight="1" x14ac:dyDescent="0.75">
      <c r="A63" s="7" t="s">
        <v>77</v>
      </c>
      <c r="B63" s="17" t="s">
        <v>76</v>
      </c>
      <c r="C63" s="21">
        <v>22.470324000000002</v>
      </c>
      <c r="D63" s="21">
        <v>22.450932999999999</v>
      </c>
      <c r="E63" s="21">
        <v>22.434891</v>
      </c>
      <c r="F63" s="21">
        <v>22.421617999999999</v>
      </c>
      <c r="G63" s="21">
        <v>22.410634999999999</v>
      </c>
      <c r="H63" s="21">
        <v>22.401547999999998</v>
      </c>
      <c r="I63" s="21">
        <v>22.394031999999999</v>
      </c>
      <c r="J63" s="21">
        <v>22.387812</v>
      </c>
      <c r="K63" s="21">
        <v>22.382666</v>
      </c>
      <c r="L63" s="21">
        <v>22.378406999999999</v>
      </c>
      <c r="M63" s="21">
        <v>22.374884000000002</v>
      </c>
      <c r="N63" s="21">
        <v>22.371969</v>
      </c>
      <c r="O63" s="21">
        <v>22.369558000000001</v>
      </c>
      <c r="P63" s="21">
        <v>22.367563000000001</v>
      </c>
      <c r="Q63" s="21">
        <v>22.365911000000001</v>
      </c>
      <c r="R63" s="21">
        <v>22.364546000000001</v>
      </c>
      <c r="S63" s="21">
        <v>22.363416999999998</v>
      </c>
      <c r="T63" s="21">
        <v>22.362480000000001</v>
      </c>
      <c r="U63" s="21">
        <v>22.361708</v>
      </c>
      <c r="V63" s="21">
        <v>22.361066999999998</v>
      </c>
      <c r="W63" s="21">
        <v>22.360537999999998</v>
      </c>
      <c r="X63" s="21">
        <v>22.360099999999999</v>
      </c>
      <c r="Y63" s="21">
        <v>22.359736999999999</v>
      </c>
      <c r="Z63" s="21">
        <v>22.359438000000001</v>
      </c>
      <c r="AA63" s="21">
        <v>22.359190000000002</v>
      </c>
      <c r="AB63" s="21">
        <v>22.358984</v>
      </c>
      <c r="AC63" s="21">
        <v>22.358813999999999</v>
      </c>
      <c r="AD63" s="21">
        <v>22.358673</v>
      </c>
      <c r="AE63" s="21">
        <v>22.358557000000001</v>
      </c>
      <c r="AF63" s="21">
        <v>22.358460999999998</v>
      </c>
      <c r="AG63" s="21">
        <v>22.358381000000001</v>
      </c>
      <c r="AH63" s="21">
        <v>22.358315000000001</v>
      </c>
      <c r="AI63" s="19">
        <v>-1.6100000000000001E-4</v>
      </c>
    </row>
    <row r="65" spans="1:35" ht="15" customHeight="1" x14ac:dyDescent="0.75">
      <c r="A65" s="7" t="s">
        <v>75</v>
      </c>
      <c r="B65" s="14" t="s">
        <v>74</v>
      </c>
      <c r="C65" s="20">
        <v>512.50097700000003</v>
      </c>
      <c r="D65" s="20">
        <v>526.36743200000001</v>
      </c>
      <c r="E65" s="20">
        <v>515.975098</v>
      </c>
      <c r="F65" s="20">
        <v>504.03646900000001</v>
      </c>
      <c r="G65" s="20">
        <v>488.95996100000002</v>
      </c>
      <c r="H65" s="20">
        <v>478.91751099999999</v>
      </c>
      <c r="I65" s="20">
        <v>477.04599000000002</v>
      </c>
      <c r="J65" s="20">
        <v>475.17785600000002</v>
      </c>
      <c r="K65" s="20">
        <v>474.603973</v>
      </c>
      <c r="L65" s="20">
        <v>477.15222199999999</v>
      </c>
      <c r="M65" s="20">
        <v>476.09301799999997</v>
      </c>
      <c r="N65" s="20">
        <v>475.39135700000003</v>
      </c>
      <c r="O65" s="20">
        <v>475.48449699999998</v>
      </c>
      <c r="P65" s="20">
        <v>475.60311899999999</v>
      </c>
      <c r="Q65" s="20">
        <v>475.74615499999999</v>
      </c>
      <c r="R65" s="20">
        <v>475.91284200000001</v>
      </c>
      <c r="S65" s="20">
        <v>476.10205100000002</v>
      </c>
      <c r="T65" s="20">
        <v>476.31338499999998</v>
      </c>
      <c r="U65" s="20">
        <v>476.55154399999998</v>
      </c>
      <c r="V65" s="20">
        <v>476.80987499999998</v>
      </c>
      <c r="W65" s="20">
        <v>477.08734099999998</v>
      </c>
      <c r="X65" s="20">
        <v>477.38116500000001</v>
      </c>
      <c r="Y65" s="20">
        <v>477.69168100000002</v>
      </c>
      <c r="Z65" s="20">
        <v>478.011932</v>
      </c>
      <c r="AA65" s="20">
        <v>478.34545900000001</v>
      </c>
      <c r="AB65" s="20">
        <v>478.68743899999998</v>
      </c>
      <c r="AC65" s="20">
        <v>479.04162600000001</v>
      </c>
      <c r="AD65" s="20">
        <v>479.39898699999998</v>
      </c>
      <c r="AE65" s="20">
        <v>479.76470899999998</v>
      </c>
      <c r="AF65" s="20">
        <v>480.13580300000001</v>
      </c>
      <c r="AG65" s="20">
        <v>480.51135299999999</v>
      </c>
      <c r="AH65" s="20">
        <v>480.89209</v>
      </c>
      <c r="AI65" s="16">
        <v>-2.0509999999999999E-3</v>
      </c>
    </row>
    <row r="66" spans="1:35" ht="15" customHeight="1" x14ac:dyDescent="0.75">
      <c r="A66" s="7" t="s">
        <v>73</v>
      </c>
      <c r="B66" s="17" t="s">
        <v>72</v>
      </c>
      <c r="C66" s="21">
        <v>383.31488000000002</v>
      </c>
      <c r="D66" s="21">
        <v>385.95153800000003</v>
      </c>
      <c r="E66" s="21">
        <v>383.211365</v>
      </c>
      <c r="F66" s="21">
        <v>379.256958</v>
      </c>
      <c r="G66" s="21">
        <v>367.90368699999999</v>
      </c>
      <c r="H66" s="21">
        <v>360.346069</v>
      </c>
      <c r="I66" s="21">
        <v>358.93710299999998</v>
      </c>
      <c r="J66" s="21">
        <v>357.53228799999999</v>
      </c>
      <c r="K66" s="21">
        <v>357.10076900000001</v>
      </c>
      <c r="L66" s="21">
        <v>359.020264</v>
      </c>
      <c r="M66" s="21">
        <v>358.22308299999997</v>
      </c>
      <c r="N66" s="21">
        <v>357.692139</v>
      </c>
      <c r="O66" s="21">
        <v>357.76214599999997</v>
      </c>
      <c r="P66" s="21">
        <v>357.85125699999998</v>
      </c>
      <c r="Q66" s="21">
        <v>357.95883199999997</v>
      </c>
      <c r="R66" s="21">
        <v>358.08398399999999</v>
      </c>
      <c r="S66" s="21">
        <v>358.22631799999999</v>
      </c>
      <c r="T66" s="21">
        <v>358.38748199999998</v>
      </c>
      <c r="U66" s="21">
        <v>358.56652800000001</v>
      </c>
      <c r="V66" s="21">
        <v>358.76147500000002</v>
      </c>
      <c r="W66" s="21">
        <v>358.97042800000003</v>
      </c>
      <c r="X66" s="21">
        <v>359.19198599999999</v>
      </c>
      <c r="Y66" s="21">
        <v>359.42459100000002</v>
      </c>
      <c r="Z66" s="21">
        <v>359.66693099999998</v>
      </c>
      <c r="AA66" s="21">
        <v>359.91781600000002</v>
      </c>
      <c r="AB66" s="21">
        <v>360.17623900000001</v>
      </c>
      <c r="AC66" s="21">
        <v>360.44122299999998</v>
      </c>
      <c r="AD66" s="21">
        <v>360.71185300000002</v>
      </c>
      <c r="AE66" s="21">
        <v>360.98727400000001</v>
      </c>
      <c r="AF66" s="21">
        <v>361.26675399999999</v>
      </c>
      <c r="AG66" s="21">
        <v>361.54980499999999</v>
      </c>
      <c r="AH66" s="21">
        <v>361.836792</v>
      </c>
      <c r="AI66" s="19">
        <v>-1.8580000000000001E-3</v>
      </c>
    </row>
    <row r="67" spans="1:35" ht="15" customHeight="1" x14ac:dyDescent="0.75">
      <c r="A67" s="7" t="s">
        <v>71</v>
      </c>
      <c r="B67" s="17" t="s">
        <v>70</v>
      </c>
      <c r="C67" s="21">
        <v>19.450865</v>
      </c>
      <c r="D67" s="21">
        <v>29.925919</v>
      </c>
      <c r="E67" s="21">
        <v>23.058163</v>
      </c>
      <c r="F67" s="21">
        <v>16.206015000000001</v>
      </c>
      <c r="G67" s="21">
        <v>15.732989999999999</v>
      </c>
      <c r="H67" s="21">
        <v>15.411751000000001</v>
      </c>
      <c r="I67" s="21">
        <v>15.35258</v>
      </c>
      <c r="J67" s="21">
        <v>15.291368</v>
      </c>
      <c r="K67" s="21">
        <v>15.272586</v>
      </c>
      <c r="L67" s="21">
        <v>15.351800000000001</v>
      </c>
      <c r="M67" s="21">
        <v>15.318026</v>
      </c>
      <c r="N67" s="21">
        <v>15.299315999999999</v>
      </c>
      <c r="O67" s="21">
        <v>15.302405</v>
      </c>
      <c r="P67" s="21">
        <v>15.306395999999999</v>
      </c>
      <c r="Q67" s="21">
        <v>15.311069</v>
      </c>
      <c r="R67" s="21">
        <v>15.316772</v>
      </c>
      <c r="S67" s="21">
        <v>15.322917</v>
      </c>
      <c r="T67" s="21">
        <v>15.326928000000001</v>
      </c>
      <c r="U67" s="21">
        <v>15.334792</v>
      </c>
      <c r="V67" s="21">
        <v>15.342352</v>
      </c>
      <c r="W67" s="21">
        <v>15.351046</v>
      </c>
      <c r="X67" s="21">
        <v>15.359908000000001</v>
      </c>
      <c r="Y67" s="21">
        <v>15.371219</v>
      </c>
      <c r="Z67" s="21">
        <v>15.379776</v>
      </c>
      <c r="AA67" s="21">
        <v>15.390578</v>
      </c>
      <c r="AB67" s="21">
        <v>15.400149000000001</v>
      </c>
      <c r="AC67" s="21">
        <v>15.413468</v>
      </c>
      <c r="AD67" s="21">
        <v>15.422767</v>
      </c>
      <c r="AE67" s="21">
        <v>15.434208999999999</v>
      </c>
      <c r="AF67" s="21">
        <v>15.445798999999999</v>
      </c>
      <c r="AG67" s="21">
        <v>15.457284</v>
      </c>
      <c r="AH67" s="21">
        <v>15.468836</v>
      </c>
      <c r="AI67" s="19">
        <v>-7.3619999999999996E-3</v>
      </c>
    </row>
    <row r="68" spans="1:35" ht="15" customHeight="1" x14ac:dyDescent="0.75">
      <c r="A68" s="7" t="s">
        <v>69</v>
      </c>
      <c r="B68" s="17" t="s">
        <v>68</v>
      </c>
      <c r="C68" s="21">
        <v>109.73519899999999</v>
      </c>
      <c r="D68" s="21">
        <v>110.490013</v>
      </c>
      <c r="E68" s="21">
        <v>109.705566</v>
      </c>
      <c r="F68" s="21">
        <v>108.573486</v>
      </c>
      <c r="G68" s="21">
        <v>105.32328800000001</v>
      </c>
      <c r="H68" s="21">
        <v>103.15969800000001</v>
      </c>
      <c r="I68" s="21">
        <v>102.756325</v>
      </c>
      <c r="J68" s="21">
        <v>102.35417200000001</v>
      </c>
      <c r="K68" s="21">
        <v>102.230621</v>
      </c>
      <c r="L68" s="21">
        <v>102.780136</v>
      </c>
      <c r="M68" s="21">
        <v>102.55191000000001</v>
      </c>
      <c r="N68" s="21">
        <v>102.399918</v>
      </c>
      <c r="O68" s="21">
        <v>102.41996</v>
      </c>
      <c r="P68" s="21">
        <v>102.445465</v>
      </c>
      <c r="Q68" s="21">
        <v>102.476257</v>
      </c>
      <c r="R68" s="21">
        <v>102.5121</v>
      </c>
      <c r="S68" s="21">
        <v>102.552841</v>
      </c>
      <c r="T68" s="21">
        <v>102.598969</v>
      </c>
      <c r="U68" s="21">
        <v>102.650238</v>
      </c>
      <c r="V68" s="21">
        <v>102.706039</v>
      </c>
      <c r="W68" s="21">
        <v>102.765854</v>
      </c>
      <c r="X68" s="21">
        <v>102.829285</v>
      </c>
      <c r="Y68" s="21">
        <v>102.89587400000001</v>
      </c>
      <c r="Z68" s="21">
        <v>102.965248</v>
      </c>
      <c r="AA68" s="21">
        <v>103.03707900000001</v>
      </c>
      <c r="AB68" s="21">
        <v>103.111069</v>
      </c>
      <c r="AC68" s="21">
        <v>103.186905</v>
      </c>
      <c r="AD68" s="21">
        <v>103.264381</v>
      </c>
      <c r="AE68" s="21">
        <v>103.343231</v>
      </c>
      <c r="AF68" s="21">
        <v>103.423233</v>
      </c>
      <c r="AG68" s="21">
        <v>103.50427999999999</v>
      </c>
      <c r="AH68" s="21">
        <v>103.58644099999999</v>
      </c>
      <c r="AI68" s="19">
        <v>-1.8580000000000001E-3</v>
      </c>
    </row>
    <row r="70" spans="1:35" ht="15" customHeight="1" x14ac:dyDescent="0.75">
      <c r="A70" s="7" t="s">
        <v>67</v>
      </c>
      <c r="B70" s="14" t="s">
        <v>66</v>
      </c>
      <c r="C70" s="20">
        <v>237.919083</v>
      </c>
      <c r="D70" s="20">
        <v>239.20263700000001</v>
      </c>
      <c r="E70" s="20">
        <v>240.479645</v>
      </c>
      <c r="F70" s="20">
        <v>241.718155</v>
      </c>
      <c r="G70" s="20">
        <v>242.88584900000001</v>
      </c>
      <c r="H70" s="20">
        <v>244.05560299999999</v>
      </c>
      <c r="I70" s="20">
        <v>245.27937299999999</v>
      </c>
      <c r="J70" s="20">
        <v>246.43933100000001</v>
      </c>
      <c r="K70" s="20">
        <v>247.52302599999999</v>
      </c>
      <c r="L70" s="20">
        <v>248.541809</v>
      </c>
      <c r="M70" s="20">
        <v>249.42860400000001</v>
      </c>
      <c r="N70" s="20">
        <v>250.042191</v>
      </c>
      <c r="O70" s="20">
        <v>250.34045399999999</v>
      </c>
      <c r="P70" s="20">
        <v>250.14007599999999</v>
      </c>
      <c r="Q70" s="20">
        <v>248.838211</v>
      </c>
      <c r="R70" s="20">
        <v>248.205612</v>
      </c>
      <c r="S70" s="20">
        <v>249.16142300000001</v>
      </c>
      <c r="T70" s="20">
        <v>250.06179800000001</v>
      </c>
      <c r="U70" s="20">
        <v>250.90927099999999</v>
      </c>
      <c r="V70" s="20">
        <v>251.70259100000001</v>
      </c>
      <c r="W70" s="20">
        <v>252.436554</v>
      </c>
      <c r="X70" s="20">
        <v>253.10832199999999</v>
      </c>
      <c r="Y70" s="20">
        <v>253.71582000000001</v>
      </c>
      <c r="Z70" s="20">
        <v>254.262924</v>
      </c>
      <c r="AA70" s="20">
        <v>254.75726299999999</v>
      </c>
      <c r="AB70" s="20">
        <v>255.20942700000001</v>
      </c>
      <c r="AC70" s="20">
        <v>255.636414</v>
      </c>
      <c r="AD70" s="20">
        <v>256.06048600000003</v>
      </c>
      <c r="AE70" s="20">
        <v>256.50964399999998</v>
      </c>
      <c r="AF70" s="20">
        <v>257.01379400000002</v>
      </c>
      <c r="AG70" s="20">
        <v>257.60736100000003</v>
      </c>
      <c r="AH70" s="20">
        <v>258.30081200000001</v>
      </c>
      <c r="AI70" s="16">
        <v>2.6549999999999998E-3</v>
      </c>
    </row>
    <row r="71" spans="1:35" ht="15" customHeight="1" x14ac:dyDescent="0.75">
      <c r="A71" s="7" t="s">
        <v>65</v>
      </c>
      <c r="B71" s="17" t="s">
        <v>64</v>
      </c>
      <c r="C71" s="21">
        <v>99.315071000000003</v>
      </c>
      <c r="D71" s="21">
        <v>99.945175000000006</v>
      </c>
      <c r="E71" s="21">
        <v>100.570061</v>
      </c>
      <c r="F71" s="21">
        <v>101.196732</v>
      </c>
      <c r="G71" s="21">
        <v>101.831474</v>
      </c>
      <c r="H71" s="21">
        <v>102.447205</v>
      </c>
      <c r="I71" s="21">
        <v>103.002022</v>
      </c>
      <c r="J71" s="21">
        <v>103.554329</v>
      </c>
      <c r="K71" s="21">
        <v>104.099136</v>
      </c>
      <c r="L71" s="21">
        <v>104.62305499999999</v>
      </c>
      <c r="M71" s="21">
        <v>105.140953</v>
      </c>
      <c r="N71" s="21">
        <v>105.593216</v>
      </c>
      <c r="O71" s="21">
        <v>106.0243</v>
      </c>
      <c r="P71" s="21">
        <v>106.433266</v>
      </c>
      <c r="Q71" s="21">
        <v>106.84425400000001</v>
      </c>
      <c r="R71" s="21">
        <v>107.231033</v>
      </c>
      <c r="S71" s="21">
        <v>107.587357</v>
      </c>
      <c r="T71" s="21">
        <v>107.907349</v>
      </c>
      <c r="U71" s="21">
        <v>108.186577</v>
      </c>
      <c r="V71" s="21">
        <v>108.417084</v>
      </c>
      <c r="W71" s="21">
        <v>108.58667800000001</v>
      </c>
      <c r="X71" s="21">
        <v>108.687164</v>
      </c>
      <c r="Y71" s="21">
        <v>108.71189099999999</v>
      </c>
      <c r="Z71" s="21">
        <v>108.661598</v>
      </c>
      <c r="AA71" s="21">
        <v>108.540634</v>
      </c>
      <c r="AB71" s="21">
        <v>108.356071</v>
      </c>
      <c r="AC71" s="21">
        <v>108.12230700000001</v>
      </c>
      <c r="AD71" s="21">
        <v>107.86113</v>
      </c>
      <c r="AE71" s="21">
        <v>107.601112</v>
      </c>
      <c r="AF71" s="21">
        <v>107.37436700000001</v>
      </c>
      <c r="AG71" s="21">
        <v>107.22086299999999</v>
      </c>
      <c r="AH71" s="21">
        <v>107.167091</v>
      </c>
      <c r="AI71" s="19">
        <v>2.4580000000000001E-3</v>
      </c>
    </row>
    <row r="72" spans="1:35" ht="15" customHeight="1" x14ac:dyDescent="0.75">
      <c r="A72" s="7" t="s">
        <v>63</v>
      </c>
      <c r="B72" s="17" t="s">
        <v>50</v>
      </c>
      <c r="C72" s="21">
        <v>11.729362</v>
      </c>
      <c r="D72" s="21">
        <v>11.816164000000001</v>
      </c>
      <c r="E72" s="21">
        <v>11.902557</v>
      </c>
      <c r="F72" s="21">
        <v>11.989390999999999</v>
      </c>
      <c r="G72" s="21">
        <v>12.077391</v>
      </c>
      <c r="H72" s="21">
        <v>12.163357</v>
      </c>
      <c r="I72" s="21">
        <v>12.242312</v>
      </c>
      <c r="J72" s="21">
        <v>12.321182</v>
      </c>
      <c r="K72" s="21">
        <v>12.399364</v>
      </c>
      <c r="L72" s="21">
        <v>12.47526</v>
      </c>
      <c r="M72" s="21">
        <v>12.550656</v>
      </c>
      <c r="N72" s="21">
        <v>12.618446</v>
      </c>
      <c r="O72" s="21">
        <v>12.683942999999999</v>
      </c>
      <c r="P72" s="21">
        <v>12.747017</v>
      </c>
      <c r="Q72" s="21">
        <v>12.810541000000001</v>
      </c>
      <c r="R72" s="21">
        <v>12.871363000000001</v>
      </c>
      <c r="S72" s="21">
        <v>12.928720999999999</v>
      </c>
      <c r="T72" s="21">
        <v>12.981907</v>
      </c>
      <c r="U72" s="21">
        <v>13.030377</v>
      </c>
      <c r="V72" s="21">
        <v>13.073153</v>
      </c>
      <c r="W72" s="21">
        <v>13.108743</v>
      </c>
      <c r="X72" s="21">
        <v>13.136113999999999</v>
      </c>
      <c r="Y72" s="21">
        <v>13.154427999999999</v>
      </c>
      <c r="Z72" s="21">
        <v>13.163746</v>
      </c>
      <c r="AA72" s="21">
        <v>13.164561000000001</v>
      </c>
      <c r="AB72" s="21">
        <v>13.157693</v>
      </c>
      <c r="AC72" s="21">
        <v>13.144864999999999</v>
      </c>
      <c r="AD72" s="21">
        <v>13.128641</v>
      </c>
      <c r="AE72" s="21">
        <v>13.112282</v>
      </c>
      <c r="AF72" s="21">
        <v>13.09984</v>
      </c>
      <c r="AG72" s="21">
        <v>13.096372000000001</v>
      </c>
      <c r="AH72" s="21">
        <v>13.105081</v>
      </c>
      <c r="AI72" s="19">
        <v>3.5839999999999999E-3</v>
      </c>
    </row>
    <row r="73" spans="1:35" ht="15" customHeight="1" x14ac:dyDescent="0.75">
      <c r="A73" s="7" t="s">
        <v>259</v>
      </c>
      <c r="B73" s="17" t="s">
        <v>260</v>
      </c>
      <c r="C73" s="21">
        <v>5.3680000000000004E-3</v>
      </c>
      <c r="D73" s="21">
        <v>5.391E-3</v>
      </c>
      <c r="E73" s="21">
        <v>5.4149999999999997E-3</v>
      </c>
      <c r="F73" s="21">
        <v>5.4390000000000003E-3</v>
      </c>
      <c r="G73" s="21">
        <v>5.4640000000000001E-3</v>
      </c>
      <c r="H73" s="21">
        <v>5.4879999999999998E-3</v>
      </c>
      <c r="I73" s="21">
        <v>5.5079999999999999E-3</v>
      </c>
      <c r="J73" s="21">
        <v>5.5279999999999999E-3</v>
      </c>
      <c r="K73" s="21">
        <v>5.548E-3</v>
      </c>
      <c r="L73" s="21">
        <v>5.5659999999999998E-3</v>
      </c>
      <c r="M73" s="21">
        <v>5.5840000000000004E-3</v>
      </c>
      <c r="N73" s="21">
        <v>5.5979999999999997E-3</v>
      </c>
      <c r="O73" s="21">
        <v>5.6100000000000004E-3</v>
      </c>
      <c r="P73" s="21">
        <v>5.6210000000000001E-3</v>
      </c>
      <c r="Q73" s="21">
        <v>5.6309999999999997E-3</v>
      </c>
      <c r="R73" s="21">
        <v>5.64E-3</v>
      </c>
      <c r="S73" s="21">
        <v>5.6470000000000001E-3</v>
      </c>
      <c r="T73" s="21">
        <v>5.6519999999999999E-3</v>
      </c>
      <c r="U73" s="21">
        <v>5.6540000000000002E-3</v>
      </c>
      <c r="V73" s="21">
        <v>5.653E-3</v>
      </c>
      <c r="W73" s="21">
        <v>5.6480000000000002E-3</v>
      </c>
      <c r="X73" s="21">
        <v>5.64E-3</v>
      </c>
      <c r="Y73" s="21">
        <v>5.6270000000000001E-3</v>
      </c>
      <c r="Z73" s="21">
        <v>5.6100000000000004E-3</v>
      </c>
      <c r="AA73" s="21">
        <v>5.5900000000000004E-3</v>
      </c>
      <c r="AB73" s="21">
        <v>5.5649999999999996E-3</v>
      </c>
      <c r="AC73" s="21">
        <v>5.5380000000000004E-3</v>
      </c>
      <c r="AD73" s="21">
        <v>5.509E-3</v>
      </c>
      <c r="AE73" s="21">
        <v>5.4790000000000004E-3</v>
      </c>
      <c r="AF73" s="21">
        <v>5.4510000000000001E-3</v>
      </c>
      <c r="AG73" s="21">
        <v>5.4279999999999997E-3</v>
      </c>
      <c r="AH73" s="21">
        <v>5.4089999999999997E-3</v>
      </c>
      <c r="AI73" s="19">
        <v>2.4499999999999999E-4</v>
      </c>
    </row>
    <row r="74" spans="1:35" ht="15" customHeight="1" x14ac:dyDescent="0.75">
      <c r="A74" s="7" t="s">
        <v>62</v>
      </c>
      <c r="B74" s="17" t="s">
        <v>48</v>
      </c>
      <c r="C74" s="21">
        <v>61.387568999999999</v>
      </c>
      <c r="D74" s="21">
        <v>61.672305999999999</v>
      </c>
      <c r="E74" s="21">
        <v>61.940013999999998</v>
      </c>
      <c r="F74" s="21">
        <v>62.190742</v>
      </c>
      <c r="G74" s="21">
        <v>62.422882000000001</v>
      </c>
      <c r="H74" s="21">
        <v>62.613075000000002</v>
      </c>
      <c r="I74" s="21">
        <v>62.726951999999997</v>
      </c>
      <c r="J74" s="21">
        <v>62.788494</v>
      </c>
      <c r="K74" s="21">
        <v>62.778396999999998</v>
      </c>
      <c r="L74" s="21">
        <v>62.665748999999998</v>
      </c>
      <c r="M74" s="21">
        <v>62.425159000000001</v>
      </c>
      <c r="N74" s="21">
        <v>61.967044999999999</v>
      </c>
      <c r="O74" s="21">
        <v>61.223305000000003</v>
      </c>
      <c r="P74" s="21">
        <v>60.000647999999998</v>
      </c>
      <c r="Q74" s="21">
        <v>57.800879999999999</v>
      </c>
      <c r="R74" s="21">
        <v>56.314605999999998</v>
      </c>
      <c r="S74" s="21">
        <v>56.458255999999999</v>
      </c>
      <c r="T74" s="21">
        <v>56.583621999999998</v>
      </c>
      <c r="U74" s="21">
        <v>56.687762999999997</v>
      </c>
      <c r="V74" s="21">
        <v>56.766556000000001</v>
      </c>
      <c r="W74" s="21">
        <v>56.813599000000004</v>
      </c>
      <c r="X74" s="21">
        <v>56.824466999999999</v>
      </c>
      <c r="Y74" s="21">
        <v>56.795867999999999</v>
      </c>
      <c r="Z74" s="21">
        <v>56.728363000000002</v>
      </c>
      <c r="AA74" s="21">
        <v>56.624397000000002</v>
      </c>
      <c r="AB74" s="21">
        <v>56.487816000000002</v>
      </c>
      <c r="AC74" s="21">
        <v>56.326393000000003</v>
      </c>
      <c r="AD74" s="21">
        <v>56.152312999999999</v>
      </c>
      <c r="AE74" s="21">
        <v>55.981907</v>
      </c>
      <c r="AF74" s="21">
        <v>55.832206999999997</v>
      </c>
      <c r="AG74" s="21">
        <v>55.722538</v>
      </c>
      <c r="AH74" s="21">
        <v>55.665112000000001</v>
      </c>
      <c r="AI74" s="19">
        <v>-3.1519999999999999E-3</v>
      </c>
    </row>
    <row r="75" spans="1:35" ht="15" customHeight="1" x14ac:dyDescent="0.75">
      <c r="A75" s="7" t="s">
        <v>61</v>
      </c>
      <c r="B75" s="17" t="s">
        <v>46</v>
      </c>
      <c r="C75" s="21">
        <v>23.941085999999999</v>
      </c>
      <c r="D75" s="21">
        <v>24.109031999999999</v>
      </c>
      <c r="E75" s="21">
        <v>24.273154999999999</v>
      </c>
      <c r="F75" s="21">
        <v>24.435449999999999</v>
      </c>
      <c r="G75" s="21">
        <v>24.59779</v>
      </c>
      <c r="H75" s="21">
        <v>24.753858999999999</v>
      </c>
      <c r="I75" s="21">
        <v>24.893757000000001</v>
      </c>
      <c r="J75" s="21">
        <v>25.031842999999999</v>
      </c>
      <c r="K75" s="21">
        <v>25.167224999999998</v>
      </c>
      <c r="L75" s="21">
        <v>25.296696000000001</v>
      </c>
      <c r="M75" s="21">
        <v>25.424088999999999</v>
      </c>
      <c r="N75" s="21">
        <v>25.535022999999999</v>
      </c>
      <c r="O75" s="21">
        <v>25.640121000000001</v>
      </c>
      <c r="P75" s="21">
        <v>25.739073000000001</v>
      </c>
      <c r="Q75" s="21">
        <v>25.837574</v>
      </c>
      <c r="R75" s="21">
        <v>25.929252999999999</v>
      </c>
      <c r="S75" s="21">
        <v>26.012737000000001</v>
      </c>
      <c r="T75" s="21">
        <v>26.086863000000001</v>
      </c>
      <c r="U75" s="21">
        <v>26.150879</v>
      </c>
      <c r="V75" s="21">
        <v>26.202864000000002</v>
      </c>
      <c r="W75" s="21">
        <v>26.239929</v>
      </c>
      <c r="X75" s="21">
        <v>26.260214000000001</v>
      </c>
      <c r="Y75" s="21">
        <v>26.262067999999999</v>
      </c>
      <c r="Z75" s="21">
        <v>26.245640000000002</v>
      </c>
      <c r="AA75" s="21">
        <v>26.211940999999999</v>
      </c>
      <c r="AB75" s="21">
        <v>26.162651</v>
      </c>
      <c r="AC75" s="21">
        <v>26.101151000000002</v>
      </c>
      <c r="AD75" s="21">
        <v>26.032532</v>
      </c>
      <c r="AE75" s="21">
        <v>25.963131000000001</v>
      </c>
      <c r="AF75" s="21">
        <v>25.900223</v>
      </c>
      <c r="AG75" s="21">
        <v>25.853760000000001</v>
      </c>
      <c r="AH75" s="21">
        <v>25.830905999999999</v>
      </c>
      <c r="AI75" s="19">
        <v>2.454E-3</v>
      </c>
    </row>
    <row r="76" spans="1:35" ht="15" customHeight="1" x14ac:dyDescent="0.75">
      <c r="A76" s="7" t="s">
        <v>60</v>
      </c>
      <c r="B76" s="17" t="s">
        <v>44</v>
      </c>
      <c r="C76" s="21">
        <v>1.644644</v>
      </c>
      <c r="D76" s="21">
        <v>1.6600680000000001</v>
      </c>
      <c r="E76" s="21">
        <v>1.675303</v>
      </c>
      <c r="F76" s="21">
        <v>1.690491</v>
      </c>
      <c r="G76" s="21">
        <v>1.7057519999999999</v>
      </c>
      <c r="H76" s="21">
        <v>1.7206360000000001</v>
      </c>
      <c r="I76" s="21">
        <v>1.7344470000000001</v>
      </c>
      <c r="J76" s="21">
        <v>1.7481770000000001</v>
      </c>
      <c r="K76" s="21">
        <v>1.761757</v>
      </c>
      <c r="L76" s="21">
        <v>1.774958</v>
      </c>
      <c r="M76" s="21">
        <v>1.788041</v>
      </c>
      <c r="N76" s="21">
        <v>1.799992</v>
      </c>
      <c r="O76" s="21">
        <v>1.8115570000000001</v>
      </c>
      <c r="P76" s="21">
        <v>1.8227100000000001</v>
      </c>
      <c r="Q76" s="21">
        <v>1.8338490000000001</v>
      </c>
      <c r="R76" s="21">
        <v>1.844522</v>
      </c>
      <c r="S76" s="21">
        <v>1.854625</v>
      </c>
      <c r="T76" s="21">
        <v>1.8640699999999999</v>
      </c>
      <c r="U76" s="21">
        <v>1.872806</v>
      </c>
      <c r="V76" s="21">
        <v>1.88069</v>
      </c>
      <c r="W76" s="21">
        <v>1.8875090000000001</v>
      </c>
      <c r="X76" s="21">
        <v>1.893122</v>
      </c>
      <c r="Y76" s="21">
        <v>1.8974</v>
      </c>
      <c r="Z76" s="21">
        <v>1.900345</v>
      </c>
      <c r="AA76" s="21">
        <v>1.9020189999999999</v>
      </c>
      <c r="AB76" s="21">
        <v>1.902533</v>
      </c>
      <c r="AC76" s="21">
        <v>1.902128</v>
      </c>
      <c r="AD76" s="21">
        <v>1.901114</v>
      </c>
      <c r="AE76" s="21">
        <v>1.899853</v>
      </c>
      <c r="AF76" s="21">
        <v>1.8989389999999999</v>
      </c>
      <c r="AG76" s="21">
        <v>1.899219</v>
      </c>
      <c r="AH76" s="21">
        <v>1.9012579999999999</v>
      </c>
      <c r="AI76" s="19">
        <v>4.6880000000000003E-3</v>
      </c>
    </row>
    <row r="77" spans="1:35" ht="15" customHeight="1" x14ac:dyDescent="0.75">
      <c r="A77" s="7" t="s">
        <v>261</v>
      </c>
      <c r="B77" s="17" t="s">
        <v>29</v>
      </c>
      <c r="C77" s="21">
        <v>0.57674400000000003</v>
      </c>
      <c r="D77" s="21">
        <v>0.65172399999999997</v>
      </c>
      <c r="E77" s="21">
        <v>0.74293299999999995</v>
      </c>
      <c r="F77" s="21">
        <v>0.85435799999999995</v>
      </c>
      <c r="G77" s="21">
        <v>0.99112900000000004</v>
      </c>
      <c r="H77" s="21">
        <v>1.1595500000000001</v>
      </c>
      <c r="I77" s="21">
        <v>1.3676349999999999</v>
      </c>
      <c r="J77" s="21">
        <v>1.6275250000000001</v>
      </c>
      <c r="K77" s="21">
        <v>1.955131</v>
      </c>
      <c r="L77" s="21">
        <v>2.3729529999999999</v>
      </c>
      <c r="M77" s="21">
        <v>2.9154049999999998</v>
      </c>
      <c r="N77" s="21">
        <v>3.6349689999999999</v>
      </c>
      <c r="O77" s="21">
        <v>4.6275139999999997</v>
      </c>
      <c r="P77" s="21">
        <v>6.0858489999999996</v>
      </c>
      <c r="Q77" s="21">
        <v>8.5233399999999993</v>
      </c>
      <c r="R77" s="21">
        <v>10.233112999999999</v>
      </c>
      <c r="S77" s="21">
        <v>10.294755</v>
      </c>
      <c r="T77" s="21">
        <v>10.352558999999999</v>
      </c>
      <c r="U77" s="21">
        <v>10.406371999999999</v>
      </c>
      <c r="V77" s="21">
        <v>10.455405000000001</v>
      </c>
      <c r="W77" s="21">
        <v>10.498481</v>
      </c>
      <c r="X77" s="21">
        <v>10.534848999999999</v>
      </c>
      <c r="Y77" s="21">
        <v>10.563775</v>
      </c>
      <c r="Z77" s="21">
        <v>10.585238</v>
      </c>
      <c r="AA77" s="21">
        <v>10.599553999999999</v>
      </c>
      <c r="AB77" s="21">
        <v>10.607335000000001</v>
      </c>
      <c r="AC77" s="21">
        <v>10.609873</v>
      </c>
      <c r="AD77" s="21">
        <v>10.608806</v>
      </c>
      <c r="AE77" s="21">
        <v>10.606369000000001</v>
      </c>
      <c r="AF77" s="21">
        <v>10.605752000000001</v>
      </c>
      <c r="AG77" s="21">
        <v>10.61171</v>
      </c>
      <c r="AH77" s="21">
        <v>10.627556999999999</v>
      </c>
      <c r="AI77" s="19">
        <v>9.8553000000000002E-2</v>
      </c>
    </row>
    <row r="78" spans="1:35" ht="15" customHeight="1" x14ac:dyDescent="0.75">
      <c r="A78" s="7" t="s">
        <v>262</v>
      </c>
      <c r="B78" s="17" t="s">
        <v>263</v>
      </c>
      <c r="C78" s="21">
        <v>3.0293E-2</v>
      </c>
      <c r="D78" s="21">
        <v>3.0488000000000001E-2</v>
      </c>
      <c r="E78" s="21">
        <v>3.0679999999999999E-2</v>
      </c>
      <c r="F78" s="21">
        <v>3.0872E-2</v>
      </c>
      <c r="G78" s="21">
        <v>3.1064000000000001E-2</v>
      </c>
      <c r="H78" s="21">
        <v>3.1248000000000001E-2</v>
      </c>
      <c r="I78" s="21">
        <v>3.1411000000000001E-2</v>
      </c>
      <c r="J78" s="21">
        <v>3.1571000000000002E-2</v>
      </c>
      <c r="K78" s="21">
        <v>3.1726999999999998E-2</v>
      </c>
      <c r="L78" s="21">
        <v>3.1874E-2</v>
      </c>
      <c r="M78" s="21">
        <v>3.2016999999999997E-2</v>
      </c>
      <c r="N78" s="21">
        <v>3.2138E-2</v>
      </c>
      <c r="O78" s="21">
        <v>3.2249E-2</v>
      </c>
      <c r="P78" s="21">
        <v>3.2350999999999998E-2</v>
      </c>
      <c r="Q78" s="21">
        <v>3.2451000000000001E-2</v>
      </c>
      <c r="R78" s="21">
        <v>3.2539999999999999E-2</v>
      </c>
      <c r="S78" s="21">
        <v>3.2617E-2</v>
      </c>
      <c r="T78" s="21">
        <v>3.2680000000000001E-2</v>
      </c>
      <c r="U78" s="21">
        <v>3.2728E-2</v>
      </c>
      <c r="V78" s="21">
        <v>3.2759999999999997E-2</v>
      </c>
      <c r="W78" s="21">
        <v>3.2771000000000002E-2</v>
      </c>
      <c r="X78" s="21">
        <v>3.2759999999999997E-2</v>
      </c>
      <c r="Y78" s="21">
        <v>3.2724000000000003E-2</v>
      </c>
      <c r="Z78" s="21">
        <v>3.2662999999999998E-2</v>
      </c>
      <c r="AA78" s="21">
        <v>3.2579999999999998E-2</v>
      </c>
      <c r="AB78" s="21">
        <v>3.2474999999999997E-2</v>
      </c>
      <c r="AC78" s="21">
        <v>3.2354000000000001E-2</v>
      </c>
      <c r="AD78" s="21">
        <v>3.2222000000000001E-2</v>
      </c>
      <c r="AE78" s="21">
        <v>3.2086000000000003E-2</v>
      </c>
      <c r="AF78" s="21">
        <v>3.1955999999999998E-2</v>
      </c>
      <c r="AG78" s="21">
        <v>3.1847E-2</v>
      </c>
      <c r="AH78" s="21">
        <v>3.177E-2</v>
      </c>
      <c r="AI78" s="19">
        <v>1.537E-3</v>
      </c>
    </row>
    <row r="79" spans="1:35" ht="15" customHeight="1" x14ac:dyDescent="0.75">
      <c r="A79" s="7" t="s">
        <v>59</v>
      </c>
      <c r="B79" s="17" t="s">
        <v>58</v>
      </c>
      <c r="C79" s="21">
        <v>34.017524999999999</v>
      </c>
      <c r="D79" s="21">
        <v>34.295715000000001</v>
      </c>
      <c r="E79" s="21">
        <v>34.571033</v>
      </c>
      <c r="F79" s="21">
        <v>34.845947000000002</v>
      </c>
      <c r="G79" s="21">
        <v>35.122425</v>
      </c>
      <c r="H79" s="21">
        <v>35.390960999999997</v>
      </c>
      <c r="I79" s="21">
        <v>35.642730999999998</v>
      </c>
      <c r="J79" s="21">
        <v>35.891883999999997</v>
      </c>
      <c r="K79" s="21">
        <v>36.136687999999999</v>
      </c>
      <c r="L79" s="21">
        <v>36.372596999999999</v>
      </c>
      <c r="M79" s="21">
        <v>36.604843000000002</v>
      </c>
      <c r="N79" s="21">
        <v>36.834063999999998</v>
      </c>
      <c r="O79" s="21">
        <v>37.057113999999999</v>
      </c>
      <c r="P79" s="21">
        <v>37.274577999999998</v>
      </c>
      <c r="Q79" s="21">
        <v>37.495804</v>
      </c>
      <c r="R79" s="21">
        <v>37.713417</v>
      </c>
      <c r="S79" s="21">
        <v>37.927135</v>
      </c>
      <c r="T79" s="21">
        <v>38.136676999999999</v>
      </c>
      <c r="U79" s="21">
        <v>38.341735999999997</v>
      </c>
      <c r="V79" s="21">
        <v>38.542121999999999</v>
      </c>
      <c r="W79" s="21">
        <v>38.737698000000002</v>
      </c>
      <c r="X79" s="21">
        <v>38.928463000000001</v>
      </c>
      <c r="Y79" s="21">
        <v>39.114555000000003</v>
      </c>
      <c r="Z79" s="21">
        <v>39.296168999999999</v>
      </c>
      <c r="AA79" s="21">
        <v>39.473579000000001</v>
      </c>
      <c r="AB79" s="21">
        <v>39.647072000000001</v>
      </c>
      <c r="AC79" s="21">
        <v>39.817013000000003</v>
      </c>
      <c r="AD79" s="21">
        <v>39.983806999999999</v>
      </c>
      <c r="AE79" s="21">
        <v>40.147793</v>
      </c>
      <c r="AF79" s="21">
        <v>40.309471000000002</v>
      </c>
      <c r="AG79" s="21">
        <v>40.469448</v>
      </c>
      <c r="AH79" s="21">
        <v>40.627487000000002</v>
      </c>
      <c r="AI79" s="19">
        <v>5.744E-3</v>
      </c>
    </row>
    <row r="80" spans="1:35" ht="15" customHeight="1" x14ac:dyDescent="0.75">
      <c r="A80" s="7" t="s">
        <v>57</v>
      </c>
      <c r="B80" s="17" t="s">
        <v>50</v>
      </c>
      <c r="C80" s="21">
        <v>0</v>
      </c>
      <c r="D80" s="21">
        <v>0</v>
      </c>
      <c r="E80" s="21">
        <v>0</v>
      </c>
      <c r="F80" s="21">
        <v>0</v>
      </c>
      <c r="G80" s="21">
        <v>0</v>
      </c>
      <c r="H80" s="21">
        <v>0</v>
      </c>
      <c r="I80" s="21">
        <v>0</v>
      </c>
      <c r="J80" s="21">
        <v>0</v>
      </c>
      <c r="K80" s="21">
        <v>0</v>
      </c>
      <c r="L80" s="21">
        <v>0</v>
      </c>
      <c r="M80" s="21">
        <v>0</v>
      </c>
      <c r="N80" s="21">
        <v>0</v>
      </c>
      <c r="O80" s="21">
        <v>0</v>
      </c>
      <c r="P80" s="21">
        <v>0</v>
      </c>
      <c r="Q80" s="21">
        <v>0</v>
      </c>
      <c r="R80" s="21">
        <v>0</v>
      </c>
      <c r="S80" s="21">
        <v>0</v>
      </c>
      <c r="T80" s="21">
        <v>0</v>
      </c>
      <c r="U80" s="21">
        <v>0</v>
      </c>
      <c r="V80" s="21">
        <v>0</v>
      </c>
      <c r="W80" s="21">
        <v>0</v>
      </c>
      <c r="X80" s="21">
        <v>0</v>
      </c>
      <c r="Y80" s="21">
        <v>0</v>
      </c>
      <c r="Z80" s="21">
        <v>0</v>
      </c>
      <c r="AA80" s="21">
        <v>0</v>
      </c>
      <c r="AB80" s="21">
        <v>0</v>
      </c>
      <c r="AC80" s="21">
        <v>0</v>
      </c>
      <c r="AD80" s="21">
        <v>0</v>
      </c>
      <c r="AE80" s="21">
        <v>0</v>
      </c>
      <c r="AF80" s="21">
        <v>0</v>
      </c>
      <c r="AG80" s="21">
        <v>0</v>
      </c>
      <c r="AH80" s="21">
        <v>0</v>
      </c>
      <c r="AI80" s="19" t="s">
        <v>22</v>
      </c>
    </row>
    <row r="81" spans="1:35" ht="15" customHeight="1" x14ac:dyDescent="0.75">
      <c r="A81" s="7" t="s">
        <v>264</v>
      </c>
      <c r="B81" s="17" t="s">
        <v>260</v>
      </c>
      <c r="C81" s="21">
        <v>0</v>
      </c>
      <c r="D81" s="21">
        <v>0</v>
      </c>
      <c r="E81" s="21">
        <v>0</v>
      </c>
      <c r="F81" s="21">
        <v>0</v>
      </c>
      <c r="G81" s="21">
        <v>0</v>
      </c>
      <c r="H81" s="21">
        <v>0</v>
      </c>
      <c r="I81" s="21">
        <v>0</v>
      </c>
      <c r="J81" s="21">
        <v>0</v>
      </c>
      <c r="K81" s="21">
        <v>0</v>
      </c>
      <c r="L81" s="21">
        <v>0</v>
      </c>
      <c r="M81" s="21">
        <v>0</v>
      </c>
      <c r="N81" s="21">
        <v>0</v>
      </c>
      <c r="O81" s="21">
        <v>0</v>
      </c>
      <c r="P81" s="21">
        <v>0</v>
      </c>
      <c r="Q81" s="21">
        <v>0</v>
      </c>
      <c r="R81" s="21">
        <v>0</v>
      </c>
      <c r="S81" s="21">
        <v>0</v>
      </c>
      <c r="T81" s="21">
        <v>0</v>
      </c>
      <c r="U81" s="21">
        <v>0</v>
      </c>
      <c r="V81" s="21">
        <v>0</v>
      </c>
      <c r="W81" s="21">
        <v>0</v>
      </c>
      <c r="X81" s="21">
        <v>0</v>
      </c>
      <c r="Y81" s="21">
        <v>0</v>
      </c>
      <c r="Z81" s="21">
        <v>0</v>
      </c>
      <c r="AA81" s="21">
        <v>0</v>
      </c>
      <c r="AB81" s="21">
        <v>0</v>
      </c>
      <c r="AC81" s="21">
        <v>0</v>
      </c>
      <c r="AD81" s="21">
        <v>0</v>
      </c>
      <c r="AE81" s="21">
        <v>0</v>
      </c>
      <c r="AF81" s="21">
        <v>0</v>
      </c>
      <c r="AG81" s="21">
        <v>0</v>
      </c>
      <c r="AH81" s="21">
        <v>0</v>
      </c>
      <c r="AI81" s="19" t="s">
        <v>22</v>
      </c>
    </row>
    <row r="82" spans="1:35" ht="15" customHeight="1" x14ac:dyDescent="0.75">
      <c r="A82" s="7" t="s">
        <v>56</v>
      </c>
      <c r="B82" s="17" t="s">
        <v>48</v>
      </c>
      <c r="C82" s="21">
        <v>34.017524999999999</v>
      </c>
      <c r="D82" s="21">
        <v>34.295715000000001</v>
      </c>
      <c r="E82" s="21">
        <v>34.571033</v>
      </c>
      <c r="F82" s="21">
        <v>34.845947000000002</v>
      </c>
      <c r="G82" s="21">
        <v>35.122425</v>
      </c>
      <c r="H82" s="21">
        <v>35.390960999999997</v>
      </c>
      <c r="I82" s="21">
        <v>35.642730999999998</v>
      </c>
      <c r="J82" s="21">
        <v>35.891883999999997</v>
      </c>
      <c r="K82" s="21">
        <v>36.136687999999999</v>
      </c>
      <c r="L82" s="21">
        <v>36.372596999999999</v>
      </c>
      <c r="M82" s="21">
        <v>36.604843000000002</v>
      </c>
      <c r="N82" s="21">
        <v>36.834063999999998</v>
      </c>
      <c r="O82" s="21">
        <v>37.057113999999999</v>
      </c>
      <c r="P82" s="21">
        <v>37.274577999999998</v>
      </c>
      <c r="Q82" s="21">
        <v>37.495804</v>
      </c>
      <c r="R82" s="21">
        <v>37.713417</v>
      </c>
      <c r="S82" s="21">
        <v>37.927135</v>
      </c>
      <c r="T82" s="21">
        <v>38.136676999999999</v>
      </c>
      <c r="U82" s="21">
        <v>38.341735999999997</v>
      </c>
      <c r="V82" s="21">
        <v>38.542121999999999</v>
      </c>
      <c r="W82" s="21">
        <v>38.737698000000002</v>
      </c>
      <c r="X82" s="21">
        <v>38.928463000000001</v>
      </c>
      <c r="Y82" s="21">
        <v>39.114555000000003</v>
      </c>
      <c r="Z82" s="21">
        <v>39.296168999999999</v>
      </c>
      <c r="AA82" s="21">
        <v>39.473579000000001</v>
      </c>
      <c r="AB82" s="21">
        <v>39.647072000000001</v>
      </c>
      <c r="AC82" s="21">
        <v>39.817013000000003</v>
      </c>
      <c r="AD82" s="21">
        <v>39.983806999999999</v>
      </c>
      <c r="AE82" s="21">
        <v>40.147793</v>
      </c>
      <c r="AF82" s="21">
        <v>40.309471000000002</v>
      </c>
      <c r="AG82" s="21">
        <v>40.469448</v>
      </c>
      <c r="AH82" s="21">
        <v>40.627487000000002</v>
      </c>
      <c r="AI82" s="19">
        <v>5.744E-3</v>
      </c>
    </row>
    <row r="83" spans="1:35" ht="15" customHeight="1" x14ac:dyDescent="0.75">
      <c r="A83" s="7" t="s">
        <v>55</v>
      </c>
      <c r="B83" s="17" t="s">
        <v>46</v>
      </c>
      <c r="C83" s="21">
        <v>0</v>
      </c>
      <c r="D83" s="21">
        <v>0</v>
      </c>
      <c r="E83" s="21">
        <v>0</v>
      </c>
      <c r="F83" s="21">
        <v>0</v>
      </c>
      <c r="G83" s="21">
        <v>0</v>
      </c>
      <c r="H83" s="21">
        <v>0</v>
      </c>
      <c r="I83" s="21">
        <v>0</v>
      </c>
      <c r="J83" s="21">
        <v>0</v>
      </c>
      <c r="K83" s="21">
        <v>0</v>
      </c>
      <c r="L83" s="21">
        <v>0</v>
      </c>
      <c r="M83" s="21">
        <v>0</v>
      </c>
      <c r="N83" s="21">
        <v>0</v>
      </c>
      <c r="O83" s="21">
        <v>0</v>
      </c>
      <c r="P83" s="21">
        <v>0</v>
      </c>
      <c r="Q83" s="21">
        <v>0</v>
      </c>
      <c r="R83" s="21">
        <v>0</v>
      </c>
      <c r="S83" s="21">
        <v>0</v>
      </c>
      <c r="T83" s="21">
        <v>0</v>
      </c>
      <c r="U83" s="21">
        <v>0</v>
      </c>
      <c r="V83" s="21">
        <v>0</v>
      </c>
      <c r="W83" s="21">
        <v>0</v>
      </c>
      <c r="X83" s="21">
        <v>0</v>
      </c>
      <c r="Y83" s="21">
        <v>0</v>
      </c>
      <c r="Z83" s="21">
        <v>0</v>
      </c>
      <c r="AA83" s="21">
        <v>0</v>
      </c>
      <c r="AB83" s="21">
        <v>0</v>
      </c>
      <c r="AC83" s="21">
        <v>0</v>
      </c>
      <c r="AD83" s="21">
        <v>0</v>
      </c>
      <c r="AE83" s="21">
        <v>0</v>
      </c>
      <c r="AF83" s="21">
        <v>0</v>
      </c>
      <c r="AG83" s="21">
        <v>0</v>
      </c>
      <c r="AH83" s="21">
        <v>0</v>
      </c>
      <c r="AI83" s="19" t="s">
        <v>22</v>
      </c>
    </row>
    <row r="84" spans="1:35" ht="15" customHeight="1" x14ac:dyDescent="0.75">
      <c r="A84" s="7" t="s">
        <v>54</v>
      </c>
      <c r="B84" s="17" t="s">
        <v>44</v>
      </c>
      <c r="C84" s="21">
        <v>0</v>
      </c>
      <c r="D84" s="21">
        <v>0</v>
      </c>
      <c r="E84" s="21">
        <v>0</v>
      </c>
      <c r="F84" s="21">
        <v>0</v>
      </c>
      <c r="G84" s="21">
        <v>0</v>
      </c>
      <c r="H84" s="21">
        <v>0</v>
      </c>
      <c r="I84" s="21">
        <v>0</v>
      </c>
      <c r="J84" s="21">
        <v>0</v>
      </c>
      <c r="K84" s="21">
        <v>0</v>
      </c>
      <c r="L84" s="21">
        <v>0</v>
      </c>
      <c r="M84" s="21">
        <v>0</v>
      </c>
      <c r="N84" s="21">
        <v>0</v>
      </c>
      <c r="O84" s="21">
        <v>0</v>
      </c>
      <c r="P84" s="21">
        <v>0</v>
      </c>
      <c r="Q84" s="21">
        <v>0</v>
      </c>
      <c r="R84" s="21">
        <v>0</v>
      </c>
      <c r="S84" s="21">
        <v>0</v>
      </c>
      <c r="T84" s="21">
        <v>0</v>
      </c>
      <c r="U84" s="21">
        <v>0</v>
      </c>
      <c r="V84" s="21">
        <v>0</v>
      </c>
      <c r="W84" s="21">
        <v>0</v>
      </c>
      <c r="X84" s="21">
        <v>0</v>
      </c>
      <c r="Y84" s="21">
        <v>0</v>
      </c>
      <c r="Z84" s="21">
        <v>0</v>
      </c>
      <c r="AA84" s="21">
        <v>0</v>
      </c>
      <c r="AB84" s="21">
        <v>0</v>
      </c>
      <c r="AC84" s="21">
        <v>0</v>
      </c>
      <c r="AD84" s="21">
        <v>0</v>
      </c>
      <c r="AE84" s="21">
        <v>0</v>
      </c>
      <c r="AF84" s="21">
        <v>0</v>
      </c>
      <c r="AG84" s="21">
        <v>0</v>
      </c>
      <c r="AH84" s="21">
        <v>0</v>
      </c>
      <c r="AI84" s="19" t="s">
        <v>22</v>
      </c>
    </row>
    <row r="85" spans="1:35" ht="15" customHeight="1" x14ac:dyDescent="0.75">
      <c r="A85" s="7" t="s">
        <v>265</v>
      </c>
      <c r="B85" s="17" t="s">
        <v>29</v>
      </c>
      <c r="C85" s="21">
        <v>0</v>
      </c>
      <c r="D85" s="21">
        <v>0</v>
      </c>
      <c r="E85" s="21">
        <v>0</v>
      </c>
      <c r="F85" s="21">
        <v>0</v>
      </c>
      <c r="G85" s="21">
        <v>0</v>
      </c>
      <c r="H85" s="21">
        <v>0</v>
      </c>
      <c r="I85" s="21">
        <v>0</v>
      </c>
      <c r="J85" s="21">
        <v>0</v>
      </c>
      <c r="K85" s="21">
        <v>0</v>
      </c>
      <c r="L85" s="21">
        <v>0</v>
      </c>
      <c r="M85" s="21">
        <v>0</v>
      </c>
      <c r="N85" s="21">
        <v>0</v>
      </c>
      <c r="O85" s="21">
        <v>0</v>
      </c>
      <c r="P85" s="21">
        <v>0</v>
      </c>
      <c r="Q85" s="21">
        <v>0</v>
      </c>
      <c r="R85" s="21">
        <v>0</v>
      </c>
      <c r="S85" s="21">
        <v>0</v>
      </c>
      <c r="T85" s="21">
        <v>0</v>
      </c>
      <c r="U85" s="21">
        <v>0</v>
      </c>
      <c r="V85" s="21">
        <v>0</v>
      </c>
      <c r="W85" s="21">
        <v>0</v>
      </c>
      <c r="X85" s="21">
        <v>0</v>
      </c>
      <c r="Y85" s="21">
        <v>0</v>
      </c>
      <c r="Z85" s="21">
        <v>0</v>
      </c>
      <c r="AA85" s="21">
        <v>0</v>
      </c>
      <c r="AB85" s="21">
        <v>0</v>
      </c>
      <c r="AC85" s="21">
        <v>0</v>
      </c>
      <c r="AD85" s="21">
        <v>0</v>
      </c>
      <c r="AE85" s="21">
        <v>0</v>
      </c>
      <c r="AF85" s="21">
        <v>0</v>
      </c>
      <c r="AG85" s="21">
        <v>0</v>
      </c>
      <c r="AH85" s="21">
        <v>0</v>
      </c>
      <c r="AI85" s="19" t="s">
        <v>22</v>
      </c>
    </row>
    <row r="86" spans="1:35" ht="15" customHeight="1" x14ac:dyDescent="0.75">
      <c r="A86" s="7" t="s">
        <v>266</v>
      </c>
      <c r="B86" s="17" t="s">
        <v>263</v>
      </c>
      <c r="C86" s="21">
        <v>0</v>
      </c>
      <c r="D86" s="21">
        <v>0</v>
      </c>
      <c r="E86" s="21">
        <v>0</v>
      </c>
      <c r="F86" s="21">
        <v>0</v>
      </c>
      <c r="G86" s="21">
        <v>0</v>
      </c>
      <c r="H86" s="21">
        <v>0</v>
      </c>
      <c r="I86" s="21">
        <v>0</v>
      </c>
      <c r="J86" s="21">
        <v>0</v>
      </c>
      <c r="K86" s="21">
        <v>0</v>
      </c>
      <c r="L86" s="21">
        <v>0</v>
      </c>
      <c r="M86" s="21">
        <v>0</v>
      </c>
      <c r="N86" s="21">
        <v>0</v>
      </c>
      <c r="O86" s="21">
        <v>0</v>
      </c>
      <c r="P86" s="21">
        <v>0</v>
      </c>
      <c r="Q86" s="21">
        <v>0</v>
      </c>
      <c r="R86" s="21">
        <v>0</v>
      </c>
      <c r="S86" s="21">
        <v>0</v>
      </c>
      <c r="T86" s="21">
        <v>0</v>
      </c>
      <c r="U86" s="21">
        <v>0</v>
      </c>
      <c r="V86" s="21">
        <v>0</v>
      </c>
      <c r="W86" s="21">
        <v>0</v>
      </c>
      <c r="X86" s="21">
        <v>0</v>
      </c>
      <c r="Y86" s="21">
        <v>0</v>
      </c>
      <c r="Z86" s="21">
        <v>0</v>
      </c>
      <c r="AA86" s="21">
        <v>0</v>
      </c>
      <c r="AB86" s="21">
        <v>0</v>
      </c>
      <c r="AC86" s="21">
        <v>0</v>
      </c>
      <c r="AD86" s="21">
        <v>0</v>
      </c>
      <c r="AE86" s="21">
        <v>0</v>
      </c>
      <c r="AF86" s="21">
        <v>0</v>
      </c>
      <c r="AG86" s="21">
        <v>0</v>
      </c>
      <c r="AH86" s="21">
        <v>0</v>
      </c>
      <c r="AI86" s="19" t="s">
        <v>22</v>
      </c>
    </row>
    <row r="87" spans="1:35" ht="15" customHeight="1" x14ac:dyDescent="0.75">
      <c r="A87" s="7" t="s">
        <v>53</v>
      </c>
      <c r="B87" s="17" t="s">
        <v>52</v>
      </c>
      <c r="C87" s="21">
        <v>105.198898</v>
      </c>
      <c r="D87" s="21">
        <v>105.649338</v>
      </c>
      <c r="E87" s="21">
        <v>106.117592</v>
      </c>
      <c r="F87" s="21">
        <v>106.566132</v>
      </c>
      <c r="G87" s="21">
        <v>106.95961</v>
      </c>
      <c r="H87" s="21">
        <v>107.413704</v>
      </c>
      <c r="I87" s="21">
        <v>108.039162</v>
      </c>
      <c r="J87" s="21">
        <v>108.65776099999999</v>
      </c>
      <c r="K87" s="21">
        <v>109.279602</v>
      </c>
      <c r="L87" s="21">
        <v>109.956558</v>
      </c>
      <c r="M87" s="21">
        <v>110.635811</v>
      </c>
      <c r="N87" s="21">
        <v>111.28761299999999</v>
      </c>
      <c r="O87" s="21">
        <v>111.92440000000001</v>
      </c>
      <c r="P87" s="21">
        <v>112.55605300000001</v>
      </c>
      <c r="Q87" s="21">
        <v>113.059555</v>
      </c>
      <c r="R87" s="21">
        <v>113.532448</v>
      </c>
      <c r="S87" s="21">
        <v>113.979935</v>
      </c>
      <c r="T87" s="21">
        <v>114.408669</v>
      </c>
      <c r="U87" s="21">
        <v>114.825699</v>
      </c>
      <c r="V87" s="21">
        <v>115.23722100000001</v>
      </c>
      <c r="W87" s="21">
        <v>115.649086</v>
      </c>
      <c r="X87" s="21">
        <v>116.065941</v>
      </c>
      <c r="Y87" s="21">
        <v>116.491501</v>
      </c>
      <c r="Z87" s="21">
        <v>116.928665</v>
      </c>
      <c r="AA87" s="21">
        <v>117.380775</v>
      </c>
      <c r="AB87" s="21">
        <v>117.851662</v>
      </c>
      <c r="AC87" s="21">
        <v>118.344872</v>
      </c>
      <c r="AD87" s="21">
        <v>118.862083</v>
      </c>
      <c r="AE87" s="21">
        <v>119.40465500000001</v>
      </c>
      <c r="AF87" s="21">
        <v>119.973122</v>
      </c>
      <c r="AG87" s="21">
        <v>120.56603200000001</v>
      </c>
      <c r="AH87" s="21">
        <v>121.170959</v>
      </c>
      <c r="AI87" s="19">
        <v>4.5700000000000003E-3</v>
      </c>
    </row>
    <row r="88" spans="1:35" ht="15" customHeight="1" x14ac:dyDescent="0.75">
      <c r="A88" s="7" t="s">
        <v>51</v>
      </c>
      <c r="B88" s="17" t="s">
        <v>50</v>
      </c>
      <c r="C88" s="21">
        <v>11.675825</v>
      </c>
      <c r="D88" s="21">
        <v>11.725820000000001</v>
      </c>
      <c r="E88" s="21">
        <v>11.777789</v>
      </c>
      <c r="F88" s="21">
        <v>11.827572</v>
      </c>
      <c r="G88" s="21">
        <v>11.871243</v>
      </c>
      <c r="H88" s="21">
        <v>11.921640999999999</v>
      </c>
      <c r="I88" s="21">
        <v>11.991059</v>
      </c>
      <c r="J88" s="21">
        <v>12.059716</v>
      </c>
      <c r="K88" s="21">
        <v>12.128733</v>
      </c>
      <c r="L88" s="21">
        <v>12.203867000000001</v>
      </c>
      <c r="M88" s="21">
        <v>12.279256999999999</v>
      </c>
      <c r="N88" s="21">
        <v>12.351601</v>
      </c>
      <c r="O88" s="21">
        <v>12.422275000000001</v>
      </c>
      <c r="P88" s="21">
        <v>12.492381</v>
      </c>
      <c r="Q88" s="21">
        <v>12.548264</v>
      </c>
      <c r="R88" s="21">
        <v>12.600747999999999</v>
      </c>
      <c r="S88" s="21">
        <v>12.650414</v>
      </c>
      <c r="T88" s="21">
        <v>12.697997000000001</v>
      </c>
      <c r="U88" s="21">
        <v>12.744285</v>
      </c>
      <c r="V88" s="21">
        <v>12.789959</v>
      </c>
      <c r="W88" s="21">
        <v>12.835672000000001</v>
      </c>
      <c r="X88" s="21">
        <v>12.881935</v>
      </c>
      <c r="Y88" s="21">
        <v>12.929169</v>
      </c>
      <c r="Z88" s="21">
        <v>12.977690000000001</v>
      </c>
      <c r="AA88" s="21">
        <v>13.027866</v>
      </c>
      <c r="AB88" s="21">
        <v>13.080132000000001</v>
      </c>
      <c r="AC88" s="21">
        <v>13.134871</v>
      </c>
      <c r="AD88" s="21">
        <v>13.192273999999999</v>
      </c>
      <c r="AE88" s="21">
        <v>13.252495</v>
      </c>
      <c r="AF88" s="21">
        <v>13.315588</v>
      </c>
      <c r="AG88" s="21">
        <v>13.381392999999999</v>
      </c>
      <c r="AH88" s="21">
        <v>13.448532999999999</v>
      </c>
      <c r="AI88" s="19">
        <v>4.5700000000000003E-3</v>
      </c>
    </row>
    <row r="89" spans="1:35" ht="15" customHeight="1" x14ac:dyDescent="0.75">
      <c r="A89" s="7" t="s">
        <v>267</v>
      </c>
      <c r="B89" s="17" t="s">
        <v>260</v>
      </c>
      <c r="C89" s="21">
        <v>0</v>
      </c>
      <c r="D89" s="21">
        <v>0</v>
      </c>
      <c r="E89" s="21">
        <v>0</v>
      </c>
      <c r="F89" s="21">
        <v>0</v>
      </c>
      <c r="G89" s="21">
        <v>0</v>
      </c>
      <c r="H89" s="21">
        <v>0</v>
      </c>
      <c r="I89" s="21">
        <v>0</v>
      </c>
      <c r="J89" s="21">
        <v>0</v>
      </c>
      <c r="K89" s="21">
        <v>0</v>
      </c>
      <c r="L89" s="21">
        <v>0</v>
      </c>
      <c r="M89" s="21">
        <v>0</v>
      </c>
      <c r="N89" s="21">
        <v>0</v>
      </c>
      <c r="O89" s="21">
        <v>0</v>
      </c>
      <c r="P89" s="21">
        <v>0</v>
      </c>
      <c r="Q89" s="21">
        <v>0</v>
      </c>
      <c r="R89" s="21">
        <v>0</v>
      </c>
      <c r="S89" s="21">
        <v>0</v>
      </c>
      <c r="T89" s="21">
        <v>0</v>
      </c>
      <c r="U89" s="21">
        <v>0</v>
      </c>
      <c r="V89" s="21">
        <v>0</v>
      </c>
      <c r="W89" s="21">
        <v>0</v>
      </c>
      <c r="X89" s="21">
        <v>0</v>
      </c>
      <c r="Y89" s="21">
        <v>0</v>
      </c>
      <c r="Z89" s="21">
        <v>0</v>
      </c>
      <c r="AA89" s="21">
        <v>0</v>
      </c>
      <c r="AB89" s="21">
        <v>0</v>
      </c>
      <c r="AC89" s="21">
        <v>0</v>
      </c>
      <c r="AD89" s="21">
        <v>0</v>
      </c>
      <c r="AE89" s="21">
        <v>0</v>
      </c>
      <c r="AF89" s="21">
        <v>0</v>
      </c>
      <c r="AG89" s="21">
        <v>0</v>
      </c>
      <c r="AH89" s="21">
        <v>0</v>
      </c>
      <c r="AI89" s="19" t="s">
        <v>22</v>
      </c>
    </row>
    <row r="90" spans="1:35" ht="15" customHeight="1" x14ac:dyDescent="0.75">
      <c r="A90" s="7" t="s">
        <v>49</v>
      </c>
      <c r="B90" s="17" t="s">
        <v>48</v>
      </c>
      <c r="C90" s="21">
        <v>92.537918000000005</v>
      </c>
      <c r="D90" s="21">
        <v>92.917343000000002</v>
      </c>
      <c r="E90" s="21">
        <v>93.312034999999995</v>
      </c>
      <c r="F90" s="21">
        <v>93.687423999999993</v>
      </c>
      <c r="G90" s="21">
        <v>94.013535000000005</v>
      </c>
      <c r="H90" s="21">
        <v>94.391402999999997</v>
      </c>
      <c r="I90" s="21">
        <v>94.919524999999993</v>
      </c>
      <c r="J90" s="21">
        <v>95.440467999999996</v>
      </c>
      <c r="K90" s="21">
        <v>95.964020000000005</v>
      </c>
      <c r="L90" s="21">
        <v>96.534560999999997</v>
      </c>
      <c r="M90" s="21">
        <v>97.105873000000003</v>
      </c>
      <c r="N90" s="21">
        <v>97.657332999999994</v>
      </c>
      <c r="O90" s="21">
        <v>98.194168000000005</v>
      </c>
      <c r="P90" s="21">
        <v>98.725555</v>
      </c>
      <c r="Q90" s="21">
        <v>99.143996999999999</v>
      </c>
      <c r="R90" s="21">
        <v>99.534751999999997</v>
      </c>
      <c r="S90" s="21">
        <v>99.902161000000007</v>
      </c>
      <c r="T90" s="21">
        <v>100.25190000000001</v>
      </c>
      <c r="U90" s="21">
        <v>100.590637</v>
      </c>
      <c r="V90" s="21">
        <v>100.923615</v>
      </c>
      <c r="W90" s="21">
        <v>101.255821</v>
      </c>
      <c r="X90" s="21">
        <v>101.591965</v>
      </c>
      <c r="Y90" s="21">
        <v>101.934769</v>
      </c>
      <c r="Z90" s="21">
        <v>102.28602600000001</v>
      </c>
      <c r="AA90" s="21">
        <v>102.649422</v>
      </c>
      <c r="AB90" s="21">
        <v>103.028137</v>
      </c>
      <c r="AC90" s="21">
        <v>103.424706</v>
      </c>
      <c r="AD90" s="21">
        <v>103.84182699999999</v>
      </c>
      <c r="AE90" s="21">
        <v>104.27995300000001</v>
      </c>
      <c r="AF90" s="21">
        <v>104.739441</v>
      </c>
      <c r="AG90" s="21">
        <v>105.21932200000001</v>
      </c>
      <c r="AH90" s="21">
        <v>105.708748</v>
      </c>
      <c r="AI90" s="19">
        <v>4.3020000000000003E-3</v>
      </c>
    </row>
    <row r="91" spans="1:35" ht="15" customHeight="1" x14ac:dyDescent="0.75">
      <c r="A91" s="7" t="s">
        <v>47</v>
      </c>
      <c r="B91" s="17" t="s">
        <v>46</v>
      </c>
      <c r="C91" s="21">
        <v>0.89503999999999995</v>
      </c>
      <c r="D91" s="21">
        <v>0.91568099999999997</v>
      </c>
      <c r="E91" s="21">
        <v>0.93687600000000004</v>
      </c>
      <c r="F91" s="21">
        <v>0.95985500000000001</v>
      </c>
      <c r="G91" s="21">
        <v>0.98321400000000003</v>
      </c>
      <c r="H91" s="21">
        <v>1.0086619999999999</v>
      </c>
      <c r="I91" s="21">
        <v>1.0360419999999999</v>
      </c>
      <c r="J91" s="21">
        <v>1.064508</v>
      </c>
      <c r="K91" s="21">
        <v>1.0932470000000001</v>
      </c>
      <c r="L91" s="21">
        <v>1.1239479999999999</v>
      </c>
      <c r="M91" s="21">
        <v>1.1559120000000001</v>
      </c>
      <c r="N91" s="21">
        <v>1.18336</v>
      </c>
      <c r="O91" s="21">
        <v>1.2120919999999999</v>
      </c>
      <c r="P91" s="21">
        <v>1.241711</v>
      </c>
      <c r="Q91" s="21">
        <v>1.2704580000000001</v>
      </c>
      <c r="R91" s="21">
        <v>1.2997069999999999</v>
      </c>
      <c r="S91" s="21">
        <v>1.329736</v>
      </c>
      <c r="T91" s="21">
        <v>1.3607750000000001</v>
      </c>
      <c r="U91" s="21">
        <v>1.3924289999999999</v>
      </c>
      <c r="V91" s="21">
        <v>1.4249350000000001</v>
      </c>
      <c r="W91" s="21">
        <v>1.4585360000000001</v>
      </c>
      <c r="X91" s="21">
        <v>1.492621</v>
      </c>
      <c r="Y91" s="21">
        <v>1.5277849999999999</v>
      </c>
      <c r="Z91" s="21">
        <v>1.5647949999999999</v>
      </c>
      <c r="AA91" s="21">
        <v>1.6029409999999999</v>
      </c>
      <c r="AB91" s="21">
        <v>1.6424479999999999</v>
      </c>
      <c r="AC91" s="21">
        <v>1.683929</v>
      </c>
      <c r="AD91" s="21">
        <v>1.726164</v>
      </c>
      <c r="AE91" s="21">
        <v>1.7699370000000001</v>
      </c>
      <c r="AF91" s="21">
        <v>1.8153330000000001</v>
      </c>
      <c r="AG91" s="21">
        <v>1.8620490000000001</v>
      </c>
      <c r="AH91" s="21">
        <v>1.9098869999999999</v>
      </c>
      <c r="AI91" s="19">
        <v>2.4750999999999999E-2</v>
      </c>
    </row>
    <row r="92" spans="1:35" ht="15" customHeight="1" x14ac:dyDescent="0.75">
      <c r="A92" s="7" t="s">
        <v>45</v>
      </c>
      <c r="B92" s="17" t="s">
        <v>44</v>
      </c>
      <c r="C92" s="21">
        <v>9.0107000000000007E-2</v>
      </c>
      <c r="D92" s="21">
        <v>9.0493000000000004E-2</v>
      </c>
      <c r="E92" s="21">
        <v>9.0894000000000003E-2</v>
      </c>
      <c r="F92" s="21">
        <v>9.1278999999999999E-2</v>
      </c>
      <c r="G92" s="21">
        <v>9.1616000000000003E-2</v>
      </c>
      <c r="H92" s="21">
        <v>9.2004000000000002E-2</v>
      </c>
      <c r="I92" s="21">
        <v>9.2539999999999997E-2</v>
      </c>
      <c r="J92" s="21">
        <v>9.307E-2</v>
      </c>
      <c r="K92" s="21">
        <v>9.3603000000000006E-2</v>
      </c>
      <c r="L92" s="21">
        <v>9.4183000000000003E-2</v>
      </c>
      <c r="M92" s="21">
        <v>9.4764000000000001E-2</v>
      </c>
      <c r="N92" s="21">
        <v>9.5323000000000005E-2</v>
      </c>
      <c r="O92" s="21">
        <v>9.5867999999999995E-2</v>
      </c>
      <c r="P92" s="21">
        <v>9.6408999999999995E-2</v>
      </c>
      <c r="Q92" s="21">
        <v>9.6839999999999996E-2</v>
      </c>
      <c r="R92" s="21">
        <v>9.7244999999999998E-2</v>
      </c>
      <c r="S92" s="21">
        <v>9.7628999999999994E-2</v>
      </c>
      <c r="T92" s="21">
        <v>9.7996E-2</v>
      </c>
      <c r="U92" s="21">
        <v>9.8352999999999996E-2</v>
      </c>
      <c r="V92" s="21">
        <v>9.8706000000000002E-2</v>
      </c>
      <c r="W92" s="21">
        <v>9.9057999999999993E-2</v>
      </c>
      <c r="X92" s="21">
        <v>9.9415000000000003E-2</v>
      </c>
      <c r="Y92" s="21">
        <v>9.9779999999999994E-2</v>
      </c>
      <c r="Z92" s="21">
        <v>0.10015400000000001</v>
      </c>
      <c r="AA92" s="21">
        <v>0.10054200000000001</v>
      </c>
      <c r="AB92" s="21">
        <v>0.10094500000000001</v>
      </c>
      <c r="AC92" s="21">
        <v>0.101367</v>
      </c>
      <c r="AD92" s="21">
        <v>0.10181</v>
      </c>
      <c r="AE92" s="21">
        <v>0.102275</v>
      </c>
      <c r="AF92" s="21">
        <v>0.10276200000000001</v>
      </c>
      <c r="AG92" s="21">
        <v>0.10327</v>
      </c>
      <c r="AH92" s="21">
        <v>0.10378800000000001</v>
      </c>
      <c r="AI92" s="19">
        <v>4.5700000000000003E-3</v>
      </c>
    </row>
    <row r="93" spans="1:35" ht="15" customHeight="1" x14ac:dyDescent="0.75">
      <c r="A93" s="7" t="s">
        <v>268</v>
      </c>
      <c r="B93" s="17" t="s">
        <v>29</v>
      </c>
      <c r="C93" s="21">
        <v>0</v>
      </c>
      <c r="D93" s="21">
        <v>0</v>
      </c>
      <c r="E93" s="21">
        <v>0</v>
      </c>
      <c r="F93" s="21">
        <v>0</v>
      </c>
      <c r="G93" s="21">
        <v>0</v>
      </c>
      <c r="H93" s="21">
        <v>0</v>
      </c>
      <c r="I93" s="21">
        <v>0</v>
      </c>
      <c r="J93" s="21">
        <v>0</v>
      </c>
      <c r="K93" s="21">
        <v>0</v>
      </c>
      <c r="L93" s="21">
        <v>0</v>
      </c>
      <c r="M93" s="21">
        <v>0</v>
      </c>
      <c r="N93" s="21">
        <v>0</v>
      </c>
      <c r="O93" s="21">
        <v>0</v>
      </c>
      <c r="P93" s="21">
        <v>0</v>
      </c>
      <c r="Q93" s="21">
        <v>0</v>
      </c>
      <c r="R93" s="21">
        <v>0</v>
      </c>
      <c r="S93" s="21">
        <v>0</v>
      </c>
      <c r="T93" s="21">
        <v>0</v>
      </c>
      <c r="U93" s="21">
        <v>0</v>
      </c>
      <c r="V93" s="21">
        <v>0</v>
      </c>
      <c r="W93" s="21">
        <v>0</v>
      </c>
      <c r="X93" s="21">
        <v>0</v>
      </c>
      <c r="Y93" s="21">
        <v>0</v>
      </c>
      <c r="Z93" s="21">
        <v>0</v>
      </c>
      <c r="AA93" s="21">
        <v>0</v>
      </c>
      <c r="AB93" s="21">
        <v>0</v>
      </c>
      <c r="AC93" s="21">
        <v>0</v>
      </c>
      <c r="AD93" s="21">
        <v>0</v>
      </c>
      <c r="AE93" s="21">
        <v>0</v>
      </c>
      <c r="AF93" s="21">
        <v>0</v>
      </c>
      <c r="AG93" s="21">
        <v>0</v>
      </c>
      <c r="AH93" s="21">
        <v>0</v>
      </c>
      <c r="AI93" s="19" t="s">
        <v>22</v>
      </c>
    </row>
    <row r="94" spans="1:35" ht="15" customHeight="1" x14ac:dyDescent="0.75">
      <c r="A94" s="7" t="s">
        <v>269</v>
      </c>
      <c r="B94" s="17" t="s">
        <v>263</v>
      </c>
      <c r="C94" s="21">
        <v>0</v>
      </c>
      <c r="D94" s="21">
        <v>0</v>
      </c>
      <c r="E94" s="21">
        <v>0</v>
      </c>
      <c r="F94" s="21">
        <v>0</v>
      </c>
      <c r="G94" s="21">
        <v>0</v>
      </c>
      <c r="H94" s="21">
        <v>0</v>
      </c>
      <c r="I94" s="21">
        <v>0</v>
      </c>
      <c r="J94" s="21">
        <v>0</v>
      </c>
      <c r="K94" s="21">
        <v>0</v>
      </c>
      <c r="L94" s="21">
        <v>0</v>
      </c>
      <c r="M94" s="21">
        <v>0</v>
      </c>
      <c r="N94" s="21">
        <v>0</v>
      </c>
      <c r="O94" s="21">
        <v>0</v>
      </c>
      <c r="P94" s="21">
        <v>0</v>
      </c>
      <c r="Q94" s="21">
        <v>0</v>
      </c>
      <c r="R94" s="21">
        <v>0</v>
      </c>
      <c r="S94" s="21">
        <v>0</v>
      </c>
      <c r="T94" s="21">
        <v>0</v>
      </c>
      <c r="U94" s="21">
        <v>0</v>
      </c>
      <c r="V94" s="21">
        <v>0</v>
      </c>
      <c r="W94" s="21">
        <v>0</v>
      </c>
      <c r="X94" s="21">
        <v>0</v>
      </c>
      <c r="Y94" s="21">
        <v>0</v>
      </c>
      <c r="Z94" s="21">
        <v>0</v>
      </c>
      <c r="AA94" s="21">
        <v>0</v>
      </c>
      <c r="AB94" s="21">
        <v>0</v>
      </c>
      <c r="AC94" s="21">
        <v>0</v>
      </c>
      <c r="AD94" s="21">
        <v>0</v>
      </c>
      <c r="AE94" s="21">
        <v>0</v>
      </c>
      <c r="AF94" s="21">
        <v>0</v>
      </c>
      <c r="AG94" s="21">
        <v>0</v>
      </c>
      <c r="AH94" s="21">
        <v>0</v>
      </c>
      <c r="AI94" s="19" t="s">
        <v>22</v>
      </c>
    </row>
    <row r="95" spans="1:35" ht="15" customHeight="1" x14ac:dyDescent="0.75">
      <c r="A95" s="7" t="s">
        <v>43</v>
      </c>
      <c r="B95" s="14" t="s">
        <v>42</v>
      </c>
      <c r="C95" s="20">
        <v>49.124718000000001</v>
      </c>
      <c r="D95" s="20">
        <v>49.857002000000001</v>
      </c>
      <c r="E95" s="20">
        <v>50.540688000000003</v>
      </c>
      <c r="F95" s="20">
        <v>51.126807999999997</v>
      </c>
      <c r="G95" s="20">
        <v>51.682448999999998</v>
      </c>
      <c r="H95" s="20">
        <v>52.336182000000001</v>
      </c>
      <c r="I95" s="20">
        <v>52.946289</v>
      </c>
      <c r="J95" s="20">
        <v>53.551322999999996</v>
      </c>
      <c r="K95" s="20">
        <v>54.159233</v>
      </c>
      <c r="L95" s="20">
        <v>54.786597999999998</v>
      </c>
      <c r="M95" s="20">
        <v>55.410763000000003</v>
      </c>
      <c r="N95" s="20">
        <v>55.915489000000001</v>
      </c>
      <c r="O95" s="20">
        <v>56.536011000000002</v>
      </c>
      <c r="P95" s="20">
        <v>57.160483999999997</v>
      </c>
      <c r="Q95" s="20">
        <v>57.744728000000002</v>
      </c>
      <c r="R95" s="20">
        <v>58.324474000000002</v>
      </c>
      <c r="S95" s="20">
        <v>58.904114</v>
      </c>
      <c r="T95" s="20">
        <v>59.470351999999998</v>
      </c>
      <c r="U95" s="20">
        <v>60.060786999999998</v>
      </c>
      <c r="V95" s="20">
        <v>60.61721</v>
      </c>
      <c r="W95" s="20">
        <v>61.171097000000003</v>
      </c>
      <c r="X95" s="20">
        <v>61.762855999999999</v>
      </c>
      <c r="Y95" s="20">
        <v>62.333092000000001</v>
      </c>
      <c r="Z95" s="20">
        <v>62.871150999999998</v>
      </c>
      <c r="AA95" s="20">
        <v>63.435482</v>
      </c>
      <c r="AB95" s="20">
        <v>63.991066000000004</v>
      </c>
      <c r="AC95" s="20">
        <v>64.530654999999996</v>
      </c>
      <c r="AD95" s="20">
        <v>65.100280999999995</v>
      </c>
      <c r="AE95" s="20">
        <v>65.630866999999995</v>
      </c>
      <c r="AF95" s="20">
        <v>66.157272000000006</v>
      </c>
      <c r="AG95" s="20">
        <v>66.678421</v>
      </c>
      <c r="AH95" s="20">
        <v>67.178107999999995</v>
      </c>
      <c r="AI95" s="16">
        <v>1.0147E-2</v>
      </c>
    </row>
    <row r="96" spans="1:35" ht="15" customHeight="1" x14ac:dyDescent="0.75">
      <c r="A96" s="7" t="s">
        <v>41</v>
      </c>
      <c r="B96" s="17" t="s">
        <v>40</v>
      </c>
      <c r="C96" s="21">
        <v>10.422048999999999</v>
      </c>
      <c r="D96" s="21">
        <v>10.531468</v>
      </c>
      <c r="E96" s="21">
        <v>10.640453000000001</v>
      </c>
      <c r="F96" s="21">
        <v>10.74976</v>
      </c>
      <c r="G96" s="21">
        <v>10.859997999999999</v>
      </c>
      <c r="H96" s="21">
        <v>10.968223999999999</v>
      </c>
      <c r="I96" s="21">
        <v>11.071688</v>
      </c>
      <c r="J96" s="21">
        <v>11.174754</v>
      </c>
      <c r="K96" s="21">
        <v>11.276880999999999</v>
      </c>
      <c r="L96" s="21">
        <v>11.376637000000001</v>
      </c>
      <c r="M96" s="21">
        <v>11.475645</v>
      </c>
      <c r="N96" s="21">
        <v>11.5741</v>
      </c>
      <c r="O96" s="21">
        <v>11.671004999999999</v>
      </c>
      <c r="P96" s="21">
        <v>11.766532</v>
      </c>
      <c r="Q96" s="21">
        <v>11.863631</v>
      </c>
      <c r="R96" s="21">
        <v>11.959968999999999</v>
      </c>
      <c r="S96" s="21">
        <v>12.055451</v>
      </c>
      <c r="T96" s="21">
        <v>12.149978000000001</v>
      </c>
      <c r="U96" s="21">
        <v>12.243448000000001</v>
      </c>
      <c r="V96" s="21">
        <v>12.335788000000001</v>
      </c>
      <c r="W96" s="21">
        <v>12.426949</v>
      </c>
      <c r="X96" s="21">
        <v>12.516918</v>
      </c>
      <c r="Y96" s="21">
        <v>12.605727999999999</v>
      </c>
      <c r="Z96" s="21">
        <v>12.693441</v>
      </c>
      <c r="AA96" s="21">
        <v>12.780125999999999</v>
      </c>
      <c r="AB96" s="21">
        <v>12.865875000000001</v>
      </c>
      <c r="AC96" s="21">
        <v>12.950798000000001</v>
      </c>
      <c r="AD96" s="21">
        <v>13.035023000000001</v>
      </c>
      <c r="AE96" s="21">
        <v>13.118643</v>
      </c>
      <c r="AF96" s="21">
        <v>13.201827</v>
      </c>
      <c r="AG96" s="21">
        <v>13.284770999999999</v>
      </c>
      <c r="AH96" s="21">
        <v>13.367388999999999</v>
      </c>
      <c r="AI96" s="19">
        <v>8.0610000000000005E-3</v>
      </c>
    </row>
    <row r="97" spans="1:35" ht="15" customHeight="1" x14ac:dyDescent="0.75">
      <c r="A97" s="7" t="s">
        <v>39</v>
      </c>
      <c r="B97" s="17" t="s">
        <v>29</v>
      </c>
      <c r="C97" s="21">
        <v>1.718127</v>
      </c>
      <c r="D97" s="21">
        <v>1.7361660000000001</v>
      </c>
      <c r="E97" s="21">
        <v>1.754132</v>
      </c>
      <c r="F97" s="21">
        <v>1.7721519999999999</v>
      </c>
      <c r="G97" s="21">
        <v>1.7903249999999999</v>
      </c>
      <c r="H97" s="21">
        <v>1.8081670000000001</v>
      </c>
      <c r="I97" s="21">
        <v>1.825224</v>
      </c>
      <c r="J97" s="21">
        <v>1.8422149999999999</v>
      </c>
      <c r="K97" s="21">
        <v>1.859051</v>
      </c>
      <c r="L97" s="21">
        <v>1.8754960000000001</v>
      </c>
      <c r="M97" s="21">
        <v>1.891818</v>
      </c>
      <c r="N97" s="21">
        <v>1.9080490000000001</v>
      </c>
      <c r="O97" s="21">
        <v>1.9240250000000001</v>
      </c>
      <c r="P97" s="21">
        <v>1.939773</v>
      </c>
      <c r="Q97" s="21">
        <v>1.9557800000000001</v>
      </c>
      <c r="R97" s="21">
        <v>1.971662</v>
      </c>
      <c r="S97" s="21">
        <v>1.9874019999999999</v>
      </c>
      <c r="T97" s="21">
        <v>2.0029849999999998</v>
      </c>
      <c r="U97" s="21">
        <v>2.0183939999999998</v>
      </c>
      <c r="V97" s="21">
        <v>2.033617</v>
      </c>
      <c r="W97" s="21">
        <v>2.048645</v>
      </c>
      <c r="X97" s="21">
        <v>2.0634779999999999</v>
      </c>
      <c r="Y97" s="21">
        <v>2.0781179999999999</v>
      </c>
      <c r="Z97" s="21">
        <v>2.092578</v>
      </c>
      <c r="AA97" s="21">
        <v>2.1068690000000001</v>
      </c>
      <c r="AB97" s="21">
        <v>2.1210049999999998</v>
      </c>
      <c r="AC97" s="21">
        <v>2.135005</v>
      </c>
      <c r="AD97" s="21">
        <v>2.1488900000000002</v>
      </c>
      <c r="AE97" s="21">
        <v>2.1626750000000001</v>
      </c>
      <c r="AF97" s="21">
        <v>2.1763880000000002</v>
      </c>
      <c r="AG97" s="21">
        <v>2.1900620000000002</v>
      </c>
      <c r="AH97" s="21">
        <v>2.2036820000000001</v>
      </c>
      <c r="AI97" s="19">
        <v>8.0610000000000005E-3</v>
      </c>
    </row>
    <row r="98" spans="1:35" ht="15" customHeight="1" x14ac:dyDescent="0.75">
      <c r="A98" s="7" t="s">
        <v>38</v>
      </c>
      <c r="B98" s="17" t="s">
        <v>27</v>
      </c>
      <c r="C98" s="21">
        <v>8.7039209999999994</v>
      </c>
      <c r="D98" s="21">
        <v>8.7953019999999995</v>
      </c>
      <c r="E98" s="21">
        <v>8.8863210000000006</v>
      </c>
      <c r="F98" s="21">
        <v>8.977608</v>
      </c>
      <c r="G98" s="21">
        <v>9.0696729999999999</v>
      </c>
      <c r="H98" s="21">
        <v>9.1600560000000009</v>
      </c>
      <c r="I98" s="21">
        <v>9.2464639999999996</v>
      </c>
      <c r="J98" s="21">
        <v>9.3325399999999998</v>
      </c>
      <c r="K98" s="21">
        <v>9.4178300000000004</v>
      </c>
      <c r="L98" s="21">
        <v>9.5011419999999998</v>
      </c>
      <c r="M98" s="21">
        <v>9.5838269999999994</v>
      </c>
      <c r="N98" s="21">
        <v>9.6660509999999995</v>
      </c>
      <c r="O98" s="21">
        <v>9.7469809999999999</v>
      </c>
      <c r="P98" s="21">
        <v>9.8267589999999991</v>
      </c>
      <c r="Q98" s="21">
        <v>9.9078510000000009</v>
      </c>
      <c r="R98" s="21">
        <v>9.9883070000000007</v>
      </c>
      <c r="S98" s="21">
        <v>10.068049</v>
      </c>
      <c r="T98" s="21">
        <v>10.146993</v>
      </c>
      <c r="U98" s="21">
        <v>10.225054</v>
      </c>
      <c r="V98" s="21">
        <v>10.302171</v>
      </c>
      <c r="W98" s="21">
        <v>10.378304</v>
      </c>
      <c r="X98" s="21">
        <v>10.453441</v>
      </c>
      <c r="Y98" s="21">
        <v>10.527609999999999</v>
      </c>
      <c r="Z98" s="21">
        <v>10.600863</v>
      </c>
      <c r="AA98" s="21">
        <v>10.673257</v>
      </c>
      <c r="AB98" s="21">
        <v>10.744870000000001</v>
      </c>
      <c r="AC98" s="21">
        <v>10.815792999999999</v>
      </c>
      <c r="AD98" s="21">
        <v>10.886132999999999</v>
      </c>
      <c r="AE98" s="21">
        <v>10.955968</v>
      </c>
      <c r="AF98" s="21">
        <v>11.025439</v>
      </c>
      <c r="AG98" s="21">
        <v>11.094709</v>
      </c>
      <c r="AH98" s="21">
        <v>11.163707</v>
      </c>
      <c r="AI98" s="19">
        <v>8.0610000000000005E-3</v>
      </c>
    </row>
    <row r="99" spans="1:35" ht="15" customHeight="1" x14ac:dyDescent="0.75">
      <c r="A99" s="7" t="s">
        <v>37</v>
      </c>
      <c r="B99" s="17" t="s">
        <v>25</v>
      </c>
      <c r="C99" s="21">
        <v>0</v>
      </c>
      <c r="D99" s="21">
        <v>0</v>
      </c>
      <c r="E99" s="21">
        <v>0</v>
      </c>
      <c r="F99" s="21">
        <v>0</v>
      </c>
      <c r="G99" s="21">
        <v>0</v>
      </c>
      <c r="H99" s="21">
        <v>0</v>
      </c>
      <c r="I99" s="21">
        <v>0</v>
      </c>
      <c r="J99" s="21">
        <v>0</v>
      </c>
      <c r="K99" s="21">
        <v>0</v>
      </c>
      <c r="L99" s="21">
        <v>0</v>
      </c>
      <c r="M99" s="21">
        <v>0</v>
      </c>
      <c r="N99" s="21">
        <v>0</v>
      </c>
      <c r="O99" s="21">
        <v>0</v>
      </c>
      <c r="P99" s="21">
        <v>0</v>
      </c>
      <c r="Q99" s="21">
        <v>0</v>
      </c>
      <c r="R99" s="21">
        <v>0</v>
      </c>
      <c r="S99" s="21">
        <v>0</v>
      </c>
      <c r="T99" s="21">
        <v>0</v>
      </c>
      <c r="U99" s="21">
        <v>0</v>
      </c>
      <c r="V99" s="21">
        <v>0</v>
      </c>
      <c r="W99" s="21">
        <v>0</v>
      </c>
      <c r="X99" s="21">
        <v>0</v>
      </c>
      <c r="Y99" s="21">
        <v>0</v>
      </c>
      <c r="Z99" s="21">
        <v>0</v>
      </c>
      <c r="AA99" s="21">
        <v>0</v>
      </c>
      <c r="AB99" s="21">
        <v>0</v>
      </c>
      <c r="AC99" s="21">
        <v>0</v>
      </c>
      <c r="AD99" s="21">
        <v>0</v>
      </c>
      <c r="AE99" s="21">
        <v>0</v>
      </c>
      <c r="AF99" s="21">
        <v>0</v>
      </c>
      <c r="AG99" s="21">
        <v>0</v>
      </c>
      <c r="AH99" s="21">
        <v>0</v>
      </c>
      <c r="AI99" s="19" t="s">
        <v>22</v>
      </c>
    </row>
    <row r="100" spans="1:35" ht="15" customHeight="1" x14ac:dyDescent="0.75">
      <c r="A100" s="7" t="s">
        <v>36</v>
      </c>
      <c r="B100" s="17" t="s">
        <v>23</v>
      </c>
      <c r="C100" s="21">
        <v>0</v>
      </c>
      <c r="D100" s="21">
        <v>0</v>
      </c>
      <c r="E100" s="21">
        <v>0</v>
      </c>
      <c r="F100" s="21">
        <v>0</v>
      </c>
      <c r="G100" s="21">
        <v>0</v>
      </c>
      <c r="H100" s="21">
        <v>0</v>
      </c>
      <c r="I100" s="21">
        <v>0</v>
      </c>
      <c r="J100" s="21">
        <v>0</v>
      </c>
      <c r="K100" s="21">
        <v>0</v>
      </c>
      <c r="L100" s="21">
        <v>0</v>
      </c>
      <c r="M100" s="21">
        <v>0</v>
      </c>
      <c r="N100" s="21">
        <v>0</v>
      </c>
      <c r="O100" s="21">
        <v>0</v>
      </c>
      <c r="P100" s="21">
        <v>0</v>
      </c>
      <c r="Q100" s="21">
        <v>0</v>
      </c>
      <c r="R100" s="21">
        <v>0</v>
      </c>
      <c r="S100" s="21">
        <v>0</v>
      </c>
      <c r="T100" s="21">
        <v>0</v>
      </c>
      <c r="U100" s="21">
        <v>0</v>
      </c>
      <c r="V100" s="21">
        <v>0</v>
      </c>
      <c r="W100" s="21">
        <v>0</v>
      </c>
      <c r="X100" s="21">
        <v>0</v>
      </c>
      <c r="Y100" s="21">
        <v>0</v>
      </c>
      <c r="Z100" s="21">
        <v>0</v>
      </c>
      <c r="AA100" s="21">
        <v>0</v>
      </c>
      <c r="AB100" s="21">
        <v>0</v>
      </c>
      <c r="AC100" s="21">
        <v>0</v>
      </c>
      <c r="AD100" s="21">
        <v>0</v>
      </c>
      <c r="AE100" s="21">
        <v>0</v>
      </c>
      <c r="AF100" s="21">
        <v>0</v>
      </c>
      <c r="AG100" s="21">
        <v>0</v>
      </c>
      <c r="AH100" s="21">
        <v>0</v>
      </c>
      <c r="AI100" s="19" t="s">
        <v>22</v>
      </c>
    </row>
    <row r="101" spans="1:35" ht="15" customHeight="1" x14ac:dyDescent="0.75">
      <c r="A101" s="7" t="s">
        <v>35</v>
      </c>
      <c r="B101" s="17" t="s">
        <v>34</v>
      </c>
      <c r="C101" s="21">
        <v>17.189330999999999</v>
      </c>
      <c r="D101" s="21">
        <v>17.372067999999999</v>
      </c>
      <c r="E101" s="21">
        <v>17.548210000000001</v>
      </c>
      <c r="F101" s="21">
        <v>17.705853000000001</v>
      </c>
      <c r="G101" s="21">
        <v>17.855591</v>
      </c>
      <c r="H101" s="21">
        <v>18.019660999999999</v>
      </c>
      <c r="I101" s="21">
        <v>18.176973</v>
      </c>
      <c r="J101" s="21">
        <v>18.330397000000001</v>
      </c>
      <c r="K101" s="21">
        <v>18.483865999999999</v>
      </c>
      <c r="L101" s="21">
        <v>18.637352</v>
      </c>
      <c r="M101" s="21">
        <v>18.791302000000002</v>
      </c>
      <c r="N101" s="21">
        <v>18.91769</v>
      </c>
      <c r="O101" s="21">
        <v>19.052952000000001</v>
      </c>
      <c r="P101" s="21">
        <v>19.186968</v>
      </c>
      <c r="Q101" s="21">
        <v>19.315975000000002</v>
      </c>
      <c r="R101" s="21">
        <v>19.440445</v>
      </c>
      <c r="S101" s="21">
        <v>19.557865</v>
      </c>
      <c r="T101" s="21">
        <v>19.668171000000001</v>
      </c>
      <c r="U101" s="21">
        <v>19.774505999999999</v>
      </c>
      <c r="V101" s="21">
        <v>19.870811</v>
      </c>
      <c r="W101" s="21">
        <v>19.960084999999999</v>
      </c>
      <c r="X101" s="21">
        <v>20.045683</v>
      </c>
      <c r="Y101" s="21">
        <v>20.120607</v>
      </c>
      <c r="Z101" s="21">
        <v>20.187588000000002</v>
      </c>
      <c r="AA101" s="21">
        <v>20.251964999999998</v>
      </c>
      <c r="AB101" s="21">
        <v>20.312023</v>
      </c>
      <c r="AC101" s="21">
        <v>20.372302999999999</v>
      </c>
      <c r="AD101" s="21">
        <v>20.440097999999999</v>
      </c>
      <c r="AE101" s="21">
        <v>20.518720999999999</v>
      </c>
      <c r="AF101" s="21">
        <v>20.608685000000001</v>
      </c>
      <c r="AG101" s="21">
        <v>20.715654000000001</v>
      </c>
      <c r="AH101" s="21">
        <v>20.839248999999999</v>
      </c>
      <c r="AI101" s="19">
        <v>6.2310000000000004E-3</v>
      </c>
    </row>
    <row r="102" spans="1:35" ht="15" customHeight="1" x14ac:dyDescent="0.75">
      <c r="A102" s="7" t="s">
        <v>33</v>
      </c>
      <c r="B102" s="17" t="s">
        <v>29</v>
      </c>
      <c r="C102" s="21">
        <v>17.189330999999999</v>
      </c>
      <c r="D102" s="21">
        <v>17.372067999999999</v>
      </c>
      <c r="E102" s="21">
        <v>17.548210000000001</v>
      </c>
      <c r="F102" s="21">
        <v>17.705853000000001</v>
      </c>
      <c r="G102" s="21">
        <v>17.855591</v>
      </c>
      <c r="H102" s="21">
        <v>18.019660999999999</v>
      </c>
      <c r="I102" s="21">
        <v>18.176973</v>
      </c>
      <c r="J102" s="21">
        <v>18.330397000000001</v>
      </c>
      <c r="K102" s="21">
        <v>18.483865999999999</v>
      </c>
      <c r="L102" s="21">
        <v>18.637352</v>
      </c>
      <c r="M102" s="21">
        <v>18.791302000000002</v>
      </c>
      <c r="N102" s="21">
        <v>18.91769</v>
      </c>
      <c r="O102" s="21">
        <v>19.052952000000001</v>
      </c>
      <c r="P102" s="21">
        <v>19.186968</v>
      </c>
      <c r="Q102" s="21">
        <v>19.315975000000002</v>
      </c>
      <c r="R102" s="21">
        <v>19.440445</v>
      </c>
      <c r="S102" s="21">
        <v>19.557865</v>
      </c>
      <c r="T102" s="21">
        <v>19.668171000000001</v>
      </c>
      <c r="U102" s="21">
        <v>19.774505999999999</v>
      </c>
      <c r="V102" s="21">
        <v>19.870811</v>
      </c>
      <c r="W102" s="21">
        <v>19.960084999999999</v>
      </c>
      <c r="X102" s="21">
        <v>20.045683</v>
      </c>
      <c r="Y102" s="21">
        <v>20.120607</v>
      </c>
      <c r="Z102" s="21">
        <v>20.187588000000002</v>
      </c>
      <c r="AA102" s="21">
        <v>20.251964999999998</v>
      </c>
      <c r="AB102" s="21">
        <v>20.312023</v>
      </c>
      <c r="AC102" s="21">
        <v>20.372302999999999</v>
      </c>
      <c r="AD102" s="21">
        <v>20.440097999999999</v>
      </c>
      <c r="AE102" s="21">
        <v>20.518720999999999</v>
      </c>
      <c r="AF102" s="21">
        <v>20.608685000000001</v>
      </c>
      <c r="AG102" s="21">
        <v>20.715654000000001</v>
      </c>
      <c r="AH102" s="21">
        <v>20.839248999999999</v>
      </c>
      <c r="AI102" s="19">
        <v>6.2310000000000004E-3</v>
      </c>
    </row>
    <row r="103" spans="1:35" ht="15" customHeight="1" x14ac:dyDescent="0.75">
      <c r="A103" s="7" t="s">
        <v>32</v>
      </c>
      <c r="B103" s="17" t="s">
        <v>31</v>
      </c>
      <c r="C103" s="21">
        <v>21.513339999999999</v>
      </c>
      <c r="D103" s="21">
        <v>21.953465000000001</v>
      </c>
      <c r="E103" s="21">
        <v>22.352024</v>
      </c>
      <c r="F103" s="21">
        <v>22.671194</v>
      </c>
      <c r="G103" s="21">
        <v>22.96686</v>
      </c>
      <c r="H103" s="21">
        <v>23.348296999999999</v>
      </c>
      <c r="I103" s="21">
        <v>23.697626</v>
      </c>
      <c r="J103" s="21">
        <v>24.046168999999999</v>
      </c>
      <c r="K103" s="21">
        <v>24.398491</v>
      </c>
      <c r="L103" s="21">
        <v>24.772611999999999</v>
      </c>
      <c r="M103" s="21">
        <v>25.143816000000001</v>
      </c>
      <c r="N103" s="21">
        <v>25.423698000000002</v>
      </c>
      <c r="O103" s="21">
        <v>25.812054</v>
      </c>
      <c r="P103" s="21">
        <v>26.206985</v>
      </c>
      <c r="Q103" s="21">
        <v>26.565123</v>
      </c>
      <c r="R103" s="21">
        <v>26.924060999999998</v>
      </c>
      <c r="S103" s="21">
        <v>27.290794000000002</v>
      </c>
      <c r="T103" s="21">
        <v>27.652203</v>
      </c>
      <c r="U103" s="21">
        <v>28.042833000000002</v>
      </c>
      <c r="V103" s="21">
        <v>28.410608</v>
      </c>
      <c r="W103" s="21">
        <v>28.784067</v>
      </c>
      <c r="X103" s="21">
        <v>29.200256</v>
      </c>
      <c r="Y103" s="21">
        <v>29.606753999999999</v>
      </c>
      <c r="Z103" s="21">
        <v>29.990126</v>
      </c>
      <c r="AA103" s="21">
        <v>30.403393000000001</v>
      </c>
      <c r="AB103" s="21">
        <v>30.813165999999999</v>
      </c>
      <c r="AC103" s="21">
        <v>31.207553999999998</v>
      </c>
      <c r="AD103" s="21">
        <v>31.625164000000002</v>
      </c>
      <c r="AE103" s="21">
        <v>31.993504000000001</v>
      </c>
      <c r="AF103" s="21">
        <v>32.346764</v>
      </c>
      <c r="AG103" s="21">
        <v>32.677998000000002</v>
      </c>
      <c r="AH103" s="21">
        <v>32.971474000000001</v>
      </c>
      <c r="AI103" s="19">
        <v>1.3868E-2</v>
      </c>
    </row>
    <row r="104" spans="1:35" ht="15" customHeight="1" x14ac:dyDescent="0.75">
      <c r="A104" s="7" t="s">
        <v>30</v>
      </c>
      <c r="B104" s="17" t="s">
        <v>29</v>
      </c>
      <c r="C104" s="21">
        <v>6.1163569999999998</v>
      </c>
      <c r="D104" s="21">
        <v>6.2053070000000004</v>
      </c>
      <c r="E104" s="21">
        <v>6.2887079999999997</v>
      </c>
      <c r="F104" s="21">
        <v>6.3538769999999998</v>
      </c>
      <c r="G104" s="21">
        <v>6.4126149999999997</v>
      </c>
      <c r="H104" s="21">
        <v>6.4895199999999997</v>
      </c>
      <c r="I104" s="21">
        <v>6.5639419999999999</v>
      </c>
      <c r="J104" s="21">
        <v>6.6404550000000002</v>
      </c>
      <c r="K104" s="21">
        <v>6.7176799999999997</v>
      </c>
      <c r="L104" s="21">
        <v>6.798279</v>
      </c>
      <c r="M104" s="21">
        <v>6.8787209999999996</v>
      </c>
      <c r="N104" s="21">
        <v>6.9638600000000004</v>
      </c>
      <c r="O104" s="21">
        <v>7.0460070000000004</v>
      </c>
      <c r="P104" s="21">
        <v>7.13009</v>
      </c>
      <c r="Q104" s="21">
        <v>7.2120139999999999</v>
      </c>
      <c r="R104" s="21">
        <v>7.2890620000000004</v>
      </c>
      <c r="S104" s="21">
        <v>7.3656560000000004</v>
      </c>
      <c r="T104" s="21">
        <v>7.4413020000000003</v>
      </c>
      <c r="U104" s="21">
        <v>7.5209869999999999</v>
      </c>
      <c r="V104" s="21">
        <v>7.5980910000000002</v>
      </c>
      <c r="W104" s="21">
        <v>7.676323</v>
      </c>
      <c r="X104" s="21">
        <v>7.7614409999999996</v>
      </c>
      <c r="Y104" s="21">
        <v>7.8452739999999999</v>
      </c>
      <c r="Z104" s="21">
        <v>7.9267940000000001</v>
      </c>
      <c r="AA104" s="21">
        <v>8.011298</v>
      </c>
      <c r="AB104" s="21">
        <v>8.0941559999999999</v>
      </c>
      <c r="AC104" s="21">
        <v>8.1732510000000005</v>
      </c>
      <c r="AD104" s="21">
        <v>8.2544869999999992</v>
      </c>
      <c r="AE104" s="21">
        <v>8.3279139999999998</v>
      </c>
      <c r="AF104" s="21">
        <v>8.398301</v>
      </c>
      <c r="AG104" s="21">
        <v>8.4620470000000001</v>
      </c>
      <c r="AH104" s="21">
        <v>8.5166789999999999</v>
      </c>
      <c r="AI104" s="19">
        <v>1.0737E-2</v>
      </c>
    </row>
    <row r="105" spans="1:35" ht="15" customHeight="1" x14ac:dyDescent="0.75">
      <c r="A105" s="7" t="s">
        <v>28</v>
      </c>
      <c r="B105" s="17" t="s">
        <v>27</v>
      </c>
      <c r="C105" s="21">
        <v>15.396982</v>
      </c>
      <c r="D105" s="21">
        <v>15.748157000000001</v>
      </c>
      <c r="E105" s="21">
        <v>16.063316</v>
      </c>
      <c r="F105" s="21">
        <v>16.317318</v>
      </c>
      <c r="G105" s="21">
        <v>16.554245000000002</v>
      </c>
      <c r="H105" s="21">
        <v>16.858775999999999</v>
      </c>
      <c r="I105" s="21">
        <v>17.133683999999999</v>
      </c>
      <c r="J105" s="21">
        <v>17.405714</v>
      </c>
      <c r="K105" s="21">
        <v>17.680810999999999</v>
      </c>
      <c r="L105" s="21">
        <v>17.974333000000001</v>
      </c>
      <c r="M105" s="21">
        <v>18.265094999999999</v>
      </c>
      <c r="N105" s="21">
        <v>18.459838999999999</v>
      </c>
      <c r="O105" s="21">
        <v>18.766047</v>
      </c>
      <c r="P105" s="21">
        <v>19.076895</v>
      </c>
      <c r="Q105" s="21">
        <v>19.353109</v>
      </c>
      <c r="R105" s="21">
        <v>19.634998</v>
      </c>
      <c r="S105" s="21">
        <v>19.925138</v>
      </c>
      <c r="T105" s="21">
        <v>20.210899000000001</v>
      </c>
      <c r="U105" s="21">
        <v>20.521847000000001</v>
      </c>
      <c r="V105" s="21">
        <v>20.812517</v>
      </c>
      <c r="W105" s="21">
        <v>21.107744</v>
      </c>
      <c r="X105" s="21">
        <v>21.438815999999999</v>
      </c>
      <c r="Y105" s="21">
        <v>21.761479999999999</v>
      </c>
      <c r="Z105" s="21">
        <v>22.063331999999999</v>
      </c>
      <c r="AA105" s="21">
        <v>22.392094</v>
      </c>
      <c r="AB105" s="21">
        <v>22.719009</v>
      </c>
      <c r="AC105" s="21">
        <v>23.034303999999999</v>
      </c>
      <c r="AD105" s="21">
        <v>23.370676</v>
      </c>
      <c r="AE105" s="21">
        <v>23.665590000000002</v>
      </c>
      <c r="AF105" s="21">
        <v>23.948463</v>
      </c>
      <c r="AG105" s="21">
        <v>24.215949999999999</v>
      </c>
      <c r="AH105" s="21">
        <v>24.454794</v>
      </c>
      <c r="AI105" s="19">
        <v>1.5036000000000001E-2</v>
      </c>
    </row>
    <row r="106" spans="1:35" ht="15" customHeight="1" x14ac:dyDescent="0.75">
      <c r="A106" s="7" t="s">
        <v>26</v>
      </c>
      <c r="B106" s="17" t="s">
        <v>25</v>
      </c>
      <c r="C106" s="21">
        <v>0</v>
      </c>
      <c r="D106" s="21">
        <v>0</v>
      </c>
      <c r="E106" s="21">
        <v>0</v>
      </c>
      <c r="F106" s="21">
        <v>0</v>
      </c>
      <c r="G106" s="21">
        <v>0</v>
      </c>
      <c r="H106" s="21">
        <v>0</v>
      </c>
      <c r="I106" s="21">
        <v>0</v>
      </c>
      <c r="J106" s="21">
        <v>0</v>
      </c>
      <c r="K106" s="21">
        <v>0</v>
      </c>
      <c r="L106" s="21">
        <v>0</v>
      </c>
      <c r="M106" s="21">
        <v>0</v>
      </c>
      <c r="N106" s="21">
        <v>0</v>
      </c>
      <c r="O106" s="21">
        <v>0</v>
      </c>
      <c r="P106" s="21">
        <v>0</v>
      </c>
      <c r="Q106" s="21">
        <v>0</v>
      </c>
      <c r="R106" s="21">
        <v>0</v>
      </c>
      <c r="S106" s="21">
        <v>0</v>
      </c>
      <c r="T106" s="21">
        <v>0</v>
      </c>
      <c r="U106" s="21">
        <v>0</v>
      </c>
      <c r="V106" s="21">
        <v>0</v>
      </c>
      <c r="W106" s="21">
        <v>0</v>
      </c>
      <c r="X106" s="21">
        <v>0</v>
      </c>
      <c r="Y106" s="21">
        <v>0</v>
      </c>
      <c r="Z106" s="21">
        <v>0</v>
      </c>
      <c r="AA106" s="21">
        <v>0</v>
      </c>
      <c r="AB106" s="21">
        <v>0</v>
      </c>
      <c r="AC106" s="21">
        <v>0</v>
      </c>
      <c r="AD106" s="21">
        <v>0</v>
      </c>
      <c r="AE106" s="21">
        <v>0</v>
      </c>
      <c r="AF106" s="21">
        <v>0</v>
      </c>
      <c r="AG106" s="21">
        <v>0</v>
      </c>
      <c r="AH106" s="21">
        <v>0</v>
      </c>
      <c r="AI106" s="19" t="s">
        <v>22</v>
      </c>
    </row>
    <row r="107" spans="1:35" ht="15" customHeight="1" x14ac:dyDescent="0.75">
      <c r="A107" s="7" t="s">
        <v>24</v>
      </c>
      <c r="B107" s="17" t="s">
        <v>23</v>
      </c>
      <c r="C107" s="21">
        <v>0</v>
      </c>
      <c r="D107" s="21">
        <v>0</v>
      </c>
      <c r="E107" s="21">
        <v>0</v>
      </c>
      <c r="F107" s="21">
        <v>0</v>
      </c>
      <c r="G107" s="21">
        <v>0</v>
      </c>
      <c r="H107" s="21">
        <v>0</v>
      </c>
      <c r="I107" s="21">
        <v>0</v>
      </c>
      <c r="J107" s="21">
        <v>0</v>
      </c>
      <c r="K107" s="21">
        <v>0</v>
      </c>
      <c r="L107" s="21">
        <v>0</v>
      </c>
      <c r="M107" s="21">
        <v>0</v>
      </c>
      <c r="N107" s="21">
        <v>0</v>
      </c>
      <c r="O107" s="21">
        <v>0</v>
      </c>
      <c r="P107" s="21">
        <v>0</v>
      </c>
      <c r="Q107" s="21">
        <v>0</v>
      </c>
      <c r="R107" s="21">
        <v>0</v>
      </c>
      <c r="S107" s="21">
        <v>0</v>
      </c>
      <c r="T107" s="21">
        <v>0</v>
      </c>
      <c r="U107" s="21">
        <v>0</v>
      </c>
      <c r="V107" s="21">
        <v>0</v>
      </c>
      <c r="W107" s="21">
        <v>0</v>
      </c>
      <c r="X107" s="21">
        <v>0</v>
      </c>
      <c r="Y107" s="21">
        <v>0</v>
      </c>
      <c r="Z107" s="21">
        <v>0</v>
      </c>
      <c r="AA107" s="21">
        <v>0</v>
      </c>
      <c r="AB107" s="21">
        <v>0</v>
      </c>
      <c r="AC107" s="21">
        <v>0</v>
      </c>
      <c r="AD107" s="21">
        <v>0</v>
      </c>
      <c r="AE107" s="21">
        <v>0</v>
      </c>
      <c r="AF107" s="21">
        <v>0</v>
      </c>
      <c r="AG107" s="21">
        <v>0</v>
      </c>
      <c r="AH107" s="21">
        <v>0</v>
      </c>
      <c r="AI107" s="19" t="s">
        <v>22</v>
      </c>
    </row>
    <row r="109" spans="1:35" ht="15" customHeight="1" x14ac:dyDescent="0.75">
      <c r="A109" s="7" t="s">
        <v>21</v>
      </c>
      <c r="B109" s="14" t="s">
        <v>20</v>
      </c>
      <c r="C109" s="20">
        <v>245.48736600000001</v>
      </c>
      <c r="D109" s="20">
        <v>246.08251999999999</v>
      </c>
      <c r="E109" s="20">
        <v>246.49890099999999</v>
      </c>
      <c r="F109" s="20">
        <v>246.65316799999999</v>
      </c>
      <c r="G109" s="20">
        <v>246.70283499999999</v>
      </c>
      <c r="H109" s="20">
        <v>246.833969</v>
      </c>
      <c r="I109" s="20">
        <v>247.03877299999999</v>
      </c>
      <c r="J109" s="20">
        <v>247.14759799999999</v>
      </c>
      <c r="K109" s="20">
        <v>247.28393600000001</v>
      </c>
      <c r="L109" s="20">
        <v>247.372559</v>
      </c>
      <c r="M109" s="20">
        <v>247.48173499999999</v>
      </c>
      <c r="N109" s="20">
        <v>247.51445000000001</v>
      </c>
      <c r="O109" s="20">
        <v>247.489227</v>
      </c>
      <c r="P109" s="20">
        <v>247.445435</v>
      </c>
      <c r="Q109" s="20">
        <v>247.30542</v>
      </c>
      <c r="R109" s="20">
        <v>247.11215200000001</v>
      </c>
      <c r="S109" s="20">
        <v>246.84066799999999</v>
      </c>
      <c r="T109" s="20">
        <v>246.51817299999999</v>
      </c>
      <c r="U109" s="20">
        <v>246.15417500000001</v>
      </c>
      <c r="V109" s="20">
        <v>245.73718299999999</v>
      </c>
      <c r="W109" s="20">
        <v>245.28433200000001</v>
      </c>
      <c r="X109" s="20">
        <v>244.85079999999999</v>
      </c>
      <c r="Y109" s="20">
        <v>244.33648700000001</v>
      </c>
      <c r="Z109" s="20">
        <v>243.766785</v>
      </c>
      <c r="AA109" s="20">
        <v>243.214417</v>
      </c>
      <c r="AB109" s="20">
        <v>242.62709000000001</v>
      </c>
      <c r="AC109" s="20">
        <v>242.00881999999999</v>
      </c>
      <c r="AD109" s="20">
        <v>241.436249</v>
      </c>
      <c r="AE109" s="20">
        <v>240.80126999999999</v>
      </c>
      <c r="AF109" s="20">
        <v>240.14630099999999</v>
      </c>
      <c r="AG109" s="20">
        <v>239.47564700000001</v>
      </c>
      <c r="AH109" s="20">
        <v>238.773178</v>
      </c>
      <c r="AI109" s="16">
        <v>-8.9400000000000005E-4</v>
      </c>
    </row>
    <row r="110" spans="1:35" ht="15" customHeight="1" x14ac:dyDescent="0.75">
      <c r="A110" s="7" t="s">
        <v>19</v>
      </c>
      <c r="B110" s="17" t="s">
        <v>18</v>
      </c>
      <c r="C110" s="21">
        <v>190.410965</v>
      </c>
      <c r="D110" s="21">
        <v>189.7621</v>
      </c>
      <c r="E110" s="21">
        <v>189.07870500000001</v>
      </c>
      <c r="F110" s="21">
        <v>188.358902</v>
      </c>
      <c r="G110" s="21">
        <v>187.59948700000001</v>
      </c>
      <c r="H110" s="21">
        <v>186.799026</v>
      </c>
      <c r="I110" s="21">
        <v>185.95710800000001</v>
      </c>
      <c r="J110" s="21">
        <v>185.07472200000001</v>
      </c>
      <c r="K110" s="21">
        <v>184.14857499999999</v>
      </c>
      <c r="L110" s="21">
        <v>183.176941</v>
      </c>
      <c r="M110" s="21">
        <v>182.16502399999999</v>
      </c>
      <c r="N110" s="21">
        <v>181.106796</v>
      </c>
      <c r="O110" s="21">
        <v>179.99432400000001</v>
      </c>
      <c r="P110" s="21">
        <v>178.833923</v>
      </c>
      <c r="Q110" s="21">
        <v>177.626465</v>
      </c>
      <c r="R110" s="21">
        <v>176.37313800000001</v>
      </c>
      <c r="S110" s="21">
        <v>175.075287</v>
      </c>
      <c r="T110" s="21">
        <v>173.734589</v>
      </c>
      <c r="U110" s="21">
        <v>172.352722</v>
      </c>
      <c r="V110" s="21">
        <v>170.93141199999999</v>
      </c>
      <c r="W110" s="21">
        <v>169.47247300000001</v>
      </c>
      <c r="X110" s="21">
        <v>167.97778299999999</v>
      </c>
      <c r="Y110" s="21">
        <v>166.449341</v>
      </c>
      <c r="Z110" s="21">
        <v>164.88917499999999</v>
      </c>
      <c r="AA110" s="21">
        <v>163.29942299999999</v>
      </c>
      <c r="AB110" s="21">
        <v>161.68244899999999</v>
      </c>
      <c r="AC110" s="21">
        <v>160.04063400000001</v>
      </c>
      <c r="AD110" s="21">
        <v>158.37591599999999</v>
      </c>
      <c r="AE110" s="21">
        <v>156.689774</v>
      </c>
      <c r="AF110" s="21">
        <v>154.98407</v>
      </c>
      <c r="AG110" s="21">
        <v>153.260391</v>
      </c>
      <c r="AH110" s="21">
        <v>151.515152</v>
      </c>
      <c r="AI110" s="19">
        <v>-7.3439999999999998E-3</v>
      </c>
    </row>
    <row r="111" spans="1:35" ht="15" customHeight="1" x14ac:dyDescent="0.75">
      <c r="A111" s="7" t="s">
        <v>17</v>
      </c>
      <c r="B111" s="17" t="s">
        <v>16</v>
      </c>
      <c r="C111" s="21">
        <v>55.076408000000001</v>
      </c>
      <c r="D111" s="21">
        <v>56.320414999999997</v>
      </c>
      <c r="E111" s="21">
        <v>57.420192999999998</v>
      </c>
      <c r="F111" s="21">
        <v>58.294269999999997</v>
      </c>
      <c r="G111" s="21">
        <v>59.103352000000001</v>
      </c>
      <c r="H111" s="21">
        <v>60.034945999999998</v>
      </c>
      <c r="I111" s="21">
        <v>61.081660999999997</v>
      </c>
      <c r="J111" s="21">
        <v>62.072876000000001</v>
      </c>
      <c r="K111" s="21">
        <v>63.135368</v>
      </c>
      <c r="L111" s="21">
        <v>64.195610000000002</v>
      </c>
      <c r="M111" s="21">
        <v>65.316710999999998</v>
      </c>
      <c r="N111" s="21">
        <v>66.407653999999994</v>
      </c>
      <c r="O111" s="21">
        <v>67.494895999999997</v>
      </c>
      <c r="P111" s="21">
        <v>68.611519000000001</v>
      </c>
      <c r="Q111" s="21">
        <v>69.678946999999994</v>
      </c>
      <c r="R111" s="21">
        <v>70.739020999999994</v>
      </c>
      <c r="S111" s="21">
        <v>71.765381000000005</v>
      </c>
      <c r="T111" s="21">
        <v>72.783585000000002</v>
      </c>
      <c r="U111" s="21">
        <v>73.801452999999995</v>
      </c>
      <c r="V111" s="21">
        <v>74.805779000000001</v>
      </c>
      <c r="W111" s="21">
        <v>75.811858999999998</v>
      </c>
      <c r="X111" s="21">
        <v>76.873008999999996</v>
      </c>
      <c r="Y111" s="21">
        <v>77.887146000000001</v>
      </c>
      <c r="Z111" s="21">
        <v>78.877609000000007</v>
      </c>
      <c r="AA111" s="21">
        <v>79.914992999999996</v>
      </c>
      <c r="AB111" s="21">
        <v>80.944641000000004</v>
      </c>
      <c r="AC111" s="21">
        <v>81.968177999999995</v>
      </c>
      <c r="AD111" s="21">
        <v>83.060333</v>
      </c>
      <c r="AE111" s="21">
        <v>84.111487999999994</v>
      </c>
      <c r="AF111" s="21">
        <v>85.162231000000006</v>
      </c>
      <c r="AG111" s="21">
        <v>86.215262999999993</v>
      </c>
      <c r="AH111" s="21">
        <v>87.258026000000001</v>
      </c>
      <c r="AI111" s="19">
        <v>1.4954E-2</v>
      </c>
    </row>
    <row r="113" spans="1:35" ht="15" customHeight="1" x14ac:dyDescent="0.75">
      <c r="A113" s="7" t="s">
        <v>15</v>
      </c>
      <c r="B113" s="17" t="s">
        <v>14</v>
      </c>
      <c r="C113" s="21">
        <v>131.46882600000001</v>
      </c>
      <c r="D113" s="21">
        <v>130.92845199999999</v>
      </c>
      <c r="E113" s="21">
        <v>130.398911</v>
      </c>
      <c r="F113" s="21">
        <v>129.838303</v>
      </c>
      <c r="G113" s="21">
        <v>129.36019899999999</v>
      </c>
      <c r="H113" s="21">
        <v>128.91430700000001</v>
      </c>
      <c r="I113" s="21">
        <v>128.46650700000001</v>
      </c>
      <c r="J113" s="21">
        <v>128.03228799999999</v>
      </c>
      <c r="K113" s="21">
        <v>127.63700900000001</v>
      </c>
      <c r="L113" s="21">
        <v>127.282707</v>
      </c>
      <c r="M113" s="21">
        <v>126.972977</v>
      </c>
      <c r="N113" s="21">
        <v>126.67810799999999</v>
      </c>
      <c r="O113" s="21">
        <v>126.387711</v>
      </c>
      <c r="P113" s="21">
        <v>126.120125</v>
      </c>
      <c r="Q113" s="21">
        <v>125.889526</v>
      </c>
      <c r="R113" s="21">
        <v>125.73792299999999</v>
      </c>
      <c r="S113" s="21">
        <v>125.613304</v>
      </c>
      <c r="T113" s="21">
        <v>125.534966</v>
      </c>
      <c r="U113" s="21">
        <v>125.49269099999999</v>
      </c>
      <c r="V113" s="21">
        <v>125.474091</v>
      </c>
      <c r="W113" s="21">
        <v>125.47049699999999</v>
      </c>
      <c r="X113" s="21">
        <v>125.47727999999999</v>
      </c>
      <c r="Y113" s="21">
        <v>125.49505600000001</v>
      </c>
      <c r="Z113" s="21">
        <v>125.58158899999999</v>
      </c>
      <c r="AA113" s="21">
        <v>125.670975</v>
      </c>
      <c r="AB113" s="21">
        <v>125.78318</v>
      </c>
      <c r="AC113" s="21">
        <v>125.919701</v>
      </c>
      <c r="AD113" s="21">
        <v>126.06326300000001</v>
      </c>
      <c r="AE113" s="21">
        <v>126.202454</v>
      </c>
      <c r="AF113" s="21">
        <v>126.347031</v>
      </c>
      <c r="AG113" s="21">
        <v>126.48114</v>
      </c>
      <c r="AH113" s="21">
        <v>126.61637899999999</v>
      </c>
      <c r="AI113" s="19">
        <v>-1.212E-3</v>
      </c>
    </row>
    <row r="114" spans="1:35" ht="15" customHeight="1" x14ac:dyDescent="0.75">
      <c r="A114" s="7" t="s">
        <v>13</v>
      </c>
      <c r="B114" s="17" t="s">
        <v>12</v>
      </c>
      <c r="C114" s="21">
        <v>671.93042000000003</v>
      </c>
      <c r="D114" s="21">
        <v>650.56555200000003</v>
      </c>
      <c r="E114" s="21">
        <v>677.01824999999997</v>
      </c>
      <c r="F114" s="21">
        <v>683.96331799999996</v>
      </c>
      <c r="G114" s="21">
        <v>685.10925299999997</v>
      </c>
      <c r="H114" s="21">
        <v>692.42504899999994</v>
      </c>
      <c r="I114" s="21">
        <v>699.55993699999999</v>
      </c>
      <c r="J114" s="21">
        <v>704.00109899999995</v>
      </c>
      <c r="K114" s="21">
        <v>697.44305399999996</v>
      </c>
      <c r="L114" s="21">
        <v>697.38055399999996</v>
      </c>
      <c r="M114" s="21">
        <v>699.14544699999999</v>
      </c>
      <c r="N114" s="21">
        <v>693.10620100000006</v>
      </c>
      <c r="O114" s="21">
        <v>694.87109399999997</v>
      </c>
      <c r="P114" s="21">
        <v>697.83367899999996</v>
      </c>
      <c r="Q114" s="21">
        <v>701.06042500000001</v>
      </c>
      <c r="R114" s="21">
        <v>709.08807400000001</v>
      </c>
      <c r="S114" s="21">
        <v>712.51843299999996</v>
      </c>
      <c r="T114" s="21">
        <v>719.495544</v>
      </c>
      <c r="U114" s="21">
        <v>727.418274</v>
      </c>
      <c r="V114" s="21">
        <v>731.69781499999999</v>
      </c>
      <c r="W114" s="21">
        <v>738.40875200000005</v>
      </c>
      <c r="X114" s="21">
        <v>744.27642800000001</v>
      </c>
      <c r="Y114" s="21">
        <v>747.96826199999998</v>
      </c>
      <c r="Z114" s="21">
        <v>756.82543899999996</v>
      </c>
      <c r="AA114" s="21">
        <v>762.90777600000001</v>
      </c>
      <c r="AB114" s="21">
        <v>768.94451900000001</v>
      </c>
      <c r="AC114" s="21">
        <v>774.33062700000005</v>
      </c>
      <c r="AD114" s="21">
        <v>780.82495100000006</v>
      </c>
      <c r="AE114" s="21">
        <v>788.06097399999999</v>
      </c>
      <c r="AF114" s="21">
        <v>799.27636700000005</v>
      </c>
      <c r="AG114" s="21">
        <v>807.1875</v>
      </c>
      <c r="AH114" s="21">
        <v>816.30676300000005</v>
      </c>
      <c r="AI114" s="19">
        <v>6.2979999999999998E-3</v>
      </c>
    </row>
    <row r="116" spans="1:35" ht="15" customHeight="1" x14ac:dyDescent="0.75">
      <c r="A116" s="7" t="s">
        <v>11</v>
      </c>
      <c r="B116" s="14" t="s">
        <v>10</v>
      </c>
      <c r="C116" s="20">
        <v>28112.658202999999</v>
      </c>
      <c r="D116" s="20">
        <v>28142.134765999999</v>
      </c>
      <c r="E116" s="20">
        <v>27977.613281000002</v>
      </c>
      <c r="F116" s="20">
        <v>27650.501952999999</v>
      </c>
      <c r="G116" s="20">
        <v>27383.089843999998</v>
      </c>
      <c r="H116" s="20">
        <v>27071.011718999998</v>
      </c>
      <c r="I116" s="20">
        <v>26739.234375</v>
      </c>
      <c r="J116" s="20">
        <v>26484.822265999999</v>
      </c>
      <c r="K116" s="20">
        <v>26239.382812</v>
      </c>
      <c r="L116" s="20">
        <v>26025.384765999999</v>
      </c>
      <c r="M116" s="20">
        <v>25842.195312</v>
      </c>
      <c r="N116" s="20">
        <v>25696.667968999998</v>
      </c>
      <c r="O116" s="20">
        <v>25570.373047000001</v>
      </c>
      <c r="P116" s="20">
        <v>25442.855468999998</v>
      </c>
      <c r="Q116" s="20">
        <v>25329.677734000001</v>
      </c>
      <c r="R116" s="20">
        <v>25242.990234000001</v>
      </c>
      <c r="S116" s="20">
        <v>25151.660156000002</v>
      </c>
      <c r="T116" s="20">
        <v>25081.826172000001</v>
      </c>
      <c r="U116" s="20">
        <v>25039.777343999998</v>
      </c>
      <c r="V116" s="20">
        <v>25009.53125</v>
      </c>
      <c r="W116" s="20">
        <v>25000.132812</v>
      </c>
      <c r="X116" s="20">
        <v>25032.132812</v>
      </c>
      <c r="Y116" s="20">
        <v>25086.322265999999</v>
      </c>
      <c r="Z116" s="20">
        <v>25149.214843999998</v>
      </c>
      <c r="AA116" s="20">
        <v>25239.976562</v>
      </c>
      <c r="AB116" s="20">
        <v>25341.005859000001</v>
      </c>
      <c r="AC116" s="20">
        <v>25459.132812</v>
      </c>
      <c r="AD116" s="20">
        <v>25580.724609000001</v>
      </c>
      <c r="AE116" s="20">
        <v>25718.011718999998</v>
      </c>
      <c r="AF116" s="20">
        <v>25863.882812</v>
      </c>
      <c r="AG116" s="20">
        <v>26017.873047000001</v>
      </c>
      <c r="AH116" s="20">
        <v>26172.828125</v>
      </c>
      <c r="AI116" s="16">
        <v>-2.3040000000000001E-3</v>
      </c>
    </row>
    <row r="117" spans="1:35" ht="15" customHeight="1" thickBot="1" x14ac:dyDescent="0.9"/>
    <row r="118" spans="1:35" ht="15" customHeight="1" x14ac:dyDescent="0.75">
      <c r="B118" s="24" t="s">
        <v>9</v>
      </c>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row>
    <row r="119" spans="1:35" ht="15" customHeight="1" x14ac:dyDescent="0.75">
      <c r="B119" s="8" t="s">
        <v>8</v>
      </c>
    </row>
    <row r="120" spans="1:35" ht="15" customHeight="1" x14ac:dyDescent="0.75">
      <c r="B120" s="8" t="s">
        <v>7</v>
      </c>
    </row>
    <row r="121" spans="1:35" ht="15" customHeight="1" x14ac:dyDescent="0.75">
      <c r="B121" s="8" t="s">
        <v>6</v>
      </c>
    </row>
    <row r="122" spans="1:35" ht="15" customHeight="1" x14ac:dyDescent="0.75">
      <c r="B122" s="8" t="s">
        <v>5</v>
      </c>
    </row>
    <row r="123" spans="1:35" ht="15" customHeight="1" x14ac:dyDescent="0.75">
      <c r="B123" s="8" t="s">
        <v>4</v>
      </c>
    </row>
    <row r="124" spans="1:35" ht="15" customHeight="1" x14ac:dyDescent="0.75">
      <c r="B124" s="8" t="s">
        <v>3</v>
      </c>
    </row>
    <row r="125" spans="1:35" ht="15" customHeight="1" x14ac:dyDescent="0.75">
      <c r="B125" s="8" t="s">
        <v>2</v>
      </c>
    </row>
    <row r="126" spans="1:35" ht="15" customHeight="1" x14ac:dyDescent="0.75">
      <c r="B126" s="8" t="s">
        <v>288</v>
      </c>
    </row>
  </sheetData>
  <mergeCells count="1">
    <mergeCell ref="B118:AI118"/>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11"/>
  <sheetViews>
    <sheetView workbookViewId="0"/>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11"/>
  <sheetViews>
    <sheetView workbookViewId="0"/>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G11"/>
  <sheetViews>
    <sheetView workbookViewId="0">
      <selection activeCell="F12" sqref="F12"/>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G11"/>
  <sheetViews>
    <sheetView workbookViewId="0">
      <selection activeCell="F14" sqref="F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G11"/>
  <sheetViews>
    <sheetView workbookViewId="0">
      <selection activeCell="G14" sqref="G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G11"/>
  <sheetViews>
    <sheetView workbookViewId="0">
      <selection activeCell="B1" sqref="B1:AG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499984740745262"/>
  </sheetPr>
  <dimension ref="A1:AG11"/>
  <sheetViews>
    <sheetView workbookViewId="0">
      <selection activeCell="B7" sqref="B7"/>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f>IF('Biodiesel Fraction'!$B20,1-'Biodiesel Fraction'!B30,1)*(1-B2)</f>
        <v>0.44999999999999996</v>
      </c>
      <c r="C5">
        <f>IF('Biodiesel Fraction'!$B20,1-'Biodiesel Fraction'!C30,1)*(1-C2)</f>
        <v>0.44999999999999996</v>
      </c>
      <c r="D5">
        <f>IF('Biodiesel Fraction'!$B20,1-'Biodiesel Fraction'!D30,1)*(1-D2)</f>
        <v>0.44999999999999996</v>
      </c>
      <c r="E5">
        <f>IF('Biodiesel Fraction'!$B20,1-'Biodiesel Fraction'!E30,1)*(1-E2)</f>
        <v>0.44999999999999996</v>
      </c>
      <c r="F5">
        <f>IF('Biodiesel Fraction'!$B20,1-'Biodiesel Fraction'!F30,1)*(1-F2)</f>
        <v>0.44999999999999996</v>
      </c>
      <c r="G5">
        <f>IF('Biodiesel Fraction'!$B20,1-'Biodiesel Fraction'!G30,1)*(1-G2)</f>
        <v>0.44999999999999996</v>
      </c>
      <c r="H5">
        <f>IF('Biodiesel Fraction'!$B20,1-'Biodiesel Fraction'!H30,1)*(1-H2)</f>
        <v>0.44999999999999996</v>
      </c>
      <c r="I5">
        <f>IF('Biodiesel Fraction'!$B20,1-'Biodiesel Fraction'!I30,1)*(1-I2)</f>
        <v>0.44999999999999996</v>
      </c>
      <c r="J5">
        <f>IF('Biodiesel Fraction'!$B20,1-'Biodiesel Fraction'!J30,1)*(1-J2)</f>
        <v>0.44999999999999996</v>
      </c>
      <c r="K5">
        <f>IF('Biodiesel Fraction'!$B20,1-'Biodiesel Fraction'!K30,1)*(1-K2)</f>
        <v>0.44999999999999996</v>
      </c>
      <c r="L5">
        <f>IF('Biodiesel Fraction'!$B20,1-'Biodiesel Fraction'!L30,1)*(1-L2)</f>
        <v>0.44999999999999996</v>
      </c>
      <c r="M5">
        <f>IF('Biodiesel Fraction'!$B20,1-'Biodiesel Fraction'!M30,1)*(1-M2)</f>
        <v>0.44999999999999996</v>
      </c>
      <c r="N5">
        <f>IF('Biodiesel Fraction'!$B20,1-'Biodiesel Fraction'!N30,1)*(1-N2)</f>
        <v>0.44999999999999996</v>
      </c>
      <c r="O5">
        <f>IF('Biodiesel Fraction'!$B20,1-'Biodiesel Fraction'!O30,1)*(1-O2)</f>
        <v>0.44999999999999996</v>
      </c>
      <c r="P5">
        <f>IF('Biodiesel Fraction'!$B20,1-'Biodiesel Fraction'!P30,1)*(1-P2)</f>
        <v>0.44999999999999996</v>
      </c>
      <c r="Q5">
        <f>IF('Biodiesel Fraction'!$B20,1-'Biodiesel Fraction'!Q30,1)*(1-Q2)</f>
        <v>0.44999999999999996</v>
      </c>
      <c r="R5">
        <f>IF('Biodiesel Fraction'!$B20,1-'Biodiesel Fraction'!R30,1)*(1-R2)</f>
        <v>0.44999999999999996</v>
      </c>
      <c r="S5">
        <f>IF('Biodiesel Fraction'!$B20,1-'Biodiesel Fraction'!S30,1)*(1-S2)</f>
        <v>0.44999999999999996</v>
      </c>
      <c r="T5">
        <f>IF('Biodiesel Fraction'!$B20,1-'Biodiesel Fraction'!T30,1)*(1-T2)</f>
        <v>0.44999999999999996</v>
      </c>
      <c r="U5">
        <f>IF('Biodiesel Fraction'!$B20,1-'Biodiesel Fraction'!U30,1)*(1-U2)</f>
        <v>0.44999999999999996</v>
      </c>
      <c r="V5">
        <f>IF('Biodiesel Fraction'!$B20,1-'Biodiesel Fraction'!V30,1)*(1-V2)</f>
        <v>0.44999999999999996</v>
      </c>
      <c r="W5">
        <f>IF('Biodiesel Fraction'!$B20,1-'Biodiesel Fraction'!W30,1)*(1-W2)</f>
        <v>0.44999999999999996</v>
      </c>
      <c r="X5">
        <f>IF('Biodiesel Fraction'!$B20,1-'Biodiesel Fraction'!X30,1)*(1-X2)</f>
        <v>0.44999999999999996</v>
      </c>
      <c r="Y5">
        <f>IF('Biodiesel Fraction'!$B20,1-'Biodiesel Fraction'!Y30,1)*(1-Y2)</f>
        <v>0.44999999999999996</v>
      </c>
      <c r="Z5">
        <f>IF('Biodiesel Fraction'!$B20,1-'Biodiesel Fraction'!Z30,1)*(1-Z2)</f>
        <v>0.44999999999999996</v>
      </c>
      <c r="AA5">
        <f>IF('Biodiesel Fraction'!$B20,1-'Biodiesel Fraction'!AA30,1)*(1-AA2)</f>
        <v>0.44999999999999996</v>
      </c>
      <c r="AB5">
        <f>IF('Biodiesel Fraction'!$B20,1-'Biodiesel Fraction'!AB30,1)*(1-AB2)</f>
        <v>0.44999999999999996</v>
      </c>
      <c r="AC5">
        <f>IF('Biodiesel Fraction'!$B20,1-'Biodiesel Fraction'!AC30,1)*(1-AC2)</f>
        <v>0.44999999999999996</v>
      </c>
      <c r="AD5">
        <f>IF('Biodiesel Fraction'!$B20,1-'Biodiesel Fraction'!AD30,1)*(1-AD2)</f>
        <v>0.44999999999999996</v>
      </c>
      <c r="AE5">
        <f>IF('Biodiesel Fraction'!$B20,1-'Biodiesel Fraction'!AE30,1)*(1-AE2)</f>
        <v>0.44999999999999996</v>
      </c>
      <c r="AF5">
        <f>IF('Biodiesel Fraction'!$B20,1-'Biodiesel Fraction'!AF30,1)*(1-AF2)</f>
        <v>0.44999999999999996</v>
      </c>
      <c r="AG5">
        <f>IF('Biodiesel Fraction'!$B20,1-'Biodiesel Fraction'!AG30,1)*(1-AG2)</f>
        <v>0.44999999999999996</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f>IF('Biodiesel Fraction'!$B20,'Biodiesel Fraction'!B30,0)*(1-B2)</f>
        <v>0</v>
      </c>
      <c r="C7">
        <f>IF('Biodiesel Fraction'!$B20,'Biodiesel Fraction'!C30,0)*(1-C2)</f>
        <v>0</v>
      </c>
      <c r="D7">
        <f>IF('Biodiesel Fraction'!$B20,'Biodiesel Fraction'!D30,0)*(1-D2)</f>
        <v>0</v>
      </c>
      <c r="E7">
        <f>IF('Biodiesel Fraction'!$B20,'Biodiesel Fraction'!E30,0)*(1-E2)</f>
        <v>0</v>
      </c>
      <c r="F7">
        <f>IF('Biodiesel Fraction'!$B20,'Biodiesel Fraction'!F30,0)*(1-F2)</f>
        <v>0</v>
      </c>
      <c r="G7">
        <f>IF('Biodiesel Fraction'!$B20,'Biodiesel Fraction'!G30,0)*(1-G2)</f>
        <v>0</v>
      </c>
      <c r="H7">
        <f>IF('Biodiesel Fraction'!$B20,'Biodiesel Fraction'!H30,0)*(1-H2)</f>
        <v>0</v>
      </c>
      <c r="I7">
        <f>IF('Biodiesel Fraction'!$B20,'Biodiesel Fraction'!I30,0)*(1-I2)</f>
        <v>0</v>
      </c>
      <c r="J7">
        <f>IF('Biodiesel Fraction'!$B20,'Biodiesel Fraction'!J30,0)*(1-J2)</f>
        <v>0</v>
      </c>
      <c r="K7">
        <f>IF('Biodiesel Fraction'!$B20,'Biodiesel Fraction'!K30,0)*(1-K2)</f>
        <v>0</v>
      </c>
      <c r="L7">
        <f>IF('Biodiesel Fraction'!$B20,'Biodiesel Fraction'!L30,0)*(1-L2)</f>
        <v>0</v>
      </c>
      <c r="M7">
        <f>IF('Biodiesel Fraction'!$B20,'Biodiesel Fraction'!M30,0)*(1-M2)</f>
        <v>0</v>
      </c>
      <c r="N7">
        <f>IF('Biodiesel Fraction'!$B20,'Biodiesel Fraction'!N30,0)*(1-N2)</f>
        <v>0</v>
      </c>
      <c r="O7">
        <f>IF('Biodiesel Fraction'!$B20,'Biodiesel Fraction'!O30,0)*(1-O2)</f>
        <v>0</v>
      </c>
      <c r="P7">
        <f>IF('Biodiesel Fraction'!$B20,'Biodiesel Fraction'!P30,0)*(1-P2)</f>
        <v>0</v>
      </c>
      <c r="Q7">
        <f>IF('Biodiesel Fraction'!$B20,'Biodiesel Fraction'!Q30,0)*(1-Q2)</f>
        <v>0</v>
      </c>
      <c r="R7">
        <f>IF('Biodiesel Fraction'!$B20,'Biodiesel Fraction'!R30,0)*(1-R2)</f>
        <v>0</v>
      </c>
      <c r="S7">
        <f>IF('Biodiesel Fraction'!$B20,'Biodiesel Fraction'!S30,0)*(1-S2)</f>
        <v>0</v>
      </c>
      <c r="T7">
        <f>IF('Biodiesel Fraction'!$B20,'Biodiesel Fraction'!T30,0)*(1-T2)</f>
        <v>0</v>
      </c>
      <c r="U7">
        <f>IF('Biodiesel Fraction'!$B20,'Biodiesel Fraction'!U30,0)*(1-U2)</f>
        <v>0</v>
      </c>
      <c r="V7">
        <f>IF('Biodiesel Fraction'!$B20,'Biodiesel Fraction'!V30,0)*(1-V2)</f>
        <v>0</v>
      </c>
      <c r="W7">
        <f>IF('Biodiesel Fraction'!$B20,'Biodiesel Fraction'!W30,0)*(1-W2)</f>
        <v>0</v>
      </c>
      <c r="X7">
        <f>IF('Biodiesel Fraction'!$B20,'Biodiesel Fraction'!X30,0)*(1-X2)</f>
        <v>0</v>
      </c>
      <c r="Y7">
        <f>IF('Biodiesel Fraction'!$B20,'Biodiesel Fraction'!Y30,0)*(1-Y2)</f>
        <v>0</v>
      </c>
      <c r="Z7">
        <f>IF('Biodiesel Fraction'!$B20,'Biodiesel Fraction'!Z30,0)*(1-Z2)</f>
        <v>0</v>
      </c>
      <c r="AA7">
        <f>IF('Biodiesel Fraction'!$B20,'Biodiesel Fraction'!AA30,0)*(1-AA2)</f>
        <v>0</v>
      </c>
      <c r="AB7">
        <f>IF('Biodiesel Fraction'!$B20,'Biodiesel Fraction'!AB30,0)*(1-AB2)</f>
        <v>0</v>
      </c>
      <c r="AC7">
        <f>IF('Biodiesel Fraction'!$B20,'Biodiesel Fraction'!AC30,0)*(1-AC2)</f>
        <v>0</v>
      </c>
      <c r="AD7">
        <f>IF('Biodiesel Fraction'!$B20,'Biodiesel Fraction'!AD30,0)*(1-AD2)</f>
        <v>0</v>
      </c>
      <c r="AE7">
        <f>IF('Biodiesel Fraction'!$B20,'Biodiesel Fraction'!AE30,0)*(1-AE2)</f>
        <v>0</v>
      </c>
      <c r="AF7">
        <f>IF('Biodiesel Fraction'!$B20,'Biodiesel Fraction'!AF30,0)*(1-AF2)</f>
        <v>0</v>
      </c>
      <c r="AG7">
        <f>IF('Biodiesel Fraction'!$B20,'Biodiesel Fraction'!AG30,0)*(1-AG2)</f>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11"/>
  <sheetViews>
    <sheetView workbookViewId="0">
      <selection activeCell="U41" sqref="U4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8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RowHeight="15" customHeight="1" x14ac:dyDescent="0.75"/>
  <cols>
    <col min="1" max="1" width="15.08984375" customWidth="1"/>
    <col min="2" max="2" width="42.76953125" customWidth="1"/>
  </cols>
  <sheetData>
    <row r="1" spans="1:35" ht="15" customHeight="1" thickBot="1" x14ac:dyDescent="0.9">
      <c r="B1" s="11" t="s">
        <v>277</v>
      </c>
      <c r="C1" s="12">
        <v>2019</v>
      </c>
      <c r="D1" s="12">
        <v>2020</v>
      </c>
      <c r="E1" s="12">
        <v>2021</v>
      </c>
      <c r="F1" s="12">
        <v>2022</v>
      </c>
      <c r="G1" s="12">
        <v>2023</v>
      </c>
      <c r="H1" s="12">
        <v>2024</v>
      </c>
      <c r="I1" s="12">
        <v>2025</v>
      </c>
      <c r="J1" s="12">
        <v>2026</v>
      </c>
      <c r="K1" s="12">
        <v>2027</v>
      </c>
      <c r="L1" s="12">
        <v>2028</v>
      </c>
      <c r="M1" s="12">
        <v>2029</v>
      </c>
      <c r="N1" s="12">
        <v>2030</v>
      </c>
      <c r="O1" s="12">
        <v>2031</v>
      </c>
      <c r="P1" s="12">
        <v>2032</v>
      </c>
      <c r="Q1" s="12">
        <v>2033</v>
      </c>
      <c r="R1" s="12">
        <v>2034</v>
      </c>
      <c r="S1" s="12">
        <v>2035</v>
      </c>
      <c r="T1" s="12">
        <v>2036</v>
      </c>
      <c r="U1" s="12">
        <v>2037</v>
      </c>
      <c r="V1" s="12">
        <v>2038</v>
      </c>
      <c r="W1" s="12">
        <v>2039</v>
      </c>
      <c r="X1" s="12">
        <v>2040</v>
      </c>
      <c r="Y1" s="12">
        <v>2041</v>
      </c>
      <c r="Z1" s="12">
        <v>2042</v>
      </c>
      <c r="AA1" s="12">
        <v>2043</v>
      </c>
      <c r="AB1" s="12">
        <v>2044</v>
      </c>
      <c r="AC1" s="12">
        <v>2045</v>
      </c>
      <c r="AD1" s="12">
        <v>2046</v>
      </c>
      <c r="AE1" s="12">
        <v>2047</v>
      </c>
      <c r="AF1" s="12">
        <v>2048</v>
      </c>
      <c r="AG1" s="12">
        <v>2049</v>
      </c>
      <c r="AH1" s="12">
        <v>2050</v>
      </c>
    </row>
    <row r="2" spans="1:35" ht="15" customHeight="1" thickTop="1" x14ac:dyDescent="0.75">
      <c r="C2" s="6"/>
      <c r="D2" s="6"/>
      <c r="E2" s="6"/>
      <c r="F2" s="6"/>
      <c r="G2" s="6"/>
    </row>
    <row r="3" spans="1:35" ht="15" customHeight="1" x14ac:dyDescent="0.75">
      <c r="C3" s="6" t="s">
        <v>146</v>
      </c>
      <c r="D3" s="6" t="s">
        <v>278</v>
      </c>
      <c r="E3" s="6"/>
      <c r="F3" s="6"/>
      <c r="G3" s="6"/>
    </row>
    <row r="4" spans="1:35" ht="15" customHeight="1" x14ac:dyDescent="0.75">
      <c r="C4" s="6" t="s">
        <v>145</v>
      </c>
      <c r="D4" s="6" t="s">
        <v>279</v>
      </c>
      <c r="E4" s="6"/>
      <c r="F4" s="6"/>
      <c r="G4" s="6" t="s">
        <v>144</v>
      </c>
    </row>
    <row r="5" spans="1:35" ht="15" customHeight="1" x14ac:dyDescent="0.75">
      <c r="C5" s="6" t="s">
        <v>143</v>
      </c>
      <c r="D5" s="6" t="s">
        <v>280</v>
      </c>
      <c r="E5" s="6"/>
      <c r="F5" s="6"/>
      <c r="G5" s="6"/>
    </row>
    <row r="6" spans="1:35" ht="15" customHeight="1" x14ac:dyDescent="0.75">
      <c r="C6" s="6" t="s">
        <v>142</v>
      </c>
      <c r="D6" s="6"/>
      <c r="E6" s="6" t="s">
        <v>281</v>
      </c>
      <c r="F6" s="6"/>
      <c r="G6" s="6"/>
    </row>
    <row r="10" spans="1:35" ht="15" customHeight="1" x14ac:dyDescent="0.8">
      <c r="A10" s="7" t="s">
        <v>243</v>
      </c>
      <c r="B10" s="13" t="s">
        <v>242</v>
      </c>
    </row>
    <row r="11" spans="1:35" ht="15" customHeight="1" x14ac:dyDescent="0.75">
      <c r="B11" s="11" t="s">
        <v>241</v>
      </c>
    </row>
    <row r="12" spans="1:35" ht="15" customHeight="1" x14ac:dyDescent="0.75">
      <c r="B12" s="11" t="s">
        <v>139</v>
      </c>
      <c r="C12" s="4" t="s">
        <v>139</v>
      </c>
      <c r="D12" s="4" t="s">
        <v>139</v>
      </c>
      <c r="E12" s="4" t="s">
        <v>139</v>
      </c>
      <c r="F12" s="4" t="s">
        <v>139</v>
      </c>
      <c r="G12" s="4" t="s">
        <v>139</v>
      </c>
      <c r="H12" s="4" t="s">
        <v>139</v>
      </c>
      <c r="I12" s="4" t="s">
        <v>139</v>
      </c>
      <c r="J12" s="4" t="s">
        <v>139</v>
      </c>
      <c r="K12" s="4" t="s">
        <v>139</v>
      </c>
      <c r="L12" s="4" t="s">
        <v>139</v>
      </c>
      <c r="M12" s="4" t="s">
        <v>139</v>
      </c>
      <c r="N12" s="4" t="s">
        <v>139</v>
      </c>
      <c r="O12" s="4" t="s">
        <v>139</v>
      </c>
      <c r="P12" s="4" t="s">
        <v>139</v>
      </c>
      <c r="Q12" s="4" t="s">
        <v>139</v>
      </c>
      <c r="R12" s="4" t="s">
        <v>139</v>
      </c>
      <c r="S12" s="4" t="s">
        <v>139</v>
      </c>
      <c r="T12" s="4" t="s">
        <v>139</v>
      </c>
      <c r="U12" s="4" t="s">
        <v>139</v>
      </c>
      <c r="V12" s="4" t="s">
        <v>139</v>
      </c>
      <c r="W12" s="4" t="s">
        <v>139</v>
      </c>
      <c r="X12" s="4" t="s">
        <v>139</v>
      </c>
      <c r="Y12" s="4" t="s">
        <v>139</v>
      </c>
      <c r="Z12" s="4" t="s">
        <v>139</v>
      </c>
      <c r="AA12" s="4" t="s">
        <v>139</v>
      </c>
      <c r="AB12" s="4" t="s">
        <v>139</v>
      </c>
      <c r="AC12" s="4" t="s">
        <v>139</v>
      </c>
      <c r="AD12" s="4" t="s">
        <v>139</v>
      </c>
      <c r="AE12" s="4" t="s">
        <v>139</v>
      </c>
      <c r="AF12" s="4" t="s">
        <v>139</v>
      </c>
      <c r="AG12" s="4" t="s">
        <v>139</v>
      </c>
      <c r="AH12" s="4" t="s">
        <v>139</v>
      </c>
      <c r="AI12" s="4" t="s">
        <v>282</v>
      </c>
    </row>
    <row r="13" spans="1:35" ht="15" customHeight="1" thickBot="1" x14ac:dyDescent="0.9">
      <c r="B13" s="12" t="s">
        <v>240</v>
      </c>
      <c r="C13" s="12">
        <v>2019</v>
      </c>
      <c r="D13" s="12">
        <v>2020</v>
      </c>
      <c r="E13" s="12">
        <v>2021</v>
      </c>
      <c r="F13" s="12">
        <v>2022</v>
      </c>
      <c r="G13" s="12">
        <v>2023</v>
      </c>
      <c r="H13" s="12">
        <v>2024</v>
      </c>
      <c r="I13" s="12">
        <v>2025</v>
      </c>
      <c r="J13" s="12">
        <v>2026</v>
      </c>
      <c r="K13" s="12">
        <v>2027</v>
      </c>
      <c r="L13" s="12">
        <v>2028</v>
      </c>
      <c r="M13" s="12">
        <v>2029</v>
      </c>
      <c r="N13" s="12">
        <v>2030</v>
      </c>
      <c r="O13" s="12">
        <v>2031</v>
      </c>
      <c r="P13" s="12">
        <v>2032</v>
      </c>
      <c r="Q13" s="12">
        <v>2033</v>
      </c>
      <c r="R13" s="12">
        <v>2034</v>
      </c>
      <c r="S13" s="12">
        <v>2035</v>
      </c>
      <c r="T13" s="12">
        <v>2036</v>
      </c>
      <c r="U13" s="12">
        <v>2037</v>
      </c>
      <c r="V13" s="12">
        <v>2038</v>
      </c>
      <c r="W13" s="12">
        <v>2039</v>
      </c>
      <c r="X13" s="12">
        <v>2040</v>
      </c>
      <c r="Y13" s="12">
        <v>2041</v>
      </c>
      <c r="Z13" s="12">
        <v>2042</v>
      </c>
      <c r="AA13" s="12">
        <v>2043</v>
      </c>
      <c r="AB13" s="12">
        <v>2044</v>
      </c>
      <c r="AC13" s="12">
        <v>2045</v>
      </c>
      <c r="AD13" s="12">
        <v>2046</v>
      </c>
      <c r="AE13" s="12">
        <v>2047</v>
      </c>
      <c r="AF13" s="12">
        <v>2048</v>
      </c>
      <c r="AG13" s="12">
        <v>2049</v>
      </c>
      <c r="AH13" s="12">
        <v>2050</v>
      </c>
      <c r="AI13" s="12">
        <v>2050</v>
      </c>
    </row>
    <row r="14" spans="1:35" ht="15" customHeight="1" thickTop="1" x14ac:dyDescent="0.75"/>
    <row r="15" spans="1:35" ht="15" customHeight="1" x14ac:dyDescent="0.75">
      <c r="B15" s="14" t="s">
        <v>239</v>
      </c>
    </row>
    <row r="17" spans="1:35" ht="15" customHeight="1" x14ac:dyDescent="0.75">
      <c r="A17" s="7" t="s">
        <v>238</v>
      </c>
      <c r="B17" s="14" t="s">
        <v>237</v>
      </c>
      <c r="C17" s="15">
        <v>0.52879799999999999</v>
      </c>
      <c r="D17" s="15">
        <v>0.49784699999999998</v>
      </c>
      <c r="E17" s="15">
        <v>0.472773</v>
      </c>
      <c r="F17" s="15">
        <v>0.46401700000000001</v>
      </c>
      <c r="G17" s="15">
        <v>0.45689400000000002</v>
      </c>
      <c r="H17" s="15">
        <v>0.45093299999999997</v>
      </c>
      <c r="I17" s="15">
        <v>0.44428299999999998</v>
      </c>
      <c r="J17" s="15">
        <v>0.43823299999999998</v>
      </c>
      <c r="K17" s="15">
        <v>0.430919</v>
      </c>
      <c r="L17" s="15">
        <v>0.42432399999999998</v>
      </c>
      <c r="M17" s="15">
        <v>0.41768899999999998</v>
      </c>
      <c r="N17" s="15">
        <v>0.41045799999999999</v>
      </c>
      <c r="O17" s="15">
        <v>0.40359200000000001</v>
      </c>
      <c r="P17" s="15">
        <v>0.39649400000000001</v>
      </c>
      <c r="Q17" s="15">
        <v>0.39019500000000001</v>
      </c>
      <c r="R17" s="15">
        <v>0.383606</v>
      </c>
      <c r="S17" s="15">
        <v>0.376938</v>
      </c>
      <c r="T17" s="15">
        <v>0.37016700000000002</v>
      </c>
      <c r="U17" s="15">
        <v>0.36333599999999999</v>
      </c>
      <c r="V17" s="15">
        <v>0.35694300000000001</v>
      </c>
      <c r="W17" s="15">
        <v>0.35095799999999999</v>
      </c>
      <c r="X17" s="15">
        <v>0.34453899999999998</v>
      </c>
      <c r="Y17" s="15">
        <v>0.338671</v>
      </c>
      <c r="Z17" s="15">
        <v>0.33392500000000003</v>
      </c>
      <c r="AA17" s="15">
        <v>0.329488</v>
      </c>
      <c r="AB17" s="15">
        <v>0.32521299999999997</v>
      </c>
      <c r="AC17" s="15">
        <v>0.32177600000000001</v>
      </c>
      <c r="AD17" s="15">
        <v>0.31815399999999999</v>
      </c>
      <c r="AE17" s="15">
        <v>0.31483</v>
      </c>
      <c r="AF17" s="15">
        <v>0.31170700000000001</v>
      </c>
      <c r="AG17" s="15">
        <v>0.30854199999999998</v>
      </c>
      <c r="AH17" s="15">
        <v>0.30494900000000003</v>
      </c>
      <c r="AI17" s="16">
        <v>-1.7600000000000001E-2</v>
      </c>
    </row>
    <row r="19" spans="1:35" ht="15" customHeight="1" x14ac:dyDescent="0.75">
      <c r="A19" s="7" t="s">
        <v>236</v>
      </c>
      <c r="B19" s="14" t="s">
        <v>235</v>
      </c>
      <c r="C19" s="15">
        <v>0.13072</v>
      </c>
      <c r="D19" s="15">
        <v>0.13072</v>
      </c>
      <c r="E19" s="15">
        <v>0.13072</v>
      </c>
      <c r="F19" s="15">
        <v>0.13072</v>
      </c>
      <c r="G19" s="15">
        <v>0.13072</v>
      </c>
      <c r="H19" s="15">
        <v>0.13072</v>
      </c>
      <c r="I19" s="15">
        <v>0.13072</v>
      </c>
      <c r="J19" s="15">
        <v>0.13072</v>
      </c>
      <c r="K19" s="15">
        <v>0.13072</v>
      </c>
      <c r="L19" s="15">
        <v>0.13072</v>
      </c>
      <c r="M19" s="15">
        <v>0.13072</v>
      </c>
      <c r="N19" s="15">
        <v>0.13072</v>
      </c>
      <c r="O19" s="15">
        <v>0.13072</v>
      </c>
      <c r="P19" s="15">
        <v>0.13072</v>
      </c>
      <c r="Q19" s="15">
        <v>0.13072</v>
      </c>
      <c r="R19" s="15">
        <v>0.13072</v>
      </c>
      <c r="S19" s="15">
        <v>0.13072</v>
      </c>
      <c r="T19" s="15">
        <v>0.13072</v>
      </c>
      <c r="U19" s="15">
        <v>0.13072</v>
      </c>
      <c r="V19" s="15">
        <v>0.13072</v>
      </c>
      <c r="W19" s="15">
        <v>0.13072</v>
      </c>
      <c r="X19" s="15">
        <v>0.13072</v>
      </c>
      <c r="Y19" s="15">
        <v>0.13072</v>
      </c>
      <c r="Z19" s="15">
        <v>0.13072</v>
      </c>
      <c r="AA19" s="15">
        <v>0.13072</v>
      </c>
      <c r="AB19" s="15">
        <v>0.13072</v>
      </c>
      <c r="AC19" s="15">
        <v>0.13072</v>
      </c>
      <c r="AD19" s="15">
        <v>0.13072</v>
      </c>
      <c r="AE19" s="15">
        <v>0.13072</v>
      </c>
      <c r="AF19" s="15">
        <v>0.13072</v>
      </c>
      <c r="AG19" s="15">
        <v>0.13072</v>
      </c>
      <c r="AH19" s="15">
        <v>0.13072</v>
      </c>
      <c r="AI19" s="16">
        <v>0</v>
      </c>
    </row>
    <row r="21" spans="1:35" ht="15" customHeight="1" x14ac:dyDescent="0.75">
      <c r="A21" s="7" t="s">
        <v>234</v>
      </c>
      <c r="B21" s="14" t="s">
        <v>233</v>
      </c>
      <c r="C21" s="15">
        <v>2.5275859999999999</v>
      </c>
      <c r="D21" s="15">
        <v>2.4340299999999999</v>
      </c>
      <c r="E21" s="15">
        <v>2.4594390000000002</v>
      </c>
      <c r="F21" s="15">
        <v>2.5006529999999998</v>
      </c>
      <c r="G21" s="15">
        <v>2.516464</v>
      </c>
      <c r="H21" s="15">
        <v>2.5409009999999999</v>
      </c>
      <c r="I21" s="15">
        <v>2.5679590000000001</v>
      </c>
      <c r="J21" s="15">
        <v>2.6028280000000001</v>
      </c>
      <c r="K21" s="15">
        <v>2.6300400000000002</v>
      </c>
      <c r="L21" s="15">
        <v>2.6628289999999999</v>
      </c>
      <c r="M21" s="15">
        <v>2.6883189999999999</v>
      </c>
      <c r="N21" s="15">
        <v>2.7190810000000001</v>
      </c>
      <c r="O21" s="15">
        <v>2.7405940000000002</v>
      </c>
      <c r="P21" s="15">
        <v>2.7567910000000002</v>
      </c>
      <c r="Q21" s="15">
        <v>2.7723239999999998</v>
      </c>
      <c r="R21" s="15">
        <v>2.7928410000000001</v>
      </c>
      <c r="S21" s="15">
        <v>2.8111480000000002</v>
      </c>
      <c r="T21" s="15">
        <v>2.8289879999999998</v>
      </c>
      <c r="U21" s="15">
        <v>2.843801</v>
      </c>
      <c r="V21" s="15">
        <v>2.8609490000000002</v>
      </c>
      <c r="W21" s="15">
        <v>2.8757389999999998</v>
      </c>
      <c r="X21" s="15">
        <v>2.897815</v>
      </c>
      <c r="Y21" s="15">
        <v>2.9224920000000001</v>
      </c>
      <c r="Z21" s="15">
        <v>2.943886</v>
      </c>
      <c r="AA21" s="15">
        <v>2.9692159999999999</v>
      </c>
      <c r="AB21" s="15">
        <v>2.9941789999999999</v>
      </c>
      <c r="AC21" s="15">
        <v>3.0216880000000002</v>
      </c>
      <c r="AD21" s="15">
        <v>3.0476770000000002</v>
      </c>
      <c r="AE21" s="15">
        <v>3.0797659999999998</v>
      </c>
      <c r="AF21" s="15">
        <v>3.1081979999999998</v>
      </c>
      <c r="AG21" s="15">
        <v>3.136469</v>
      </c>
      <c r="AH21" s="15">
        <v>3.1670440000000002</v>
      </c>
      <c r="AI21" s="16">
        <v>7.3020000000000003E-3</v>
      </c>
    </row>
    <row r="22" spans="1:35" ht="15" customHeight="1" x14ac:dyDescent="0.75">
      <c r="A22" s="7" t="s">
        <v>232</v>
      </c>
      <c r="B22" s="17" t="s">
        <v>209</v>
      </c>
      <c r="C22" s="18">
        <v>8.2700000000000004E-4</v>
      </c>
      <c r="D22" s="18">
        <v>8.2700000000000004E-4</v>
      </c>
      <c r="E22" s="18">
        <v>8.2700000000000004E-4</v>
      </c>
      <c r="F22" s="18">
        <v>8.2700000000000004E-4</v>
      </c>
      <c r="G22" s="18">
        <v>8.2700000000000004E-4</v>
      </c>
      <c r="H22" s="18">
        <v>8.2700000000000004E-4</v>
      </c>
      <c r="I22" s="18">
        <v>8.2700000000000004E-4</v>
      </c>
      <c r="J22" s="18">
        <v>8.2700000000000004E-4</v>
      </c>
      <c r="K22" s="18">
        <v>8.2700000000000004E-4</v>
      </c>
      <c r="L22" s="18">
        <v>8.2700000000000004E-4</v>
      </c>
      <c r="M22" s="18">
        <v>8.2700000000000004E-4</v>
      </c>
      <c r="N22" s="18">
        <v>8.2700000000000004E-4</v>
      </c>
      <c r="O22" s="18">
        <v>8.2700000000000004E-4</v>
      </c>
      <c r="P22" s="18">
        <v>8.2700000000000004E-4</v>
      </c>
      <c r="Q22" s="18">
        <v>8.2700000000000004E-4</v>
      </c>
      <c r="R22" s="18">
        <v>8.2700000000000004E-4</v>
      </c>
      <c r="S22" s="18">
        <v>8.2700000000000004E-4</v>
      </c>
      <c r="T22" s="18">
        <v>8.2700000000000004E-4</v>
      </c>
      <c r="U22" s="18">
        <v>8.2700000000000004E-4</v>
      </c>
      <c r="V22" s="18">
        <v>8.2700000000000004E-4</v>
      </c>
      <c r="W22" s="18">
        <v>8.2700000000000004E-4</v>
      </c>
      <c r="X22" s="18">
        <v>8.2700000000000004E-4</v>
      </c>
      <c r="Y22" s="18">
        <v>8.2700000000000004E-4</v>
      </c>
      <c r="Z22" s="18">
        <v>8.2700000000000004E-4</v>
      </c>
      <c r="AA22" s="18">
        <v>8.2700000000000004E-4</v>
      </c>
      <c r="AB22" s="18">
        <v>8.2700000000000004E-4</v>
      </c>
      <c r="AC22" s="18">
        <v>8.2700000000000004E-4</v>
      </c>
      <c r="AD22" s="18">
        <v>8.2700000000000004E-4</v>
      </c>
      <c r="AE22" s="18">
        <v>8.2700000000000004E-4</v>
      </c>
      <c r="AF22" s="18">
        <v>8.2700000000000004E-4</v>
      </c>
      <c r="AG22" s="18">
        <v>8.2700000000000004E-4</v>
      </c>
      <c r="AH22" s="18">
        <v>8.2700000000000004E-4</v>
      </c>
      <c r="AI22" s="19">
        <v>0</v>
      </c>
    </row>
    <row r="23" spans="1:35" ht="15" customHeight="1" x14ac:dyDescent="0.75">
      <c r="A23" s="7" t="s">
        <v>231</v>
      </c>
      <c r="B23" s="17" t="s">
        <v>230</v>
      </c>
      <c r="C23" s="18">
        <v>0.16470000000000001</v>
      </c>
      <c r="D23" s="18">
        <v>0.16420000000000001</v>
      </c>
      <c r="E23" s="18">
        <v>0.16408</v>
      </c>
      <c r="F23" s="18">
        <v>0.165377</v>
      </c>
      <c r="G23" s="18">
        <v>0.16623599999999999</v>
      </c>
      <c r="H23" s="18">
        <v>0.16730400000000001</v>
      </c>
      <c r="I23" s="18">
        <v>0.16850100000000001</v>
      </c>
      <c r="J23" s="18">
        <v>0.16963300000000001</v>
      </c>
      <c r="K23" s="18">
        <v>0.17127899999999999</v>
      </c>
      <c r="L23" s="18">
        <v>0.17308599999999999</v>
      </c>
      <c r="M23" s="18">
        <v>0.175174</v>
      </c>
      <c r="N23" s="18">
        <v>0.177538</v>
      </c>
      <c r="O23" s="18">
        <v>0.18007200000000001</v>
      </c>
      <c r="P23" s="18">
        <v>0.182702</v>
      </c>
      <c r="Q23" s="18">
        <v>0.185195</v>
      </c>
      <c r="R23" s="18">
        <v>0.18754799999999999</v>
      </c>
      <c r="S23" s="18">
        <v>0.18657799999999999</v>
      </c>
      <c r="T23" s="18">
        <v>0.18989500000000001</v>
      </c>
      <c r="U23" s="18">
        <v>0.193111</v>
      </c>
      <c r="V23" s="18">
        <v>0.19595099999999999</v>
      </c>
      <c r="W23" s="18">
        <v>0.198652</v>
      </c>
      <c r="X23" s="18">
        <v>0.20158200000000001</v>
      </c>
      <c r="Y23" s="18">
        <v>0.20455499999999999</v>
      </c>
      <c r="Z23" s="18">
        <v>0.20740600000000001</v>
      </c>
      <c r="AA23" s="18">
        <v>0.21035899999999999</v>
      </c>
      <c r="AB23" s="18">
        <v>0.21335200000000001</v>
      </c>
      <c r="AC23" s="18">
        <v>0.21640200000000001</v>
      </c>
      <c r="AD23" s="18">
        <v>0.21941099999999999</v>
      </c>
      <c r="AE23" s="18">
        <v>0.22234699999999999</v>
      </c>
      <c r="AF23" s="18">
        <v>0.22541700000000001</v>
      </c>
      <c r="AG23" s="18">
        <v>0.22844400000000001</v>
      </c>
      <c r="AH23" s="18">
        <v>0.23147499999999999</v>
      </c>
      <c r="AI23" s="19">
        <v>1.1039E-2</v>
      </c>
    </row>
    <row r="24" spans="1:35" ht="15" customHeight="1" x14ac:dyDescent="0.75">
      <c r="A24" s="7" t="s">
        <v>229</v>
      </c>
      <c r="B24" s="17" t="s">
        <v>203</v>
      </c>
      <c r="C24" s="18">
        <v>1.4597</v>
      </c>
      <c r="D24" s="18">
        <v>1.3796999999999999</v>
      </c>
      <c r="E24" s="18">
        <v>1.421057</v>
      </c>
      <c r="F24" s="18">
        <v>1.4660200000000001</v>
      </c>
      <c r="G24" s="18">
        <v>1.4926520000000001</v>
      </c>
      <c r="H24" s="18">
        <v>1.52277</v>
      </c>
      <c r="I24" s="18">
        <v>1.555912</v>
      </c>
      <c r="J24" s="18">
        <v>1.589737</v>
      </c>
      <c r="K24" s="18">
        <v>1.612787</v>
      </c>
      <c r="L24" s="18">
        <v>1.637078</v>
      </c>
      <c r="M24" s="18">
        <v>1.6617010000000001</v>
      </c>
      <c r="N24" s="18">
        <v>1.686655</v>
      </c>
      <c r="O24" s="18">
        <v>1.704259</v>
      </c>
      <c r="P24" s="18">
        <v>1.7162489999999999</v>
      </c>
      <c r="Q24" s="18">
        <v>1.727754</v>
      </c>
      <c r="R24" s="18">
        <v>1.744281</v>
      </c>
      <c r="S24" s="18">
        <v>1.7622660000000001</v>
      </c>
      <c r="T24" s="18">
        <v>1.7741</v>
      </c>
      <c r="U24" s="18">
        <v>1.7827</v>
      </c>
      <c r="V24" s="18">
        <v>1.7939579999999999</v>
      </c>
      <c r="W24" s="18">
        <v>1.802311</v>
      </c>
      <c r="X24" s="18">
        <v>1.8161639999999999</v>
      </c>
      <c r="Y24" s="18">
        <v>1.831879</v>
      </c>
      <c r="Z24" s="18">
        <v>1.844708</v>
      </c>
      <c r="AA24" s="18">
        <v>1.8613869999999999</v>
      </c>
      <c r="AB24" s="18">
        <v>1.881737</v>
      </c>
      <c r="AC24" s="18">
        <v>1.9036770000000001</v>
      </c>
      <c r="AD24" s="18">
        <v>1.9262950000000001</v>
      </c>
      <c r="AE24" s="18">
        <v>1.9484710000000001</v>
      </c>
      <c r="AF24" s="18">
        <v>1.9669019999999999</v>
      </c>
      <c r="AG24" s="18">
        <v>1.985214</v>
      </c>
      <c r="AH24" s="18">
        <v>2.0026869999999999</v>
      </c>
      <c r="AI24" s="19">
        <v>1.0253999999999999E-2</v>
      </c>
    </row>
    <row r="25" spans="1:35" ht="15" customHeight="1" x14ac:dyDescent="0.75">
      <c r="A25" s="7" t="s">
        <v>228</v>
      </c>
      <c r="B25" s="17" t="s">
        <v>227</v>
      </c>
      <c r="C25" s="18">
        <v>0.90236000000000005</v>
      </c>
      <c r="D25" s="18">
        <v>0.88930299999999995</v>
      </c>
      <c r="E25" s="18">
        <v>0.87347399999999997</v>
      </c>
      <c r="F25" s="18">
        <v>0.86843000000000004</v>
      </c>
      <c r="G25" s="18">
        <v>0.85674899999999998</v>
      </c>
      <c r="H25" s="18">
        <v>0.85</v>
      </c>
      <c r="I25" s="18">
        <v>0.842719</v>
      </c>
      <c r="J25" s="18">
        <v>0.84263100000000002</v>
      </c>
      <c r="K25" s="18">
        <v>0.84514699999999998</v>
      </c>
      <c r="L25" s="18">
        <v>0.85183799999999998</v>
      </c>
      <c r="M25" s="18">
        <v>0.85061699999999996</v>
      </c>
      <c r="N25" s="18">
        <v>0.85406099999999996</v>
      </c>
      <c r="O25" s="18">
        <v>0.855437</v>
      </c>
      <c r="P25" s="18">
        <v>0.85701300000000002</v>
      </c>
      <c r="Q25" s="18">
        <v>0.85854799999999998</v>
      </c>
      <c r="R25" s="18">
        <v>0.86018499999999998</v>
      </c>
      <c r="S25" s="18">
        <v>0.86147700000000005</v>
      </c>
      <c r="T25" s="18">
        <v>0.86416700000000002</v>
      </c>
      <c r="U25" s="18">
        <v>0.86716400000000005</v>
      </c>
      <c r="V25" s="18">
        <v>0.87021300000000001</v>
      </c>
      <c r="W25" s="18">
        <v>0.87395</v>
      </c>
      <c r="X25" s="18">
        <v>0.87924199999999997</v>
      </c>
      <c r="Y25" s="18">
        <v>0.88523099999999999</v>
      </c>
      <c r="Z25" s="18">
        <v>0.89094499999999999</v>
      </c>
      <c r="AA25" s="18">
        <v>0.89664299999999997</v>
      </c>
      <c r="AB25" s="18">
        <v>0.898262</v>
      </c>
      <c r="AC25" s="18">
        <v>0.90078199999999997</v>
      </c>
      <c r="AD25" s="18">
        <v>0.90114300000000003</v>
      </c>
      <c r="AE25" s="18">
        <v>0.90812199999999998</v>
      </c>
      <c r="AF25" s="18">
        <v>0.91505199999999998</v>
      </c>
      <c r="AG25" s="18">
        <v>0.92198400000000003</v>
      </c>
      <c r="AH25" s="18">
        <v>0.932056</v>
      </c>
      <c r="AI25" s="19">
        <v>1.0449999999999999E-3</v>
      </c>
    </row>
    <row r="27" spans="1:35" ht="15" customHeight="1" x14ac:dyDescent="0.75">
      <c r="A27" s="7" t="s">
        <v>226</v>
      </c>
      <c r="B27" s="14" t="s">
        <v>225</v>
      </c>
      <c r="C27" s="15">
        <v>1.5304629999999999</v>
      </c>
      <c r="D27" s="15">
        <v>1.548011</v>
      </c>
      <c r="E27" s="15">
        <v>1.665818</v>
      </c>
      <c r="F27" s="15">
        <v>1.7023360000000001</v>
      </c>
      <c r="G27" s="15">
        <v>1.708942</v>
      </c>
      <c r="H27" s="15">
        <v>1.7171510000000001</v>
      </c>
      <c r="I27" s="15">
        <v>1.724847</v>
      </c>
      <c r="J27" s="15">
        <v>1.7320530000000001</v>
      </c>
      <c r="K27" s="15">
        <v>1.7385349999999999</v>
      </c>
      <c r="L27" s="15">
        <v>1.7462800000000001</v>
      </c>
      <c r="M27" s="15">
        <v>1.753822</v>
      </c>
      <c r="N27" s="15">
        <v>1.760826</v>
      </c>
      <c r="O27" s="15">
        <v>1.761409</v>
      </c>
      <c r="P27" s="15">
        <v>1.761541</v>
      </c>
      <c r="Q27" s="15">
        <v>1.7619119999999999</v>
      </c>
      <c r="R27" s="15">
        <v>1.7621979999999999</v>
      </c>
      <c r="S27" s="15">
        <v>1.7626280000000001</v>
      </c>
      <c r="T27" s="15">
        <v>1.7630250000000001</v>
      </c>
      <c r="U27" s="15">
        <v>1.7631060000000001</v>
      </c>
      <c r="V27" s="15">
        <v>1.76332</v>
      </c>
      <c r="W27" s="15">
        <v>1.7636229999999999</v>
      </c>
      <c r="X27" s="15">
        <v>1.7640659999999999</v>
      </c>
      <c r="Y27" s="15">
        <v>1.764554</v>
      </c>
      <c r="Z27" s="15">
        <v>1.7648919999999999</v>
      </c>
      <c r="AA27" s="15">
        <v>1.765136</v>
      </c>
      <c r="AB27" s="15">
        <v>1.767369</v>
      </c>
      <c r="AC27" s="15">
        <v>1.7688889999999999</v>
      </c>
      <c r="AD27" s="15">
        <v>1.769204</v>
      </c>
      <c r="AE27" s="15">
        <v>1.7693410000000001</v>
      </c>
      <c r="AF27" s="15">
        <v>1.769339</v>
      </c>
      <c r="AG27" s="15">
        <v>1.7694080000000001</v>
      </c>
      <c r="AH27" s="15">
        <v>1.7692429999999999</v>
      </c>
      <c r="AI27" s="16">
        <v>4.6880000000000003E-3</v>
      </c>
    </row>
    <row r="28" spans="1:35" ht="15" customHeight="1" x14ac:dyDescent="0.75">
      <c r="A28" s="7" t="s">
        <v>224</v>
      </c>
      <c r="B28" s="17" t="s">
        <v>223</v>
      </c>
      <c r="C28" s="18">
        <v>9.8600000000000007E-3</v>
      </c>
      <c r="D28" s="18">
        <v>1.2718E-2</v>
      </c>
      <c r="E28" s="18">
        <v>1.3547E-2</v>
      </c>
      <c r="F28" s="18">
        <v>1.6152E-2</v>
      </c>
      <c r="G28" s="18">
        <v>1.5304E-2</v>
      </c>
      <c r="H28" s="18">
        <v>1.4994E-2</v>
      </c>
      <c r="I28" s="18">
        <v>1.6056999999999998E-2</v>
      </c>
      <c r="J28" s="18">
        <v>1.619E-2</v>
      </c>
      <c r="K28" s="18">
        <v>1.5886000000000001E-2</v>
      </c>
      <c r="L28" s="18">
        <v>1.5176E-2</v>
      </c>
      <c r="M28" s="18">
        <v>1.4806E-2</v>
      </c>
      <c r="N28" s="18">
        <v>1.6395E-2</v>
      </c>
      <c r="O28" s="18">
        <v>1.5502E-2</v>
      </c>
      <c r="P28" s="18">
        <v>1.5282E-2</v>
      </c>
      <c r="Q28" s="18">
        <v>1.4898E-2</v>
      </c>
      <c r="R28" s="18">
        <v>1.413E-2</v>
      </c>
      <c r="S28" s="18">
        <v>1.2848999999999999E-2</v>
      </c>
      <c r="T28" s="18">
        <v>1.3141E-2</v>
      </c>
      <c r="U28" s="18">
        <v>1.3003000000000001E-2</v>
      </c>
      <c r="V28" s="18">
        <v>1.2064999999999999E-2</v>
      </c>
      <c r="W28" s="18">
        <v>1.0878000000000001E-2</v>
      </c>
      <c r="X28" s="18">
        <v>9.9319999999999999E-3</v>
      </c>
      <c r="Y28" s="18">
        <v>9.8010000000000007E-3</v>
      </c>
      <c r="Z28" s="18">
        <v>8.6960000000000006E-3</v>
      </c>
      <c r="AA28" s="18">
        <v>8.4460000000000004E-3</v>
      </c>
      <c r="AB28" s="18">
        <v>8.2100000000000003E-3</v>
      </c>
      <c r="AC28" s="18">
        <v>8.0789999999999994E-3</v>
      </c>
      <c r="AD28" s="18">
        <v>7.705E-3</v>
      </c>
      <c r="AE28" s="18">
        <v>5.4819999999999999E-3</v>
      </c>
      <c r="AF28" s="18">
        <v>5.1960000000000001E-3</v>
      </c>
      <c r="AG28" s="18">
        <v>6.3330000000000001E-3</v>
      </c>
      <c r="AH28" s="18">
        <v>6.2989999999999999E-3</v>
      </c>
      <c r="AI28" s="19">
        <v>-1.4352999999999999E-2</v>
      </c>
    </row>
    <row r="29" spans="1:35" ht="15" customHeight="1" x14ac:dyDescent="0.75">
      <c r="A29" s="7" t="s">
        <v>222</v>
      </c>
      <c r="B29" s="17" t="s">
        <v>221</v>
      </c>
      <c r="C29" s="18">
        <v>1.170234</v>
      </c>
      <c r="D29" s="18">
        <v>1.1680250000000001</v>
      </c>
      <c r="E29" s="18">
        <v>1.1815690000000001</v>
      </c>
      <c r="F29" s="18">
        <v>1.168622</v>
      </c>
      <c r="G29" s="18">
        <v>1.1493850000000001</v>
      </c>
      <c r="H29" s="18">
        <v>1.1287910000000001</v>
      </c>
      <c r="I29" s="18">
        <v>1.1136950000000001</v>
      </c>
      <c r="J29" s="18">
        <v>1.0984050000000001</v>
      </c>
      <c r="K29" s="18">
        <v>1.08528</v>
      </c>
      <c r="L29" s="18">
        <v>1.0782769999999999</v>
      </c>
      <c r="M29" s="18">
        <v>1.07264</v>
      </c>
      <c r="N29" s="18">
        <v>1.0657760000000001</v>
      </c>
      <c r="O29" s="18">
        <v>1.0631429999999999</v>
      </c>
      <c r="P29" s="18">
        <v>1.059925</v>
      </c>
      <c r="Q29" s="18">
        <v>1.057793</v>
      </c>
      <c r="R29" s="18">
        <v>1.05609</v>
      </c>
      <c r="S29" s="18">
        <v>1.0542659999999999</v>
      </c>
      <c r="T29" s="18">
        <v>1.0527249999999999</v>
      </c>
      <c r="U29" s="18">
        <v>1.05192</v>
      </c>
      <c r="V29" s="18">
        <v>1.0518670000000001</v>
      </c>
      <c r="W29" s="18">
        <v>1.052932</v>
      </c>
      <c r="X29" s="18">
        <v>1.0558369999999999</v>
      </c>
      <c r="Y29" s="18">
        <v>1.058746</v>
      </c>
      <c r="Z29" s="18">
        <v>1.0626409999999999</v>
      </c>
      <c r="AA29" s="18">
        <v>1.067631</v>
      </c>
      <c r="AB29" s="18">
        <v>1.080627</v>
      </c>
      <c r="AC29" s="18">
        <v>1.0920799999999999</v>
      </c>
      <c r="AD29" s="18">
        <v>1.099451</v>
      </c>
      <c r="AE29" s="18">
        <v>1.107038</v>
      </c>
      <c r="AF29" s="18">
        <v>1.114733</v>
      </c>
      <c r="AG29" s="18">
        <v>1.122339</v>
      </c>
      <c r="AH29" s="18">
        <v>1.133086</v>
      </c>
      <c r="AI29" s="19">
        <v>-1.0399999999999999E-3</v>
      </c>
    </row>
    <row r="30" spans="1:35" ht="15" customHeight="1" x14ac:dyDescent="0.75">
      <c r="A30" s="7" t="s">
        <v>220</v>
      </c>
      <c r="B30" s="17" t="s">
        <v>219</v>
      </c>
      <c r="C30" s="18">
        <v>0.28631400000000001</v>
      </c>
      <c r="D30" s="18">
        <v>0.316251</v>
      </c>
      <c r="E30" s="18">
        <v>0.39191599999999999</v>
      </c>
      <c r="F30" s="18">
        <v>0.39993000000000001</v>
      </c>
      <c r="G30" s="18">
        <v>0.39849800000000002</v>
      </c>
      <c r="H30" s="18">
        <v>0.40083099999999999</v>
      </c>
      <c r="I30" s="18">
        <v>0.40210200000000001</v>
      </c>
      <c r="J30" s="18">
        <v>0.40354099999999998</v>
      </c>
      <c r="K30" s="18">
        <v>0.40462599999999999</v>
      </c>
      <c r="L30" s="18">
        <v>0.405752</v>
      </c>
      <c r="M30" s="18">
        <v>0.406939</v>
      </c>
      <c r="N30" s="18">
        <v>0.40760999999999997</v>
      </c>
      <c r="O30" s="18">
        <v>0.40797099999999997</v>
      </c>
      <c r="P30" s="18">
        <v>0.40944999999999998</v>
      </c>
      <c r="Q30" s="18">
        <v>0.41028900000000001</v>
      </c>
      <c r="R30" s="18">
        <v>0.41013100000000002</v>
      </c>
      <c r="S30" s="18">
        <v>0.41094000000000003</v>
      </c>
      <c r="T30" s="18">
        <v>0.41215000000000002</v>
      </c>
      <c r="U30" s="18">
        <v>0.41273799999999999</v>
      </c>
      <c r="V30" s="18">
        <v>0.41350799999999999</v>
      </c>
      <c r="W30" s="18">
        <v>0.41350599999999998</v>
      </c>
      <c r="X30" s="18">
        <v>0.41249999999999998</v>
      </c>
      <c r="Y30" s="18">
        <v>0.41310799999999998</v>
      </c>
      <c r="Z30" s="18">
        <v>0.41393099999999999</v>
      </c>
      <c r="AA30" s="18">
        <v>0.41393099999999999</v>
      </c>
      <c r="AB30" s="18">
        <v>0.41519699999999998</v>
      </c>
      <c r="AC30" s="18">
        <v>0.415516</v>
      </c>
      <c r="AD30" s="18">
        <v>0.413771</v>
      </c>
      <c r="AE30" s="18">
        <v>0.41206500000000001</v>
      </c>
      <c r="AF30" s="18">
        <v>0.40715800000000002</v>
      </c>
      <c r="AG30" s="18">
        <v>0.40057700000000002</v>
      </c>
      <c r="AH30" s="18">
        <v>0.38955699999999999</v>
      </c>
      <c r="AI30" s="19">
        <v>9.9819999999999996E-3</v>
      </c>
    </row>
    <row r="31" spans="1:35" ht="15" customHeight="1" x14ac:dyDescent="0.75">
      <c r="A31" s="7" t="s">
        <v>218</v>
      </c>
      <c r="B31" s="17" t="s">
        <v>217</v>
      </c>
      <c r="C31" s="18">
        <v>0</v>
      </c>
      <c r="D31" s="18">
        <v>0</v>
      </c>
      <c r="E31" s="18">
        <v>0</v>
      </c>
      <c r="F31" s="18">
        <v>0</v>
      </c>
      <c r="G31" s="18">
        <v>0</v>
      </c>
      <c r="H31" s="18">
        <v>0</v>
      </c>
      <c r="I31" s="18">
        <v>0</v>
      </c>
      <c r="J31" s="18">
        <v>8.5369999999999994E-3</v>
      </c>
      <c r="K31" s="18">
        <v>1.7075E-2</v>
      </c>
      <c r="L31" s="18">
        <v>1.7075E-2</v>
      </c>
      <c r="M31" s="18">
        <v>1.7075E-2</v>
      </c>
      <c r="N31" s="18">
        <v>2.2303E-2</v>
      </c>
      <c r="O31" s="18">
        <v>2.3109000000000001E-2</v>
      </c>
      <c r="P31" s="18">
        <v>2.3914000000000001E-2</v>
      </c>
      <c r="Q31" s="18">
        <v>2.3914000000000001E-2</v>
      </c>
      <c r="R31" s="18">
        <v>2.3914000000000001E-2</v>
      </c>
      <c r="S31" s="18">
        <v>2.3914000000000001E-2</v>
      </c>
      <c r="T31" s="18">
        <v>2.3914000000000001E-2</v>
      </c>
      <c r="U31" s="18">
        <v>2.3914000000000001E-2</v>
      </c>
      <c r="V31" s="18">
        <v>2.3914000000000001E-2</v>
      </c>
      <c r="W31" s="18">
        <v>2.3914000000000001E-2</v>
      </c>
      <c r="X31" s="18">
        <v>2.3914000000000001E-2</v>
      </c>
      <c r="Y31" s="18">
        <v>2.3914000000000001E-2</v>
      </c>
      <c r="Z31" s="18">
        <v>2.3914000000000001E-2</v>
      </c>
      <c r="AA31" s="18">
        <v>2.3914000000000001E-2</v>
      </c>
      <c r="AB31" s="18">
        <v>1.0345999999999999E-2</v>
      </c>
      <c r="AC31" s="18">
        <v>3.8499999999999998E-4</v>
      </c>
      <c r="AD31" s="18">
        <v>0</v>
      </c>
      <c r="AE31" s="18">
        <v>0</v>
      </c>
      <c r="AF31" s="18">
        <v>0</v>
      </c>
      <c r="AG31" s="18">
        <v>0</v>
      </c>
      <c r="AH31" s="18">
        <v>0</v>
      </c>
      <c r="AI31" s="19" t="s">
        <v>22</v>
      </c>
    </row>
    <row r="32" spans="1:35" ht="15" customHeight="1" x14ac:dyDescent="0.75">
      <c r="A32" s="7" t="s">
        <v>216</v>
      </c>
      <c r="B32" s="17" t="s">
        <v>215</v>
      </c>
      <c r="C32" s="18">
        <v>2.745E-3</v>
      </c>
      <c r="D32" s="18">
        <v>2.745E-3</v>
      </c>
      <c r="E32" s="18">
        <v>2.7130000000000001E-3</v>
      </c>
      <c r="F32" s="18">
        <v>2.745E-3</v>
      </c>
      <c r="G32" s="18">
        <v>2.745E-3</v>
      </c>
      <c r="H32" s="18">
        <v>2.745E-3</v>
      </c>
      <c r="I32" s="18">
        <v>2.745E-3</v>
      </c>
      <c r="J32" s="18">
        <v>2.745E-3</v>
      </c>
      <c r="K32" s="18">
        <v>2.745E-3</v>
      </c>
      <c r="L32" s="18">
        <v>2.745E-3</v>
      </c>
      <c r="M32" s="18">
        <v>2.745E-3</v>
      </c>
      <c r="N32" s="18">
        <v>2.745E-3</v>
      </c>
      <c r="O32" s="18">
        <v>2.745E-3</v>
      </c>
      <c r="P32" s="18">
        <v>2.745E-3</v>
      </c>
      <c r="Q32" s="18">
        <v>2.745E-3</v>
      </c>
      <c r="R32" s="18">
        <v>2.745E-3</v>
      </c>
      <c r="S32" s="18">
        <v>2.745E-3</v>
      </c>
      <c r="T32" s="18">
        <v>2.745E-3</v>
      </c>
      <c r="U32" s="18">
        <v>2.745E-3</v>
      </c>
      <c r="V32" s="18">
        <v>2.745E-3</v>
      </c>
      <c r="W32" s="18">
        <v>2.745E-3</v>
      </c>
      <c r="X32" s="18">
        <v>2.745E-3</v>
      </c>
      <c r="Y32" s="18">
        <v>2.745E-3</v>
      </c>
      <c r="Z32" s="18">
        <v>2.5569999999999998E-3</v>
      </c>
      <c r="AA32" s="18">
        <v>1.173E-3</v>
      </c>
      <c r="AB32" s="18">
        <v>2.5720000000000001E-3</v>
      </c>
      <c r="AC32" s="18">
        <v>2.1619999999999999E-3</v>
      </c>
      <c r="AD32" s="18">
        <v>1.5899999999999999E-4</v>
      </c>
      <c r="AE32" s="18">
        <v>2.1100000000000001E-4</v>
      </c>
      <c r="AF32" s="18">
        <v>1.7899999999999999E-4</v>
      </c>
      <c r="AG32" s="18">
        <v>2.1100000000000001E-4</v>
      </c>
      <c r="AH32" s="18">
        <v>1.47E-4</v>
      </c>
      <c r="AI32" s="19">
        <v>-9.0159000000000003E-2</v>
      </c>
    </row>
    <row r="33" spans="1:35" ht="15" customHeight="1" x14ac:dyDescent="0.75">
      <c r="A33" s="7" t="s">
        <v>214</v>
      </c>
      <c r="B33" s="17" t="s">
        <v>213</v>
      </c>
      <c r="C33" s="18">
        <v>6.1310999999999997E-2</v>
      </c>
      <c r="D33" s="18">
        <v>4.8272000000000002E-2</v>
      </c>
      <c r="E33" s="18">
        <v>7.6073000000000002E-2</v>
      </c>
      <c r="F33" s="18">
        <v>0.114886</v>
      </c>
      <c r="G33" s="18">
        <v>0.143009</v>
      </c>
      <c r="H33" s="18">
        <v>0.169791</v>
      </c>
      <c r="I33" s="18">
        <v>0.190248</v>
      </c>
      <c r="J33" s="18">
        <v>0.20263500000000001</v>
      </c>
      <c r="K33" s="18">
        <v>0.212923</v>
      </c>
      <c r="L33" s="18">
        <v>0.22725500000000001</v>
      </c>
      <c r="M33" s="18">
        <v>0.239618</v>
      </c>
      <c r="N33" s="18">
        <v>0.24599799999999999</v>
      </c>
      <c r="O33" s="18">
        <v>0.24893999999999999</v>
      </c>
      <c r="P33" s="18">
        <v>0.25022499999999998</v>
      </c>
      <c r="Q33" s="18">
        <v>0.25227300000000003</v>
      </c>
      <c r="R33" s="18">
        <v>0.25518800000000003</v>
      </c>
      <c r="S33" s="18">
        <v>0.25791399999999998</v>
      </c>
      <c r="T33" s="18">
        <v>0.25835000000000002</v>
      </c>
      <c r="U33" s="18">
        <v>0.25878600000000002</v>
      </c>
      <c r="V33" s="18">
        <v>0.25922000000000001</v>
      </c>
      <c r="W33" s="18">
        <v>0.25964799999999999</v>
      </c>
      <c r="X33" s="18">
        <v>0.25913799999999998</v>
      </c>
      <c r="Y33" s="18">
        <v>0.25623899999999999</v>
      </c>
      <c r="Z33" s="18">
        <v>0.25315300000000002</v>
      </c>
      <c r="AA33" s="18">
        <v>0.25004100000000001</v>
      </c>
      <c r="AB33" s="18">
        <v>0.25041600000000003</v>
      </c>
      <c r="AC33" s="18">
        <v>0.25066699999999997</v>
      </c>
      <c r="AD33" s="18">
        <v>0.24811800000000001</v>
      </c>
      <c r="AE33" s="18">
        <v>0.24454500000000001</v>
      </c>
      <c r="AF33" s="18">
        <v>0.24207300000000001</v>
      </c>
      <c r="AG33" s="18">
        <v>0.23994799999999999</v>
      </c>
      <c r="AH33" s="18">
        <v>0.24015400000000001</v>
      </c>
      <c r="AI33" s="19">
        <v>4.5026999999999998E-2</v>
      </c>
    </row>
    <row r="35" spans="1:35" ht="15" customHeight="1" x14ac:dyDescent="0.75">
      <c r="A35" s="7" t="s">
        <v>212</v>
      </c>
      <c r="B35" s="14" t="s">
        <v>211</v>
      </c>
      <c r="C35" s="15">
        <v>6.6521280000000003</v>
      </c>
      <c r="D35" s="15">
        <v>7.1663069999999998</v>
      </c>
      <c r="E35" s="15">
        <v>7.7224550000000001</v>
      </c>
      <c r="F35" s="15">
        <v>8.4864339999999991</v>
      </c>
      <c r="G35" s="15">
        <v>9.0449230000000007</v>
      </c>
      <c r="H35" s="15">
        <v>9.2972350000000006</v>
      </c>
      <c r="I35" s="15">
        <v>9.7175499999999992</v>
      </c>
      <c r="J35" s="15">
        <v>9.8194560000000006</v>
      </c>
      <c r="K35" s="15">
        <v>10.014474</v>
      </c>
      <c r="L35" s="15">
        <v>10.200233000000001</v>
      </c>
      <c r="M35" s="15">
        <v>10.476474</v>
      </c>
      <c r="N35" s="15">
        <v>10.881594</v>
      </c>
      <c r="O35" s="15">
        <v>11.008319</v>
      </c>
      <c r="P35" s="15">
        <v>11.023413</v>
      </c>
      <c r="Q35" s="15">
        <v>11.063247</v>
      </c>
      <c r="R35" s="15">
        <v>11.099175000000001</v>
      </c>
      <c r="S35" s="15">
        <v>11.338202000000001</v>
      </c>
      <c r="T35" s="15">
        <v>11.525404</v>
      </c>
      <c r="U35" s="15">
        <v>11.666912</v>
      </c>
      <c r="V35" s="15">
        <v>11.839836</v>
      </c>
      <c r="W35" s="15">
        <v>12.002022</v>
      </c>
      <c r="X35" s="15">
        <v>12.194883000000001</v>
      </c>
      <c r="Y35" s="15">
        <v>12.430887</v>
      </c>
      <c r="Z35" s="15">
        <v>12.712051000000001</v>
      </c>
      <c r="AA35" s="15">
        <v>13.054074999999999</v>
      </c>
      <c r="AB35" s="15">
        <v>13.409317</v>
      </c>
      <c r="AC35" s="15">
        <v>13.801380999999999</v>
      </c>
      <c r="AD35" s="15">
        <v>14.073311</v>
      </c>
      <c r="AE35" s="15">
        <v>14.320391000000001</v>
      </c>
      <c r="AF35" s="15">
        <v>14.490527</v>
      </c>
      <c r="AG35" s="15">
        <v>14.684673999999999</v>
      </c>
      <c r="AH35" s="15">
        <v>14.895685</v>
      </c>
      <c r="AI35" s="16">
        <v>2.6345E-2</v>
      </c>
    </row>
    <row r="36" spans="1:35" ht="15" customHeight="1" x14ac:dyDescent="0.75">
      <c r="A36" s="7" t="s">
        <v>210</v>
      </c>
      <c r="B36" s="17" t="s">
        <v>209</v>
      </c>
      <c r="C36" s="18">
        <v>2.6263960000000002</v>
      </c>
      <c r="D36" s="18">
        <v>2.6272220000000002</v>
      </c>
      <c r="E36" s="18">
        <v>2.608333</v>
      </c>
      <c r="F36" s="18">
        <v>2.5590950000000001</v>
      </c>
      <c r="G36" s="18">
        <v>2.514243</v>
      </c>
      <c r="H36" s="18">
        <v>2.4726300000000001</v>
      </c>
      <c r="I36" s="18">
        <v>2.4576799999999999</v>
      </c>
      <c r="J36" s="18">
        <v>2.3985460000000001</v>
      </c>
      <c r="K36" s="18">
        <v>2.391867</v>
      </c>
      <c r="L36" s="18">
        <v>2.3828999999999998</v>
      </c>
      <c r="M36" s="18">
        <v>2.3763570000000001</v>
      </c>
      <c r="N36" s="18">
        <v>2.3702679999999998</v>
      </c>
      <c r="O36" s="18">
        <v>2.372077</v>
      </c>
      <c r="P36" s="18">
        <v>2.3628659999999999</v>
      </c>
      <c r="Q36" s="18">
        <v>2.358209</v>
      </c>
      <c r="R36" s="18">
        <v>2.3556279999999998</v>
      </c>
      <c r="S36" s="18">
        <v>2.3465579999999999</v>
      </c>
      <c r="T36" s="18">
        <v>2.3409759999999999</v>
      </c>
      <c r="U36" s="18">
        <v>2.3334260000000002</v>
      </c>
      <c r="V36" s="18">
        <v>2.325644</v>
      </c>
      <c r="W36" s="18">
        <v>2.3159700000000001</v>
      </c>
      <c r="X36" s="18">
        <v>2.306003</v>
      </c>
      <c r="Y36" s="18">
        <v>2.2979099999999999</v>
      </c>
      <c r="Z36" s="18">
        <v>2.2832279999999998</v>
      </c>
      <c r="AA36" s="18">
        <v>2.2839469999999999</v>
      </c>
      <c r="AB36" s="18">
        <v>2.2805170000000001</v>
      </c>
      <c r="AC36" s="18">
        <v>2.2719200000000002</v>
      </c>
      <c r="AD36" s="18">
        <v>2.2728769999999998</v>
      </c>
      <c r="AE36" s="18">
        <v>2.2809240000000002</v>
      </c>
      <c r="AF36" s="18">
        <v>2.2791229999999998</v>
      </c>
      <c r="AG36" s="18">
        <v>2.2729509999999999</v>
      </c>
      <c r="AH36" s="18">
        <v>2.261698</v>
      </c>
      <c r="AI36" s="19">
        <v>-4.8110000000000002E-3</v>
      </c>
    </row>
    <row r="37" spans="1:35" ht="15" customHeight="1" x14ac:dyDescent="0.75">
      <c r="A37" s="7" t="s">
        <v>208</v>
      </c>
      <c r="B37" s="17" t="s">
        <v>207</v>
      </c>
      <c r="C37" s="18">
        <v>0.15040100000000001</v>
      </c>
      <c r="D37" s="18">
        <v>0.14782899999999999</v>
      </c>
      <c r="E37" s="18">
        <v>0.15129400000000001</v>
      </c>
      <c r="F37" s="18">
        <v>0.14729500000000001</v>
      </c>
      <c r="G37" s="18">
        <v>0.15382699999999999</v>
      </c>
      <c r="H37" s="18">
        <v>0.159549</v>
      </c>
      <c r="I37" s="18">
        <v>0.166823</v>
      </c>
      <c r="J37" s="18">
        <v>0.17435200000000001</v>
      </c>
      <c r="K37" s="18">
        <v>0.184948</v>
      </c>
      <c r="L37" s="18">
        <v>0.19572600000000001</v>
      </c>
      <c r="M37" s="18">
        <v>0.20566799999999999</v>
      </c>
      <c r="N37" s="18">
        <v>0.21665799999999999</v>
      </c>
      <c r="O37" s="18">
        <v>0.230267</v>
      </c>
      <c r="P37" s="18">
        <v>0.24390000000000001</v>
      </c>
      <c r="Q37" s="18">
        <v>0.25577699999999998</v>
      </c>
      <c r="R37" s="18">
        <v>0.266407</v>
      </c>
      <c r="S37" s="18">
        <v>0.28093600000000002</v>
      </c>
      <c r="T37" s="18">
        <v>0.295095</v>
      </c>
      <c r="U37" s="18">
        <v>0.31063299999999999</v>
      </c>
      <c r="V37" s="18">
        <v>0.32392700000000002</v>
      </c>
      <c r="W37" s="18">
        <v>0.336395</v>
      </c>
      <c r="X37" s="18">
        <v>0.34350900000000001</v>
      </c>
      <c r="Y37" s="18">
        <v>0.35167799999999999</v>
      </c>
      <c r="Z37" s="18">
        <v>0.36052800000000002</v>
      </c>
      <c r="AA37" s="18">
        <v>0.36868099999999998</v>
      </c>
      <c r="AB37" s="18">
        <v>0.37636700000000001</v>
      </c>
      <c r="AC37" s="18">
        <v>0.38387399999999999</v>
      </c>
      <c r="AD37" s="18">
        <v>0.39104</v>
      </c>
      <c r="AE37" s="18">
        <v>0.39814899999999998</v>
      </c>
      <c r="AF37" s="18">
        <v>0.40507700000000002</v>
      </c>
      <c r="AG37" s="18">
        <v>0.409273</v>
      </c>
      <c r="AH37" s="18">
        <v>0.41131099999999998</v>
      </c>
      <c r="AI37" s="19">
        <v>3.2985E-2</v>
      </c>
    </row>
    <row r="38" spans="1:35" ht="15" customHeight="1" x14ac:dyDescent="0.75">
      <c r="A38" s="7" t="s">
        <v>206</v>
      </c>
      <c r="B38" s="17" t="s">
        <v>205</v>
      </c>
      <c r="C38" s="18">
        <v>0.30125400000000002</v>
      </c>
      <c r="D38" s="18">
        <v>0.29651699999999998</v>
      </c>
      <c r="E38" s="18">
        <v>0.29912899999999998</v>
      </c>
      <c r="F38" s="18">
        <v>0.374336</v>
      </c>
      <c r="G38" s="18">
        <v>0.38097199999999998</v>
      </c>
      <c r="H38" s="18">
        <v>0.39729399999999998</v>
      </c>
      <c r="I38" s="18">
        <v>0.49254199999999998</v>
      </c>
      <c r="J38" s="18">
        <v>0.49356499999999998</v>
      </c>
      <c r="K38" s="18">
        <v>0.49399599999999999</v>
      </c>
      <c r="L38" s="18">
        <v>0.49109799999999998</v>
      </c>
      <c r="M38" s="18">
        <v>0.49634699999999998</v>
      </c>
      <c r="N38" s="18">
        <v>0.50492899999999996</v>
      </c>
      <c r="O38" s="18">
        <v>0.50812599999999997</v>
      </c>
      <c r="P38" s="18">
        <v>0.51322900000000005</v>
      </c>
      <c r="Q38" s="18">
        <v>0.51439699999999999</v>
      </c>
      <c r="R38" s="18">
        <v>0.51528099999999999</v>
      </c>
      <c r="S38" s="18">
        <v>0.51146999999999998</v>
      </c>
      <c r="T38" s="18">
        <v>0.51239900000000005</v>
      </c>
      <c r="U38" s="18">
        <v>0.51345799999999997</v>
      </c>
      <c r="V38" s="18">
        <v>0.51513500000000001</v>
      </c>
      <c r="W38" s="18">
        <v>0.52075700000000003</v>
      </c>
      <c r="X38" s="18">
        <v>0.52193299999999998</v>
      </c>
      <c r="Y38" s="18">
        <v>0.52418900000000002</v>
      </c>
      <c r="Z38" s="18">
        <v>0.52889299999999995</v>
      </c>
      <c r="AA38" s="18">
        <v>0.52990000000000004</v>
      </c>
      <c r="AB38" s="18">
        <v>0.53130200000000005</v>
      </c>
      <c r="AC38" s="18">
        <v>0.53797200000000001</v>
      </c>
      <c r="AD38" s="18">
        <v>0.55125000000000002</v>
      </c>
      <c r="AE38" s="18">
        <v>0.56310400000000005</v>
      </c>
      <c r="AF38" s="18">
        <v>0.57240800000000003</v>
      </c>
      <c r="AG38" s="18">
        <v>0.58184599999999997</v>
      </c>
      <c r="AH38" s="18">
        <v>0.61216599999999999</v>
      </c>
      <c r="AI38" s="19">
        <v>2.3136E-2</v>
      </c>
    </row>
    <row r="39" spans="1:35" ht="15" customHeight="1" x14ac:dyDescent="0.75">
      <c r="A39" s="7" t="s">
        <v>204</v>
      </c>
      <c r="B39" s="17" t="s">
        <v>203</v>
      </c>
      <c r="C39" s="18">
        <v>0.20382</v>
      </c>
      <c r="D39" s="18">
        <v>0.211259</v>
      </c>
      <c r="E39" s="18">
        <v>0.21365200000000001</v>
      </c>
      <c r="F39" s="18">
        <v>0.21360899999999999</v>
      </c>
      <c r="G39" s="18">
        <v>0.213615</v>
      </c>
      <c r="H39" s="18">
        <v>0.212945</v>
      </c>
      <c r="I39" s="18">
        <v>0.21294399999999999</v>
      </c>
      <c r="J39" s="18">
        <v>0.21414800000000001</v>
      </c>
      <c r="K39" s="18">
        <v>0.21335999999999999</v>
      </c>
      <c r="L39" s="18">
        <v>0.21398600000000001</v>
      </c>
      <c r="M39" s="18">
        <v>0.21452499999999999</v>
      </c>
      <c r="N39" s="18">
        <v>0.21645</v>
      </c>
      <c r="O39" s="18">
        <v>0.21726500000000001</v>
      </c>
      <c r="P39" s="18">
        <v>0.21795300000000001</v>
      </c>
      <c r="Q39" s="18">
        <v>0.219945</v>
      </c>
      <c r="R39" s="18">
        <v>0.21956000000000001</v>
      </c>
      <c r="S39" s="18">
        <v>0.21716099999999999</v>
      </c>
      <c r="T39" s="18">
        <v>0.21822900000000001</v>
      </c>
      <c r="U39" s="18">
        <v>0.21801300000000001</v>
      </c>
      <c r="V39" s="18">
        <v>0.21825</v>
      </c>
      <c r="W39" s="18">
        <v>0.218862</v>
      </c>
      <c r="X39" s="18">
        <v>0.219059</v>
      </c>
      <c r="Y39" s="18">
        <v>0.21898999999999999</v>
      </c>
      <c r="Z39" s="18">
        <v>0.218722</v>
      </c>
      <c r="AA39" s="18">
        <v>0.22045400000000001</v>
      </c>
      <c r="AB39" s="18">
        <v>0.22045000000000001</v>
      </c>
      <c r="AC39" s="18">
        <v>0.21985099999999999</v>
      </c>
      <c r="AD39" s="18">
        <v>0.220446</v>
      </c>
      <c r="AE39" s="18">
        <v>0.221946</v>
      </c>
      <c r="AF39" s="18">
        <v>0.22195699999999999</v>
      </c>
      <c r="AG39" s="18">
        <v>0.224465</v>
      </c>
      <c r="AH39" s="18">
        <v>0.22275800000000001</v>
      </c>
      <c r="AI39" s="19">
        <v>2.8700000000000002E-3</v>
      </c>
    </row>
    <row r="40" spans="1:35" ht="15" customHeight="1" x14ac:dyDescent="0.75">
      <c r="A40" s="7" t="s">
        <v>202</v>
      </c>
      <c r="B40" s="17" t="s">
        <v>201</v>
      </c>
      <c r="C40" s="18">
        <v>0.166522</v>
      </c>
      <c r="D40" s="18">
        <v>0.17525499999999999</v>
      </c>
      <c r="E40" s="18">
        <v>0.17824599999999999</v>
      </c>
      <c r="F40" s="18">
        <v>0.178226</v>
      </c>
      <c r="G40" s="18">
        <v>0.178145</v>
      </c>
      <c r="H40" s="18">
        <v>0.17821300000000001</v>
      </c>
      <c r="I40" s="18">
        <v>0.17830199999999999</v>
      </c>
      <c r="J40" s="18">
        <v>0.17894399999999999</v>
      </c>
      <c r="K40" s="18">
        <v>0.17841499999999999</v>
      </c>
      <c r="L40" s="18">
        <v>0.17863000000000001</v>
      </c>
      <c r="M40" s="18">
        <v>0.17904100000000001</v>
      </c>
      <c r="N40" s="18">
        <v>0.18049599999999999</v>
      </c>
      <c r="O40" s="18">
        <v>0.180782</v>
      </c>
      <c r="P40" s="18">
        <v>0.18149000000000001</v>
      </c>
      <c r="Q40" s="18">
        <v>0.182865</v>
      </c>
      <c r="R40" s="18">
        <v>0.182919</v>
      </c>
      <c r="S40" s="18">
        <v>0.18112500000000001</v>
      </c>
      <c r="T40" s="18">
        <v>0.18173300000000001</v>
      </c>
      <c r="U40" s="18">
        <v>0.18151400000000001</v>
      </c>
      <c r="V40" s="18">
        <v>0.18174699999999999</v>
      </c>
      <c r="W40" s="18">
        <v>0.18235599999999999</v>
      </c>
      <c r="X40" s="18">
        <v>0.182505</v>
      </c>
      <c r="Y40" s="18">
        <v>0.18243599999999999</v>
      </c>
      <c r="Z40" s="18">
        <v>0.1825</v>
      </c>
      <c r="AA40" s="18">
        <v>0.18251100000000001</v>
      </c>
      <c r="AB40" s="18">
        <v>0.182505</v>
      </c>
      <c r="AC40" s="18">
        <v>0.18190600000000001</v>
      </c>
      <c r="AD40" s="18">
        <v>0.18239900000000001</v>
      </c>
      <c r="AE40" s="18">
        <v>0.18382999999999999</v>
      </c>
      <c r="AF40" s="18">
        <v>0.18384</v>
      </c>
      <c r="AG40" s="18">
        <v>0.185726</v>
      </c>
      <c r="AH40" s="18">
        <v>0.185723</v>
      </c>
      <c r="AI40" s="19">
        <v>3.5260000000000001E-3</v>
      </c>
    </row>
    <row r="41" spans="1:35" ht="15" customHeight="1" x14ac:dyDescent="0.75">
      <c r="A41" s="7" t="s">
        <v>200</v>
      </c>
      <c r="B41" s="17" t="s">
        <v>199</v>
      </c>
      <c r="C41" s="18">
        <v>3.7296999999999997E-2</v>
      </c>
      <c r="D41" s="18">
        <v>3.6003E-2</v>
      </c>
      <c r="E41" s="18">
        <v>3.5406E-2</v>
      </c>
      <c r="F41" s="18">
        <v>3.5383999999999999E-2</v>
      </c>
      <c r="G41" s="18">
        <v>3.5470000000000002E-2</v>
      </c>
      <c r="H41" s="18">
        <v>3.4733E-2</v>
      </c>
      <c r="I41" s="18">
        <v>3.4641999999999999E-2</v>
      </c>
      <c r="J41" s="18">
        <v>3.5203999999999999E-2</v>
      </c>
      <c r="K41" s="18">
        <v>3.4944999999999997E-2</v>
      </c>
      <c r="L41" s="18">
        <v>3.5355999999999999E-2</v>
      </c>
      <c r="M41" s="18">
        <v>3.5484000000000002E-2</v>
      </c>
      <c r="N41" s="18">
        <v>3.5954E-2</v>
      </c>
      <c r="O41" s="18">
        <v>3.6483000000000002E-2</v>
      </c>
      <c r="P41" s="18">
        <v>3.6464000000000003E-2</v>
      </c>
      <c r="Q41" s="18">
        <v>3.7081000000000003E-2</v>
      </c>
      <c r="R41" s="18">
        <v>3.6641E-2</v>
      </c>
      <c r="S41" s="18">
        <v>3.6037E-2</v>
      </c>
      <c r="T41" s="18">
        <v>3.6496000000000001E-2</v>
      </c>
      <c r="U41" s="18">
        <v>3.6498999999999997E-2</v>
      </c>
      <c r="V41" s="18">
        <v>3.6504000000000002E-2</v>
      </c>
      <c r="W41" s="18">
        <v>3.6505000000000003E-2</v>
      </c>
      <c r="X41" s="18">
        <v>3.6554000000000003E-2</v>
      </c>
      <c r="Y41" s="18">
        <v>3.6554000000000003E-2</v>
      </c>
      <c r="Z41" s="18">
        <v>3.6221999999999997E-2</v>
      </c>
      <c r="AA41" s="18">
        <v>3.7943999999999999E-2</v>
      </c>
      <c r="AB41" s="18">
        <v>3.7943999999999999E-2</v>
      </c>
      <c r="AC41" s="18">
        <v>3.7945E-2</v>
      </c>
      <c r="AD41" s="18">
        <v>3.8046999999999997E-2</v>
      </c>
      <c r="AE41" s="18">
        <v>3.8115000000000003E-2</v>
      </c>
      <c r="AF41" s="18">
        <v>3.8115999999999997E-2</v>
      </c>
      <c r="AG41" s="18">
        <v>3.8739000000000003E-2</v>
      </c>
      <c r="AH41" s="18">
        <v>3.7034999999999998E-2</v>
      </c>
      <c r="AI41" s="19">
        <v>-2.2800000000000001E-4</v>
      </c>
    </row>
    <row r="42" spans="1:35" ht="15" customHeight="1" x14ac:dyDescent="0.75">
      <c r="A42" s="7" t="s">
        <v>198</v>
      </c>
      <c r="B42" s="17" t="s">
        <v>171</v>
      </c>
      <c r="C42" s="18">
        <v>3.1074000000000001E-2</v>
      </c>
      <c r="D42" s="18">
        <v>3.2322999999999998E-2</v>
      </c>
      <c r="E42" s="18">
        <v>3.3526E-2</v>
      </c>
      <c r="F42" s="18">
        <v>3.2590000000000001E-2</v>
      </c>
      <c r="G42" s="18">
        <v>3.2223000000000002E-2</v>
      </c>
      <c r="H42" s="18">
        <v>3.1144000000000002E-2</v>
      </c>
      <c r="I42" s="18">
        <v>3.0516000000000001E-2</v>
      </c>
      <c r="J42" s="18">
        <v>2.9260000000000001E-2</v>
      </c>
      <c r="K42" s="18">
        <v>3.0398000000000001E-2</v>
      </c>
      <c r="L42" s="18">
        <v>2.9707000000000001E-2</v>
      </c>
      <c r="M42" s="18">
        <v>2.9849000000000001E-2</v>
      </c>
      <c r="N42" s="18">
        <v>2.9700000000000001E-2</v>
      </c>
      <c r="O42" s="18">
        <v>3.0217999999999998E-2</v>
      </c>
      <c r="P42" s="18">
        <v>2.9260999999999999E-2</v>
      </c>
      <c r="Q42" s="18">
        <v>2.7820999999999999E-2</v>
      </c>
      <c r="R42" s="18">
        <v>2.8957E-2</v>
      </c>
      <c r="S42" s="18">
        <v>2.9239000000000001E-2</v>
      </c>
      <c r="T42" s="18">
        <v>3.1182999999999999E-2</v>
      </c>
      <c r="U42" s="18">
        <v>3.1397000000000001E-2</v>
      </c>
      <c r="V42" s="18">
        <v>3.0553E-2</v>
      </c>
      <c r="W42" s="18">
        <v>3.0844E-2</v>
      </c>
      <c r="X42" s="18">
        <v>3.0778E-2</v>
      </c>
      <c r="Y42" s="18">
        <v>3.0627999999999999E-2</v>
      </c>
      <c r="Z42" s="18">
        <v>3.0564000000000001E-2</v>
      </c>
      <c r="AA42" s="18">
        <v>3.0412999999999999E-2</v>
      </c>
      <c r="AB42" s="18">
        <v>3.0355E-2</v>
      </c>
      <c r="AC42" s="18">
        <v>3.0003999999999999E-2</v>
      </c>
      <c r="AD42" s="18">
        <v>2.9243000000000002E-2</v>
      </c>
      <c r="AE42" s="18">
        <v>2.8816000000000001E-2</v>
      </c>
      <c r="AF42" s="18">
        <v>2.9610999999999998E-2</v>
      </c>
      <c r="AG42" s="18">
        <v>2.9034999999999998E-2</v>
      </c>
      <c r="AH42" s="18">
        <v>2.8906000000000001E-2</v>
      </c>
      <c r="AI42" s="19">
        <v>-2.33E-3</v>
      </c>
    </row>
    <row r="43" spans="1:35" ht="15" customHeight="1" x14ac:dyDescent="0.75">
      <c r="A43" s="7" t="s">
        <v>197</v>
      </c>
      <c r="B43" s="17" t="s">
        <v>169</v>
      </c>
      <c r="C43" s="18">
        <v>0.63320299999999996</v>
      </c>
      <c r="D43" s="18">
        <v>0.81427400000000005</v>
      </c>
      <c r="E43" s="18">
        <v>1.110303</v>
      </c>
      <c r="F43" s="18">
        <v>1.4105019999999999</v>
      </c>
      <c r="G43" s="18">
        <v>1.5036339999999999</v>
      </c>
      <c r="H43" s="18">
        <v>1.6900809999999999</v>
      </c>
      <c r="I43" s="18">
        <v>2.0210900000000001</v>
      </c>
      <c r="J43" s="18">
        <v>2.2665419999999998</v>
      </c>
      <c r="K43" s="18">
        <v>2.4588009999999998</v>
      </c>
      <c r="L43" s="18">
        <v>2.5871870000000001</v>
      </c>
      <c r="M43" s="18">
        <v>2.8093080000000001</v>
      </c>
      <c r="N43" s="18">
        <v>3.0042770000000001</v>
      </c>
      <c r="O43" s="18">
        <v>3.0563389999999999</v>
      </c>
      <c r="P43" s="18">
        <v>3.0750329999999999</v>
      </c>
      <c r="Q43" s="18">
        <v>3.1036489999999999</v>
      </c>
      <c r="R43" s="18">
        <v>3.1177109999999999</v>
      </c>
      <c r="S43" s="18">
        <v>3.1628280000000002</v>
      </c>
      <c r="T43" s="18">
        <v>3.2617690000000001</v>
      </c>
      <c r="U43" s="18">
        <v>3.3926319999999999</v>
      </c>
      <c r="V43" s="18">
        <v>3.540216</v>
      </c>
      <c r="W43" s="18">
        <v>3.7033489999999998</v>
      </c>
      <c r="X43" s="18">
        <v>3.889106</v>
      </c>
      <c r="Y43" s="18">
        <v>4.0988829999999998</v>
      </c>
      <c r="Z43" s="18">
        <v>4.3524010000000004</v>
      </c>
      <c r="AA43" s="18">
        <v>4.6389180000000003</v>
      </c>
      <c r="AB43" s="18">
        <v>4.9659740000000001</v>
      </c>
      <c r="AC43" s="18">
        <v>5.2944290000000001</v>
      </c>
      <c r="AD43" s="18">
        <v>5.5106869999999999</v>
      </c>
      <c r="AE43" s="18">
        <v>5.6797079999999998</v>
      </c>
      <c r="AF43" s="18">
        <v>5.7803870000000002</v>
      </c>
      <c r="AG43" s="18">
        <v>5.9069010000000004</v>
      </c>
      <c r="AH43" s="18">
        <v>6.0153949999999998</v>
      </c>
      <c r="AI43" s="19">
        <v>7.5324000000000002E-2</v>
      </c>
    </row>
    <row r="44" spans="1:35" ht="15" customHeight="1" x14ac:dyDescent="0.75">
      <c r="A44" s="7" t="s">
        <v>196</v>
      </c>
      <c r="B44" s="17" t="s">
        <v>167</v>
      </c>
      <c r="C44" s="18">
        <v>2.705981</v>
      </c>
      <c r="D44" s="18">
        <v>3.036883</v>
      </c>
      <c r="E44" s="18">
        <v>3.3062179999999999</v>
      </c>
      <c r="F44" s="18">
        <v>3.7490070000000002</v>
      </c>
      <c r="G44" s="18">
        <v>4.2464079999999997</v>
      </c>
      <c r="H44" s="18">
        <v>4.3335910000000002</v>
      </c>
      <c r="I44" s="18">
        <v>4.3359550000000002</v>
      </c>
      <c r="J44" s="18">
        <v>4.2430430000000001</v>
      </c>
      <c r="K44" s="18">
        <v>4.241104</v>
      </c>
      <c r="L44" s="18">
        <v>4.2996299999999996</v>
      </c>
      <c r="M44" s="18">
        <v>4.3444190000000003</v>
      </c>
      <c r="N44" s="18">
        <v>4.5393109999999997</v>
      </c>
      <c r="O44" s="18">
        <v>4.5940269999999996</v>
      </c>
      <c r="P44" s="18">
        <v>4.5811710000000003</v>
      </c>
      <c r="Q44" s="18">
        <v>4.5834489999999999</v>
      </c>
      <c r="R44" s="18">
        <v>4.595631</v>
      </c>
      <c r="S44" s="18">
        <v>4.7900119999999999</v>
      </c>
      <c r="T44" s="18">
        <v>4.8657519999999996</v>
      </c>
      <c r="U44" s="18">
        <v>4.8673520000000003</v>
      </c>
      <c r="V44" s="18">
        <v>4.8861100000000004</v>
      </c>
      <c r="W44" s="18">
        <v>4.8758460000000001</v>
      </c>
      <c r="X44" s="18">
        <v>4.8844950000000003</v>
      </c>
      <c r="Y44" s="18">
        <v>4.9086100000000004</v>
      </c>
      <c r="Z44" s="18">
        <v>4.9377149999999999</v>
      </c>
      <c r="AA44" s="18">
        <v>4.9817609999999997</v>
      </c>
      <c r="AB44" s="18">
        <v>5.0043530000000001</v>
      </c>
      <c r="AC44" s="18">
        <v>5.0633309999999998</v>
      </c>
      <c r="AD44" s="18">
        <v>5.097766</v>
      </c>
      <c r="AE44" s="18">
        <v>5.1477449999999996</v>
      </c>
      <c r="AF44" s="18">
        <v>5.2019640000000003</v>
      </c>
      <c r="AG44" s="18">
        <v>5.2602029999999997</v>
      </c>
      <c r="AH44" s="18">
        <v>5.3434520000000001</v>
      </c>
      <c r="AI44" s="19">
        <v>2.2190999999999999E-2</v>
      </c>
    </row>
    <row r="46" spans="1:35" ht="15" customHeight="1" x14ac:dyDescent="0.75">
      <c r="A46" s="7" t="s">
        <v>195</v>
      </c>
      <c r="B46" s="14" t="s">
        <v>194</v>
      </c>
      <c r="C46" s="15">
        <v>11.369695999999999</v>
      </c>
      <c r="D46" s="15">
        <v>11.776916</v>
      </c>
      <c r="E46" s="15">
        <v>12.451204000000001</v>
      </c>
      <c r="F46" s="15">
        <v>13.28416</v>
      </c>
      <c r="G46" s="15">
        <v>13.857943000000001</v>
      </c>
      <c r="H46" s="15">
        <v>14.136941</v>
      </c>
      <c r="I46" s="15">
        <v>14.58536</v>
      </c>
      <c r="J46" s="15">
        <v>14.72329</v>
      </c>
      <c r="K46" s="15">
        <v>14.944689</v>
      </c>
      <c r="L46" s="15">
        <v>15.164388000000001</v>
      </c>
      <c r="M46" s="15">
        <v>15.467024</v>
      </c>
      <c r="N46" s="15">
        <v>15.90268</v>
      </c>
      <c r="O46" s="15">
        <v>16.044633999999999</v>
      </c>
      <c r="P46" s="15">
        <v>16.068957999999999</v>
      </c>
      <c r="Q46" s="15">
        <v>16.118397000000002</v>
      </c>
      <c r="R46" s="15">
        <v>16.168541000000001</v>
      </c>
      <c r="S46" s="15">
        <v>16.419636000000001</v>
      </c>
      <c r="T46" s="15">
        <v>16.618304999999999</v>
      </c>
      <c r="U46" s="15">
        <v>16.767876000000001</v>
      </c>
      <c r="V46" s="15">
        <v>16.951767</v>
      </c>
      <c r="W46" s="15">
        <v>17.123062000000001</v>
      </c>
      <c r="X46" s="15">
        <v>17.332024000000001</v>
      </c>
      <c r="Y46" s="15">
        <v>17.587323999999999</v>
      </c>
      <c r="Z46" s="15">
        <v>17.885475</v>
      </c>
      <c r="AA46" s="15">
        <v>18.248636000000001</v>
      </c>
      <c r="AB46" s="15">
        <v>18.626797</v>
      </c>
      <c r="AC46" s="15">
        <v>19.044454999999999</v>
      </c>
      <c r="AD46" s="15">
        <v>19.339065999999999</v>
      </c>
      <c r="AE46" s="15">
        <v>19.615047000000001</v>
      </c>
      <c r="AF46" s="15">
        <v>19.810492</v>
      </c>
      <c r="AG46" s="15">
        <v>20.029813999999998</v>
      </c>
      <c r="AH46" s="15">
        <v>20.267641000000001</v>
      </c>
      <c r="AI46" s="16">
        <v>1.8822999999999999E-2</v>
      </c>
    </row>
    <row r="48" spans="1:35" ht="15" customHeight="1" x14ac:dyDescent="0.75">
      <c r="B48" s="14" t="s">
        <v>193</v>
      </c>
    </row>
    <row r="49" spans="1:35" ht="15" customHeight="1" x14ac:dyDescent="0.75">
      <c r="A49" s="7" t="s">
        <v>192</v>
      </c>
      <c r="B49" s="17" t="s">
        <v>191</v>
      </c>
      <c r="C49" s="18">
        <v>1.294333</v>
      </c>
      <c r="D49" s="18">
        <v>1.297129</v>
      </c>
      <c r="E49" s="18">
        <v>1.307679</v>
      </c>
      <c r="F49" s="18">
        <v>1.300235</v>
      </c>
      <c r="G49" s="18">
        <v>1.283485</v>
      </c>
      <c r="H49" s="18">
        <v>1.2732509999999999</v>
      </c>
      <c r="I49" s="18">
        <v>1.262691</v>
      </c>
      <c r="J49" s="18">
        <v>1.251293</v>
      </c>
      <c r="K49" s="18">
        <v>1.2435750000000001</v>
      </c>
      <c r="L49" s="18">
        <v>1.252429</v>
      </c>
      <c r="M49" s="18">
        <v>1.250418</v>
      </c>
      <c r="N49" s="18">
        <v>1.2502230000000001</v>
      </c>
      <c r="O49" s="18">
        <v>1.250947</v>
      </c>
      <c r="P49" s="18">
        <v>1.251798</v>
      </c>
      <c r="Q49" s="18">
        <v>1.2537020000000001</v>
      </c>
      <c r="R49" s="18">
        <v>1.2557670000000001</v>
      </c>
      <c r="S49" s="18">
        <v>1.257312</v>
      </c>
      <c r="T49" s="18">
        <v>1.260829</v>
      </c>
      <c r="U49" s="18">
        <v>1.2647790000000001</v>
      </c>
      <c r="V49" s="18">
        <v>1.2687980000000001</v>
      </c>
      <c r="W49" s="18">
        <v>1.2738</v>
      </c>
      <c r="X49" s="18">
        <v>1.281026</v>
      </c>
      <c r="Y49" s="18">
        <v>1.289201</v>
      </c>
      <c r="Z49" s="18">
        <v>1.297517</v>
      </c>
      <c r="AA49" s="18">
        <v>1.307925</v>
      </c>
      <c r="AB49" s="18">
        <v>1.326484</v>
      </c>
      <c r="AC49" s="18">
        <v>1.343763</v>
      </c>
      <c r="AD49" s="18">
        <v>1.3558539999999999</v>
      </c>
      <c r="AE49" s="18">
        <v>1.3674759999999999</v>
      </c>
      <c r="AF49" s="18">
        <v>1.3812869999999999</v>
      </c>
      <c r="AG49" s="18">
        <v>1.3966019999999999</v>
      </c>
      <c r="AH49" s="18">
        <v>1.414061</v>
      </c>
      <c r="AI49" s="19">
        <v>2.8579999999999999E-3</v>
      </c>
    </row>
    <row r="50" spans="1:35" ht="15" customHeight="1" x14ac:dyDescent="0.75">
      <c r="A50" s="7" t="s">
        <v>190</v>
      </c>
      <c r="B50" s="17" t="s">
        <v>189</v>
      </c>
      <c r="C50" s="18">
        <v>5.0500000000000002E-4</v>
      </c>
      <c r="D50" s="18">
        <v>1.4890000000000001E-3</v>
      </c>
      <c r="E50" s="18">
        <v>1.4679999999999999E-3</v>
      </c>
      <c r="F50" s="18">
        <v>1.4679999999999999E-3</v>
      </c>
      <c r="G50" s="18">
        <v>1.4679999999999999E-3</v>
      </c>
      <c r="H50" s="18">
        <v>1.4679999999999999E-3</v>
      </c>
      <c r="I50" s="18">
        <v>1.4679999999999999E-3</v>
      </c>
      <c r="J50" s="18">
        <v>1.4679999999999999E-3</v>
      </c>
      <c r="K50" s="18">
        <v>1.4679999999999999E-3</v>
      </c>
      <c r="L50" s="18">
        <v>1.4289999999999999E-3</v>
      </c>
      <c r="M50" s="18">
        <v>1.4369999999999999E-3</v>
      </c>
      <c r="N50" s="18">
        <v>4.6299999999999998E-4</v>
      </c>
      <c r="O50" s="18">
        <v>4.3100000000000001E-4</v>
      </c>
      <c r="P50" s="18">
        <v>4.6299999999999998E-4</v>
      </c>
      <c r="Q50" s="18">
        <v>4.6299999999999998E-4</v>
      </c>
      <c r="R50" s="18">
        <v>4.6299999999999998E-4</v>
      </c>
      <c r="S50" s="18">
        <v>4.6299999999999998E-4</v>
      </c>
      <c r="T50" s="18">
        <v>4.6299999999999998E-4</v>
      </c>
      <c r="U50" s="18">
        <v>4.6299999999999998E-4</v>
      </c>
      <c r="V50" s="18">
        <v>4.6299999999999998E-4</v>
      </c>
      <c r="W50" s="18">
        <v>4.6299999999999998E-4</v>
      </c>
      <c r="X50" s="18">
        <v>4.6299999999999998E-4</v>
      </c>
      <c r="Y50" s="18">
        <v>4.6299999999999998E-4</v>
      </c>
      <c r="Z50" s="18">
        <v>4.6299999999999998E-4</v>
      </c>
      <c r="AA50" s="18">
        <v>4.6299999999999998E-4</v>
      </c>
      <c r="AB50" s="18">
        <v>4.6299999999999998E-4</v>
      </c>
      <c r="AC50" s="18">
        <v>4.6299999999999998E-4</v>
      </c>
      <c r="AD50" s="18">
        <v>1.4679999999999999E-3</v>
      </c>
      <c r="AE50" s="18">
        <v>1.4679999999999999E-3</v>
      </c>
      <c r="AF50" s="18">
        <v>1.4679999999999999E-3</v>
      </c>
      <c r="AG50" s="18">
        <v>1.4679999999999999E-3</v>
      </c>
      <c r="AH50" s="18">
        <v>1.4679999999999999E-3</v>
      </c>
      <c r="AI50" s="19">
        <v>3.4999000000000002E-2</v>
      </c>
    </row>
    <row r="51" spans="1:35" ht="15" customHeight="1" x14ac:dyDescent="0.75">
      <c r="A51" s="7" t="s">
        <v>188</v>
      </c>
      <c r="B51" s="17" t="s">
        <v>187</v>
      </c>
      <c r="C51" s="18">
        <v>-0.114745</v>
      </c>
      <c r="D51" s="18">
        <v>-0.11787499999999999</v>
      </c>
      <c r="E51" s="18">
        <v>-0.11403099999999999</v>
      </c>
      <c r="F51" s="18">
        <v>-0.11692900000000001</v>
      </c>
      <c r="G51" s="18">
        <v>-0.12026299999999999</v>
      </c>
      <c r="H51" s="18">
        <v>-0.13093399999999999</v>
      </c>
      <c r="I51" s="18">
        <v>-0.134407</v>
      </c>
      <c r="J51" s="18">
        <v>-0.13816500000000001</v>
      </c>
      <c r="K51" s="18">
        <v>-0.143877</v>
      </c>
      <c r="L51" s="18">
        <v>-0.16040499999999999</v>
      </c>
      <c r="M51" s="18">
        <v>-0.164409</v>
      </c>
      <c r="N51" s="18">
        <v>-0.168514</v>
      </c>
      <c r="O51" s="18">
        <v>-0.172734</v>
      </c>
      <c r="P51" s="18">
        <v>-0.17705399999999999</v>
      </c>
      <c r="Q51" s="18">
        <v>-0.181474</v>
      </c>
      <c r="R51" s="18">
        <v>-0.18601000000000001</v>
      </c>
      <c r="S51" s="18">
        <v>-0.19066</v>
      </c>
      <c r="T51" s="18">
        <v>-0.19542499999999999</v>
      </c>
      <c r="U51" s="18">
        <v>-0.200319</v>
      </c>
      <c r="V51" s="18">
        <v>-0.20532800000000001</v>
      </c>
      <c r="W51" s="18">
        <v>-0.210452</v>
      </c>
      <c r="X51" s="18">
        <v>-0.21572</v>
      </c>
      <c r="Y51" s="18">
        <v>-0.22111600000000001</v>
      </c>
      <c r="Z51" s="18">
        <v>-0.22664200000000001</v>
      </c>
      <c r="AA51" s="18">
        <v>-0.23231099999999999</v>
      </c>
      <c r="AB51" s="18">
        <v>-0.23810999999999999</v>
      </c>
      <c r="AC51" s="18">
        <v>-0.24406600000000001</v>
      </c>
      <c r="AD51" s="18">
        <v>-0.250166</v>
      </c>
      <c r="AE51" s="18">
        <v>-0.25642399999999999</v>
      </c>
      <c r="AF51" s="18">
        <v>-0.26282499999999998</v>
      </c>
      <c r="AG51" s="18">
        <v>-0.269399</v>
      </c>
      <c r="AH51" s="18">
        <v>-0.276144</v>
      </c>
      <c r="AI51" s="19">
        <v>2.8735E-2</v>
      </c>
    </row>
    <row r="52" spans="1:35" ht="15" customHeight="1" x14ac:dyDescent="0.75">
      <c r="A52" s="7" t="s">
        <v>186</v>
      </c>
      <c r="B52" s="14" t="s">
        <v>185</v>
      </c>
      <c r="C52" s="15">
        <v>1.180094</v>
      </c>
      <c r="D52" s="15">
        <v>1.1807430000000001</v>
      </c>
      <c r="E52" s="15">
        <v>1.1951160000000001</v>
      </c>
      <c r="F52" s="15">
        <v>1.184774</v>
      </c>
      <c r="G52" s="15">
        <v>1.16469</v>
      </c>
      <c r="H52" s="15">
        <v>1.1437850000000001</v>
      </c>
      <c r="I52" s="15">
        <v>1.1297520000000001</v>
      </c>
      <c r="J52" s="15">
        <v>1.114595</v>
      </c>
      <c r="K52" s="15">
        <v>1.1011660000000001</v>
      </c>
      <c r="L52" s="15">
        <v>1.093453</v>
      </c>
      <c r="M52" s="15">
        <v>1.0874459999999999</v>
      </c>
      <c r="N52" s="15">
        <v>1.0821719999999999</v>
      </c>
      <c r="O52" s="15">
        <v>1.0786439999999999</v>
      </c>
      <c r="P52" s="15">
        <v>1.075207</v>
      </c>
      <c r="Q52" s="15">
        <v>1.0726910000000001</v>
      </c>
      <c r="R52" s="15">
        <v>1.0702199999999999</v>
      </c>
      <c r="S52" s="15">
        <v>1.067115</v>
      </c>
      <c r="T52" s="15">
        <v>1.065866</v>
      </c>
      <c r="U52" s="15">
        <v>1.0649230000000001</v>
      </c>
      <c r="V52" s="15">
        <v>1.0639320000000001</v>
      </c>
      <c r="W52" s="15">
        <v>1.0638099999999999</v>
      </c>
      <c r="X52" s="15">
        <v>1.065769</v>
      </c>
      <c r="Y52" s="15">
        <v>1.0685469999999999</v>
      </c>
      <c r="Z52" s="15">
        <v>1.0713379999999999</v>
      </c>
      <c r="AA52" s="15">
        <v>1.076077</v>
      </c>
      <c r="AB52" s="15">
        <v>1.0888370000000001</v>
      </c>
      <c r="AC52" s="15">
        <v>1.1001590000000001</v>
      </c>
      <c r="AD52" s="15">
        <v>1.107156</v>
      </c>
      <c r="AE52" s="15">
        <v>1.11252</v>
      </c>
      <c r="AF52" s="15">
        <v>1.119929</v>
      </c>
      <c r="AG52" s="15">
        <v>1.1286719999999999</v>
      </c>
      <c r="AH52" s="15">
        <v>1.139384</v>
      </c>
      <c r="AI52" s="16">
        <v>-1.132E-3</v>
      </c>
    </row>
    <row r="55" spans="1:35" ht="15" customHeight="1" x14ac:dyDescent="0.75">
      <c r="B55" s="14" t="s">
        <v>184</v>
      </c>
    </row>
    <row r="56" spans="1:35" ht="15" customHeight="1" x14ac:dyDescent="0.75">
      <c r="B56" s="14" t="s">
        <v>183</v>
      </c>
    </row>
    <row r="58" spans="1:35" ht="15" customHeight="1" x14ac:dyDescent="0.75">
      <c r="A58" s="7" t="s">
        <v>182</v>
      </c>
      <c r="B58" s="14" t="s">
        <v>181</v>
      </c>
      <c r="C58" s="15">
        <v>0.24008599999999999</v>
      </c>
      <c r="D58" s="15">
        <v>0.27085900000000002</v>
      </c>
      <c r="E58" s="15">
        <v>0.30220599999999997</v>
      </c>
      <c r="F58" s="15">
        <v>0.32384499999999999</v>
      </c>
      <c r="G58" s="15">
        <v>0.34405999999999998</v>
      </c>
      <c r="H58" s="15">
        <v>0.365425</v>
      </c>
      <c r="I58" s="15">
        <v>0.38999</v>
      </c>
      <c r="J58" s="15">
        <v>0.40895900000000002</v>
      </c>
      <c r="K58" s="15">
        <v>0.43155700000000002</v>
      </c>
      <c r="L58" s="15">
        <v>0.45734200000000003</v>
      </c>
      <c r="M58" s="15">
        <v>0.48312300000000002</v>
      </c>
      <c r="N58" s="15">
        <v>0.50977099999999997</v>
      </c>
      <c r="O58" s="15">
        <v>0.54007799999999995</v>
      </c>
      <c r="P58" s="15">
        <v>0.56771499999999997</v>
      </c>
      <c r="Q58" s="15">
        <v>0.59528499999999995</v>
      </c>
      <c r="R58" s="15">
        <v>0.62304800000000005</v>
      </c>
      <c r="S58" s="15">
        <v>0.65062600000000004</v>
      </c>
      <c r="T58" s="15">
        <v>0.68052299999999999</v>
      </c>
      <c r="U58" s="15">
        <v>0.70951200000000003</v>
      </c>
      <c r="V58" s="15">
        <v>0.73849200000000004</v>
      </c>
      <c r="W58" s="15">
        <v>0.76803299999999997</v>
      </c>
      <c r="X58" s="15">
        <v>0.79602799999999996</v>
      </c>
      <c r="Y58" s="15">
        <v>0.82658399999999999</v>
      </c>
      <c r="Z58" s="15">
        <v>0.857684</v>
      </c>
      <c r="AA58" s="15">
        <v>0.89397700000000002</v>
      </c>
      <c r="AB58" s="15">
        <v>0.92482500000000001</v>
      </c>
      <c r="AC58" s="15">
        <v>0.95736500000000002</v>
      </c>
      <c r="AD58" s="15">
        <v>0.99197199999999996</v>
      </c>
      <c r="AE58" s="15">
        <v>1.022589</v>
      </c>
      <c r="AF58" s="15">
        <v>1.0555840000000001</v>
      </c>
      <c r="AG58" s="15">
        <v>1.0891949999999999</v>
      </c>
      <c r="AH58" s="15">
        <v>1.125138</v>
      </c>
      <c r="AI58" s="16">
        <v>5.1090000000000003E-2</v>
      </c>
    </row>
    <row r="59" spans="1:35" ht="15" customHeight="1" x14ac:dyDescent="0.75">
      <c r="A59" s="7" t="s">
        <v>180</v>
      </c>
      <c r="B59" s="17" t="s">
        <v>179</v>
      </c>
      <c r="C59" s="18">
        <v>3.7303999999999997E-2</v>
      </c>
      <c r="D59" s="18">
        <v>4.2368000000000003E-2</v>
      </c>
      <c r="E59" s="18">
        <v>4.5870000000000001E-2</v>
      </c>
      <c r="F59" s="18">
        <v>4.5147E-2</v>
      </c>
      <c r="G59" s="18">
        <v>4.4463000000000003E-2</v>
      </c>
      <c r="H59" s="18">
        <v>4.4046000000000002E-2</v>
      </c>
      <c r="I59" s="18">
        <v>4.4075000000000003E-2</v>
      </c>
      <c r="J59" s="18">
        <v>4.3435000000000001E-2</v>
      </c>
      <c r="K59" s="18">
        <v>4.3250999999999998E-2</v>
      </c>
      <c r="L59" s="18">
        <v>4.3401000000000002E-2</v>
      </c>
      <c r="M59" s="18">
        <v>4.3540000000000002E-2</v>
      </c>
      <c r="N59" s="18">
        <v>4.3784000000000003E-2</v>
      </c>
      <c r="O59" s="18">
        <v>4.4245E-2</v>
      </c>
      <c r="P59" s="18">
        <v>4.4499999999999998E-2</v>
      </c>
      <c r="Q59" s="18">
        <v>4.4692999999999997E-2</v>
      </c>
      <c r="R59" s="18">
        <v>4.4850000000000001E-2</v>
      </c>
      <c r="S59" s="18">
        <v>4.4964999999999998E-2</v>
      </c>
      <c r="T59" s="18">
        <v>4.5222999999999999E-2</v>
      </c>
      <c r="U59" s="18">
        <v>4.5379000000000003E-2</v>
      </c>
      <c r="V59" s="18">
        <v>4.5491999999999998E-2</v>
      </c>
      <c r="W59" s="18">
        <v>4.5668E-2</v>
      </c>
      <c r="X59" s="18">
        <v>4.5698999999999997E-2</v>
      </c>
      <c r="Y59" s="18">
        <v>4.5921999999999998E-2</v>
      </c>
      <c r="Z59" s="18">
        <v>4.6156000000000003E-2</v>
      </c>
      <c r="AA59" s="18">
        <v>4.6639E-2</v>
      </c>
      <c r="AB59" s="18">
        <v>4.6783999999999999E-2</v>
      </c>
      <c r="AC59" s="18">
        <v>4.7016000000000002E-2</v>
      </c>
      <c r="AD59" s="18">
        <v>4.7273999999999997E-2</v>
      </c>
      <c r="AE59" s="18">
        <v>4.7342000000000002E-2</v>
      </c>
      <c r="AF59" s="18">
        <v>4.7516999999999997E-2</v>
      </c>
      <c r="AG59" s="18">
        <v>4.7683999999999997E-2</v>
      </c>
      <c r="AH59" s="18">
        <v>4.7870999999999997E-2</v>
      </c>
      <c r="AI59" s="19">
        <v>8.0780000000000001E-3</v>
      </c>
    </row>
    <row r="60" spans="1:35" ht="15" customHeight="1" x14ac:dyDescent="0.75">
      <c r="A60" s="7" t="s">
        <v>178</v>
      </c>
      <c r="B60" s="17" t="s">
        <v>177</v>
      </c>
      <c r="C60" s="18">
        <v>1.4064E-2</v>
      </c>
      <c r="D60" s="18">
        <v>1.4703000000000001E-2</v>
      </c>
      <c r="E60" s="18">
        <v>1.7204000000000001E-2</v>
      </c>
      <c r="F60" s="18">
        <v>1.8806E-2</v>
      </c>
      <c r="G60" s="18">
        <v>1.9990000000000001E-2</v>
      </c>
      <c r="H60" s="18">
        <v>2.1201000000000001E-2</v>
      </c>
      <c r="I60" s="18">
        <v>2.2631999999999999E-2</v>
      </c>
      <c r="J60" s="18">
        <v>2.3424E-2</v>
      </c>
      <c r="K60" s="18">
        <v>2.4705000000000001E-2</v>
      </c>
      <c r="L60" s="18">
        <v>2.5956E-2</v>
      </c>
      <c r="M60" s="18">
        <v>2.7163E-2</v>
      </c>
      <c r="N60" s="18">
        <v>2.8354000000000001E-2</v>
      </c>
      <c r="O60" s="18">
        <v>2.9655999999999998E-2</v>
      </c>
      <c r="P60" s="18">
        <v>3.0838000000000001E-2</v>
      </c>
      <c r="Q60" s="18">
        <v>3.2063000000000001E-2</v>
      </c>
      <c r="R60" s="18">
        <v>3.3312000000000001E-2</v>
      </c>
      <c r="S60" s="18">
        <v>3.4514000000000003E-2</v>
      </c>
      <c r="T60" s="18">
        <v>3.5840999999999998E-2</v>
      </c>
      <c r="U60" s="18">
        <v>3.7116000000000003E-2</v>
      </c>
      <c r="V60" s="18">
        <v>3.8365999999999997E-2</v>
      </c>
      <c r="W60" s="18">
        <v>3.9602999999999999E-2</v>
      </c>
      <c r="X60" s="18">
        <v>4.0862999999999997E-2</v>
      </c>
      <c r="Y60" s="18">
        <v>4.2175999999999998E-2</v>
      </c>
      <c r="Z60" s="18">
        <v>4.3559E-2</v>
      </c>
      <c r="AA60" s="18">
        <v>4.4944999999999999E-2</v>
      </c>
      <c r="AB60" s="18">
        <v>4.6316000000000003E-2</v>
      </c>
      <c r="AC60" s="18">
        <v>4.7794000000000003E-2</v>
      </c>
      <c r="AD60" s="18">
        <v>4.9313000000000003E-2</v>
      </c>
      <c r="AE60" s="18">
        <v>5.0859000000000001E-2</v>
      </c>
      <c r="AF60" s="18">
        <v>5.2401999999999997E-2</v>
      </c>
      <c r="AG60" s="18">
        <v>5.3949999999999998E-2</v>
      </c>
      <c r="AH60" s="18">
        <v>5.5420999999999998E-2</v>
      </c>
      <c r="AI60" s="19">
        <v>4.5229999999999999E-2</v>
      </c>
    </row>
    <row r="61" spans="1:35" ht="15" customHeight="1" x14ac:dyDescent="0.75">
      <c r="A61" s="7" t="s">
        <v>176</v>
      </c>
      <c r="B61" s="17" t="s">
        <v>169</v>
      </c>
      <c r="C61" s="18">
        <v>0.18854299999999999</v>
      </c>
      <c r="D61" s="18">
        <v>0.213615</v>
      </c>
      <c r="E61" s="18">
        <v>0.238959</v>
      </c>
      <c r="F61" s="18">
        <v>0.25972099999999998</v>
      </c>
      <c r="G61" s="18">
        <v>0.27943800000000002</v>
      </c>
      <c r="H61" s="18">
        <v>0.300012</v>
      </c>
      <c r="I61" s="18">
        <v>0.32311699999999999</v>
      </c>
      <c r="J61" s="18">
        <v>0.34193800000000002</v>
      </c>
      <c r="K61" s="18">
        <v>0.36343999999999999</v>
      </c>
      <c r="L61" s="18">
        <v>0.38782499999999998</v>
      </c>
      <c r="M61" s="18">
        <v>0.41225899999999999</v>
      </c>
      <c r="N61" s="18">
        <v>0.43747399999999997</v>
      </c>
      <c r="O61" s="18">
        <v>0.46601700000000001</v>
      </c>
      <c r="P61" s="18">
        <v>0.49221700000000002</v>
      </c>
      <c r="Q61" s="18">
        <v>0.51836899999999997</v>
      </c>
      <c r="R61" s="18">
        <v>0.54472600000000004</v>
      </c>
      <c r="S61" s="18">
        <v>0.57098800000000005</v>
      </c>
      <c r="T61" s="18">
        <v>0.59930000000000005</v>
      </c>
      <c r="U61" s="18">
        <v>0.62685900000000006</v>
      </c>
      <c r="V61" s="18">
        <v>0.65447500000000003</v>
      </c>
      <c r="W61" s="18">
        <v>0.68260299999999996</v>
      </c>
      <c r="X61" s="18">
        <v>0.70930499999999996</v>
      </c>
      <c r="Y61" s="18">
        <v>0.73832399999999998</v>
      </c>
      <c r="Z61" s="18">
        <v>0.76780400000000004</v>
      </c>
      <c r="AA61" s="18">
        <v>0.80222599999999999</v>
      </c>
      <c r="AB61" s="18">
        <v>0.83155699999999999</v>
      </c>
      <c r="AC61" s="18">
        <v>0.86238400000000004</v>
      </c>
      <c r="AD61" s="18">
        <v>0.89521200000000001</v>
      </c>
      <c r="AE61" s="18">
        <v>0.92421399999999998</v>
      </c>
      <c r="AF61" s="18">
        <v>0.95548699999999998</v>
      </c>
      <c r="AG61" s="18">
        <v>0.98738199999999998</v>
      </c>
      <c r="AH61" s="18">
        <v>1.021665</v>
      </c>
      <c r="AI61" s="19">
        <v>5.6024999999999998E-2</v>
      </c>
    </row>
    <row r="62" spans="1:35" ht="15" customHeight="1" x14ac:dyDescent="0.75">
      <c r="A62" s="7" t="s">
        <v>175</v>
      </c>
      <c r="B62" s="17" t="s">
        <v>167</v>
      </c>
      <c r="C62" s="18">
        <v>1.75E-4</v>
      </c>
      <c r="D62" s="18">
        <v>1.73E-4</v>
      </c>
      <c r="E62" s="18">
        <v>1.73E-4</v>
      </c>
      <c r="F62" s="18">
        <v>1.7100000000000001E-4</v>
      </c>
      <c r="G62" s="18">
        <v>1.6799999999999999E-4</v>
      </c>
      <c r="H62" s="18">
        <v>1.66E-4</v>
      </c>
      <c r="I62" s="18">
        <v>1.66E-4</v>
      </c>
      <c r="J62" s="18">
        <v>1.6200000000000001E-4</v>
      </c>
      <c r="K62" s="18">
        <v>1.6100000000000001E-4</v>
      </c>
      <c r="L62" s="18">
        <v>1.6100000000000001E-4</v>
      </c>
      <c r="M62" s="18">
        <v>1.6000000000000001E-4</v>
      </c>
      <c r="N62" s="18">
        <v>1.6000000000000001E-4</v>
      </c>
      <c r="O62" s="18">
        <v>1.6000000000000001E-4</v>
      </c>
      <c r="P62" s="18">
        <v>1.6000000000000001E-4</v>
      </c>
      <c r="Q62" s="18">
        <v>1.6000000000000001E-4</v>
      </c>
      <c r="R62" s="18">
        <v>1.6000000000000001E-4</v>
      </c>
      <c r="S62" s="18">
        <v>1.5899999999999999E-4</v>
      </c>
      <c r="T62" s="18">
        <v>1.5899999999999999E-4</v>
      </c>
      <c r="U62" s="18">
        <v>1.5899999999999999E-4</v>
      </c>
      <c r="V62" s="18">
        <v>1.5899999999999999E-4</v>
      </c>
      <c r="W62" s="18">
        <v>1.6000000000000001E-4</v>
      </c>
      <c r="X62" s="18">
        <v>1.6000000000000001E-4</v>
      </c>
      <c r="Y62" s="18">
        <v>1.6200000000000001E-4</v>
      </c>
      <c r="Z62" s="18">
        <v>1.64E-4</v>
      </c>
      <c r="AA62" s="18">
        <v>1.6699999999999999E-4</v>
      </c>
      <c r="AB62" s="18">
        <v>1.6899999999999999E-4</v>
      </c>
      <c r="AC62" s="18">
        <v>1.7100000000000001E-4</v>
      </c>
      <c r="AD62" s="18">
        <v>1.73E-4</v>
      </c>
      <c r="AE62" s="18">
        <v>1.75E-4</v>
      </c>
      <c r="AF62" s="18">
        <v>1.7699999999999999E-4</v>
      </c>
      <c r="AG62" s="18">
        <v>1.7899999999999999E-4</v>
      </c>
      <c r="AH62" s="18">
        <v>1.8200000000000001E-4</v>
      </c>
      <c r="AI62" s="19">
        <v>1.2440000000000001E-3</v>
      </c>
    </row>
    <row r="64" spans="1:35" ht="15" customHeight="1" x14ac:dyDescent="0.75">
      <c r="A64" s="7" t="s">
        <v>174</v>
      </c>
      <c r="B64" s="14" t="s">
        <v>173</v>
      </c>
      <c r="C64" s="15">
        <v>0.244787</v>
      </c>
      <c r="D64" s="15">
        <v>0.27369300000000002</v>
      </c>
      <c r="E64" s="15">
        <v>0.30390299999999998</v>
      </c>
      <c r="F64" s="15">
        <v>0.32062000000000002</v>
      </c>
      <c r="G64" s="15">
        <v>0.326988</v>
      </c>
      <c r="H64" s="15">
        <v>0.32997799999999999</v>
      </c>
      <c r="I64" s="15">
        <v>0.343032</v>
      </c>
      <c r="J64" s="15">
        <v>0.35045100000000001</v>
      </c>
      <c r="K64" s="15">
        <v>0.360371</v>
      </c>
      <c r="L64" s="15">
        <v>0.370031</v>
      </c>
      <c r="M64" s="15">
        <v>0.37988699999999997</v>
      </c>
      <c r="N64" s="15">
        <v>0.39238499999999998</v>
      </c>
      <c r="O64" s="15">
        <v>0.40043400000000001</v>
      </c>
      <c r="P64" s="15">
        <v>0.40479599999999999</v>
      </c>
      <c r="Q64" s="15">
        <v>0.41185899999999998</v>
      </c>
      <c r="R64" s="15">
        <v>0.41897099999999998</v>
      </c>
      <c r="S64" s="15">
        <v>0.42191099999999998</v>
      </c>
      <c r="T64" s="15">
        <v>0.43133500000000002</v>
      </c>
      <c r="U64" s="15">
        <v>0.43559399999999998</v>
      </c>
      <c r="V64" s="15">
        <v>0.44324200000000002</v>
      </c>
      <c r="W64" s="15">
        <v>0.44816600000000001</v>
      </c>
      <c r="X64" s="15">
        <v>0.45098899999999997</v>
      </c>
      <c r="Y64" s="15">
        <v>0.45626299999999997</v>
      </c>
      <c r="Z64" s="15">
        <v>0.46167900000000001</v>
      </c>
      <c r="AA64" s="15">
        <v>0.46934999999999999</v>
      </c>
      <c r="AB64" s="15">
        <v>0.47562599999999999</v>
      </c>
      <c r="AC64" s="15">
        <v>0.48095100000000002</v>
      </c>
      <c r="AD64" s="15">
        <v>0.48990800000000001</v>
      </c>
      <c r="AE64" s="15">
        <v>0.495228</v>
      </c>
      <c r="AF64" s="15">
        <v>0.50076699999999996</v>
      </c>
      <c r="AG64" s="15">
        <v>0.50487000000000004</v>
      </c>
      <c r="AH64" s="15">
        <v>0.51183100000000004</v>
      </c>
      <c r="AI64" s="16">
        <v>2.4079E-2</v>
      </c>
    </row>
    <row r="65" spans="1:35" ht="15" customHeight="1" x14ac:dyDescent="0.75">
      <c r="A65" s="7" t="s">
        <v>172</v>
      </c>
      <c r="B65" s="17" t="s">
        <v>171</v>
      </c>
      <c r="C65" s="18">
        <v>7.5358999999999995E-2</v>
      </c>
      <c r="D65" s="18">
        <v>7.5356999999999993E-2</v>
      </c>
      <c r="E65" s="18">
        <v>7.5841000000000006E-2</v>
      </c>
      <c r="F65" s="18">
        <v>7.4917999999999998E-2</v>
      </c>
      <c r="G65" s="18">
        <v>7.3882000000000003E-2</v>
      </c>
      <c r="H65" s="18">
        <v>7.2729000000000002E-2</v>
      </c>
      <c r="I65" s="18">
        <v>7.2419999999999998E-2</v>
      </c>
      <c r="J65" s="18">
        <v>7.0753999999999997E-2</v>
      </c>
      <c r="K65" s="18">
        <v>7.0444999999999994E-2</v>
      </c>
      <c r="L65" s="18">
        <v>7.0512000000000005E-2</v>
      </c>
      <c r="M65" s="18">
        <v>7.0540000000000005E-2</v>
      </c>
      <c r="N65" s="18">
        <v>7.0503999999999997E-2</v>
      </c>
      <c r="O65" s="18">
        <v>7.0888000000000007E-2</v>
      </c>
      <c r="P65" s="18">
        <v>7.0814000000000002E-2</v>
      </c>
      <c r="Q65" s="18">
        <v>7.0871000000000003E-2</v>
      </c>
      <c r="R65" s="18">
        <v>7.0889999999999995E-2</v>
      </c>
      <c r="S65" s="18">
        <v>7.0757E-2</v>
      </c>
      <c r="T65" s="18">
        <v>7.0877999999999997E-2</v>
      </c>
      <c r="U65" s="18">
        <v>7.0815000000000003E-2</v>
      </c>
      <c r="V65" s="18">
        <v>7.0766999999999997E-2</v>
      </c>
      <c r="W65" s="18">
        <v>7.0726999999999998E-2</v>
      </c>
      <c r="X65" s="18">
        <v>7.0550000000000002E-2</v>
      </c>
      <c r="Y65" s="18">
        <v>7.0567000000000005E-2</v>
      </c>
      <c r="Z65" s="18">
        <v>7.0609000000000005E-2</v>
      </c>
      <c r="AA65" s="18">
        <v>7.0951E-2</v>
      </c>
      <c r="AB65" s="18">
        <v>7.0904999999999996E-2</v>
      </c>
      <c r="AC65" s="18">
        <v>7.0971000000000006E-2</v>
      </c>
      <c r="AD65" s="18">
        <v>7.1123000000000006E-2</v>
      </c>
      <c r="AE65" s="18">
        <v>7.1002999999999997E-2</v>
      </c>
      <c r="AF65" s="18">
        <v>7.1007000000000001E-2</v>
      </c>
      <c r="AG65" s="18">
        <v>7.1014999999999995E-2</v>
      </c>
      <c r="AH65" s="18">
        <v>7.1110999999999994E-2</v>
      </c>
      <c r="AI65" s="19">
        <v>-1.8699999999999999E-3</v>
      </c>
    </row>
    <row r="66" spans="1:35" ht="15" customHeight="1" x14ac:dyDescent="0.75">
      <c r="A66" s="7" t="s">
        <v>170</v>
      </c>
      <c r="B66" s="17" t="s">
        <v>169</v>
      </c>
      <c r="C66" s="18">
        <v>0.162357</v>
      </c>
      <c r="D66" s="18">
        <v>0.191328</v>
      </c>
      <c r="E66" s="18">
        <v>0.221054</v>
      </c>
      <c r="F66" s="18">
        <v>0.238786</v>
      </c>
      <c r="G66" s="18">
        <v>0.24629999999999999</v>
      </c>
      <c r="H66" s="18">
        <v>0.25051099999999998</v>
      </c>
      <c r="I66" s="18">
        <v>0.26385900000000001</v>
      </c>
      <c r="J66" s="18">
        <v>0.27308399999999999</v>
      </c>
      <c r="K66" s="18">
        <v>0.28330899999999998</v>
      </c>
      <c r="L66" s="18">
        <v>0.29291699999999998</v>
      </c>
      <c r="M66" s="18">
        <v>0.30275099999999999</v>
      </c>
      <c r="N66" s="18">
        <v>0.31529000000000001</v>
      </c>
      <c r="O66" s="18">
        <v>0.32294400000000001</v>
      </c>
      <c r="P66" s="18">
        <v>0.32739000000000001</v>
      </c>
      <c r="Q66" s="18">
        <v>0.33438699999999999</v>
      </c>
      <c r="R66" s="18">
        <v>0.34147899999999998</v>
      </c>
      <c r="S66" s="18">
        <v>0.34456599999999998</v>
      </c>
      <c r="T66" s="18">
        <v>0.35387299999999999</v>
      </c>
      <c r="U66" s="18">
        <v>0.35820600000000002</v>
      </c>
      <c r="V66" s="18">
        <v>0.36588799999999999</v>
      </c>
      <c r="W66" s="18">
        <v>0.37084299999999998</v>
      </c>
      <c r="X66" s="18">
        <v>0.37385800000000002</v>
      </c>
      <c r="Y66" s="18">
        <v>0.37909900000000002</v>
      </c>
      <c r="Z66" s="18">
        <v>0.38446999999999998</v>
      </c>
      <c r="AA66" s="18">
        <v>0.39179799999999998</v>
      </c>
      <c r="AB66" s="18">
        <v>0.39812500000000001</v>
      </c>
      <c r="AC66" s="18">
        <v>0.40338000000000002</v>
      </c>
      <c r="AD66" s="18">
        <v>0.41218100000000002</v>
      </c>
      <c r="AE66" s="18">
        <v>0.417624</v>
      </c>
      <c r="AF66" s="18">
        <v>0.42316300000000001</v>
      </c>
      <c r="AG66" s="18">
        <v>0.42725999999999997</v>
      </c>
      <c r="AH66" s="18">
        <v>0.43412099999999998</v>
      </c>
      <c r="AI66" s="19">
        <v>3.2235E-2</v>
      </c>
    </row>
    <row r="67" spans="1:35" ht="15" customHeight="1" x14ac:dyDescent="0.75">
      <c r="A67" s="7" t="s">
        <v>168</v>
      </c>
      <c r="B67" s="17" t="s">
        <v>167</v>
      </c>
      <c r="C67" s="18">
        <v>7.071E-3</v>
      </c>
      <c r="D67" s="18">
        <v>7.0089999999999996E-3</v>
      </c>
      <c r="E67" s="18">
        <v>7.0080000000000003E-3</v>
      </c>
      <c r="F67" s="18">
        <v>6.9160000000000003E-3</v>
      </c>
      <c r="G67" s="18">
        <v>6.8060000000000004E-3</v>
      </c>
      <c r="H67" s="18">
        <v>6.7390000000000002E-3</v>
      </c>
      <c r="I67" s="18">
        <v>6.7530000000000003E-3</v>
      </c>
      <c r="J67" s="18">
        <v>6.613E-3</v>
      </c>
      <c r="K67" s="18">
        <v>6.6169999999999996E-3</v>
      </c>
      <c r="L67" s="18">
        <v>6.6030000000000004E-3</v>
      </c>
      <c r="M67" s="18">
        <v>6.5960000000000003E-3</v>
      </c>
      <c r="N67" s="18">
        <v>6.5909999999999996E-3</v>
      </c>
      <c r="O67" s="18">
        <v>6.6020000000000002E-3</v>
      </c>
      <c r="P67" s="18">
        <v>6.5919999999999998E-3</v>
      </c>
      <c r="Q67" s="18">
        <v>6.6010000000000001E-3</v>
      </c>
      <c r="R67" s="18">
        <v>6.6020000000000002E-3</v>
      </c>
      <c r="S67" s="18">
        <v>6.5880000000000001E-3</v>
      </c>
      <c r="T67" s="18">
        <v>6.5839999999999996E-3</v>
      </c>
      <c r="U67" s="18">
        <v>6.574E-3</v>
      </c>
      <c r="V67" s="18">
        <v>6.587E-3</v>
      </c>
      <c r="W67" s="18">
        <v>6.5960000000000003E-3</v>
      </c>
      <c r="X67" s="18">
        <v>6.5820000000000002E-3</v>
      </c>
      <c r="Y67" s="18">
        <v>6.5970000000000004E-3</v>
      </c>
      <c r="Z67" s="18">
        <v>6.6E-3</v>
      </c>
      <c r="AA67" s="18">
        <v>6.6E-3</v>
      </c>
      <c r="AB67" s="18">
        <v>6.5960000000000003E-3</v>
      </c>
      <c r="AC67" s="18">
        <v>6.5989999999999998E-3</v>
      </c>
      <c r="AD67" s="18">
        <v>6.6039999999999996E-3</v>
      </c>
      <c r="AE67" s="18">
        <v>6.6010000000000001E-3</v>
      </c>
      <c r="AF67" s="18">
        <v>6.5970000000000004E-3</v>
      </c>
      <c r="AG67" s="18">
        <v>6.5950000000000002E-3</v>
      </c>
      <c r="AH67" s="18">
        <v>6.5979999999999997E-3</v>
      </c>
      <c r="AI67" s="19">
        <v>-2.2279999999999999E-3</v>
      </c>
    </row>
    <row r="68" spans="1:35" ht="15" customHeight="1" thickBot="1" x14ac:dyDescent="0.9"/>
    <row r="69" spans="1:35" ht="15" customHeight="1" x14ac:dyDescent="0.75">
      <c r="B69" s="24" t="s">
        <v>166</v>
      </c>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row>
    <row r="70" spans="1:35" ht="15" customHeight="1" x14ac:dyDescent="0.75">
      <c r="B70" s="8" t="s">
        <v>270</v>
      </c>
    </row>
    <row r="71" spans="1:35" ht="15" customHeight="1" x14ac:dyDescent="0.75">
      <c r="B71" s="8" t="s">
        <v>165</v>
      </c>
    </row>
    <row r="72" spans="1:35" ht="15" customHeight="1" x14ac:dyDescent="0.75">
      <c r="B72" s="8" t="s">
        <v>164</v>
      </c>
    </row>
    <row r="73" spans="1:35" ht="15" customHeight="1" x14ac:dyDescent="0.75">
      <c r="B73" s="8" t="s">
        <v>283</v>
      </c>
    </row>
    <row r="74" spans="1:35" ht="15" customHeight="1" x14ac:dyDescent="0.75">
      <c r="B74" s="8" t="s">
        <v>163</v>
      </c>
    </row>
    <row r="75" spans="1:35" ht="15" customHeight="1" x14ac:dyDescent="0.75">
      <c r="B75" s="8" t="s">
        <v>162</v>
      </c>
    </row>
    <row r="76" spans="1:35" ht="15" customHeight="1" x14ac:dyDescent="0.75">
      <c r="B76" s="8" t="s">
        <v>161</v>
      </c>
    </row>
    <row r="77" spans="1:35" ht="15" customHeight="1" x14ac:dyDescent="0.75">
      <c r="B77" s="8" t="s">
        <v>160</v>
      </c>
    </row>
    <row r="78" spans="1:35" ht="15" customHeight="1" x14ac:dyDescent="0.75">
      <c r="B78" s="8" t="s">
        <v>159</v>
      </c>
    </row>
    <row r="79" spans="1:35" ht="15" customHeight="1" x14ac:dyDescent="0.75">
      <c r="B79" s="8" t="s">
        <v>158</v>
      </c>
    </row>
    <row r="80" spans="1:35" ht="15" customHeight="1" x14ac:dyDescent="0.75">
      <c r="B80" s="8" t="s">
        <v>271</v>
      </c>
    </row>
    <row r="81" spans="2:2" ht="15" customHeight="1" x14ac:dyDescent="0.75">
      <c r="B81" s="8" t="s">
        <v>272</v>
      </c>
    </row>
    <row r="82" spans="2:2" ht="15" customHeight="1" x14ac:dyDescent="0.75">
      <c r="B82" s="8" t="s">
        <v>157</v>
      </c>
    </row>
    <row r="83" spans="2:2" ht="15" customHeight="1" x14ac:dyDescent="0.75">
      <c r="B83" s="8" t="s">
        <v>156</v>
      </c>
    </row>
    <row r="84" spans="2:2" ht="15" customHeight="1" x14ac:dyDescent="0.75">
      <c r="B84" s="8" t="s">
        <v>155</v>
      </c>
    </row>
    <row r="85" spans="2:2" ht="15" customHeight="1" x14ac:dyDescent="0.75">
      <c r="B85" s="8" t="s">
        <v>3</v>
      </c>
    </row>
    <row r="86" spans="2:2" ht="15" customHeight="1" x14ac:dyDescent="0.75">
      <c r="B86" s="8" t="s">
        <v>4</v>
      </c>
    </row>
    <row r="87" spans="2:2" ht="15" customHeight="1" x14ac:dyDescent="0.75">
      <c r="B87" s="8" t="s">
        <v>284</v>
      </c>
    </row>
    <row r="88" spans="2:2" ht="15" customHeight="1" x14ac:dyDescent="0.75">
      <c r="B88" s="8" t="s">
        <v>285</v>
      </c>
    </row>
    <row r="89" spans="2:2" ht="15" customHeight="1" x14ac:dyDescent="0.75">
      <c r="B89" s="8" t="s">
        <v>286</v>
      </c>
    </row>
  </sheetData>
  <mergeCells count="1">
    <mergeCell ref="B69:AI69"/>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G11"/>
  <sheetViews>
    <sheetView workbookViewId="0">
      <selection activeCell="E14" sqref="E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G11"/>
  <sheetViews>
    <sheetView workbookViewId="0">
      <selection activeCell="E13" sqref="E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J11"/>
  <sheetViews>
    <sheetView topLeftCell="K1" workbookViewId="0">
      <selection activeCell="B4" sqref="B4:AG6"/>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G11"/>
  <sheetViews>
    <sheetView workbookViewId="0">
      <selection activeCell="B1" sqref="B1:AG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tint="-0.499984740745262"/>
  </sheetPr>
  <dimension ref="A1:AG11"/>
  <sheetViews>
    <sheetView workbookViewId="0">
      <selection activeCell="A7" sqref="A7"/>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f>IF('Biodiesel Fraction'!$B21,1-'Biodiesel Fraction'!B30,1)*(1-B2)</f>
        <v>0.44999999999999996</v>
      </c>
      <c r="C5">
        <f>IF('Biodiesel Fraction'!$B21,1-'Biodiesel Fraction'!C30,1)*(1-C2)</f>
        <v>0.44999999999999996</v>
      </c>
      <c r="D5">
        <f>IF('Biodiesel Fraction'!$B21,1-'Biodiesel Fraction'!D30,1)*(1-D2)</f>
        <v>0.44999999999999996</v>
      </c>
      <c r="E5">
        <f>IF('Biodiesel Fraction'!$B21,1-'Biodiesel Fraction'!E30,1)*(1-E2)</f>
        <v>0.44999999999999996</v>
      </c>
      <c r="F5">
        <f>IF('Biodiesel Fraction'!$B21,1-'Biodiesel Fraction'!F30,1)*(1-F2)</f>
        <v>0.44999999999999996</v>
      </c>
      <c r="G5">
        <f>IF('Biodiesel Fraction'!$B21,1-'Biodiesel Fraction'!G30,1)*(1-G2)</f>
        <v>0.44999999999999996</v>
      </c>
      <c r="H5">
        <f>IF('Biodiesel Fraction'!$B21,1-'Biodiesel Fraction'!H30,1)*(1-H2)</f>
        <v>0.44999999999999996</v>
      </c>
      <c r="I5">
        <f>IF('Biodiesel Fraction'!$B21,1-'Biodiesel Fraction'!I30,1)*(1-I2)</f>
        <v>0.44999999999999996</v>
      </c>
      <c r="J5">
        <f>IF('Biodiesel Fraction'!$B21,1-'Biodiesel Fraction'!J30,1)*(1-J2)</f>
        <v>0.44999999999999996</v>
      </c>
      <c r="K5">
        <f>IF('Biodiesel Fraction'!$B21,1-'Biodiesel Fraction'!K30,1)*(1-K2)</f>
        <v>0.44999999999999996</v>
      </c>
      <c r="L5">
        <f>IF('Biodiesel Fraction'!$B21,1-'Biodiesel Fraction'!L30,1)*(1-L2)</f>
        <v>0.44999999999999996</v>
      </c>
      <c r="M5">
        <f>IF('Biodiesel Fraction'!$B21,1-'Biodiesel Fraction'!M30,1)*(1-M2)</f>
        <v>0.44999999999999996</v>
      </c>
      <c r="N5">
        <f>IF('Biodiesel Fraction'!$B21,1-'Biodiesel Fraction'!N30,1)*(1-N2)</f>
        <v>0.44999999999999996</v>
      </c>
      <c r="O5">
        <f>IF('Biodiesel Fraction'!$B21,1-'Biodiesel Fraction'!O30,1)*(1-O2)</f>
        <v>0.44999999999999996</v>
      </c>
      <c r="P5">
        <f>IF('Biodiesel Fraction'!$B21,1-'Biodiesel Fraction'!P30,1)*(1-P2)</f>
        <v>0.44999999999999996</v>
      </c>
      <c r="Q5">
        <f>IF('Biodiesel Fraction'!$B21,1-'Biodiesel Fraction'!Q30,1)*(1-Q2)</f>
        <v>0.44999999999999996</v>
      </c>
      <c r="R5">
        <f>IF('Biodiesel Fraction'!$B21,1-'Biodiesel Fraction'!R30,1)*(1-R2)</f>
        <v>0.44999999999999996</v>
      </c>
      <c r="S5">
        <f>IF('Biodiesel Fraction'!$B21,1-'Biodiesel Fraction'!S30,1)*(1-S2)</f>
        <v>0.44999999999999996</v>
      </c>
      <c r="T5">
        <f>IF('Biodiesel Fraction'!$B21,1-'Biodiesel Fraction'!T30,1)*(1-T2)</f>
        <v>0.44999999999999996</v>
      </c>
      <c r="U5">
        <f>IF('Biodiesel Fraction'!$B21,1-'Biodiesel Fraction'!U30,1)*(1-U2)</f>
        <v>0.44999999999999996</v>
      </c>
      <c r="V5">
        <f>IF('Biodiesel Fraction'!$B21,1-'Biodiesel Fraction'!V30,1)*(1-V2)</f>
        <v>0.44999999999999996</v>
      </c>
      <c r="W5">
        <f>IF('Biodiesel Fraction'!$B21,1-'Biodiesel Fraction'!W30,1)*(1-W2)</f>
        <v>0.44999999999999996</v>
      </c>
      <c r="X5">
        <f>IF('Biodiesel Fraction'!$B21,1-'Biodiesel Fraction'!X30,1)*(1-X2)</f>
        <v>0.44999999999999996</v>
      </c>
      <c r="Y5">
        <f>IF('Biodiesel Fraction'!$B21,1-'Biodiesel Fraction'!Y30,1)*(1-Y2)</f>
        <v>0.44999999999999996</v>
      </c>
      <c r="Z5">
        <f>IF('Biodiesel Fraction'!$B21,1-'Biodiesel Fraction'!Z30,1)*(1-Z2)</f>
        <v>0.44999999999999996</v>
      </c>
      <c r="AA5">
        <f>IF('Biodiesel Fraction'!$B21,1-'Biodiesel Fraction'!AA30,1)*(1-AA2)</f>
        <v>0.44999999999999996</v>
      </c>
      <c r="AB5">
        <f>IF('Biodiesel Fraction'!$B21,1-'Biodiesel Fraction'!AB30,1)*(1-AB2)</f>
        <v>0.44999999999999996</v>
      </c>
      <c r="AC5">
        <f>IF('Biodiesel Fraction'!$B21,1-'Biodiesel Fraction'!AC30,1)*(1-AC2)</f>
        <v>0.44999999999999996</v>
      </c>
      <c r="AD5">
        <f>IF('Biodiesel Fraction'!$B21,1-'Biodiesel Fraction'!AD30,1)*(1-AD2)</f>
        <v>0.44999999999999996</v>
      </c>
      <c r="AE5">
        <f>IF('Biodiesel Fraction'!$B21,1-'Biodiesel Fraction'!AE30,1)*(1-AE2)</f>
        <v>0.44999999999999996</v>
      </c>
      <c r="AF5">
        <f>IF('Biodiesel Fraction'!$B21,1-'Biodiesel Fraction'!AF30,1)*(1-AF2)</f>
        <v>0.44999999999999996</v>
      </c>
      <c r="AG5">
        <f>IF('Biodiesel Fraction'!$B21,1-'Biodiesel Fraction'!AG30,1)*(1-AG2)</f>
        <v>0.44999999999999996</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f>IF('Biodiesel Fraction'!$B21,'Biodiesel Fraction'!B30,0)*(1-B2)</f>
        <v>0</v>
      </c>
      <c r="C7">
        <f>IF('Biodiesel Fraction'!$B21,'Biodiesel Fraction'!C30,0)*(1-C2)</f>
        <v>0</v>
      </c>
      <c r="D7">
        <f>IF('Biodiesel Fraction'!$B21,'Biodiesel Fraction'!D30,0)*(1-D2)</f>
        <v>0</v>
      </c>
      <c r="E7">
        <f>IF('Biodiesel Fraction'!$B21,'Biodiesel Fraction'!E30,0)*(1-E2)</f>
        <v>0</v>
      </c>
      <c r="F7">
        <f>IF('Biodiesel Fraction'!$B21,'Biodiesel Fraction'!F30,0)*(1-F2)</f>
        <v>0</v>
      </c>
      <c r="G7">
        <f>IF('Biodiesel Fraction'!$B21,'Biodiesel Fraction'!G30,0)*(1-G2)</f>
        <v>0</v>
      </c>
      <c r="H7">
        <f>IF('Biodiesel Fraction'!$B21,'Biodiesel Fraction'!H30,0)*(1-H2)</f>
        <v>0</v>
      </c>
      <c r="I7">
        <f>IF('Biodiesel Fraction'!$B21,'Biodiesel Fraction'!I30,0)*(1-I2)</f>
        <v>0</v>
      </c>
      <c r="J7">
        <f>IF('Biodiesel Fraction'!$B21,'Biodiesel Fraction'!J30,0)*(1-J2)</f>
        <v>0</v>
      </c>
      <c r="K7">
        <f>IF('Biodiesel Fraction'!$B21,'Biodiesel Fraction'!K30,0)*(1-K2)</f>
        <v>0</v>
      </c>
      <c r="L7">
        <f>IF('Biodiesel Fraction'!$B21,'Biodiesel Fraction'!L30,0)*(1-L2)</f>
        <v>0</v>
      </c>
      <c r="M7">
        <f>IF('Biodiesel Fraction'!$B21,'Biodiesel Fraction'!M30,0)*(1-M2)</f>
        <v>0</v>
      </c>
      <c r="N7">
        <f>IF('Biodiesel Fraction'!$B21,'Biodiesel Fraction'!N30,0)*(1-N2)</f>
        <v>0</v>
      </c>
      <c r="O7">
        <f>IF('Biodiesel Fraction'!$B21,'Biodiesel Fraction'!O30,0)*(1-O2)</f>
        <v>0</v>
      </c>
      <c r="P7">
        <f>IF('Biodiesel Fraction'!$B21,'Biodiesel Fraction'!P30,0)*(1-P2)</f>
        <v>0</v>
      </c>
      <c r="Q7">
        <f>IF('Biodiesel Fraction'!$B21,'Biodiesel Fraction'!Q30,0)*(1-Q2)</f>
        <v>0</v>
      </c>
      <c r="R7">
        <f>IF('Biodiesel Fraction'!$B21,'Biodiesel Fraction'!R30,0)*(1-R2)</f>
        <v>0</v>
      </c>
      <c r="S7">
        <f>IF('Biodiesel Fraction'!$B21,'Biodiesel Fraction'!S30,0)*(1-S2)</f>
        <v>0</v>
      </c>
      <c r="T7">
        <f>IF('Biodiesel Fraction'!$B21,'Biodiesel Fraction'!T30,0)*(1-T2)</f>
        <v>0</v>
      </c>
      <c r="U7">
        <f>IF('Biodiesel Fraction'!$B21,'Biodiesel Fraction'!U30,0)*(1-U2)</f>
        <v>0</v>
      </c>
      <c r="V7">
        <f>IF('Biodiesel Fraction'!$B21,'Biodiesel Fraction'!V30,0)*(1-V2)</f>
        <v>0</v>
      </c>
      <c r="W7">
        <f>IF('Biodiesel Fraction'!$B21,'Biodiesel Fraction'!W30,0)*(1-W2)</f>
        <v>0</v>
      </c>
      <c r="X7">
        <f>IF('Biodiesel Fraction'!$B21,'Biodiesel Fraction'!X30,0)*(1-X2)</f>
        <v>0</v>
      </c>
      <c r="Y7">
        <f>IF('Biodiesel Fraction'!$B21,'Biodiesel Fraction'!Y30,0)*(1-Y2)</f>
        <v>0</v>
      </c>
      <c r="Z7">
        <f>IF('Biodiesel Fraction'!$B21,'Biodiesel Fraction'!Z30,0)*(1-Z2)</f>
        <v>0</v>
      </c>
      <c r="AA7">
        <f>IF('Biodiesel Fraction'!$B21,'Biodiesel Fraction'!AA30,0)*(1-AA2)</f>
        <v>0</v>
      </c>
      <c r="AB7">
        <f>IF('Biodiesel Fraction'!$B21,'Biodiesel Fraction'!AB30,0)*(1-AB2)</f>
        <v>0</v>
      </c>
      <c r="AC7">
        <f>IF('Biodiesel Fraction'!$B21,'Biodiesel Fraction'!AC30,0)*(1-AC2)</f>
        <v>0</v>
      </c>
      <c r="AD7">
        <f>IF('Biodiesel Fraction'!$B21,'Biodiesel Fraction'!AD30,0)*(1-AD2)</f>
        <v>0</v>
      </c>
      <c r="AE7">
        <f>IF('Biodiesel Fraction'!$B21,'Biodiesel Fraction'!AE30,0)*(1-AE2)</f>
        <v>0</v>
      </c>
      <c r="AF7">
        <f>IF('Biodiesel Fraction'!$B21,'Biodiesel Fraction'!AF30,0)*(1-AF2)</f>
        <v>0</v>
      </c>
      <c r="AG7">
        <f>IF('Biodiesel Fraction'!$B21,'Biodiesel Fraction'!AG30,0)*(1-AG2)</f>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G11"/>
  <sheetViews>
    <sheetView workbookViewId="0">
      <selection activeCell="E12" sqref="E12"/>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6"/>
  <sheetViews>
    <sheetView workbookViewId="0">
      <selection activeCell="A3" sqref="A3"/>
    </sheetView>
  </sheetViews>
  <sheetFormatPr defaultRowHeight="14.75" x14ac:dyDescent="0.75"/>
  <cols>
    <col min="1" max="1" width="46.453125" customWidth="1"/>
    <col min="2" max="2" width="29" customWidth="1"/>
    <col min="3" max="3" width="14.2265625" customWidth="1"/>
    <col min="4" max="4" width="18.54296875" customWidth="1"/>
  </cols>
  <sheetData>
    <row r="2" spans="1:1" x14ac:dyDescent="0.75">
      <c r="A2" t="s">
        <v>291</v>
      </c>
    </row>
    <row r="6" spans="1:1" s="1" customFormat="1" x14ac:dyDescent="0.75"/>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G11"/>
  <sheetViews>
    <sheetView workbookViewId="0">
      <selection activeCell="E13" sqref="E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G11"/>
  <sheetViews>
    <sheetView workbookViewId="0">
      <selection activeCell="F14" sqref="F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4.75" x14ac:dyDescent="0.75"/>
  <sheetData>
    <row r="1" spans="1:1" x14ac:dyDescent="0.75">
      <c r="A1" t="s">
        <v>244</v>
      </c>
    </row>
    <row r="2" spans="1:1" x14ac:dyDescent="0.75">
      <c r="A2" t="s">
        <v>245</v>
      </c>
    </row>
    <row r="4" spans="1:1" x14ac:dyDescent="0.75">
      <c r="A4" t="s">
        <v>246</v>
      </c>
    </row>
    <row r="5" spans="1:1" x14ac:dyDescent="0.75">
      <c r="A5">
        <v>0.55000000000000004</v>
      </c>
    </row>
    <row r="7" spans="1:1" x14ac:dyDescent="0.75">
      <c r="A7" t="s">
        <v>255</v>
      </c>
    </row>
    <row r="8" spans="1:1" x14ac:dyDescent="0.75">
      <c r="A8" t="s">
        <v>256</v>
      </c>
    </row>
    <row r="9" spans="1:1" x14ac:dyDescent="0.75">
      <c r="A9" t="s">
        <v>257</v>
      </c>
    </row>
    <row r="11" spans="1:1" x14ac:dyDescent="0.75">
      <c r="A11" s="5" t="s">
        <v>258</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G11"/>
  <sheetViews>
    <sheetView workbookViewId="0">
      <selection activeCell="F15" sqref="F15"/>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G11"/>
  <sheetViews>
    <sheetView workbookViewId="0">
      <selection activeCell="F13" sqref="F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G11"/>
  <sheetViews>
    <sheetView workbookViewId="0">
      <selection activeCell="H14" sqref="H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G11"/>
  <sheetViews>
    <sheetView workbookViewId="0">
      <selection activeCell="I17" sqref="I17"/>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G11"/>
  <sheetViews>
    <sheetView workbookViewId="0">
      <selection activeCell="E14" sqref="E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4.75" x14ac:dyDescent="0.75"/>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G11"/>
  <sheetViews>
    <sheetView workbookViewId="0">
      <selection activeCell="E14" sqref="E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G11"/>
  <sheetViews>
    <sheetView workbookViewId="0">
      <selection activeCell="F13" sqref="F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1"/>
  <sheetViews>
    <sheetView workbookViewId="0"/>
  </sheetViews>
  <sheetFormatPr defaultRowHeight="14.75" x14ac:dyDescent="0.75"/>
  <cols>
    <col min="1" max="1" width="25.089843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G11"/>
  <sheetViews>
    <sheetView workbookViewId="0">
      <selection activeCell="B5" sqref="B5"/>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f>SUM('AEO 36'!C50,'AEO 36'!C56)/SUM('AEO 36'!C50,'AEO 36'!C51,'AEO 36'!C56,'AEO 36'!C57)</f>
        <v>0.45870325218914593</v>
      </c>
      <c r="C5">
        <f>SUM('AEO 36'!D50,'AEO 36'!D56)/SUM('AEO 36'!D50,'AEO 36'!D51,'AEO 36'!D56,'AEO 36'!D57)</f>
        <v>0.53457502168922144</v>
      </c>
      <c r="D5">
        <f>SUM('AEO 36'!E50,'AEO 36'!E56)/SUM('AEO 36'!E50,'AEO 36'!E51,'AEO 36'!E56,'AEO 36'!E57)</f>
        <v>0.47205673940897053</v>
      </c>
      <c r="E5">
        <f>SUM('AEO 36'!F50,'AEO 36'!F56)/SUM('AEO 36'!F50,'AEO 36'!F51,'AEO 36'!F56,'AEO 36'!F57)</f>
        <v>0.49284033063648208</v>
      </c>
      <c r="F5">
        <f>SUM('AEO 36'!G50,'AEO 36'!G56)/SUM('AEO 36'!G50,'AEO 36'!G51,'AEO 36'!G56,'AEO 36'!G57)</f>
        <v>0.3849481477978996</v>
      </c>
      <c r="G5">
        <f>SUM('AEO 36'!H50,'AEO 36'!H56)/SUM('AEO 36'!H50,'AEO 36'!H51,'AEO 36'!H56,'AEO 36'!H57)</f>
        <v>0.37056027373602873</v>
      </c>
      <c r="H5">
        <f>SUM('AEO 36'!I50,'AEO 36'!I56)/SUM('AEO 36'!I50,'AEO 36'!I51,'AEO 36'!I56,'AEO 36'!I57)</f>
        <v>0.36268210217179664</v>
      </c>
      <c r="I5">
        <f>SUM('AEO 36'!J50,'AEO 36'!J56)/SUM('AEO 36'!J50,'AEO 36'!J51,'AEO 36'!J56,'AEO 36'!J57)</f>
        <v>0.3849511275861815</v>
      </c>
      <c r="J5">
        <f>SUM('AEO 36'!K50,'AEO 36'!K56)/SUM('AEO 36'!K50,'AEO 36'!K51,'AEO 36'!K56,'AEO 36'!K57)</f>
        <v>0.3921635544832307</v>
      </c>
      <c r="K5">
        <f>SUM('AEO 36'!L50,'AEO 36'!L56)/SUM('AEO 36'!L50,'AEO 36'!L51,'AEO 36'!L56,'AEO 36'!L57)</f>
        <v>0.42677094180239222</v>
      </c>
      <c r="L5">
        <f>SUM('AEO 36'!M50,'AEO 36'!M56)/SUM('AEO 36'!M50,'AEO 36'!M51,'AEO 36'!M56,'AEO 36'!M57)</f>
        <v>0.42571502359812424</v>
      </c>
      <c r="M5">
        <f>SUM('AEO 36'!N50,'AEO 36'!N56)/SUM('AEO 36'!N50,'AEO 36'!N51,'AEO 36'!N56,'AEO 36'!N57)</f>
        <v>0.38844366589729912</v>
      </c>
      <c r="N5">
        <f>SUM('AEO 36'!O50,'AEO 36'!O56)/SUM('AEO 36'!O50,'AEO 36'!O51,'AEO 36'!O56,'AEO 36'!O57)</f>
        <v>0.38873555749507371</v>
      </c>
      <c r="O5">
        <f>SUM('AEO 36'!P50,'AEO 36'!P56)/SUM('AEO 36'!P50,'AEO 36'!P51,'AEO 36'!P56,'AEO 36'!P57)</f>
        <v>0.38803125134050004</v>
      </c>
      <c r="P5">
        <f>SUM('AEO 36'!Q50,'AEO 36'!Q56)/SUM('AEO 36'!Q50,'AEO 36'!Q51,'AEO 36'!Q56,'AEO 36'!Q57)</f>
        <v>0.38989819350134669</v>
      </c>
      <c r="Q5">
        <f>SUM('AEO 36'!R50,'AEO 36'!R56)/SUM('AEO 36'!R50,'AEO 36'!R51,'AEO 36'!R56,'AEO 36'!R57)</f>
        <v>0.39035713549473194</v>
      </c>
      <c r="R5">
        <f>SUM('AEO 36'!S50,'AEO 36'!S56)/SUM('AEO 36'!S50,'AEO 36'!S51,'AEO 36'!S56,'AEO 36'!S57)</f>
        <v>0.39288805434264668</v>
      </c>
      <c r="S5">
        <f>SUM('AEO 36'!T50,'AEO 36'!T56)/SUM('AEO 36'!T50,'AEO 36'!T51,'AEO 36'!T56,'AEO 36'!T57)</f>
        <v>0.4254174715913277</v>
      </c>
      <c r="T5">
        <f>SUM('AEO 36'!U50,'AEO 36'!U56)/SUM('AEO 36'!U50,'AEO 36'!U51,'AEO 36'!U56,'AEO 36'!U57)</f>
        <v>0.42612774350502286</v>
      </c>
      <c r="U5">
        <f>SUM('AEO 36'!V50,'AEO 36'!V56)/SUM('AEO 36'!V50,'AEO 36'!V51,'AEO 36'!V56,'AEO 36'!V57)</f>
        <v>0.43437460941943756</v>
      </c>
      <c r="V5">
        <f>SUM('AEO 36'!W50,'AEO 36'!W56)/SUM('AEO 36'!W50,'AEO 36'!W51,'AEO 36'!W56,'AEO 36'!W57)</f>
        <v>0.43646601892742104</v>
      </c>
      <c r="W5">
        <f>SUM('AEO 36'!X50,'AEO 36'!X56)/SUM('AEO 36'!X50,'AEO 36'!X51,'AEO 36'!X56,'AEO 36'!X57)</f>
        <v>0.44338516863356542</v>
      </c>
      <c r="X5">
        <f>SUM('AEO 36'!Y50,'AEO 36'!Y56)/SUM('AEO 36'!Y50,'AEO 36'!Y51,'AEO 36'!Y56,'AEO 36'!Y57)</f>
        <v>0.43145060115124911</v>
      </c>
      <c r="Y5">
        <f>SUM('AEO 36'!Z50,'AEO 36'!Z56)/SUM('AEO 36'!Z50,'AEO 36'!Z51,'AEO 36'!Z56,'AEO 36'!Z57)</f>
        <v>0.44790330664811612</v>
      </c>
      <c r="Z5">
        <f>SUM('AEO 36'!AA50,'AEO 36'!AA56)/SUM('AEO 36'!AA50,'AEO 36'!AA51,'AEO 36'!AA56,'AEO 36'!AA57)</f>
        <v>0.4486514820945593</v>
      </c>
      <c r="AA5">
        <f>SUM('AEO 36'!AB50,'AEO 36'!AB56)/SUM('AEO 36'!AB50,'AEO 36'!AB51,'AEO 36'!AB56,'AEO 36'!AB57)</f>
        <v>0.46159138744003209</v>
      </c>
      <c r="AB5">
        <f>SUM('AEO 36'!AC50,'AEO 36'!AC56)/SUM('AEO 36'!AC50,'AEO 36'!AC51,'AEO 36'!AC56,'AEO 36'!AC57)</f>
        <v>0.44649807335969155</v>
      </c>
      <c r="AC5">
        <f>SUM('AEO 36'!AD50,'AEO 36'!AD56)/SUM('AEO 36'!AD50,'AEO 36'!AD51,'AEO 36'!AD56,'AEO 36'!AD57)</f>
        <v>0.46525187056027145</v>
      </c>
      <c r="AD5">
        <f>SUM('AEO 36'!AE50,'AEO 36'!AE56)/SUM('AEO 36'!AE50,'AEO 36'!AE51,'AEO 36'!AE56,'AEO 36'!AE57)</f>
        <v>0.46835591285873385</v>
      </c>
      <c r="AE5">
        <f>SUM('AEO 36'!AF50,'AEO 36'!AF56)/SUM('AEO 36'!AF50,'AEO 36'!AF51,'AEO 36'!AF56,'AEO 36'!AF57)</f>
        <v>0.46948592429379388</v>
      </c>
      <c r="AF5">
        <f>SUM('AEO 36'!AG50,'AEO 36'!AG56)/SUM('AEO 36'!AG50,'AEO 36'!AG51,'AEO 36'!AG56,'AEO 36'!AG57)</f>
        <v>0.47222388163704887</v>
      </c>
      <c r="AG5">
        <f>SUM('AEO 36'!AH50,'AEO 36'!AH56)/SUM('AEO 36'!AH50,'AEO 36'!AH51,'AEO 36'!AH56,'AEO 36'!AH57)</f>
        <v>0.47493325414880627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f>SUM('AEO 36'!C51,'AEO 36'!C57)/SUM('AEO 36'!C50,'AEO 36'!C51,'AEO 36'!C56,'AEO 36'!C57)</f>
        <v>0.54129674781085391</v>
      </c>
      <c r="C9">
        <f>SUM('AEO 36'!D51,'AEO 36'!D57)/SUM('AEO 36'!D50,'AEO 36'!D51,'AEO 36'!D56,'AEO 36'!D57)</f>
        <v>0.46542497831077845</v>
      </c>
      <c r="D9">
        <f>SUM('AEO 36'!E51,'AEO 36'!E57)/SUM('AEO 36'!E50,'AEO 36'!E51,'AEO 36'!E56,'AEO 36'!E57)</f>
        <v>0.52794326059102947</v>
      </c>
      <c r="E9">
        <f>SUM('AEO 36'!F51,'AEO 36'!F57)/SUM('AEO 36'!F50,'AEO 36'!F51,'AEO 36'!F56,'AEO 36'!F57)</f>
        <v>0.50715966936351786</v>
      </c>
      <c r="F9">
        <f>SUM('AEO 36'!G51,'AEO 36'!G57)/SUM('AEO 36'!G50,'AEO 36'!G51,'AEO 36'!G56,'AEO 36'!G57)</f>
        <v>0.61505185220210035</v>
      </c>
      <c r="G9">
        <f>SUM('AEO 36'!H51,'AEO 36'!H57)/SUM('AEO 36'!H50,'AEO 36'!H51,'AEO 36'!H56,'AEO 36'!H57)</f>
        <v>0.62943972626397127</v>
      </c>
      <c r="H9">
        <f>SUM('AEO 36'!I51,'AEO 36'!I57)/SUM('AEO 36'!I50,'AEO 36'!I51,'AEO 36'!I56,'AEO 36'!I57)</f>
        <v>0.63731789782820325</v>
      </c>
      <c r="I9">
        <f>SUM('AEO 36'!J51,'AEO 36'!J57)/SUM('AEO 36'!J50,'AEO 36'!J51,'AEO 36'!J56,'AEO 36'!J57)</f>
        <v>0.61504887241381856</v>
      </c>
      <c r="J9">
        <f>SUM('AEO 36'!K51,'AEO 36'!K57)/SUM('AEO 36'!K50,'AEO 36'!K51,'AEO 36'!K56,'AEO 36'!K57)</f>
        <v>0.6078364455167693</v>
      </c>
      <c r="K9">
        <f>SUM('AEO 36'!L51,'AEO 36'!L57)/SUM('AEO 36'!L50,'AEO 36'!L51,'AEO 36'!L56,'AEO 36'!L57)</f>
        <v>0.57322905819760783</v>
      </c>
      <c r="L9">
        <f>SUM('AEO 36'!M51,'AEO 36'!M57)/SUM('AEO 36'!M50,'AEO 36'!M51,'AEO 36'!M56,'AEO 36'!M57)</f>
        <v>0.57428497640187581</v>
      </c>
      <c r="M9">
        <f>SUM('AEO 36'!N51,'AEO 36'!N57)/SUM('AEO 36'!N50,'AEO 36'!N51,'AEO 36'!N56,'AEO 36'!N57)</f>
        <v>0.61155633410270094</v>
      </c>
      <c r="N9">
        <f>SUM('AEO 36'!O51,'AEO 36'!O57)/SUM('AEO 36'!O50,'AEO 36'!O51,'AEO 36'!O56,'AEO 36'!O57)</f>
        <v>0.61126444250492629</v>
      </c>
      <c r="O9">
        <f>SUM('AEO 36'!P51,'AEO 36'!P57)/SUM('AEO 36'!P50,'AEO 36'!P51,'AEO 36'!P56,'AEO 36'!P57)</f>
        <v>0.61196874865949991</v>
      </c>
      <c r="P9">
        <f>SUM('AEO 36'!Q51,'AEO 36'!Q57)/SUM('AEO 36'!Q50,'AEO 36'!Q51,'AEO 36'!Q56,'AEO 36'!Q57)</f>
        <v>0.61010180649865342</v>
      </c>
      <c r="Q9">
        <f>SUM('AEO 36'!R51,'AEO 36'!R57)/SUM('AEO 36'!R50,'AEO 36'!R51,'AEO 36'!R56,'AEO 36'!R57)</f>
        <v>0.60964286450526795</v>
      </c>
      <c r="R9">
        <f>SUM('AEO 36'!S51,'AEO 36'!S57)/SUM('AEO 36'!S50,'AEO 36'!S51,'AEO 36'!S56,'AEO 36'!S57)</f>
        <v>0.60711194565735338</v>
      </c>
      <c r="S9">
        <f>SUM('AEO 36'!T51,'AEO 36'!T57)/SUM('AEO 36'!T50,'AEO 36'!T51,'AEO 36'!T56,'AEO 36'!T57)</f>
        <v>0.57458252840867241</v>
      </c>
      <c r="T9">
        <f>SUM('AEO 36'!U51,'AEO 36'!U57)/SUM('AEO 36'!U50,'AEO 36'!U51,'AEO 36'!U56,'AEO 36'!U57)</f>
        <v>0.57387225649497708</v>
      </c>
      <c r="U9">
        <f>SUM('AEO 36'!V51,'AEO 36'!V57)/SUM('AEO 36'!V50,'AEO 36'!V51,'AEO 36'!V56,'AEO 36'!V57)</f>
        <v>0.56562539058056238</v>
      </c>
      <c r="V9">
        <f>SUM('AEO 36'!W51,'AEO 36'!W57)/SUM('AEO 36'!W50,'AEO 36'!W51,'AEO 36'!W56,'AEO 36'!W57)</f>
        <v>0.56353398107257902</v>
      </c>
      <c r="W9">
        <f>SUM('AEO 36'!X51,'AEO 36'!X57)/SUM('AEO 36'!X50,'AEO 36'!X51,'AEO 36'!X56,'AEO 36'!X57)</f>
        <v>0.55661483136643464</v>
      </c>
      <c r="X9">
        <f>SUM('AEO 36'!Y51,'AEO 36'!Y57)/SUM('AEO 36'!Y50,'AEO 36'!Y51,'AEO 36'!Y56,'AEO 36'!Y57)</f>
        <v>0.56854939884875089</v>
      </c>
      <c r="Y9">
        <f>SUM('AEO 36'!Z51,'AEO 36'!Z57)/SUM('AEO 36'!Z50,'AEO 36'!Z51,'AEO 36'!Z56,'AEO 36'!Z57)</f>
        <v>0.55209669335188394</v>
      </c>
      <c r="Z9">
        <f>SUM('AEO 36'!AA51,'AEO 36'!AA57)/SUM('AEO 36'!AA50,'AEO 36'!AA51,'AEO 36'!AA56,'AEO 36'!AA57)</f>
        <v>0.55134851790544082</v>
      </c>
      <c r="AA9">
        <f>SUM('AEO 36'!AB51,'AEO 36'!AB57)/SUM('AEO 36'!AB50,'AEO 36'!AB51,'AEO 36'!AB56,'AEO 36'!AB57)</f>
        <v>0.53840861255996797</v>
      </c>
      <c r="AB9">
        <f>SUM('AEO 36'!AC51,'AEO 36'!AC57)/SUM('AEO 36'!AC50,'AEO 36'!AC51,'AEO 36'!AC56,'AEO 36'!AC57)</f>
        <v>0.55350192664030839</v>
      </c>
      <c r="AC9">
        <f>SUM('AEO 36'!AD51,'AEO 36'!AD57)/SUM('AEO 36'!AD50,'AEO 36'!AD51,'AEO 36'!AD56,'AEO 36'!AD57)</f>
        <v>0.5347481294397286</v>
      </c>
      <c r="AD9">
        <f>SUM('AEO 36'!AE51,'AEO 36'!AE57)/SUM('AEO 36'!AE50,'AEO 36'!AE51,'AEO 36'!AE56,'AEO 36'!AE57)</f>
        <v>0.53164408714126621</v>
      </c>
      <c r="AE9">
        <f>SUM('AEO 36'!AF51,'AEO 36'!AF57)/SUM('AEO 36'!AF50,'AEO 36'!AF51,'AEO 36'!AF56,'AEO 36'!AF57)</f>
        <v>0.53051407570620612</v>
      </c>
      <c r="AF9">
        <f>SUM('AEO 36'!AG51,'AEO 36'!AG57)/SUM('AEO 36'!AG50,'AEO 36'!AG51,'AEO 36'!AG56,'AEO 36'!AG57)</f>
        <v>0.52777611836295102</v>
      </c>
      <c r="AG9">
        <f>SUM('AEO 36'!AH51,'AEO 36'!AH57)/SUM('AEO 36'!AH50,'AEO 36'!AH51,'AEO 36'!AH56,'AEO 36'!AH57)</f>
        <v>0.52506674585119373</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G11"/>
  <sheetViews>
    <sheetView workbookViewId="0">
      <selection activeCell="F13" sqref="F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election activeCell="D29" sqref="D29"/>
    </sheetView>
  </sheetViews>
  <sheetFormatPr defaultRowHeight="14.75" x14ac:dyDescent="0.75"/>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G11"/>
  <sheetViews>
    <sheetView workbookViewId="0">
      <selection activeCell="F14" sqref="F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J11"/>
  <sheetViews>
    <sheetView workbookViewId="0">
      <selection activeCell="A4" sqref="A4"/>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G11"/>
  <sheetViews>
    <sheetView workbookViewId="0">
      <selection activeCell="B1" sqref="B1:AG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f>'AEO 36'!C16/SUM('AEO 36'!C16:C17)*(1-B2)</f>
        <v>0.44953718844629142</v>
      </c>
      <c r="C4" s="2">
        <f>'AEO 36'!D16/SUM('AEO 36'!D16:D17)*(1-C2)</f>
        <v>0.44939301071436022</v>
      </c>
      <c r="D4" s="2">
        <f>'AEO 36'!E16/SUM('AEO 36'!E16:E17)*(1-D2)</f>
        <v>0.44932119917632635</v>
      </c>
      <c r="E4" s="2">
        <f>'AEO 36'!F16/SUM('AEO 36'!F16:F17)*(1-E2)</f>
        <v>0.44918764708749803</v>
      </c>
      <c r="F4" s="2">
        <f>'AEO 36'!G16/SUM('AEO 36'!G16:G17)*(1-F2)</f>
        <v>0.44921249265396096</v>
      </c>
      <c r="G4" s="2">
        <f>'AEO 36'!H16/SUM('AEO 36'!H16:H17)*(1-G2)</f>
        <v>0.44919896420319588</v>
      </c>
      <c r="H4" s="2">
        <f>'AEO 36'!I16/SUM('AEO 36'!I16:I17)*(1-H2)</f>
        <v>0.44913638284699325</v>
      </c>
      <c r="I4" s="2">
        <f>'AEO 36'!J16/SUM('AEO 36'!J16:J17)*(1-I2)</f>
        <v>0.44910925285189907</v>
      </c>
      <c r="J4" s="2">
        <f>'AEO 36'!K16/SUM('AEO 36'!K16:K17)*(1-J2)</f>
        <v>0.44911094030692122</v>
      </c>
      <c r="K4" s="2">
        <f>'AEO 36'!L16/SUM('AEO 36'!L16:L17)*(1-K2)</f>
        <v>0.4491415453120568</v>
      </c>
      <c r="L4" s="2">
        <f>'AEO 36'!M16/SUM('AEO 36'!M16:M17)*(1-L2)</f>
        <v>0.44915139377232632</v>
      </c>
      <c r="M4" s="2">
        <f>'AEO 36'!N16/SUM('AEO 36'!N16:N17)*(1-M2)</f>
        <v>0.44903234447560159</v>
      </c>
      <c r="N4" s="2">
        <f>'AEO 36'!O16/SUM('AEO 36'!O16:O17)*(1-N2)</f>
        <v>0.44908130458917034</v>
      </c>
      <c r="O4" s="2">
        <f>'AEO 36'!P16/SUM('AEO 36'!P16:P17)*(1-O2)</f>
        <v>0.44908487751807913</v>
      </c>
      <c r="P4" s="2">
        <f>'AEO 36'!Q16/SUM('AEO 36'!Q16:Q17)*(1-P2)</f>
        <v>0.44910010096532477</v>
      </c>
      <c r="Q4" s="2">
        <f>'AEO 36'!R16/SUM('AEO 36'!R16:R17)*(1-Q2)</f>
        <v>0.44914144458879512</v>
      </c>
      <c r="R4" s="2">
        <f>'AEO 36'!S16/SUM('AEO 36'!S16:S17)*(1-R2)</f>
        <v>0.44920380654109848</v>
      </c>
      <c r="S4" s="2">
        <f>'AEO 36'!T16/SUM('AEO 36'!T16:T17)*(1-S2)</f>
        <v>0.4491863792034862</v>
      </c>
      <c r="T4" s="2">
        <f>'AEO 36'!U16/SUM('AEO 36'!U16:U17)*(1-T2)</f>
        <v>0.44918851212086502</v>
      </c>
      <c r="U4" s="2">
        <f>'AEO 36'!V16/SUM('AEO 36'!V16:V17)*(1-U2)</f>
        <v>0.449236739828964</v>
      </c>
      <c r="V4" s="2">
        <f>'AEO 36'!W16/SUM('AEO 36'!W16:W17)*(1-V2)</f>
        <v>0.44930909292729115</v>
      </c>
      <c r="W4" s="2">
        <f>'AEO 36'!X16/SUM('AEO 36'!X16:X17)*(1-W2)</f>
        <v>0.44936742405479596</v>
      </c>
      <c r="X4" s="2">
        <f>'AEO 36'!Y16/SUM('AEO 36'!Y16:Y17)*(1-X2)</f>
        <v>0.44937417773691485</v>
      </c>
      <c r="Y4" s="2">
        <f>'AEO 36'!Z16/SUM('AEO 36'!Z16:Z17)*(1-Y2)</f>
        <v>0.44944039364912092</v>
      </c>
      <c r="Z4" s="2">
        <f>'AEO 36'!AA16/SUM('AEO 36'!AA16:AA17)*(1-Z2)</f>
        <v>0.44945713725284198</v>
      </c>
      <c r="AA4" s="2">
        <f>'AEO 36'!AB16/SUM('AEO 36'!AB16:AB17)*(1-AA2)</f>
        <v>0.44947329711676182</v>
      </c>
      <c r="AB4" s="2">
        <f>'AEO 36'!AC16/SUM('AEO 36'!AC16:AC17)*(1-AB2)</f>
        <v>0.44948236499677435</v>
      </c>
      <c r="AC4" s="2">
        <f>'AEO 36'!AD16/SUM('AEO 36'!AD16:AD17)*(1-AC2)</f>
        <v>0.44950862120584623</v>
      </c>
      <c r="AD4" s="2">
        <f>'AEO 36'!AE16/SUM('AEO 36'!AE16:AE17)*(1-AD2)</f>
        <v>0.44965014388662161</v>
      </c>
      <c r="AE4" s="2">
        <f>'AEO 36'!AF16/SUM('AEO 36'!AF16:AF17)*(1-AE2)</f>
        <v>0.44967175276760141</v>
      </c>
      <c r="AF4" s="2">
        <f>'AEO 36'!AG16/SUM('AEO 36'!AG16:AG17)*(1-AF2)</f>
        <v>0.44960735529640228</v>
      </c>
      <c r="AG4" s="2">
        <f>'AEO 36'!AH16/SUM('AEO 36'!AH16:AH17)*(1-AG2)</f>
        <v>0.44961094689306064</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f>'AEO 36'!C17/SUM('AEO 36'!C16:C17)*(1-B2)</f>
        <v>4.6281155370851614E-4</v>
      </c>
      <c r="C6" s="2">
        <f>'AEO 36'!D17/SUM('AEO 36'!D16:D17)*(1-C2)</f>
        <v>6.0698928563969446E-4</v>
      </c>
      <c r="D6" s="2">
        <f>'AEO 36'!E17/SUM('AEO 36'!E16:E17)*(1-D2)</f>
        <v>6.7880082367364905E-4</v>
      </c>
      <c r="E6" s="2">
        <f>'AEO 36'!F17/SUM('AEO 36'!F16:F17)*(1-E2)</f>
        <v>8.1235291250191779E-4</v>
      </c>
      <c r="F6" s="2">
        <f>'AEO 36'!G17/SUM('AEO 36'!G16:G17)*(1-F2)</f>
        <v>7.8750734603898567E-4</v>
      </c>
      <c r="G6" s="2">
        <f>'AEO 36'!H17/SUM('AEO 36'!H16:H17)*(1-G2)</f>
        <v>8.0103579680408329E-4</v>
      </c>
      <c r="H6" s="2">
        <f>'AEO 36'!I17/SUM('AEO 36'!I16:I17)*(1-H2)</f>
        <v>8.6361715300670465E-4</v>
      </c>
      <c r="I6" s="2">
        <f>'AEO 36'!J17/SUM('AEO 36'!J16:J17)*(1-I2)</f>
        <v>8.9074714810086458E-4</v>
      </c>
      <c r="J6" s="2">
        <f>'AEO 36'!K17/SUM('AEO 36'!K16:K17)*(1-J2)</f>
        <v>8.8905969307872211E-4</v>
      </c>
      <c r="K6" s="2">
        <f>'AEO 36'!L17/SUM('AEO 36'!L16:L17)*(1-K2)</f>
        <v>8.5845468794314606E-4</v>
      </c>
      <c r="L6" s="2">
        <f>'AEO 36'!M17/SUM('AEO 36'!M16:M17)*(1-L2)</f>
        <v>8.4860622767365479E-4</v>
      </c>
      <c r="M6" s="2">
        <f>'AEO 36'!N17/SUM('AEO 36'!N16:N17)*(1-M2)</f>
        <v>9.6765552439834093E-4</v>
      </c>
      <c r="N6" s="2">
        <f>'AEO 36'!O17/SUM('AEO 36'!O16:O17)*(1-N2)</f>
        <v>9.1869541082963417E-4</v>
      </c>
      <c r="O6" s="2">
        <f>'AEO 36'!P17/SUM('AEO 36'!P16:P17)*(1-O2)</f>
        <v>9.1512248192083883E-4</v>
      </c>
      <c r="P6" s="2">
        <f>'AEO 36'!Q17/SUM('AEO 36'!Q16:Q17)*(1-P2)</f>
        <v>8.9989903467523253E-4</v>
      </c>
      <c r="Q6" s="2">
        <f>'AEO 36'!R17/SUM('AEO 36'!R16:R17)*(1-Q2)</f>
        <v>8.5855541120483732E-4</v>
      </c>
      <c r="R6" s="2">
        <f>'AEO 36'!S17/SUM('AEO 36'!S16:S17)*(1-R2)</f>
        <v>7.9619345890150691E-4</v>
      </c>
      <c r="S6" s="2">
        <f>'AEO 36'!T17/SUM('AEO 36'!T16:T17)*(1-S2)</f>
        <v>8.1362079651378584E-4</v>
      </c>
      <c r="T6" s="2">
        <f>'AEO 36'!U17/SUM('AEO 36'!U16:U17)*(1-T2)</f>
        <v>8.1148787913498882E-4</v>
      </c>
      <c r="U6" s="2">
        <f>'AEO 36'!V17/SUM('AEO 36'!V16:V17)*(1-U2)</f>
        <v>7.6326017103597367E-4</v>
      </c>
      <c r="V6" s="2">
        <f>'AEO 36'!W17/SUM('AEO 36'!W16:W17)*(1-V2)</f>
        <v>6.9090707270878782E-4</v>
      </c>
      <c r="W6" s="2">
        <f>'AEO 36'!X17/SUM('AEO 36'!X16:X17)*(1-W2)</f>
        <v>6.3257594520397739E-4</v>
      </c>
      <c r="X6" s="2">
        <f>'AEO 36'!Y17/SUM('AEO 36'!Y16:Y17)*(1-X2)</f>
        <v>6.2582226308511462E-4</v>
      </c>
      <c r="Y6" s="2">
        <f>'AEO 36'!Z17/SUM('AEO 36'!Z16:Z17)*(1-Y2)</f>
        <v>5.5960635087903073E-4</v>
      </c>
      <c r="Z6" s="2">
        <f>'AEO 36'!AA17/SUM('AEO 36'!AA16:AA17)*(1-Z2)</f>
        <v>5.4286274715793217E-4</v>
      </c>
      <c r="AA6" s="2">
        <f>'AEO 36'!AB17/SUM('AEO 36'!AB16:AB17)*(1-AA2)</f>
        <v>5.2670288323815458E-4</v>
      </c>
      <c r="AB6" s="2">
        <f>'AEO 36'!AC17/SUM('AEO 36'!AC16:AC17)*(1-AB2)</f>
        <v>5.1763500322558214E-4</v>
      </c>
      <c r="AC6" s="2">
        <f>'AEO 36'!AD17/SUM('AEO 36'!AD16:AD17)*(1-AC2)</f>
        <v>4.9137879415367674E-4</v>
      </c>
      <c r="AD6" s="2">
        <f>'AEO 36'!AE17/SUM('AEO 36'!AE16:AE17)*(1-AD2)</f>
        <v>3.4985611337835407E-4</v>
      </c>
      <c r="AE6" s="2">
        <f>'AEO 36'!AF17/SUM('AEO 36'!AF16:AF17)*(1-AE2)</f>
        <v>3.2824723239853172E-4</v>
      </c>
      <c r="AF6" s="2">
        <f>'AEO 36'!AG17/SUM('AEO 36'!AG16:AG17)*(1-AF2)</f>
        <v>3.9264470359767051E-4</v>
      </c>
      <c r="AG6" s="2">
        <f>'AEO 36'!AH17/SUM('AEO 36'!AH16:AH17)*(1-AG2)</f>
        <v>3.8905310693932311E-4</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workbookViewId="0">
      <selection activeCell="A2" sqref="A2"/>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G11"/>
  <sheetViews>
    <sheetView workbookViewId="0">
      <selection activeCell="B1" sqref="B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G11"/>
  <sheetViews>
    <sheetView workbookViewId="0">
      <selection activeCell="G13" sqref="G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G11"/>
  <sheetViews>
    <sheetView workbookViewId="0">
      <selection activeCell="AH1" sqref="AH1:AI11"/>
    </sheetView>
  </sheetViews>
  <sheetFormatPr defaultRowHeight="14.75" x14ac:dyDescent="0.75"/>
  <cols>
    <col min="1" max="1" width="22.54296875" customWidth="1"/>
  </cols>
  <sheetData>
    <row r="1" spans="1:33" ht="29.5" x14ac:dyDescent="0.75">
      <c r="A1" s="9" t="s">
        <v>276</v>
      </c>
      <c r="B1">
        <f>'BPoEFUbVT-mtrbks-psgr-gasveh'!B1</f>
        <v>2019</v>
      </c>
      <c r="C1">
        <f>'BPoEFUbVT-mtrbks-psgr-gasveh'!C1</f>
        <v>2020</v>
      </c>
      <c r="D1">
        <f>'BPoEFUbVT-mtrbks-psgr-gasveh'!D1</f>
        <v>2021</v>
      </c>
      <c r="E1">
        <f>'BPoEFUbVT-mtrbks-psgr-gasveh'!E1</f>
        <v>2022</v>
      </c>
      <c r="F1">
        <f>'BPoEFUbVT-mtrbks-psgr-gasveh'!F1</f>
        <v>2023</v>
      </c>
      <c r="G1">
        <f>'BPoEFUbVT-mtrbks-psgr-gasveh'!G1</f>
        <v>2024</v>
      </c>
      <c r="H1">
        <f>'BPoEFUbVT-mtrbks-psgr-gasveh'!H1</f>
        <v>2025</v>
      </c>
      <c r="I1">
        <f>'BPoEFUbVT-mtrbks-psgr-gasveh'!I1</f>
        <v>2026</v>
      </c>
      <c r="J1">
        <f>'BPoEFUbVT-mtrbks-psgr-gasveh'!J1</f>
        <v>2027</v>
      </c>
      <c r="K1">
        <f>'BPoEFUbVT-mtrbks-psgr-gasveh'!K1</f>
        <v>2028</v>
      </c>
      <c r="L1">
        <f>'BPoEFUbVT-mtrbks-psgr-gasveh'!L1</f>
        <v>2029</v>
      </c>
      <c r="M1">
        <f>'BPoEFUbVT-mtrbks-psgr-gasveh'!M1</f>
        <v>2030</v>
      </c>
      <c r="N1">
        <f>'BPoEFUbVT-mtrbks-psgr-gasveh'!N1</f>
        <v>2031</v>
      </c>
      <c r="O1">
        <f>'BPoEFUbVT-mtrbks-psgr-gasveh'!O1</f>
        <v>2032</v>
      </c>
      <c r="P1">
        <f>'BPoEFUbVT-mtrbks-psgr-gasveh'!P1</f>
        <v>2033</v>
      </c>
      <c r="Q1">
        <f>'BPoEFUbVT-mtrbks-psgr-gasveh'!Q1</f>
        <v>2034</v>
      </c>
      <c r="R1">
        <f>'BPoEFUbVT-mtrbks-psgr-gasveh'!R1</f>
        <v>2035</v>
      </c>
      <c r="S1">
        <f>'BPoEFUbVT-mtrbks-psgr-gasveh'!S1</f>
        <v>2036</v>
      </c>
      <c r="T1">
        <f>'BPoEFUbVT-mtrbks-psgr-gasveh'!T1</f>
        <v>2037</v>
      </c>
      <c r="U1">
        <f>'BPoEFUbVT-mtrbks-psgr-gasveh'!U1</f>
        <v>2038</v>
      </c>
      <c r="V1">
        <f>'BPoEFUbVT-mtrbks-psgr-gasveh'!V1</f>
        <v>2039</v>
      </c>
      <c r="W1">
        <f>'BPoEFUbVT-mtrbks-psgr-gasveh'!W1</f>
        <v>2040</v>
      </c>
      <c r="X1">
        <f>'BPoEFUbVT-mtrbks-psgr-gasveh'!X1</f>
        <v>2041</v>
      </c>
      <c r="Y1">
        <f>'BPoEFUbVT-mtrbks-psgr-gasveh'!Y1</f>
        <v>2042</v>
      </c>
      <c r="Z1">
        <f>'BPoEFUbVT-mtrbks-psgr-gasveh'!Z1</f>
        <v>2043</v>
      </c>
      <c r="AA1">
        <f>'BPoEFUbVT-mtrbks-psgr-gasveh'!AA1</f>
        <v>2044</v>
      </c>
      <c r="AB1">
        <f>'BPoEFUbVT-mtrbks-psgr-gasveh'!AB1</f>
        <v>2045</v>
      </c>
      <c r="AC1">
        <f>'BPoEFUbVT-mtrbks-psgr-gasveh'!AC1</f>
        <v>2046</v>
      </c>
      <c r="AD1">
        <f>'BPoEFUbVT-mtrbks-psgr-gasveh'!AD1</f>
        <v>2047</v>
      </c>
      <c r="AE1">
        <f>'BPoEFUbVT-mtrbks-psgr-gasveh'!AE1</f>
        <v>2048</v>
      </c>
      <c r="AF1">
        <f>'BPoEFUbVT-mtrbks-psgr-gasveh'!AF1</f>
        <v>2049</v>
      </c>
      <c r="AG1">
        <f>'BPoEFUbVT-mtrbks-psgr-gasveh'!AG1</f>
        <v>2050</v>
      </c>
    </row>
    <row r="2" spans="1:33" x14ac:dyDescent="0.75">
      <c r="A2" t="s">
        <v>148</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c r="AF2">
        <f>'BPoEFUbVT-mtrbks-psgr-gasveh'!AF2</f>
        <v>0</v>
      </c>
      <c r="AG2">
        <f>'BPoEFUbVT-mtrbks-psgr-gasveh'!AG2</f>
        <v>0</v>
      </c>
    </row>
    <row r="3" spans="1:33" x14ac:dyDescent="0.75">
      <c r="A3" t="s">
        <v>149</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c r="AF3">
        <f>'BPoEFUbVT-mtrbks-psgr-gasveh'!AF3</f>
        <v>0</v>
      </c>
      <c r="AG3">
        <f>'BPoEFUbVT-mtrbks-psgr-gasveh'!AG3</f>
        <v>0</v>
      </c>
    </row>
    <row r="4" spans="1:33" x14ac:dyDescent="0.75">
      <c r="A4" t="s">
        <v>150</v>
      </c>
      <c r="B4">
        <f>'BPoEFUbVT-mtrbks-psgr-gasveh'!B4</f>
        <v>1</v>
      </c>
      <c r="C4">
        <f>'BPoEFUbVT-mtrbks-psgr-gasveh'!C4</f>
        <v>1</v>
      </c>
      <c r="D4">
        <f>'BPoEFUbVT-mtrbks-psgr-gasveh'!D4</f>
        <v>1</v>
      </c>
      <c r="E4">
        <f>'BPoEFUbVT-mtrbks-psgr-gasveh'!E4</f>
        <v>1</v>
      </c>
      <c r="F4">
        <f>'BPoEFUbVT-mtrbks-psgr-gasveh'!F4</f>
        <v>1</v>
      </c>
      <c r="G4">
        <f>'BPoEFUbVT-mtrbks-psgr-gasveh'!G4</f>
        <v>1</v>
      </c>
      <c r="H4">
        <f>'BPoEFUbVT-mtrbks-psgr-gasveh'!H4</f>
        <v>1</v>
      </c>
      <c r="I4">
        <f>'BPoEFUbVT-mtrbks-psgr-gasveh'!I4</f>
        <v>1</v>
      </c>
      <c r="J4">
        <f>'BPoEFUbVT-mtrbks-psgr-gasveh'!J4</f>
        <v>1</v>
      </c>
      <c r="K4">
        <f>'BPoEFUbVT-mtrbks-psgr-gasveh'!K4</f>
        <v>1</v>
      </c>
      <c r="L4">
        <f>'BPoEFUbVT-mtrbks-psgr-gasveh'!L4</f>
        <v>1</v>
      </c>
      <c r="M4">
        <f>'BPoEFUbVT-mtrbks-psgr-gasveh'!M4</f>
        <v>1</v>
      </c>
      <c r="N4">
        <f>'BPoEFUbVT-mtrbks-psgr-gasveh'!N4</f>
        <v>1</v>
      </c>
      <c r="O4">
        <f>'BPoEFUbVT-mtrbks-psgr-gasveh'!O4</f>
        <v>1</v>
      </c>
      <c r="P4">
        <f>'BPoEFUbVT-mtrbks-psgr-gasveh'!P4</f>
        <v>1</v>
      </c>
      <c r="Q4">
        <f>'BPoEFUbVT-mtrbks-psgr-gasveh'!Q4</f>
        <v>1</v>
      </c>
      <c r="R4">
        <f>'BPoEFUbVT-mtrbks-psgr-gasveh'!R4</f>
        <v>1</v>
      </c>
      <c r="S4">
        <f>'BPoEFUbVT-mtrbks-psgr-gasveh'!S4</f>
        <v>1</v>
      </c>
      <c r="T4">
        <f>'BPoEFUbVT-mtrbks-psgr-gasveh'!T4</f>
        <v>1</v>
      </c>
      <c r="U4">
        <f>'BPoEFUbVT-mtrbks-psgr-gasveh'!U4</f>
        <v>1</v>
      </c>
      <c r="V4">
        <f>'BPoEFUbVT-mtrbks-psgr-gasveh'!V4</f>
        <v>1</v>
      </c>
      <c r="W4">
        <f>'BPoEFUbVT-mtrbks-psgr-gasveh'!W4</f>
        <v>1</v>
      </c>
      <c r="X4">
        <f>'BPoEFUbVT-mtrbks-psgr-gasveh'!X4</f>
        <v>1</v>
      </c>
      <c r="Y4">
        <f>'BPoEFUbVT-mtrbks-psgr-gasveh'!Y4</f>
        <v>1</v>
      </c>
      <c r="Z4">
        <f>'BPoEFUbVT-mtrbks-psgr-gasveh'!Z4</f>
        <v>1</v>
      </c>
      <c r="AA4">
        <f>'BPoEFUbVT-mtrbks-psgr-gasveh'!AA4</f>
        <v>1</v>
      </c>
      <c r="AB4">
        <f>'BPoEFUbVT-mtrbks-psgr-gasveh'!AB4</f>
        <v>1</v>
      </c>
      <c r="AC4">
        <f>'BPoEFUbVT-mtrbks-psgr-gasveh'!AC4</f>
        <v>1</v>
      </c>
      <c r="AD4">
        <f>'BPoEFUbVT-mtrbks-psgr-gasveh'!AD4</f>
        <v>1</v>
      </c>
      <c r="AE4">
        <f>'BPoEFUbVT-mtrbks-psgr-gasveh'!AE4</f>
        <v>1</v>
      </c>
      <c r="AF4">
        <f>'BPoEFUbVT-mtrbks-psgr-gasveh'!AF4</f>
        <v>1</v>
      </c>
      <c r="AG4">
        <f>'BPoEFUbVT-mtrbks-psgr-gasveh'!AG4</f>
        <v>1</v>
      </c>
    </row>
    <row r="5" spans="1:33" x14ac:dyDescent="0.75">
      <c r="A5" t="s">
        <v>151</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c r="AF5">
        <f>'BPoEFUbVT-mtrbks-psgr-gasveh'!AF5</f>
        <v>0</v>
      </c>
      <c r="AG5">
        <f>'BPoEFUbVT-mtrbks-psgr-gasveh'!AG5</f>
        <v>0</v>
      </c>
    </row>
    <row r="6" spans="1:33" x14ac:dyDescent="0.75">
      <c r="A6" t="s">
        <v>152</v>
      </c>
      <c r="B6">
        <f>'BPoEFUbVT-mtrbks-psgr-gasveh'!B6</f>
        <v>0</v>
      </c>
      <c r="C6">
        <f>'BPoEFUbVT-mtrbks-psgr-gasveh'!C6</f>
        <v>0</v>
      </c>
      <c r="D6">
        <f>'BPoEFUbVT-mtrbks-psgr-gasveh'!D6</f>
        <v>0</v>
      </c>
      <c r="E6">
        <f>'BPoEFUbVT-mtrbks-psgr-gasveh'!E6</f>
        <v>0</v>
      </c>
      <c r="F6">
        <f>'BPoEFUbVT-mtrbks-psgr-gasveh'!F6</f>
        <v>0</v>
      </c>
      <c r="G6">
        <f>'BPoEFUbVT-mtrbks-psgr-gasveh'!G6</f>
        <v>0</v>
      </c>
      <c r="H6">
        <f>'BPoEFUbVT-mtrbks-psgr-gasveh'!H6</f>
        <v>0</v>
      </c>
      <c r="I6">
        <f>'BPoEFUbVT-mtrbks-psgr-gasveh'!I6</f>
        <v>0</v>
      </c>
      <c r="J6">
        <f>'BPoEFUbVT-mtrbks-psgr-gasveh'!J6</f>
        <v>0</v>
      </c>
      <c r="K6">
        <f>'BPoEFUbVT-mtrbks-psgr-gasveh'!K6</f>
        <v>0</v>
      </c>
      <c r="L6">
        <f>'BPoEFUbVT-mtrbks-psgr-gasveh'!L6</f>
        <v>0</v>
      </c>
      <c r="M6">
        <f>'BPoEFUbVT-mtrbks-psgr-gasveh'!M6</f>
        <v>0</v>
      </c>
      <c r="N6">
        <f>'BPoEFUbVT-mtrbks-psgr-gasveh'!N6</f>
        <v>0</v>
      </c>
      <c r="O6">
        <f>'BPoEFUbVT-mtrbks-psgr-gasveh'!O6</f>
        <v>0</v>
      </c>
      <c r="P6">
        <f>'BPoEFUbVT-mtrbks-psgr-gasveh'!P6</f>
        <v>0</v>
      </c>
      <c r="Q6">
        <f>'BPoEFUbVT-mtrbks-psgr-gasveh'!Q6</f>
        <v>0</v>
      </c>
      <c r="R6">
        <f>'BPoEFUbVT-mtrbks-psgr-gasveh'!R6</f>
        <v>0</v>
      </c>
      <c r="S6">
        <f>'BPoEFUbVT-mtrbks-psgr-gasveh'!S6</f>
        <v>0</v>
      </c>
      <c r="T6">
        <f>'BPoEFUbVT-mtrbks-psgr-gasveh'!T6</f>
        <v>0</v>
      </c>
      <c r="U6">
        <f>'BPoEFUbVT-mtrbks-psgr-gasveh'!U6</f>
        <v>0</v>
      </c>
      <c r="V6">
        <f>'BPoEFUbVT-mtrbks-psgr-gasveh'!V6</f>
        <v>0</v>
      </c>
      <c r="W6">
        <f>'BPoEFUbVT-mtrbks-psgr-gasveh'!W6</f>
        <v>0</v>
      </c>
      <c r="X6">
        <f>'BPoEFUbVT-mtrbks-psgr-gasveh'!X6</f>
        <v>0</v>
      </c>
      <c r="Y6">
        <f>'BPoEFUbVT-mtrbks-psgr-gasveh'!Y6</f>
        <v>0</v>
      </c>
      <c r="Z6">
        <f>'BPoEFUbVT-mtrbks-psgr-gasveh'!Z6</f>
        <v>0</v>
      </c>
      <c r="AA6">
        <f>'BPoEFUbVT-mtrbks-psgr-gasveh'!AA6</f>
        <v>0</v>
      </c>
      <c r="AB6">
        <f>'BPoEFUbVT-mtrbks-psgr-gasveh'!AB6</f>
        <v>0</v>
      </c>
      <c r="AC6">
        <f>'BPoEFUbVT-mtrbks-psgr-gasveh'!AC6</f>
        <v>0</v>
      </c>
      <c r="AD6">
        <f>'BPoEFUbVT-mtrbks-psgr-gasveh'!AD6</f>
        <v>0</v>
      </c>
      <c r="AE6">
        <f>'BPoEFUbVT-mtrbks-psgr-gasveh'!AE6</f>
        <v>0</v>
      </c>
      <c r="AF6">
        <f>'BPoEFUbVT-mtrbks-psgr-gasveh'!AF6</f>
        <v>0</v>
      </c>
      <c r="AG6">
        <f>'BPoEFUbVT-mtrbks-psgr-gasveh'!AG6</f>
        <v>0</v>
      </c>
    </row>
    <row r="7" spans="1:33" x14ac:dyDescent="0.75">
      <c r="A7" t="s">
        <v>154</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c r="AF7">
        <f>'BPoEFUbVT-mtrbks-psgr-gasveh'!AF7</f>
        <v>0</v>
      </c>
      <c r="AG7">
        <f>'BPoEFUbVT-mtrbks-psgr-gasveh'!AG7</f>
        <v>0</v>
      </c>
    </row>
    <row r="8" spans="1:33" x14ac:dyDescent="0.75">
      <c r="A8" t="s">
        <v>153</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c r="AF8">
        <f>'BPoEFUbVT-mtrbks-psgr-gasveh'!AF8</f>
        <v>0</v>
      </c>
      <c r="AG8">
        <f>'BPoEFUbVT-mtrbks-psgr-gasveh'!AG8</f>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G11"/>
  <sheetViews>
    <sheetView workbookViewId="0">
      <selection activeCell="AH1" sqref="AH1:AI11"/>
    </sheetView>
  </sheetViews>
  <sheetFormatPr defaultRowHeight="14.75" x14ac:dyDescent="0.75"/>
  <cols>
    <col min="1" max="1" width="22.54296875" customWidth="1"/>
  </cols>
  <sheetData>
    <row r="1" spans="1:33" ht="29.5" x14ac:dyDescent="0.75">
      <c r="A1" s="9" t="s">
        <v>276</v>
      </c>
      <c r="B1">
        <f>'BPoEFUbVT-mtrbks-psgr-dslveh'!B1</f>
        <v>2019</v>
      </c>
      <c r="C1">
        <f>'BPoEFUbVT-mtrbks-psgr-dslveh'!C1</f>
        <v>2020</v>
      </c>
      <c r="D1">
        <f>'BPoEFUbVT-mtrbks-psgr-dslveh'!D1</f>
        <v>2021</v>
      </c>
      <c r="E1">
        <f>'BPoEFUbVT-mtrbks-psgr-dslveh'!E1</f>
        <v>2022</v>
      </c>
      <c r="F1">
        <f>'BPoEFUbVT-mtrbks-psgr-dslveh'!F1</f>
        <v>2023</v>
      </c>
      <c r="G1">
        <f>'BPoEFUbVT-mtrbks-psgr-dslveh'!G1</f>
        <v>2024</v>
      </c>
      <c r="H1">
        <f>'BPoEFUbVT-mtrbks-psgr-dslveh'!H1</f>
        <v>2025</v>
      </c>
      <c r="I1">
        <f>'BPoEFUbVT-mtrbks-psgr-dslveh'!I1</f>
        <v>2026</v>
      </c>
      <c r="J1">
        <f>'BPoEFUbVT-mtrbks-psgr-dslveh'!J1</f>
        <v>2027</v>
      </c>
      <c r="K1">
        <f>'BPoEFUbVT-mtrbks-psgr-dslveh'!K1</f>
        <v>2028</v>
      </c>
      <c r="L1">
        <f>'BPoEFUbVT-mtrbks-psgr-dslveh'!L1</f>
        <v>2029</v>
      </c>
      <c r="M1">
        <f>'BPoEFUbVT-mtrbks-psgr-dslveh'!M1</f>
        <v>2030</v>
      </c>
      <c r="N1">
        <f>'BPoEFUbVT-mtrbks-psgr-dslveh'!N1</f>
        <v>2031</v>
      </c>
      <c r="O1">
        <f>'BPoEFUbVT-mtrbks-psgr-dslveh'!O1</f>
        <v>2032</v>
      </c>
      <c r="P1">
        <f>'BPoEFUbVT-mtrbks-psgr-dslveh'!P1</f>
        <v>2033</v>
      </c>
      <c r="Q1">
        <f>'BPoEFUbVT-mtrbks-psgr-dslveh'!Q1</f>
        <v>2034</v>
      </c>
      <c r="R1">
        <f>'BPoEFUbVT-mtrbks-psgr-dslveh'!R1</f>
        <v>2035</v>
      </c>
      <c r="S1">
        <f>'BPoEFUbVT-mtrbks-psgr-dslveh'!S1</f>
        <v>2036</v>
      </c>
      <c r="T1">
        <f>'BPoEFUbVT-mtrbks-psgr-dslveh'!T1</f>
        <v>2037</v>
      </c>
      <c r="U1">
        <f>'BPoEFUbVT-mtrbks-psgr-dslveh'!U1</f>
        <v>2038</v>
      </c>
      <c r="V1">
        <f>'BPoEFUbVT-mtrbks-psgr-dslveh'!V1</f>
        <v>2039</v>
      </c>
      <c r="W1">
        <f>'BPoEFUbVT-mtrbks-psgr-dslveh'!W1</f>
        <v>2040</v>
      </c>
      <c r="X1">
        <f>'BPoEFUbVT-mtrbks-psgr-dslveh'!X1</f>
        <v>2041</v>
      </c>
      <c r="Y1">
        <f>'BPoEFUbVT-mtrbks-psgr-dslveh'!Y1</f>
        <v>2042</v>
      </c>
      <c r="Z1">
        <f>'BPoEFUbVT-mtrbks-psgr-dslveh'!Z1</f>
        <v>2043</v>
      </c>
      <c r="AA1">
        <f>'BPoEFUbVT-mtrbks-psgr-dslveh'!AA1</f>
        <v>2044</v>
      </c>
      <c r="AB1">
        <f>'BPoEFUbVT-mtrbks-psgr-dslveh'!AB1</f>
        <v>2045</v>
      </c>
      <c r="AC1">
        <f>'BPoEFUbVT-mtrbks-psgr-dslveh'!AC1</f>
        <v>2046</v>
      </c>
      <c r="AD1">
        <f>'BPoEFUbVT-mtrbks-psgr-dslveh'!AD1</f>
        <v>2047</v>
      </c>
      <c r="AE1">
        <f>'BPoEFUbVT-mtrbks-psgr-dslveh'!AE1</f>
        <v>2048</v>
      </c>
      <c r="AF1">
        <f>'BPoEFUbVT-mtrbks-psgr-dslveh'!AF1</f>
        <v>2049</v>
      </c>
      <c r="AG1">
        <f>'BPoEFUbVT-mtrbks-psgr-dslveh'!AG1</f>
        <v>2050</v>
      </c>
    </row>
    <row r="2" spans="1:33" x14ac:dyDescent="0.75">
      <c r="A2" t="s">
        <v>148</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c r="AF2">
        <f>'BPoEFUbVT-mtrbks-psgr-dslveh'!AF2</f>
        <v>0</v>
      </c>
      <c r="AG2">
        <f>'BPoEFUbVT-mtrbks-psgr-dslveh'!AG2</f>
        <v>0</v>
      </c>
    </row>
    <row r="3" spans="1:33" x14ac:dyDescent="0.75">
      <c r="A3" t="s">
        <v>149</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c r="AF3">
        <f>'BPoEFUbVT-mtrbks-psgr-dslveh'!AF3</f>
        <v>0</v>
      </c>
      <c r="AG3">
        <f>'BPoEFUbVT-mtrbks-psgr-dslveh'!AG3</f>
        <v>0</v>
      </c>
    </row>
    <row r="4" spans="1:33" x14ac:dyDescent="0.75">
      <c r="A4" t="s">
        <v>150</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c r="AF4">
        <f>'BPoEFUbVT-mtrbks-psgr-dslveh'!AF4</f>
        <v>0</v>
      </c>
      <c r="AG4">
        <f>'BPoEFUbVT-mtrbks-psgr-dslveh'!AG4</f>
        <v>0</v>
      </c>
    </row>
    <row r="5" spans="1:33" x14ac:dyDescent="0.75">
      <c r="A5" t="s">
        <v>151</v>
      </c>
      <c r="B5">
        <f>'BPoEFUbVT-mtrbks-psgr-dslveh'!B5</f>
        <v>0.7</v>
      </c>
      <c r="C5">
        <f>'BPoEFUbVT-mtrbks-psgr-dslveh'!C5</f>
        <v>0.7</v>
      </c>
      <c r="D5">
        <f>'BPoEFUbVT-mtrbks-psgr-dslveh'!D5</f>
        <v>0.7</v>
      </c>
      <c r="E5">
        <f>'BPoEFUbVT-mtrbks-psgr-dslveh'!E5</f>
        <v>0.7</v>
      </c>
      <c r="F5">
        <f>'BPoEFUbVT-mtrbks-psgr-dslveh'!F5</f>
        <v>0.7</v>
      </c>
      <c r="G5">
        <f>'BPoEFUbVT-mtrbks-psgr-dslveh'!G5</f>
        <v>0.7</v>
      </c>
      <c r="H5">
        <f>'BPoEFUbVT-mtrbks-psgr-dslveh'!H5</f>
        <v>0.7</v>
      </c>
      <c r="I5">
        <f>'BPoEFUbVT-mtrbks-psgr-dslveh'!I5</f>
        <v>0.7</v>
      </c>
      <c r="J5">
        <f>'BPoEFUbVT-mtrbks-psgr-dslveh'!J5</f>
        <v>0.7</v>
      </c>
      <c r="K5">
        <f>'BPoEFUbVT-mtrbks-psgr-dslveh'!K5</f>
        <v>0.7</v>
      </c>
      <c r="L5">
        <f>'BPoEFUbVT-mtrbks-psgr-dslveh'!L5</f>
        <v>0.7</v>
      </c>
      <c r="M5">
        <f>'BPoEFUbVT-mtrbks-psgr-dslveh'!M5</f>
        <v>0.7</v>
      </c>
      <c r="N5">
        <f>'BPoEFUbVT-mtrbks-psgr-dslveh'!N5</f>
        <v>0.7</v>
      </c>
      <c r="O5">
        <f>'BPoEFUbVT-mtrbks-psgr-dslveh'!O5</f>
        <v>0.7</v>
      </c>
      <c r="P5">
        <f>'BPoEFUbVT-mtrbks-psgr-dslveh'!P5</f>
        <v>0.7</v>
      </c>
      <c r="Q5">
        <f>'BPoEFUbVT-mtrbks-psgr-dslveh'!Q5</f>
        <v>0.7</v>
      </c>
      <c r="R5">
        <f>'BPoEFUbVT-mtrbks-psgr-dslveh'!R5</f>
        <v>0.7</v>
      </c>
      <c r="S5">
        <f>'BPoEFUbVT-mtrbks-psgr-dslveh'!S5</f>
        <v>0.7</v>
      </c>
      <c r="T5">
        <f>'BPoEFUbVT-mtrbks-psgr-dslveh'!T5</f>
        <v>0.7</v>
      </c>
      <c r="U5">
        <f>'BPoEFUbVT-mtrbks-psgr-dslveh'!U5</f>
        <v>0.7</v>
      </c>
      <c r="V5">
        <f>'BPoEFUbVT-mtrbks-psgr-dslveh'!V5</f>
        <v>0.7</v>
      </c>
      <c r="W5">
        <f>'BPoEFUbVT-mtrbks-psgr-dslveh'!W5</f>
        <v>0.7</v>
      </c>
      <c r="X5">
        <f>'BPoEFUbVT-mtrbks-psgr-dslveh'!X5</f>
        <v>0.7</v>
      </c>
      <c r="Y5">
        <f>'BPoEFUbVT-mtrbks-psgr-dslveh'!Y5</f>
        <v>0.7</v>
      </c>
      <c r="Z5">
        <f>'BPoEFUbVT-mtrbks-psgr-dslveh'!Z5</f>
        <v>0.7</v>
      </c>
      <c r="AA5">
        <f>'BPoEFUbVT-mtrbks-psgr-dslveh'!AA5</f>
        <v>0.7</v>
      </c>
      <c r="AB5">
        <f>'BPoEFUbVT-mtrbks-psgr-dslveh'!AB5</f>
        <v>0.7</v>
      </c>
      <c r="AC5">
        <f>'BPoEFUbVT-mtrbks-psgr-dslveh'!AC5</f>
        <v>0.7</v>
      </c>
      <c r="AD5">
        <f>'BPoEFUbVT-mtrbks-psgr-dslveh'!AD5</f>
        <v>0.7</v>
      </c>
      <c r="AE5">
        <f>'BPoEFUbVT-mtrbks-psgr-dslveh'!AE5</f>
        <v>0.7</v>
      </c>
      <c r="AF5">
        <f>'BPoEFUbVT-mtrbks-psgr-dslveh'!AF5</f>
        <v>0.7</v>
      </c>
      <c r="AG5">
        <f>'BPoEFUbVT-mtrbks-psgr-dslveh'!AG5</f>
        <v>0.7</v>
      </c>
    </row>
    <row r="6" spans="1:33" x14ac:dyDescent="0.75">
      <c r="A6" t="s">
        <v>152</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c r="AF6">
        <f>'BPoEFUbVT-mtrbks-psgr-dslveh'!AF6</f>
        <v>0</v>
      </c>
      <c r="AG6">
        <f>'BPoEFUbVT-mtrbks-psgr-dslveh'!AG6</f>
        <v>0</v>
      </c>
    </row>
    <row r="7" spans="1:33" x14ac:dyDescent="0.75">
      <c r="A7" t="s">
        <v>154</v>
      </c>
      <c r="B7">
        <f>'BPoEFUbVT-mtrbks-psgr-dslveh'!B7</f>
        <v>0.3</v>
      </c>
      <c r="C7">
        <f>'BPoEFUbVT-mtrbks-psgr-dslveh'!C7</f>
        <v>0.3</v>
      </c>
      <c r="D7">
        <f>'BPoEFUbVT-mtrbks-psgr-dslveh'!D7</f>
        <v>0.3</v>
      </c>
      <c r="E7">
        <f>'BPoEFUbVT-mtrbks-psgr-dslveh'!E7</f>
        <v>0.3</v>
      </c>
      <c r="F7">
        <f>'BPoEFUbVT-mtrbks-psgr-dslveh'!F7</f>
        <v>0.3</v>
      </c>
      <c r="G7">
        <f>'BPoEFUbVT-mtrbks-psgr-dslveh'!G7</f>
        <v>0.3</v>
      </c>
      <c r="H7">
        <f>'BPoEFUbVT-mtrbks-psgr-dslveh'!H7</f>
        <v>0.3</v>
      </c>
      <c r="I7">
        <f>'BPoEFUbVT-mtrbks-psgr-dslveh'!I7</f>
        <v>0.3</v>
      </c>
      <c r="J7">
        <f>'BPoEFUbVT-mtrbks-psgr-dslveh'!J7</f>
        <v>0.3</v>
      </c>
      <c r="K7">
        <f>'BPoEFUbVT-mtrbks-psgr-dslveh'!K7</f>
        <v>0.3</v>
      </c>
      <c r="L7">
        <f>'BPoEFUbVT-mtrbks-psgr-dslveh'!L7</f>
        <v>0.3</v>
      </c>
      <c r="M7">
        <f>'BPoEFUbVT-mtrbks-psgr-dslveh'!M7</f>
        <v>0.3</v>
      </c>
      <c r="N7">
        <f>'BPoEFUbVT-mtrbks-psgr-dslveh'!N7</f>
        <v>0.3</v>
      </c>
      <c r="O7">
        <f>'BPoEFUbVT-mtrbks-psgr-dslveh'!O7</f>
        <v>0.3</v>
      </c>
      <c r="P7">
        <f>'BPoEFUbVT-mtrbks-psgr-dslveh'!P7</f>
        <v>0.3</v>
      </c>
      <c r="Q7">
        <f>'BPoEFUbVT-mtrbks-psgr-dslveh'!Q7</f>
        <v>0.3</v>
      </c>
      <c r="R7">
        <f>'BPoEFUbVT-mtrbks-psgr-dslveh'!R7</f>
        <v>0.3</v>
      </c>
      <c r="S7">
        <f>'BPoEFUbVT-mtrbks-psgr-dslveh'!S7</f>
        <v>0.3</v>
      </c>
      <c r="T7">
        <f>'BPoEFUbVT-mtrbks-psgr-dslveh'!T7</f>
        <v>0.3</v>
      </c>
      <c r="U7">
        <f>'BPoEFUbVT-mtrbks-psgr-dslveh'!U7</f>
        <v>0.3</v>
      </c>
      <c r="V7">
        <f>'BPoEFUbVT-mtrbks-psgr-dslveh'!V7</f>
        <v>0.3</v>
      </c>
      <c r="W7">
        <f>'BPoEFUbVT-mtrbks-psgr-dslveh'!W7</f>
        <v>0.3</v>
      </c>
      <c r="X7">
        <f>'BPoEFUbVT-mtrbks-psgr-dslveh'!X7</f>
        <v>0.3</v>
      </c>
      <c r="Y7">
        <f>'BPoEFUbVT-mtrbks-psgr-dslveh'!Y7</f>
        <v>0.3</v>
      </c>
      <c r="Z7">
        <f>'BPoEFUbVT-mtrbks-psgr-dslveh'!Z7</f>
        <v>0.3</v>
      </c>
      <c r="AA7">
        <f>'BPoEFUbVT-mtrbks-psgr-dslveh'!AA7</f>
        <v>0.3</v>
      </c>
      <c r="AB7">
        <f>'BPoEFUbVT-mtrbks-psgr-dslveh'!AB7</f>
        <v>0.3</v>
      </c>
      <c r="AC7">
        <f>'BPoEFUbVT-mtrbks-psgr-dslveh'!AC7</f>
        <v>0.3</v>
      </c>
      <c r="AD7">
        <f>'BPoEFUbVT-mtrbks-psgr-dslveh'!AD7</f>
        <v>0.3</v>
      </c>
      <c r="AE7">
        <f>'BPoEFUbVT-mtrbks-psgr-dslveh'!AE7</f>
        <v>0.3</v>
      </c>
      <c r="AF7">
        <f>'BPoEFUbVT-mtrbks-psgr-dslveh'!AF7</f>
        <v>0.3</v>
      </c>
      <c r="AG7">
        <f>'BPoEFUbVT-mtrbks-psgr-dslveh'!AG7</f>
        <v>0.3</v>
      </c>
    </row>
    <row r="8" spans="1:33" x14ac:dyDescent="0.75">
      <c r="A8" t="s">
        <v>153</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c r="AF8">
        <f>'BPoEFUbVT-mtrbks-psgr-dslveh'!AF8</f>
        <v>0</v>
      </c>
      <c r="AG8">
        <f>'BPoEFUbVT-mtrbks-psgr-dslveh'!AG8</f>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G11"/>
  <sheetViews>
    <sheetView workbookViewId="0">
      <selection activeCell="AH1" sqref="AH1:AI11"/>
    </sheetView>
  </sheetViews>
  <sheetFormatPr defaultRowHeight="14.75" x14ac:dyDescent="0.75"/>
  <cols>
    <col min="1" max="1" width="22.54296875" customWidth="1"/>
  </cols>
  <sheetData>
    <row r="1" spans="1:33" ht="29.5" x14ac:dyDescent="0.75">
      <c r="A1" s="9" t="s">
        <v>276</v>
      </c>
      <c r="B1">
        <f>'BPoEFUbVT-mtrbks-psgr-plghyb'!B1</f>
        <v>2019</v>
      </c>
      <c r="C1">
        <f>'BPoEFUbVT-mtrbks-psgr-plghyb'!C1</f>
        <v>2020</v>
      </c>
      <c r="D1">
        <f>'BPoEFUbVT-mtrbks-psgr-plghyb'!D1</f>
        <v>2021</v>
      </c>
      <c r="E1">
        <f>'BPoEFUbVT-mtrbks-psgr-plghyb'!E1</f>
        <v>2022</v>
      </c>
      <c r="F1">
        <f>'BPoEFUbVT-mtrbks-psgr-plghyb'!F1</f>
        <v>2023</v>
      </c>
      <c r="G1">
        <f>'BPoEFUbVT-mtrbks-psgr-plghyb'!G1</f>
        <v>2024</v>
      </c>
      <c r="H1">
        <f>'BPoEFUbVT-mtrbks-psgr-plghyb'!H1</f>
        <v>2025</v>
      </c>
      <c r="I1">
        <f>'BPoEFUbVT-mtrbks-psgr-plghyb'!I1</f>
        <v>2026</v>
      </c>
      <c r="J1">
        <f>'BPoEFUbVT-mtrbks-psgr-plghyb'!J1</f>
        <v>2027</v>
      </c>
      <c r="K1">
        <f>'BPoEFUbVT-mtrbks-psgr-plghyb'!K1</f>
        <v>2028</v>
      </c>
      <c r="L1">
        <f>'BPoEFUbVT-mtrbks-psgr-plghyb'!L1</f>
        <v>2029</v>
      </c>
      <c r="M1">
        <f>'BPoEFUbVT-mtrbks-psgr-plghyb'!M1</f>
        <v>2030</v>
      </c>
      <c r="N1">
        <f>'BPoEFUbVT-mtrbks-psgr-plghyb'!N1</f>
        <v>2031</v>
      </c>
      <c r="O1">
        <f>'BPoEFUbVT-mtrbks-psgr-plghyb'!O1</f>
        <v>2032</v>
      </c>
      <c r="P1">
        <f>'BPoEFUbVT-mtrbks-psgr-plghyb'!P1</f>
        <v>2033</v>
      </c>
      <c r="Q1">
        <f>'BPoEFUbVT-mtrbks-psgr-plghyb'!Q1</f>
        <v>2034</v>
      </c>
      <c r="R1">
        <f>'BPoEFUbVT-mtrbks-psgr-plghyb'!R1</f>
        <v>2035</v>
      </c>
      <c r="S1">
        <f>'BPoEFUbVT-mtrbks-psgr-plghyb'!S1</f>
        <v>2036</v>
      </c>
      <c r="T1">
        <f>'BPoEFUbVT-mtrbks-psgr-plghyb'!T1</f>
        <v>2037</v>
      </c>
      <c r="U1">
        <f>'BPoEFUbVT-mtrbks-psgr-plghyb'!U1</f>
        <v>2038</v>
      </c>
      <c r="V1">
        <f>'BPoEFUbVT-mtrbks-psgr-plghyb'!V1</f>
        <v>2039</v>
      </c>
      <c r="W1">
        <f>'BPoEFUbVT-mtrbks-psgr-plghyb'!W1</f>
        <v>2040</v>
      </c>
      <c r="X1">
        <f>'BPoEFUbVT-mtrbks-psgr-plghyb'!X1</f>
        <v>2041</v>
      </c>
      <c r="Y1">
        <f>'BPoEFUbVT-mtrbks-psgr-plghyb'!Y1</f>
        <v>2042</v>
      </c>
      <c r="Z1">
        <f>'BPoEFUbVT-mtrbks-psgr-plghyb'!Z1</f>
        <v>2043</v>
      </c>
      <c r="AA1">
        <f>'BPoEFUbVT-mtrbks-psgr-plghyb'!AA1</f>
        <v>2044</v>
      </c>
      <c r="AB1">
        <f>'BPoEFUbVT-mtrbks-psgr-plghyb'!AB1</f>
        <v>2045</v>
      </c>
      <c r="AC1">
        <f>'BPoEFUbVT-mtrbks-psgr-plghyb'!AC1</f>
        <v>2046</v>
      </c>
      <c r="AD1">
        <f>'BPoEFUbVT-mtrbks-psgr-plghyb'!AD1</f>
        <v>2047</v>
      </c>
      <c r="AE1">
        <f>'BPoEFUbVT-mtrbks-psgr-plghyb'!AE1</f>
        <v>2048</v>
      </c>
      <c r="AF1">
        <f>'BPoEFUbVT-mtrbks-psgr-plghyb'!AF1</f>
        <v>2049</v>
      </c>
      <c r="AG1">
        <f>'BPoEFUbVT-mtrbks-psgr-plghyb'!AG1</f>
        <v>2050</v>
      </c>
    </row>
    <row r="2" spans="1:33" x14ac:dyDescent="0.75">
      <c r="A2" t="s">
        <v>148</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c r="AF2">
        <f>'BPoEFUbVT-mtrbks-psgr-plghyb'!AF2</f>
        <v>0.55000000000000004</v>
      </c>
      <c r="AG2">
        <f>'BPoEFUbVT-mtrbks-psgr-plghyb'!AG2</f>
        <v>0.55000000000000004</v>
      </c>
    </row>
    <row r="3" spans="1:33" x14ac:dyDescent="0.75">
      <c r="A3" t="s">
        <v>149</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c r="AF3">
        <f>'BPoEFUbVT-mtrbks-psgr-plghyb'!AF3</f>
        <v>0</v>
      </c>
      <c r="AG3">
        <f>'BPoEFUbVT-mtrbks-psgr-plghyb'!AG3</f>
        <v>0</v>
      </c>
    </row>
    <row r="4" spans="1:33" x14ac:dyDescent="0.75">
      <c r="A4" t="s">
        <v>150</v>
      </c>
      <c r="B4">
        <f>'BPoEFUbVT-mtrbks-psgr-plghyb'!B4</f>
        <v>0.44953718844629142</v>
      </c>
      <c r="C4">
        <f>'BPoEFUbVT-mtrbks-psgr-plghyb'!C4</f>
        <v>0.44939301071436022</v>
      </c>
      <c r="D4">
        <f>'BPoEFUbVT-mtrbks-psgr-plghyb'!D4</f>
        <v>0.44932119917632635</v>
      </c>
      <c r="E4">
        <f>'BPoEFUbVT-mtrbks-psgr-plghyb'!E4</f>
        <v>0.44918764708749803</v>
      </c>
      <c r="F4">
        <f>'BPoEFUbVT-mtrbks-psgr-plghyb'!F4</f>
        <v>0.44921249265396096</v>
      </c>
      <c r="G4">
        <f>'BPoEFUbVT-mtrbks-psgr-plghyb'!G4</f>
        <v>0.44919896420319588</v>
      </c>
      <c r="H4">
        <f>'BPoEFUbVT-mtrbks-psgr-plghyb'!H4</f>
        <v>0.44913638284699325</v>
      </c>
      <c r="I4">
        <f>'BPoEFUbVT-mtrbks-psgr-plghyb'!I4</f>
        <v>0.44910925285189907</v>
      </c>
      <c r="J4">
        <f>'BPoEFUbVT-mtrbks-psgr-plghyb'!J4</f>
        <v>0.44911094030692122</v>
      </c>
      <c r="K4">
        <f>'BPoEFUbVT-mtrbks-psgr-plghyb'!K4</f>
        <v>0.4491415453120568</v>
      </c>
      <c r="L4">
        <f>'BPoEFUbVT-mtrbks-psgr-plghyb'!L4</f>
        <v>0.44915139377232632</v>
      </c>
      <c r="M4">
        <f>'BPoEFUbVT-mtrbks-psgr-plghyb'!M4</f>
        <v>0.44903234447560159</v>
      </c>
      <c r="N4">
        <f>'BPoEFUbVT-mtrbks-psgr-plghyb'!N4</f>
        <v>0.44908130458917034</v>
      </c>
      <c r="O4">
        <f>'BPoEFUbVT-mtrbks-psgr-plghyb'!O4</f>
        <v>0.44908487751807913</v>
      </c>
      <c r="P4">
        <f>'BPoEFUbVT-mtrbks-psgr-plghyb'!P4</f>
        <v>0.44910010096532477</v>
      </c>
      <c r="Q4">
        <f>'BPoEFUbVT-mtrbks-psgr-plghyb'!Q4</f>
        <v>0.44914144458879512</v>
      </c>
      <c r="R4">
        <f>'BPoEFUbVT-mtrbks-psgr-plghyb'!R4</f>
        <v>0.44920380654109848</v>
      </c>
      <c r="S4">
        <f>'BPoEFUbVT-mtrbks-psgr-plghyb'!S4</f>
        <v>0.4491863792034862</v>
      </c>
      <c r="T4">
        <f>'BPoEFUbVT-mtrbks-psgr-plghyb'!T4</f>
        <v>0.44918851212086502</v>
      </c>
      <c r="U4">
        <f>'BPoEFUbVT-mtrbks-psgr-plghyb'!U4</f>
        <v>0.449236739828964</v>
      </c>
      <c r="V4">
        <f>'BPoEFUbVT-mtrbks-psgr-plghyb'!V4</f>
        <v>0.44930909292729115</v>
      </c>
      <c r="W4">
        <f>'BPoEFUbVT-mtrbks-psgr-plghyb'!W4</f>
        <v>0.44936742405479596</v>
      </c>
      <c r="X4">
        <f>'BPoEFUbVT-mtrbks-psgr-plghyb'!X4</f>
        <v>0.44937417773691485</v>
      </c>
      <c r="Y4">
        <f>'BPoEFUbVT-mtrbks-psgr-plghyb'!Y4</f>
        <v>0.44944039364912092</v>
      </c>
      <c r="Z4">
        <f>'BPoEFUbVT-mtrbks-psgr-plghyb'!Z4</f>
        <v>0.44945713725284198</v>
      </c>
      <c r="AA4">
        <f>'BPoEFUbVT-mtrbks-psgr-plghyb'!AA4</f>
        <v>0.44947329711676182</v>
      </c>
      <c r="AB4">
        <f>'BPoEFUbVT-mtrbks-psgr-plghyb'!AB4</f>
        <v>0.44948236499677435</v>
      </c>
      <c r="AC4">
        <f>'BPoEFUbVT-mtrbks-psgr-plghyb'!AC4</f>
        <v>0.44950862120584623</v>
      </c>
      <c r="AD4">
        <f>'BPoEFUbVT-mtrbks-psgr-plghyb'!AD4</f>
        <v>0.44965014388662161</v>
      </c>
      <c r="AE4">
        <f>'BPoEFUbVT-mtrbks-psgr-plghyb'!AE4</f>
        <v>0.44967175276760141</v>
      </c>
      <c r="AF4">
        <f>'BPoEFUbVT-mtrbks-psgr-plghyb'!AF4</f>
        <v>0.44960735529640228</v>
      </c>
      <c r="AG4">
        <f>'BPoEFUbVT-mtrbks-psgr-plghyb'!AG4</f>
        <v>0.44961094689306064</v>
      </c>
    </row>
    <row r="5" spans="1:33" x14ac:dyDescent="0.75">
      <c r="A5" t="s">
        <v>151</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c r="AF5">
        <f>'BPoEFUbVT-mtrbks-psgr-plghyb'!AF5</f>
        <v>0</v>
      </c>
      <c r="AG5">
        <f>'BPoEFUbVT-mtrbks-psgr-plghyb'!AG5</f>
        <v>0</v>
      </c>
    </row>
    <row r="6" spans="1:33" x14ac:dyDescent="0.75">
      <c r="A6" t="s">
        <v>152</v>
      </c>
      <c r="B6">
        <f>'BPoEFUbVT-mtrbks-psgr-plghyb'!B6</f>
        <v>4.6281155370851614E-4</v>
      </c>
      <c r="C6">
        <f>'BPoEFUbVT-mtrbks-psgr-plghyb'!C6</f>
        <v>6.0698928563969446E-4</v>
      </c>
      <c r="D6">
        <f>'BPoEFUbVT-mtrbks-psgr-plghyb'!D6</f>
        <v>6.7880082367364905E-4</v>
      </c>
      <c r="E6">
        <f>'BPoEFUbVT-mtrbks-psgr-plghyb'!E6</f>
        <v>8.1235291250191779E-4</v>
      </c>
      <c r="F6">
        <f>'BPoEFUbVT-mtrbks-psgr-plghyb'!F6</f>
        <v>7.8750734603898567E-4</v>
      </c>
      <c r="G6">
        <f>'BPoEFUbVT-mtrbks-psgr-plghyb'!G6</f>
        <v>8.0103579680408329E-4</v>
      </c>
      <c r="H6">
        <f>'BPoEFUbVT-mtrbks-psgr-plghyb'!H6</f>
        <v>8.6361715300670465E-4</v>
      </c>
      <c r="I6">
        <f>'BPoEFUbVT-mtrbks-psgr-plghyb'!I6</f>
        <v>8.9074714810086458E-4</v>
      </c>
      <c r="J6">
        <f>'BPoEFUbVT-mtrbks-psgr-plghyb'!J6</f>
        <v>8.8905969307872211E-4</v>
      </c>
      <c r="K6">
        <f>'BPoEFUbVT-mtrbks-psgr-plghyb'!K6</f>
        <v>8.5845468794314606E-4</v>
      </c>
      <c r="L6">
        <f>'BPoEFUbVT-mtrbks-psgr-plghyb'!L6</f>
        <v>8.4860622767365479E-4</v>
      </c>
      <c r="M6">
        <f>'BPoEFUbVT-mtrbks-psgr-plghyb'!M6</f>
        <v>9.6765552439834093E-4</v>
      </c>
      <c r="N6">
        <f>'BPoEFUbVT-mtrbks-psgr-plghyb'!N6</f>
        <v>9.1869541082963417E-4</v>
      </c>
      <c r="O6">
        <f>'BPoEFUbVT-mtrbks-psgr-plghyb'!O6</f>
        <v>9.1512248192083883E-4</v>
      </c>
      <c r="P6">
        <f>'BPoEFUbVT-mtrbks-psgr-plghyb'!P6</f>
        <v>8.9989903467523253E-4</v>
      </c>
      <c r="Q6">
        <f>'BPoEFUbVT-mtrbks-psgr-plghyb'!Q6</f>
        <v>8.5855541120483732E-4</v>
      </c>
      <c r="R6">
        <f>'BPoEFUbVT-mtrbks-psgr-plghyb'!R6</f>
        <v>7.9619345890150691E-4</v>
      </c>
      <c r="S6">
        <f>'BPoEFUbVT-mtrbks-psgr-plghyb'!S6</f>
        <v>8.1362079651378584E-4</v>
      </c>
      <c r="T6">
        <f>'BPoEFUbVT-mtrbks-psgr-plghyb'!T6</f>
        <v>8.1148787913498882E-4</v>
      </c>
      <c r="U6">
        <f>'BPoEFUbVT-mtrbks-psgr-plghyb'!U6</f>
        <v>7.6326017103597367E-4</v>
      </c>
      <c r="V6">
        <f>'BPoEFUbVT-mtrbks-psgr-plghyb'!V6</f>
        <v>6.9090707270878782E-4</v>
      </c>
      <c r="W6">
        <f>'BPoEFUbVT-mtrbks-psgr-plghyb'!W6</f>
        <v>6.3257594520397739E-4</v>
      </c>
      <c r="X6">
        <f>'BPoEFUbVT-mtrbks-psgr-plghyb'!X6</f>
        <v>6.2582226308511462E-4</v>
      </c>
      <c r="Y6">
        <f>'BPoEFUbVT-mtrbks-psgr-plghyb'!Y6</f>
        <v>5.5960635087903073E-4</v>
      </c>
      <c r="Z6">
        <f>'BPoEFUbVT-mtrbks-psgr-plghyb'!Z6</f>
        <v>5.4286274715793217E-4</v>
      </c>
      <c r="AA6">
        <f>'BPoEFUbVT-mtrbks-psgr-plghyb'!AA6</f>
        <v>5.2670288323815458E-4</v>
      </c>
      <c r="AB6">
        <f>'BPoEFUbVT-mtrbks-psgr-plghyb'!AB6</f>
        <v>5.1763500322558214E-4</v>
      </c>
      <c r="AC6">
        <f>'BPoEFUbVT-mtrbks-psgr-plghyb'!AC6</f>
        <v>4.9137879415367674E-4</v>
      </c>
      <c r="AD6">
        <f>'BPoEFUbVT-mtrbks-psgr-plghyb'!AD6</f>
        <v>3.4985611337835407E-4</v>
      </c>
      <c r="AE6">
        <f>'BPoEFUbVT-mtrbks-psgr-plghyb'!AE6</f>
        <v>3.2824723239853172E-4</v>
      </c>
      <c r="AF6">
        <f>'BPoEFUbVT-mtrbks-psgr-plghyb'!AF6</f>
        <v>3.9264470359767051E-4</v>
      </c>
      <c r="AG6">
        <f>'BPoEFUbVT-mtrbks-psgr-plghyb'!AG6</f>
        <v>3.8905310693932311E-4</v>
      </c>
    </row>
    <row r="7" spans="1:33" x14ac:dyDescent="0.75">
      <c r="A7" t="s">
        <v>154</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c r="AF7">
        <f>'BPoEFUbVT-mtrbks-psgr-plghyb'!AF7</f>
        <v>0</v>
      </c>
      <c r="AG7">
        <f>'BPoEFUbVT-mtrbks-psgr-plghyb'!AG7</f>
        <v>0</v>
      </c>
    </row>
    <row r="8" spans="1:33" x14ac:dyDescent="0.75">
      <c r="A8" t="s">
        <v>153</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c r="AF8">
        <f>'BPoEFUbVT-mtrbks-psgr-plghyb'!AF8</f>
        <v>0</v>
      </c>
      <c r="AG8">
        <f>'BPoEFUbVT-mtrbks-psgr-plghyb'!AG8</f>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J11"/>
  <sheetViews>
    <sheetView workbookViewId="0">
      <selection activeCell="B1" sqref="B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J11"/>
  <sheetViews>
    <sheetView tabSelected="1" workbookViewId="0">
      <selection activeCell="H14" sqref="H14"/>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J11"/>
  <sheetViews>
    <sheetView workbookViewId="0"/>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About</vt:lpstr>
      <vt:lpstr>AEO 36</vt:lpstr>
      <vt:lpstr>AEO 17</vt:lpstr>
      <vt:lpstr>Biodiesel Fraction</vt:lpstr>
      <vt:lpstr>Plug-in Hybrid Elec Fraction</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2017-06-23T20:50:52Z</dcterms:created>
  <dcterms:modified xsi:type="dcterms:W3CDTF">2023-04-17T22:17:52Z</dcterms:modified>
</cp:coreProperties>
</file>