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o-model\WMITR\"/>
    </mc:Choice>
  </mc:AlternateContent>
  <xr:revisionPtr revIDLastSave="0" documentId="13_ncr:1_{02F102DD-CB70-4B82-903E-F9C20DA937B0}" xr6:coauthVersionLast="47" xr6:coauthVersionMax="47" xr10:uidLastSave="{00000000-0000-0000-0000-000000000000}"/>
  <bookViews>
    <workbookView xWindow="13035" yWindow="315" windowWidth="14805" windowHeight="17175" firstSheet="1" activeTab="4" xr2:uid="{00000000-000D-0000-FFFF-FFFF00000000}"/>
  </bookViews>
  <sheets>
    <sheet name="About" sheetId="1" r:id="rId1"/>
    <sheet name="OECD LABR" sheetId="4" r:id="rId2"/>
    <sheet name="TAX Revenue" sheetId="3" r:id="rId3"/>
    <sheet name="Calculations" sheetId="5" r:id="rId4"/>
    <sheet name="WMITR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>[1]ISICrev3.1!$E:$F</definedName>
    <definedName name="Calculated_Relationship_HS12___HS07">'[2]Correlation HS2012-HS2007'!#REF!</definedName>
    <definedName name="CAP_CT" localSheetId="3">#REF!</definedName>
    <definedName name="CAP_CT">#REF!</definedName>
    <definedName name="CAP_GFCF" localSheetId="3">#REF!</definedName>
    <definedName name="CAP_GFCF">#REF!</definedName>
    <definedName name="CAP_IT" localSheetId="3">#REF!</definedName>
    <definedName name="CAP_IT">#REF!</definedName>
    <definedName name="CAP_OCon" localSheetId="3">#REF!</definedName>
    <definedName name="CAP_OCon">#REF!</definedName>
    <definedName name="CAP_OMach" localSheetId="3">#REF!</definedName>
    <definedName name="CAP_OMach">#REF!</definedName>
    <definedName name="CAP_Other" localSheetId="3">#REF!</definedName>
    <definedName name="CAP_Other">#REF!</definedName>
    <definedName name="CAP_QI" localSheetId="3">#REF!</definedName>
    <definedName name="CAP_QI">#REF!</definedName>
    <definedName name="CAP_RStruc" localSheetId="3">#REF!</definedName>
    <definedName name="CAP_RStruc">#REF!</definedName>
    <definedName name="CAP_Soft" localSheetId="3">#REF!</definedName>
    <definedName name="CAP_Soft">#REF!</definedName>
    <definedName name="CAP_TraEq" localSheetId="3">#REF!</definedName>
    <definedName name="CAP_TraEq">#REF!</definedName>
    <definedName name="CAPIT" localSheetId="3">#REF!</definedName>
    <definedName name="CAPIT">#REF!</definedName>
    <definedName name="CAPIT_QI" localSheetId="3">#REF!</definedName>
    <definedName name="CAPIT_QI">#REF!</definedName>
    <definedName name="capit_qph" localSheetId="3">#REF!</definedName>
    <definedName name="capit_qph">#REF!</definedName>
    <definedName name="CAPNIT" localSheetId="3">#REF!</definedName>
    <definedName name="CAPNIT">#REF!</definedName>
    <definedName name="CAPNIT_QI" localSheetId="3">#REF!</definedName>
    <definedName name="CAPNIT_QI">#REF!</definedName>
    <definedName name="capnit_qph" localSheetId="3">#REF!</definedName>
    <definedName name="capnit_qph">#REF!</definedName>
    <definedName name="FLAPPIE" localSheetId="3">#REF!</definedName>
    <definedName name="FLAPPIE">#REF!</definedName>
    <definedName name="go_level_top1" localSheetId="3">OFFSET('[4]35-sector'!$E$36,MATCH(#REF!,'[4]35-sector'!$E$37:$E$71,0),2,1,8)</definedName>
    <definedName name="go_level_top1">OFFSET('[4]35-sector'!$E$36,MATCH(#REF!,'[4]35-sector'!$E$37:$E$71,0),2,1,8)</definedName>
    <definedName name="HS">'[5]HS02_CPC1.1_SITC3_ISIC3.1 (2)'!#REF!</definedName>
    <definedName name="M1_stone">'[4]2000'!$E$1382:$BV$1451</definedName>
    <definedName name="M2_stone">'[4]2000'!$E$1524:$BV$1593</definedName>
    <definedName name="M3_stone">'[4]2000'!$E$1737:$BV$1806</definedName>
    <definedName name="Matrix1" localSheetId="3">#REF!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 localSheetId="3">#REF!</definedName>
    <definedName name="sector_list">#REF!</definedName>
    <definedName name="Sectors" localSheetId="3">#REF!</definedName>
    <definedName name="Sectors">#REF!</definedName>
    <definedName name="SUNBURST">'[6]35-sector'!#REF!</definedName>
    <definedName name="VAConL" localSheetId="3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5" l="1"/>
  <c r="B4" i="5"/>
  <c r="B6" i="5" l="1"/>
  <c r="B9" i="5" s="1"/>
  <c r="B8" i="5"/>
  <c r="B15" i="1"/>
  <c r="A1" i="3" l="1"/>
</calcChain>
</file>

<file path=xl/sharedStrings.xml><?xml version="1.0" encoding="utf-8"?>
<sst xmlns="http://schemas.openxmlformats.org/spreadsheetml/2006/main" count="473" uniqueCount="199">
  <si>
    <t>Congressional Budget Office</t>
  </si>
  <si>
    <t>Effective Marginal Tax Rates for Low- and Moderate-Income Workers</t>
  </si>
  <si>
    <t>http://www.cbo.gov/publication/43709</t>
  </si>
  <si>
    <t>Workers</t>
  </si>
  <si>
    <t>WMITR Worker Marginal Income Tax Rate</t>
  </si>
  <si>
    <t>Source:</t>
  </si>
  <si>
    <t>Summary, headline of third paragraph</t>
  </si>
  <si>
    <t>Notes:</t>
  </si>
  <si>
    <t>450% of the federal poverty level.</t>
  </si>
  <si>
    <t>This is the average marginal income tax rate faced by workers who earn less than</t>
  </si>
  <si>
    <t>Marginal Income Tax Rate (dimensionless)</t>
  </si>
  <si>
    <t>Data extracted on 28 Mar 2023 23:05 UTC (GMT) from OECD.Stat</t>
  </si>
  <si>
    <t/>
  </si>
  <si>
    <t xml:space="preserve">  Other non local level</t>
  </si>
  <si>
    <t xml:space="preserve">  Other local level</t>
  </si>
  <si>
    <t>6200 Other</t>
  </si>
  <si>
    <t>6100 Paid solely by business</t>
  </si>
  <si>
    <t>6000 Other taxes</t>
  </si>
  <si>
    <t>5300 Unallocable between 5100 and 5200</t>
  </si>
  <si>
    <t>5200 Taxes on use of goods and perform activities</t>
  </si>
  <si>
    <t>5130 Unallocable between 5110 and 5120</t>
  </si>
  <si>
    <t>5128 Other taxes</t>
  </si>
  <si>
    <t>5127 Other taxes on internat. trade and transactions</t>
  </si>
  <si>
    <t>5126 Taxes on specific services</t>
  </si>
  <si>
    <t>5125 Taxes on investment goods</t>
  </si>
  <si>
    <t>5124 Taxes on exports</t>
  </si>
  <si>
    <t>5123 Customs and import duties</t>
  </si>
  <si>
    <t>5122 Profits of fiscal monopolies</t>
  </si>
  <si>
    <t>5121 Excises</t>
  </si>
  <si>
    <t>5120 Taxes on specific goods and services</t>
  </si>
  <si>
    <t>5113 Other</t>
  </si>
  <si>
    <t>5112 Sales tax</t>
  </si>
  <si>
    <t>5111 Value added taxes</t>
  </si>
  <si>
    <t>5110 General taxes</t>
  </si>
  <si>
    <t>5100 Taxes on production, sale, transfer, etc</t>
  </si>
  <si>
    <t>5000 Taxes on goods and services</t>
  </si>
  <si>
    <t>4600 Other recurrent taxes on property</t>
  </si>
  <si>
    <t>4500 Nonrecurrent taxes</t>
  </si>
  <si>
    <t xml:space="preserve">  Tax on Acquisition of Land and Buildings</t>
  </si>
  <si>
    <t>4400 Taxes on financial and capital transactions</t>
  </si>
  <si>
    <t>4300 Estate, inheritance and gift taxes</t>
  </si>
  <si>
    <t>4200 Recurrent taxes on net wealth</t>
  </si>
  <si>
    <t>4100 Recurrent taxes on immovable property</t>
  </si>
  <si>
    <t>4000 Taxes on property</t>
  </si>
  <si>
    <t>3000 Taxes on payroll and workforce</t>
  </si>
  <si>
    <t>2400 Unallocable between 2100, 2200 and 2300</t>
  </si>
  <si>
    <t>2200 Employers</t>
  </si>
  <si>
    <t>2100 Employees</t>
  </si>
  <si>
    <t>2000 Social security contributions</t>
  </si>
  <si>
    <t>1300 Unallocable between 1100 and 1200</t>
  </si>
  <si>
    <t>1220 On capital gains</t>
  </si>
  <si>
    <t>1210 On profits</t>
  </si>
  <si>
    <t>1200 Corporate</t>
  </si>
  <si>
    <t>1120 On capital gains</t>
  </si>
  <si>
    <t>1110 On income and profits</t>
  </si>
  <si>
    <t>1100 Of individuals</t>
  </si>
  <si>
    <t>1000 Taxes on income, profits and capital gains</t>
  </si>
  <si>
    <t>Total tax revenue</t>
  </si>
  <si>
    <t>Tax</t>
  </si>
  <si>
    <t>2020</t>
  </si>
  <si>
    <t>2019</t>
  </si>
  <si>
    <t>Year</t>
  </si>
  <si>
    <t>Rupiah, Billions</t>
  </si>
  <si>
    <t>Unit</t>
  </si>
  <si>
    <t>Total</t>
  </si>
  <si>
    <t>Government</t>
  </si>
  <si>
    <t>Dataset: Details of Tax Revenue - Indonesia</t>
  </si>
  <si>
    <t>&lt;?xml version="1.0" encoding="utf-16"?&gt;&lt;WebTableParameter xmlns:xsd="http://www.w3.org/2001/XMLSchema" xmlns:xsi="http://www.w3.org/2001/XMLSchema-instance" xmlns="http://stats.oecd.org/OECDStatWS/2004/03/01/"&gt;&lt;DataTable Code="REVIDN" HasMetadata="true"&gt;&lt;Name LocaleIsoCode="en"&gt;Details of Tax Revenue - Indonesia&lt;/Name&gt;&lt;Name LocaleIsoCode="fr"&gt;Statistiques des recettes publiques - Indonésie&lt;/Name&gt;&lt;Dimension Code="TAX" HasMetadata="false" Display="labels"&gt;&lt;Name LocaleIsoCode="en"&gt;Tax&lt;/Name&gt;&lt;Name LocaleIsoCode="fr"&gt;Tax&lt;/Name&gt;&lt;Member Code="TOTALTAX" HasMetadata="false" HasOnlyUnitMetadata="false" HasChild="0"&gt;&lt;Name LocaleIsoCode="en"&gt;Total tax revenue&lt;/Name&gt;&lt;Name LocaleIsoCode="fr"&gt;Recettes fiscales totales&lt;/Name&gt;&lt;/Member&gt;&lt;Member Code="1000" HasMetadata="false" HasOnlyUnitMetadata="false" HasChild="0"&gt;&lt;Name LocaleIsoCode="en"&gt;1000 Taxes on income, profits and capital gains&lt;/Name&gt;&lt;Name LocaleIsoCode="fr"&gt;1000 Impôts sur le revenu, les bénéfices et les gains en capital&lt;/Name&gt;&lt;/Member&gt;&lt;Member Code="1100" HasMetadata="false" HasOnlyUnitMetadata="false" HasChild="0"&gt;&lt;Name LocaleIsoCode="en"&gt;1100 Of individuals&lt;/Name&gt;&lt;Name LocaleIsoCode="fr"&gt;1100 Impôts sur le revenu, les bénéfices et les gains en capital des personnes physiques&lt;/Name&gt;&lt;/Member&gt;&lt;Member Code="1110" HasMetadata="false" HasOnlyUnitMetadata="false" HasChild="0"&gt;&lt;Name LocaleIsoCode="en"&gt;1110 On income and profits&lt;/Name&gt;&lt;Name LocaleIsoCode="fr"&gt;1110 Sur le revenu et les bénéfices des personnes physiques&lt;/Name&gt;&lt;/Member&gt;&lt;Member Code="1120" HasMetadata="false" HasOnlyUnitMetadata="false" HasChild="0"&gt;&lt;Name LocaleIsoCode="en"&gt;1120 On capital gains&lt;/Name&gt;&lt;Name LocaleIsoCode="fr"&gt;1120 Sur les gains en capital des personnes physiques&lt;/Name&gt;&lt;/Member&gt;&lt;Member Code="1200" HasMetadata="false" HasOnlyUnitMetadata="false" HasChild="0"&gt;&lt;Name LocaleIsoCode="en"&gt;1200 Corporate&lt;/Name&gt;&lt;Name LocaleIsoCode="fr"&gt;1200 Impôts sur le revenu, les bénéfices et les gains en capital des sociétés&lt;/Name&gt;&lt;/Member&gt;&lt;Member Code="1210" HasMetadata="false" HasOnlyUnitMetadata="false" HasChild="0"&gt;&lt;Name LocaleIsoCode="en"&gt;1210 On profits&lt;/Name&gt;&lt;Name LocaleIsoCode="fr"&gt;1210 Sur le revenu et les bénéfices des sociétés&lt;/Name&gt;&lt;/Member&gt;&lt;Member Code="1220" HasMetadata="false" HasOnlyUnitMetadata="false" HasChild="0"&gt;&lt;Name LocaleIsoCode="en"&gt;1220 On capital gains&lt;/Name&gt;&lt;Name LocaleIsoCode="fr"&gt;1220 Sur les gains en capital des sociétés&lt;/Name&gt;&lt;/Member&gt;&lt;Member Code="1300" HasMetadata="false" HasOnlyUnitMetadata="false" HasChild="0"&gt;&lt;Name LocaleIsoCode="en"&gt;1300 Unallocable between 1100 and 1200&lt;/Name&gt;&lt;Name LocaleIsoCode="fr"&gt;1300 Non ventilables entres les rubriques 1100 et 1200&lt;/Name&gt;&lt;/Member&gt;&lt;Member Code="2000" HasMetadata="true" HasOnlyUnitMetadata="false" HasChild="0"&gt;&lt;Name LocaleIsoCode="en"&gt;2000 Social security contributions&lt;/Name&gt;&lt;Name LocaleIsoCode="fr"&gt;2000 Cotisations de sécurité sociale (CSS)&lt;/Name&gt;&lt;/Member&gt;&lt;Member Code="2100" HasMetadata="true" HasOnlyUnitMetadata="false" HasChild="0"&gt;&lt;Name LocaleIsoCode="en"&gt;2100 Employees&lt;/Name&gt;&lt;Name LocaleIsoCode="fr"&gt;2100 CSS à la charge des salariés&lt;/Name&gt;&lt;/Member&gt;&lt;Member Code="2200" HasMetadata="true" HasOnlyUnitMetadata="false" HasChild="0"&gt;&lt;Name LocaleIsoCode="en"&gt;2200 Employers&lt;/Name&gt;&lt;Name LocaleIsoCode="fr"&gt;2200 CSS à la charge des employeurs&lt;/Name&gt;&lt;/Member&gt;&lt;Member Code="2400" HasMetadata="true" HasOnlyUnitMetadata="false" HasChild="0"&gt;&lt;Name LocaleIsoCode="en"&gt;2400 Unallocable between 2100, 2200 and 2300&lt;/Name&gt;&lt;Name LocaleIsoCode="fr"&gt;2400 CSS Non ventilables entre les rubriques 2100, 2200 et 2300&lt;/Name&gt;&lt;/Member&gt;&lt;Member Code="3000" HasMetadata="false" HasOnlyUnitMetadata="false" HasChild="0"&gt;&lt;Name LocaleIsoCode="en"&gt;3000 Taxes on payroll and workforce&lt;/Name&gt;&lt;Name LocaleIsoCode="fr"&gt;3000 Impôts sur les salaires et la main-d’oeuvre&lt;/Name&gt;&lt;/Member&gt;&lt;Member Code="4000" HasMetadata="false" HasOnlyUnitMetadata="false" HasChild="0"&gt;&lt;Name LocaleIsoCode="en"&gt;4000 Taxes on property&lt;/Name&gt;&lt;Name LocaleIsoCode="fr"&gt;4000 Impôts sur le patrimoine&lt;/Name&gt;&lt;/Member&gt;&lt;Member Code="4100" HasMetadata="false" HasOnlyUnitMetadata="false" HasChild="0"&gt;&lt;Name LocaleIsoCode="en"&gt;4100 Recurrent taxes on immovable property&lt;/Name&gt;&lt;Name LocaleIsoCode="fr"&gt;4100 Impôts périodiques sur la propriété immobilière&lt;/Name&gt;&lt;/Member&gt;&lt;Member Code="4200" HasMetadata="false" HasOnlyUnitMetadata="false" HasChild="0"&gt;&lt;Name LocaleIsoCode="en"&gt;4200 Recurrent taxes on net wealth&lt;/Name&gt;&lt;Name LocaleIsoCode="fr"&gt;4200 Impôts périodiques sur l’actif net&lt;/Name&gt;&lt;/Member&gt;&lt;Member Code="4300" HasMetadata="false" HasOnlyUnitMetadata="false" HasChild="0"&gt;&lt;Name LocaleIsoCode="en"&gt;4300 Estate, inheritance and gift taxes&lt;/Name&gt;&lt;Name LocaleIsoCode="fr"&gt;4300 Impôts sur les mutations par décès, les successions et les donations&lt;/Name&gt;&lt;/Member&gt;&lt;Member Code="4400" HasMetadata="false" HasOnlyUnitMetadata="false" HasChild="1"&gt;&lt;Name LocaleIsoCode="en"&gt;4400 Taxes on financial and capital transactions&lt;/Name&gt;&lt;Name LocaleIsoCode="fr"&gt;4400 Impôts sur les transactions mobilières et immobilières&lt;/Name&gt;&lt;ChildMember Code="4400_L01_IDN" HasMetadata="false" HasOnlyUnitMetadata="false" HasChild="0"&gt;&lt;Name LocaleIsoCode="en"&gt;Tax on Acquisition of Land and Buildings&lt;/Name&gt;&lt;Name LocaleIsoCode="fr"&gt;Tax on Acquisition of Land and Buildings&lt;/Name&gt;&lt;/ChildMember&gt;&lt;/Member&gt;&lt;Member Code="4500" HasMetadata="false" HasOnlyUnitMetadata="false" HasChild="0"&gt;&lt;Name LocaleIsoCode="en"&gt;4500 Nonrecurrent taxes&lt;/Name&gt;&lt;Name LocaleIsoCode="fr"&gt;4500 Impôts non périodiques sur le patrimoine&lt;/Name&gt;&lt;/Member&gt;&lt;Member Code="4600" HasMetadata="false" HasOnlyUnitMetadata="false" HasChild="0"&gt;&lt;Name LocaleIsoCode="en"&gt;4600 Other recurrent taxes on property&lt;/Name&gt;&lt;Name LocaleIsoCode="fr"&gt;4600 Autres impôts périodiques sur le patrimoine hors rubriques 4100 et 4200&lt;/Name&gt;&lt;/Member&gt;&lt;Member Code="5000" HasMetadata="false" HasOnlyUnitMetadata="false" HasChild="0"&gt;&lt;Name LocaleIsoCode="en"&gt;5000 Taxes on goods and services&lt;/Name&gt;&lt;Name LocaleIsoCode="fr"&gt;5000 Impôts sur les biens et services&lt;/Name&gt;&lt;/Member&gt;&lt;Member Code="5100" HasMetadata="false" HasOnlyUnitMetadata="false" HasChild="0"&gt;&lt;Name LocaleIsoCode="en"&gt;5100 Taxes on production, sale, transfer, etc&lt;/Name&gt;&lt;Name LocaleIsoCode="fr"&gt;5100 Impôts sur la production, la vente, le transfert, la location et la livraison des biens et la prestation de services&lt;/Name&gt;&lt;/Member&gt;&lt;Member Code="5110" HasMetadata="false" HasOnlyUnitMetadata="false" HasChild="0"&gt;&lt;Name LocaleIsoCode="en"&gt;5110 General taxes&lt;/Name&gt;&lt;Name LocaleIsoCode="fr"&gt;5110 Impôts généraux sur les biens et services&lt;/Name&gt;&lt;/Member&gt;&lt;Member Code="5111" HasMetadata="false" HasOnlyUnitMetadata="false" HasChild="0"&gt;&lt;Name LocaleIsoCode="en"&gt;5111 Value added taxes&lt;/Name&gt;&lt;Name LocaleIsoCode="fr"&gt;5111 Taxes sur la valeur ajoutée&lt;/Name&gt;&lt;/Member&gt;&lt;Member Code="5112" HasMetadata="false" HasOnlyUnitMetadata="false" HasChild="0"&gt;&lt;Name LocaleIsoCode="en"&gt;5112 Sales tax&lt;/Name&gt;&lt;Name LocaleIsoCode="fr"&gt;5112 Impôts sur les ventes&lt;/Name&gt;&lt;/Member&gt;&lt;Member Code="5113" HasMetadata="false" HasOnlyUnitMetadata="false" HasChild="0"&gt;&lt;Name LocaleIsoCode="en"&gt;5113 Other&lt;/Name&gt;&lt;Name LocaleIsoCode="fr"&gt;5113 Autres impôts généraux sur les biens et services&lt;/Name&gt;&lt;/Member&gt;&lt;Member Code="5120" HasMetadata="false" HasOnlyUnitMetadata="false" HasChild="0"&gt;&lt;Name LocaleIsoCode="en"&gt;5120 Taxes on specific goods and services&lt;/Name&gt;&lt;Name LocaleIsoCode="fr"&gt;5120 Impôts sur des biens et des services déterminés&lt;/Name&gt;&lt;/Member&gt;&lt;Member Code="5121" HasMetadata="false" HasOnlyUnitMetadata="false" HasChild="0"&gt;&lt;Name LocaleIsoCode="en"&gt;5121 Excises&lt;/Name&gt;&lt;Name LocaleIsoCode="fr"&gt;5121 Accises&lt;/Name&gt;&lt;/Member&gt;&lt;Member Code="5122" HasMetadata="false" HasOnlyUnitMetadata="false" HasChild="0"&gt;&lt;Name LocaleIsoCode="en"&gt;5122 Profits of fiscal monopolies&lt;/Name&gt;&lt;Name LocaleIsoCode="fr"&gt;5122 Bénéfices des monopoles fiscaux&lt;/Name&gt;&lt;/Member&gt;&lt;Member Code="5123" HasMetadata="false" HasOnlyUnitMetadata="false" HasChild="0"&gt;&lt;Name LocaleIsoCode="en"&gt;5123 Customs and import duties&lt;/Name&gt;&lt;Name LocaleIsoCode="fr"&gt;5123 Droits de douane et droits à l’importation&lt;/Name&gt;&lt;/Member&gt;&lt;Member Code="5124" HasMetadata="false" HasOnlyUnitMetadata="false" HasChild="0"&gt;&lt;Name LocaleIsoCode="en"&gt;5124 Taxes on exports&lt;/Name&gt;&lt;Name LocaleIsoCode="fr"&gt;5124 Taxes à l’exportation&lt;/Name&gt;&lt;/Member&gt;&lt;Member Code="5125" HasMetadata="false" HasOnlyUnitMetadata="false" HasChild="0"&gt;&lt;Name LocaleIsoCode="en"&gt;5125 Taxes on investment goods&lt;/Name&gt;&lt;Name LocaleIsoCode="fr"&gt;5125 Impôts sur les biens d’équipement&lt;/Name&gt;&lt;/Member&gt;&lt;Member Code="5126" HasMetadata="false" HasOnlyUnitMetadata="false" HasChild="0"&gt;&lt;Name LocaleIsoCode="en"&gt;5126 Taxes on specific services&lt;/Name&gt;&lt;Name LocaleIsoCode="fr"&gt;5126 Impôts sur des services déterminés&lt;/Name&gt;&lt;/Member&gt;&lt;Member Code="5127" HasMetadata="false" HasOnlyUnitMetadata="false" HasChild="0"&gt;&lt;Name LocaleIsoCode="en"&gt;5127 Other taxes on internat. trade and transactions&lt;/Name&gt;&lt;Name LocaleIsoCode="fr"&gt;5127 Autres impôts sur les transactions et les échanges internationaux non couverts par les rubriques 5121 à 5126&lt;/Name&gt;&lt;/Member&gt;&lt;Member Code="5128" HasMetadata="false" HasOnlyUnitMetadata="false" HasChild="0"&gt;&lt;Name LocaleIsoCode="en"&gt;5128 Other taxes&lt;/Name&gt;&lt;Name LocaleIsoCode="fr"&gt;5128 Autres impôts non couverts par les rubriques 5121 à 5127&lt;/Name&gt;&lt;/Member&gt;&lt;Member Code="5130" HasMetadata="false" HasOnlyUnitMetadata="false" HasChild="0"&gt;&lt;Name LocaleIsoCode="en"&gt;5130 Unallocable between 5110 and 5120&lt;/Name&gt;&lt;Name LocaleIsoCode="fr"&gt;5130 Non ventilables entre les rubriques 5110 et 5120&lt;/Name&gt;&lt;/Member&gt;&lt;Member Code="5200" HasMetadata="false" HasOnlyUnitMetadata="false" HasChild="0"&gt;&lt;Name LocaleIsoCode="en"&gt;5200 Taxes on use of goods and perform activities&lt;/Name&gt;&lt;Name LocaleIsoCode="fr"&gt;5200 Impôts sur l’utilisation des biens ou l’autorisation d’utiliser des biens ou d’exercer des activités&lt;/Name&gt;&lt;/Member&gt;&lt;Member Code="5300" HasMetadata="false" HasOnlyUnitMetadata="false" HasChild="0"&gt;&lt;Name LocaleIsoCode="en"&gt;5300 Unallocable between 5100 and 5200&lt;/Name&gt;&lt;Name LocaleIsoCode="fr"&gt;5300 Non ventilables entre les rubriques 5100 et 5200&lt;/Name&gt;&lt;/Member&gt;&lt;Member Code="6000" HasMetadata="false" HasOnlyUnitMetadata="false" HasChild="0"&gt;&lt;Name LocaleIsoCode="en"&gt;6000 Other taxes&lt;/Name&gt;&lt;Name LocaleIsoCode="fr"&gt;6000 Impôts autres que les rubriques 1000, 2000, 3000, 4000 et 5000&lt;/Name&gt;&lt;/Member&gt;&lt;Member Code="6100" HasMetadata="false" HasOnlyUnitMetadata="false" HasChild="0"&gt;&lt;Name LocaleIsoCode="en"&gt;6100 Paid solely by business&lt;/Name&gt;&lt;Name LocaleIsoCode="fr"&gt;6100 À la charge exclusive des entreprises&lt;/Name&gt;&lt;/Member&gt;&lt;Member Code="6200" HasMetadata="false" HasOnlyUnitMetadata="false" HasChild="1"&gt;&lt;Name LocaleIsoCode="en"&gt;6200 Other&lt;/Name&gt;&lt;Name LocaleIsoCode="fr"&gt;6200 À la charge d’autre agents que les entreprises ou non identifiables&lt;/Name&gt;&lt;ChildMember Code="6200_L01_IDN" HasMetadata="false" HasOnlyUnitMetadata="false" HasChild="0"&gt;&lt;Name LocaleIsoCode="en"&gt;Other local level&lt;/Name&gt;&lt;Name LocaleIsoCode="fr"&gt;Other local level&lt;/Name&gt;&lt;/ChildMember&gt;&lt;ChildMember Code="6200_L02_IDN" HasMetadata="false" HasOnlyUnitMetadata="false" HasChild="0"&gt;&lt;Name LocaleIsoCode="en"&gt;Other non local level&lt;/Name&gt;&lt;Name LocaleIsoCode="fr"&gt;Other non local level&lt;/Name&gt;&lt;/ChildMember&gt;&lt;/Member&gt;&lt;/Dimension&gt;&lt;Dimension Code="GOV" HasMetadata="false" Display="labels"&gt;&lt;Name LocaleIsoCode="en"&gt;Government&lt;/Name&gt;&lt;Name LocaleIsoCode="fr"&gt;Government&lt;/Name&gt;&lt;Member Code="FED" HasMetadata="false" HasOnlyUnitMetadata="false" HasChild="0"&gt;&lt;Name LocaleIsoCode="en"&gt;Federal or Central government&lt;/Name&gt;&lt;Name LocaleIsoCode="fr"&gt;Administrations fédérale ou centrale&lt;/Name&gt;&lt;/Member&gt;&lt;Member Code="LOCAL" HasMetadata="false" HasOnlyUnitMetadata="false" HasChild="0"&gt;&lt;Name LocaleIsoCode="en"&gt;Local government&lt;/Name&gt;&lt;Name LocaleIsoCode="fr"&gt;Administrations locales&lt;/Name&gt;&lt;/Member&gt;&lt;Member Code="SOCSEC" HasMetadata="false" HasOnlyUnitMetadata="false" HasChild="0"&gt;&lt;Name LocaleIsoCode="en"&gt;Social Security Funds&lt;/Name&gt;&lt;Name LocaleIsoCode="fr"&gt;Administrations de sécurité sociale&lt;/Name&gt;&lt;/Member&gt;&lt;Member Code="NES" HasMetadata="false" HasOnlyUnitMetadata="false" HasChild="0" IsDisplayed="true"&gt;&lt;Name LocaleIsoCode="en"&gt;Total&lt;/Name&gt;&lt;Name LocaleIsoCode="fr"&gt;Total&lt;/Name&gt;&lt;/Member&gt;&lt;/Dimension&gt;&lt;Dimension Code="YEA" HasMetadata="false" CommonCode="TIME" Display="labels"&gt;&lt;Name LocaleIsoCode="en"&gt;Year&lt;/Name&gt;&lt;Name LocaleIsoCode="fr"&gt;Year&lt;/Name&gt;&lt;Member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Annual="2019" /&gt;&lt;/TimeDimension&gt;&lt;/WBOSInformations&gt;&lt;Tabulation Axis="horizontal"&gt;&lt;Dimension Code="YEA" CommonCode="TIME" /&gt;&lt;/Tabulation&gt;&lt;Tabulation Axis="vertical"&gt;&lt;Dimension Code="TAX" /&gt;&lt;/Tabulation&gt;&lt;Tabulation Axis="page"&gt;&lt;Dimension Code="GOV" /&gt;&lt;/Tabulation&gt;&lt;Formatting&gt;&lt;Labels LocaleIsoCode="en" /&gt;&lt;Power&gt;0&lt;/Power&gt;&lt;Decimals&gt;0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</si>
  <si>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</si>
  <si>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ISIC 01T03</t>
  </si>
  <si>
    <t>ISIC 05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</si>
  <si>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</si>
  <si>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</si>
  <si>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</si>
  <si>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</si>
  <si>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</si>
  <si>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</si>
  <si>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</si>
  <si>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</si>
  <si>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</si>
  <si>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</si>
  <si>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</si>
  <si>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</si>
  <si>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</si>
  <si>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</si>
  <si>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</si>
  <si>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</si>
  <si>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</si>
  <si>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</si>
  <si>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</si>
  <si>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</si>
  <si>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</si>
  <si>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</si>
  <si>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</si>
  <si>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</si>
  <si>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</si>
  <si>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</si>
  <si>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</si>
  <si>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</si>
  <si>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</si>
  <si>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</si>
  <si>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</si>
  <si>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</si>
  <si>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</si>
  <si>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</si>
  <si>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</si>
  <si>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</si>
  <si>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Trade in employment (TiM) 2021 ed.</t>
  </si>
  <si>
    <t>Indicator</t>
  </si>
  <si>
    <t>LABR: Compensation of employees</t>
  </si>
  <si>
    <t>Partner</t>
  </si>
  <si>
    <t>WLD: World</t>
  </si>
  <si>
    <t>Time</t>
  </si>
  <si>
    <t>2018</t>
  </si>
  <si>
    <t>US Dollar, Millions</t>
  </si>
  <si>
    <t>Industry</t>
  </si>
  <si>
    <t>DTOTAL: TOTAL</t>
  </si>
  <si>
    <t xml:space="preserve">  D01T03: Agriculture, hunting, forestry and fishing</t>
  </si>
  <si>
    <t xml:space="preserve">  D05T09: Mining and quarrying</t>
  </si>
  <si>
    <t xml:space="preserve">  D10T33: Total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</si>
  <si>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</si>
  <si>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</si>
  <si>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</si>
  <si>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administration, education, health and other personal services</t>
  </si>
  <si>
    <t xml:space="preserve">  D05T39: Industry (mining, manufactures and utilities)</t>
  </si>
  <si>
    <t xml:space="preserve">  D41T98: Total services (including construction)</t>
  </si>
  <si>
    <t xml:space="preserve">  D45T98: Total services</t>
  </si>
  <si>
    <t xml:space="preserve">  D58T82: Information, finance, real estate and other business services</t>
  </si>
  <si>
    <t xml:space="preserve">  DINFO: Information industries</t>
  </si>
  <si>
    <t xml:space="preserve">    D01T02: Agriculture, hunting, forestry</t>
  </si>
  <si>
    <t xml:space="preserve">    D03: Fishing and aquaculture</t>
  </si>
  <si>
    <t xml:space="preserve">    D05T06: Mining and quarrying, energy producing products</t>
  </si>
  <si>
    <t xml:space="preserve">    D07T08: Mining and quarrying,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</si>
  <si>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</si>
  <si>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</si>
  <si>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textile products, leather and footwear</t>
  </si>
  <si>
    <t xml:space="preserve">    D16T18: Wood and paper products and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</si>
  <si>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</si>
  <si>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</si>
  <si>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Computer, electronic and electrical equipment</t>
  </si>
  <si>
    <t xml:space="preserve">    D28: Machinery and equipment, nec</t>
  </si>
  <si>
    <t xml:space="preserve">    D29T30: Transport equipment</t>
  </si>
  <si>
    <t xml:space="preserve">    D31T33: Manufacturing nec; repair and installation of machinery and equipment</t>
  </si>
  <si>
    <t xml:space="preserve">    D35: Electricity, gas, steam and air conditioning supply</t>
  </si>
  <si>
    <t xml:space="preserve">    D36T39: Water supply; sewerage, waste management and remediation activities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</si>
  <si>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</si>
  <si>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</si>
  <si>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</si>
  <si>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</si>
  <si>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</si>
  <si>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administration,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</si>
  <si>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</si>
  <si>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</si>
  <si>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</si>
  <si>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</si>
  <si>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</si>
  <si>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plastics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</si>
  <si>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</si>
  <si>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</si>
  <si>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</si>
  <si>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equipment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</si>
  <si>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</si>
  <si>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</si>
  <si>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</si>
  <si>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</si>
  <si>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</si>
  <si>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 activities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</si>
  <si>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</si>
  <si>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</si>
  <si>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</si>
  <si>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D69T75: Professional, scientific and technical activities</t>
  </si>
  <si>
    <t xml:space="preserve">      D77T82: Administrative and support services</t>
  </si>
  <si>
    <t xml:space="preserve">      D84: Public administration and defence; compulsory social security</t>
  </si>
  <si>
    <t xml:space="preserve">      D85: Education</t>
  </si>
  <si>
    <t xml:space="preserve">      D86T88: Human health and social work activities</t>
  </si>
  <si>
    <t xml:space="preserve">      D90T96: Other community, social and personal services</t>
  </si>
  <si>
    <t xml:space="preserve">      D97T98: Activities of households as employers; undifferentiated goods- and services-producing activities of households for own use</t>
  </si>
  <si>
    <t xml:space="preserve">        D20: Chemical and chemical products</t>
  </si>
  <si>
    <t xml:space="preserve">        D21: Pharmaceuticals, medicinal chemical and botanical products</t>
  </si>
  <si>
    <t xml:space="preserve">        D49: Land transport and transport via pipelines</t>
  </si>
  <si>
    <t xml:space="preserve">        D50: Water transport</t>
  </si>
  <si>
    <t xml:space="preserve">        D51: Air transport</t>
  </si>
  <si>
    <t xml:space="preserve">        D52: Warehousing and support activities for transportation</t>
  </si>
  <si>
    <t xml:space="preserve">        D53: Postal and courier activities</t>
  </si>
  <si>
    <t xml:space="preserve">        D90T93: Arts, entertainment and recreation</t>
  </si>
  <si>
    <t xml:space="preserve">        D94T96: Other service activities</t>
  </si>
  <si>
    <t>Country</t>
  </si>
  <si>
    <t>USA: United States</t>
  </si>
  <si>
    <t>IDN: Indonesia</t>
  </si>
  <si>
    <t>Data extracted on 28 Mar 2023 17:54 UTC (GMT) from OECD.Stat</t>
  </si>
  <si>
    <t>USD to IDR</t>
  </si>
  <si>
    <t>Income Tax Revenue (2012 USD millions)</t>
  </si>
  <si>
    <t>Total Employee Compensation (2012 USD million)</t>
  </si>
  <si>
    <t>Share of income taxed</t>
  </si>
  <si>
    <t>United States ratio of effective (average) marginal tax rate: average tax rate</t>
  </si>
  <si>
    <t>U.S. EPS model and OECD: https://www.oecd.org/tax/tax-policy/taxing-wages-united-states.pdf</t>
  </si>
  <si>
    <t>Estimated average marginal tax rate</t>
  </si>
  <si>
    <t>2020_to_2012_USD</t>
  </si>
  <si>
    <t>2018_to_2012_USD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</si>
</sst>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_ ;\-#,##0\ "/>
    <numFmt numFmtId="165" formatCode="#,##0.0_ ;\-#,##0.0\ "/>
    <numFmt numFmtId="166" formatCode="_(* #,##0_);_(* \(#,##0\);_(* &quot;-&quot;??_);_(@_)"/>
    <numFmt numFmtId="167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8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  <font>
      <u/>
      <sz val="8"/>
      <color indexed="9"/>
      <name val="Verdana"/>
      <family val="2"/>
    </font>
    <font>
      <sz val="10"/>
      <name val="Arial"/>
      <family val="2"/>
    </font>
    <font>
      <vertAlign val="superscript"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14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4" fillId="0" borderId="0" xfId="4"/>
    <xf numFmtId="0" fontId="5" fillId="0" borderId="0" xfId="4" applyFont="1" applyAlignment="1">
      <alignment horizontal="left"/>
    </xf>
    <xf numFmtId="164" fontId="6" fillId="0" borderId="1" xfId="4" applyNumberFormat="1" applyFont="1" applyBorder="1" applyAlignment="1">
      <alignment horizontal="right"/>
    </xf>
    <xf numFmtId="0" fontId="7" fillId="2" borderId="1" xfId="4" applyFont="1" applyFill="1" applyBorder="1" applyAlignment="1">
      <alignment horizontal="center"/>
    </xf>
    <xf numFmtId="0" fontId="8" fillId="3" borderId="1" xfId="4" applyFont="1" applyFill="1" applyBorder="1" applyAlignment="1">
      <alignment vertical="top" wrapText="1"/>
    </xf>
    <xf numFmtId="164" fontId="6" fillId="4" borderId="1" xfId="4" applyNumberFormat="1" applyFont="1" applyFill="1" applyBorder="1" applyAlignment="1">
      <alignment horizontal="right"/>
    </xf>
    <xf numFmtId="0" fontId="5" fillId="3" borderId="1" xfId="4" applyFont="1" applyFill="1" applyBorder="1" applyAlignment="1">
      <alignment vertical="top" wrapText="1"/>
    </xf>
    <xf numFmtId="0" fontId="9" fillId="3" borderId="1" xfId="4" applyFont="1" applyFill="1" applyBorder="1" applyAlignment="1">
      <alignment wrapText="1"/>
    </xf>
    <xf numFmtId="0" fontId="10" fillId="5" borderId="1" xfId="4" applyFont="1" applyFill="1" applyBorder="1" applyAlignment="1">
      <alignment horizontal="center" vertical="top" wrapText="1"/>
    </xf>
    <xf numFmtId="0" fontId="11" fillId="5" borderId="2" xfId="4" applyFont="1" applyFill="1" applyBorder="1" applyAlignment="1">
      <alignment horizontal="right" vertical="center" wrapText="1"/>
    </xf>
    <xf numFmtId="0" fontId="11" fillId="5" borderId="3" xfId="4" applyFont="1" applyFill="1" applyBorder="1" applyAlignment="1">
      <alignment horizontal="right" vertical="center" wrapText="1"/>
    </xf>
    <xf numFmtId="0" fontId="10" fillId="6" borderId="2" xfId="4" applyFont="1" applyFill="1" applyBorder="1" applyAlignment="1">
      <alignment vertical="top" wrapText="1"/>
    </xf>
    <xf numFmtId="0" fontId="10" fillId="6" borderId="3" xfId="4" applyFont="1" applyFill="1" applyBorder="1" applyAlignment="1">
      <alignment vertical="top" wrapText="1"/>
    </xf>
    <xf numFmtId="0" fontId="11" fillId="6" borderId="2" xfId="4" applyFont="1" applyFill="1" applyBorder="1" applyAlignment="1">
      <alignment horizontal="right" vertical="top" wrapText="1"/>
    </xf>
    <xf numFmtId="0" fontId="11" fillId="6" borderId="3" xfId="4" applyFont="1" applyFill="1" applyBorder="1" applyAlignment="1">
      <alignment horizontal="right" vertical="top" wrapText="1"/>
    </xf>
    <xf numFmtId="0" fontId="12" fillId="0" borderId="1" xfId="4" applyFont="1" applyBorder="1" applyAlignment="1">
      <alignment horizontal="left" wrapText="1"/>
    </xf>
    <xf numFmtId="0" fontId="6" fillId="0" borderId="1" xfId="4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12" fillId="0" borderId="1" xfId="5" applyFont="1" applyBorder="1" applyAlignment="1">
      <alignment horizontal="left"/>
    </xf>
    <xf numFmtId="0" fontId="4" fillId="0" borderId="0" xfId="5"/>
    <xf numFmtId="0" fontId="11" fillId="6" borderId="3" xfId="5" applyFont="1" applyFill="1" applyBorder="1" applyAlignment="1">
      <alignment vertical="top"/>
    </xf>
    <xf numFmtId="0" fontId="13" fillId="6" borderId="3" xfId="5" applyFont="1" applyFill="1" applyBorder="1" applyAlignment="1">
      <alignment vertical="top"/>
    </xf>
    <xf numFmtId="0" fontId="13" fillId="6" borderId="4" xfId="5" applyFont="1" applyFill="1" applyBorder="1" applyAlignment="1">
      <alignment vertical="top"/>
    </xf>
    <xf numFmtId="0" fontId="14" fillId="0" borderId="0" xfId="6"/>
    <xf numFmtId="0" fontId="10" fillId="6" borderId="3" xfId="5" applyFont="1" applyFill="1" applyBorder="1" applyAlignment="1">
      <alignment vertical="top"/>
    </xf>
    <xf numFmtId="0" fontId="10" fillId="6" borderId="4" xfId="5" applyFont="1" applyFill="1" applyBorder="1" applyAlignment="1">
      <alignment vertical="top"/>
    </xf>
    <xf numFmtId="0" fontId="11" fillId="5" borderId="5" xfId="5" applyFont="1" applyFill="1" applyBorder="1" applyAlignment="1">
      <alignment vertical="center"/>
    </xf>
    <xf numFmtId="0" fontId="10" fillId="5" borderId="5" xfId="5" applyFont="1" applyFill="1" applyBorder="1" applyAlignment="1">
      <alignment vertical="top"/>
    </xf>
    <xf numFmtId="0" fontId="10" fillId="5" borderId="6" xfId="5" applyFont="1" applyFill="1" applyBorder="1" applyAlignment="1">
      <alignment vertical="top"/>
    </xf>
    <xf numFmtId="0" fontId="10" fillId="5" borderId="3" xfId="5" applyFont="1" applyFill="1" applyBorder="1" applyAlignment="1">
      <alignment vertical="top"/>
    </xf>
    <xf numFmtId="0" fontId="10" fillId="5" borderId="4" xfId="5" applyFont="1" applyFill="1" applyBorder="1" applyAlignment="1">
      <alignment vertical="top"/>
    </xf>
    <xf numFmtId="0" fontId="10" fillId="5" borderId="2" xfId="5" applyFont="1" applyFill="1" applyBorder="1" applyAlignment="1">
      <alignment vertical="top"/>
    </xf>
    <xf numFmtId="0" fontId="11" fillId="5" borderId="7" xfId="5" applyFont="1" applyFill="1" applyBorder="1" applyAlignment="1">
      <alignment vertical="center"/>
    </xf>
    <xf numFmtId="0" fontId="10" fillId="5" borderId="7" xfId="5" applyFont="1" applyFill="1" applyBorder="1" applyAlignment="1">
      <alignment vertical="top"/>
    </xf>
    <xf numFmtId="0" fontId="10" fillId="5" borderId="8" xfId="5" applyFont="1" applyFill="1" applyBorder="1" applyAlignment="1">
      <alignment vertical="top"/>
    </xf>
    <xf numFmtId="0" fontId="11" fillId="5" borderId="9" xfId="5" applyFont="1" applyFill="1" applyBorder="1" applyAlignment="1">
      <alignment vertical="center"/>
    </xf>
    <xf numFmtId="0" fontId="10" fillId="5" borderId="9" xfId="5" applyFont="1" applyFill="1" applyBorder="1" applyAlignment="1">
      <alignment vertical="top"/>
    </xf>
    <xf numFmtId="0" fontId="10" fillId="5" borderId="10" xfId="5" applyFont="1" applyFill="1" applyBorder="1" applyAlignment="1">
      <alignment vertical="top"/>
    </xf>
    <xf numFmtId="0" fontId="9" fillId="3" borderId="1" xfId="5" applyFont="1" applyFill="1" applyBorder="1"/>
    <xf numFmtId="0" fontId="7" fillId="2" borderId="3" xfId="5" applyFont="1" applyFill="1" applyBorder="1"/>
    <xf numFmtId="0" fontId="7" fillId="2" borderId="2" xfId="5" applyFont="1" applyFill="1" applyBorder="1"/>
    <xf numFmtId="0" fontId="8" fillId="3" borderId="1" xfId="5" applyFont="1" applyFill="1" applyBorder="1" applyAlignment="1">
      <alignment vertical="top"/>
    </xf>
    <xf numFmtId="0" fontId="15" fillId="0" borderId="11" xfId="5" applyFont="1" applyBorder="1" applyAlignment="1">
      <alignment horizontal="left"/>
    </xf>
    <xf numFmtId="165" fontId="6" fillId="0" borderId="12" xfId="5" applyNumberFormat="1" applyFont="1" applyBorder="1" applyAlignment="1">
      <alignment horizontal="right"/>
    </xf>
    <xf numFmtId="165" fontId="6" fillId="8" borderId="12" xfId="5" applyNumberFormat="1" applyFont="1" applyFill="1" applyBorder="1" applyAlignment="1">
      <alignment horizontal="right"/>
    </xf>
    <xf numFmtId="0" fontId="5" fillId="0" borderId="0" xfId="5" applyFont="1" applyAlignment="1">
      <alignment horizontal="left"/>
    </xf>
    <xf numFmtId="165" fontId="6" fillId="9" borderId="12" xfId="5" applyNumberFormat="1" applyFont="1" applyFill="1" applyBorder="1" applyAlignment="1">
      <alignment horizontal="right"/>
    </xf>
    <xf numFmtId="0" fontId="15" fillId="9" borderId="11" xfId="5" applyFont="1" applyFill="1" applyBorder="1" applyAlignment="1">
      <alignment horizontal="left"/>
    </xf>
    <xf numFmtId="0" fontId="14" fillId="0" borderId="13" xfId="6" applyBorder="1"/>
    <xf numFmtId="166" fontId="14" fillId="0" borderId="14" xfId="2" applyNumberFormat="1" applyFont="1" applyBorder="1"/>
    <xf numFmtId="0" fontId="14" fillId="0" borderId="15" xfId="6" applyBorder="1"/>
    <xf numFmtId="0" fontId="14" fillId="0" borderId="16" xfId="6" applyBorder="1"/>
    <xf numFmtId="166" fontId="14" fillId="0" borderId="0" xfId="2" applyNumberFormat="1" applyFont="1" applyBorder="1"/>
    <xf numFmtId="0" fontId="14" fillId="0" borderId="17" xfId="6" applyBorder="1"/>
    <xf numFmtId="0" fontId="0" fillId="0" borderId="16" xfId="0" applyBorder="1"/>
    <xf numFmtId="0" fontId="0" fillId="0" borderId="17" xfId="0" applyBorder="1"/>
    <xf numFmtId="9" fontId="14" fillId="0" borderId="0" xfId="3" applyFont="1" applyBorder="1"/>
    <xf numFmtId="0" fontId="14" fillId="0" borderId="18" xfId="6" applyBorder="1"/>
    <xf numFmtId="167" fontId="0" fillId="0" borderId="19" xfId="3" applyNumberFormat="1" applyFont="1" applyBorder="1"/>
    <xf numFmtId="0" fontId="0" fillId="0" borderId="20" xfId="0" applyBorder="1"/>
    <xf numFmtId="166" fontId="0" fillId="0" borderId="0" xfId="2" applyNumberFormat="1" applyFont="1" applyBorder="1"/>
    <xf numFmtId="0" fontId="2" fillId="0" borderId="0" xfId="1" applyBorder="1"/>
    <xf numFmtId="166" fontId="0" fillId="0" borderId="0" xfId="0" applyNumberFormat="1"/>
    <xf numFmtId="164" fontId="6" fillId="9" borderId="1" xfId="4" applyNumberFormat="1" applyFont="1" applyFill="1" applyBorder="1" applyAlignment="1">
      <alignment horizontal="right"/>
    </xf>
  </cellXfs>
  <cellStyles count="7">
    <cellStyle name="Comma" xfId="2" builtinId="3"/>
    <cellStyle name="Hyperlink" xfId="1" builtinId="8"/>
    <cellStyle name="Normal" xfId="0" builtinId="0"/>
    <cellStyle name="Normal 2" xfId="4" xr:uid="{90DF53D6-35B8-4DBB-85C3-39F588A9CA77}"/>
    <cellStyle name="Normal 2 2" xfId="6" xr:uid="{8E2CA3C7-33E5-416D-9ABC-5F99052E5CE0}"/>
    <cellStyle name="Normal 4" xfId="5" xr:uid="{3A8E3360-C4D0-4168-BE15-FD59E3419D7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ia%20Ashmoore\Documents\EPS_Models%20by%20Region\Indonesia\eps-indonesia\InputData\io-model\BECbIC\BAU%20Employee%20Compensation%20by%20ISIC%20Code.xlsx" TargetMode="External"/><Relationship Id="rId1" Type="http://schemas.openxmlformats.org/officeDocument/2006/relationships/externalLinkPath" Target="/Users/Olivia%20Ashmoore/Documents/EPS_Models%20by%20Region/Indonesia/eps-indonesia/InputData/io-model/BECbIC/BAU%20Employee%20Compensation%20by%20ISIC%20Cod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ia%20Ashmoore\Documents\EPS_Models%20by%20Region\South%20Korea\eps-southkorea\InputData\io-model\WMITR\Worker%20Marg%20Income%20Tax%20Rate.xlsx" TargetMode="External"/><Relationship Id="rId1" Type="http://schemas.openxmlformats.org/officeDocument/2006/relationships/externalLinkPath" Target="/Users/Olivia%20Ashmoore/Documents/EPS_Models%20by%20Region/South%20Korea/eps-southkorea/InputData/io-model/WMITR/Worker%20Marg%20Income%20Tax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.Stat export"/>
      <sheetName val="Crosswalk"/>
      <sheetName val="OECD VAL"/>
      <sheetName val="EXIOBASE EMP Splits"/>
      <sheetName val=" WIOD EMP Split"/>
      <sheetName val="calcs"/>
      <sheetName val="BECb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VAL"/>
      <sheetName val="OECD S Korea tax"/>
      <sheetName val="Calculations"/>
      <sheetName val="WMITR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4370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TIM_2021" TargetMode="External"/><Relationship Id="rId2" Type="http://schemas.openxmlformats.org/officeDocument/2006/relationships/hyperlink" Target="http://stats.oecd.org/OECDStat_Metadata/ShowMetadata.ashx?Dataset=TIM_2021&amp;Coords=%5bVAR%5d.%5bLABR%5d&amp;ShowOnWeb=true&amp;Lang=en" TargetMode="External"/><Relationship Id="rId1" Type="http://schemas.openxmlformats.org/officeDocument/2006/relationships/hyperlink" Target="http://stats.oecd.org/OECDStat_Metadata/ShowMetadata.ashx?Dataset=TIM_2021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REVIDN&amp;Coords=%5bTAX%5d.%5b2100%5d&amp;ShowOnWeb=true&amp;Lang=en" TargetMode="External"/><Relationship Id="rId2" Type="http://schemas.openxmlformats.org/officeDocument/2006/relationships/hyperlink" Target="http://stats.oecd.org/OECDStat_Metadata/ShowMetadata.ashx?Dataset=REVIDN&amp;Coords=%5bTAX%5d.%5b2000%5d&amp;ShowOnWeb=true&amp;Lang=en" TargetMode="External"/><Relationship Id="rId1" Type="http://schemas.openxmlformats.org/officeDocument/2006/relationships/hyperlink" Target="http://stats.oecd.org/OECDStat_Metadata/ShowMetadata.ashx?Dataset=REVIDN&amp;ShowOnWeb=true&amp;Lang=en" TargetMode="External"/><Relationship Id="rId6" Type="http://schemas.openxmlformats.org/officeDocument/2006/relationships/hyperlink" Target="https://stats-2.oecd.org/index.aspx?DatasetCode=REVIDN" TargetMode="External"/><Relationship Id="rId5" Type="http://schemas.openxmlformats.org/officeDocument/2006/relationships/hyperlink" Target="http://stats.oecd.org/OECDStat_Metadata/ShowMetadata.ashx?Dataset=REVIDN&amp;Coords=%5bTAX%5d.%5b2400%5d&amp;ShowOnWeb=true&amp;Lang=en" TargetMode="External"/><Relationship Id="rId4" Type="http://schemas.openxmlformats.org/officeDocument/2006/relationships/hyperlink" Target="http://stats.oecd.org/OECDStat_Metadata/ShowMetadata.ashx?Dataset=REVIDN&amp;Coords=%5bTAX%5d.%5b2200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17" sqref="B17"/>
    </sheetView>
  </sheetViews>
  <sheetFormatPr defaultRowHeight="15" x14ac:dyDescent="0.25"/>
  <cols>
    <col min="1" max="1" width="18.42578125" customWidth="1"/>
    <col min="2" max="2" width="12" bestFit="1" customWidth="1"/>
  </cols>
  <sheetData>
    <row r="1" spans="1:2" x14ac:dyDescent="0.25">
      <c r="A1" s="1" t="s">
        <v>4</v>
      </c>
    </row>
    <row r="3" spans="1:2" x14ac:dyDescent="0.25">
      <c r="A3" s="1" t="s">
        <v>5</v>
      </c>
      <c r="B3" t="s">
        <v>0</v>
      </c>
    </row>
    <row r="4" spans="1:2" x14ac:dyDescent="0.25">
      <c r="B4" s="2">
        <v>2012</v>
      </c>
    </row>
    <row r="5" spans="1:2" x14ac:dyDescent="0.25">
      <c r="B5" t="s">
        <v>1</v>
      </c>
    </row>
    <row r="6" spans="1:2" x14ac:dyDescent="0.25">
      <c r="B6" s="3" t="s">
        <v>2</v>
      </c>
    </row>
    <row r="7" spans="1:2" x14ac:dyDescent="0.25">
      <c r="B7" t="s">
        <v>6</v>
      </c>
    </row>
    <row r="9" spans="1:2" x14ac:dyDescent="0.25">
      <c r="A9" s="1" t="s">
        <v>7</v>
      </c>
    </row>
    <row r="10" spans="1:2" x14ac:dyDescent="0.25">
      <c r="A10" t="s">
        <v>9</v>
      </c>
    </row>
    <row r="11" spans="1:2" x14ac:dyDescent="0.25">
      <c r="A11" t="s">
        <v>8</v>
      </c>
    </row>
    <row r="14" spans="1:2" x14ac:dyDescent="0.25">
      <c r="A14" t="s">
        <v>190</v>
      </c>
    </row>
    <row r="15" spans="1:2" x14ac:dyDescent="0.25">
      <c r="A15">
        <v>2020</v>
      </c>
      <c r="B15">
        <f>1/14105</f>
        <v>7.0896845090393477E-5</v>
      </c>
    </row>
    <row r="17" spans="1:2" x14ac:dyDescent="0.25">
      <c r="A17" t="s">
        <v>197</v>
      </c>
      <c r="B17">
        <v>0.88711067149387013</v>
      </c>
    </row>
    <row r="18" spans="1:2" x14ac:dyDescent="0.25">
      <c r="A18" t="s">
        <v>198</v>
      </c>
      <c r="B18">
        <v>0.9143273584567535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B11D-0809-4064-8A70-B930478ABD40}">
  <dimension ref="A1:EK15"/>
  <sheetViews>
    <sheetView workbookViewId="0">
      <selection activeCell="A14" sqref="A14"/>
    </sheetView>
  </sheetViews>
  <sheetFormatPr defaultRowHeight="12.75" x14ac:dyDescent="0.2"/>
  <cols>
    <col min="1" max="1" width="27.42578125" style="26" customWidth="1"/>
    <col min="2" max="2" width="9.140625" style="26"/>
    <col min="3" max="3" width="10.42578125" style="26" bestFit="1" customWidth="1"/>
    <col min="4" max="4" width="9.140625" style="26"/>
    <col min="5" max="5" width="9.28515625" style="26" bestFit="1" customWidth="1"/>
    <col min="6" max="6" width="9.140625" style="26"/>
    <col min="7" max="7" width="9.28515625" style="26" bestFit="1" customWidth="1"/>
    <col min="8" max="8" width="9.140625" style="26"/>
    <col min="9" max="9" width="9.28515625" style="26" bestFit="1" customWidth="1"/>
    <col min="10" max="10" width="9.140625" style="26"/>
    <col min="11" max="11" width="9.28515625" style="26" bestFit="1" customWidth="1"/>
    <col min="12" max="12" width="9.140625" style="26"/>
    <col min="13" max="13" width="9.28515625" style="26" bestFit="1" customWidth="1"/>
    <col min="14" max="14" width="9.140625" style="26"/>
    <col min="15" max="15" width="9.28515625" style="26" bestFit="1" customWidth="1"/>
    <col min="16" max="16" width="9.140625" style="26"/>
    <col min="17" max="17" width="9.28515625" style="26" bestFit="1" customWidth="1"/>
    <col min="18" max="18" width="9.140625" style="26"/>
    <col min="19" max="19" width="9.5703125" style="26" bestFit="1" customWidth="1"/>
    <col min="20" max="20" width="9.140625" style="26"/>
    <col min="21" max="21" width="9.28515625" style="26" bestFit="1" customWidth="1"/>
    <col min="22" max="22" width="9.140625" style="26"/>
    <col min="23" max="23" width="9.28515625" style="26" bestFit="1" customWidth="1"/>
    <col min="24" max="24" width="9.140625" style="26"/>
    <col min="25" max="25" width="9.28515625" style="26" bestFit="1" customWidth="1"/>
    <col min="26" max="26" width="9.140625" style="26"/>
    <col min="27" max="27" width="9.28515625" style="26" bestFit="1" customWidth="1"/>
    <col min="28" max="28" width="9.140625" style="26"/>
    <col min="29" max="29" width="9.28515625" style="26" bestFit="1" customWidth="1"/>
    <col min="30" max="30" width="9.140625" style="26"/>
    <col min="31" max="31" width="9.28515625" style="26" bestFit="1" customWidth="1"/>
    <col min="32" max="32" width="9.140625" style="26"/>
    <col min="33" max="33" width="9.28515625" style="26" bestFit="1" customWidth="1"/>
    <col min="34" max="34" width="9.140625" style="26"/>
    <col min="35" max="35" width="9.28515625" style="26" bestFit="1" customWidth="1"/>
    <col min="36" max="36" width="9.140625" style="26"/>
    <col min="37" max="37" width="9.28515625" style="26" bestFit="1" customWidth="1"/>
    <col min="38" max="38" width="9.140625" style="26"/>
    <col min="39" max="39" width="9.28515625" style="26" bestFit="1" customWidth="1"/>
    <col min="40" max="40" width="9.140625" style="26"/>
    <col min="41" max="41" width="9.28515625" style="26" bestFit="1" customWidth="1"/>
    <col min="42" max="42" width="9.140625" style="26"/>
    <col min="43" max="43" width="9.28515625" style="26" bestFit="1" customWidth="1"/>
    <col min="44" max="44" width="9.140625" style="26"/>
    <col min="45" max="45" width="9.28515625" style="26" bestFit="1" customWidth="1"/>
    <col min="46" max="46" width="9.140625" style="26"/>
    <col min="47" max="47" width="9.28515625" style="26" bestFit="1" customWidth="1"/>
    <col min="48" max="48" width="9.140625" style="26"/>
    <col min="49" max="49" width="9.28515625" style="26" bestFit="1" customWidth="1"/>
    <col min="50" max="50" width="9.140625" style="26"/>
    <col min="51" max="51" width="9.28515625" style="26" bestFit="1" customWidth="1"/>
    <col min="52" max="52" width="9.140625" style="26"/>
    <col min="53" max="53" width="9.28515625" style="26" bestFit="1" customWidth="1"/>
    <col min="54" max="54" width="9.140625" style="26"/>
    <col min="55" max="55" width="9.28515625" style="26" bestFit="1" customWidth="1"/>
    <col min="56" max="56" width="9.140625" style="26"/>
    <col min="57" max="57" width="9.28515625" style="26" bestFit="1" customWidth="1"/>
    <col min="58" max="58" width="9.140625" style="26"/>
    <col min="59" max="59" width="9.28515625" style="26" bestFit="1" customWidth="1"/>
    <col min="60" max="60" width="9.140625" style="26"/>
    <col min="61" max="61" width="9.28515625" style="26" bestFit="1" customWidth="1"/>
    <col min="62" max="62" width="9.140625" style="26"/>
    <col min="63" max="63" width="9.28515625" style="26" bestFit="1" customWidth="1"/>
    <col min="64" max="64" width="9.140625" style="26"/>
    <col min="65" max="65" width="9.28515625" style="26" bestFit="1" customWidth="1"/>
    <col min="66" max="66" width="9.140625" style="26"/>
    <col min="67" max="67" width="9.28515625" style="26" bestFit="1" customWidth="1"/>
    <col min="68" max="68" width="9.140625" style="26"/>
    <col min="69" max="69" width="9.28515625" style="26" bestFit="1" customWidth="1"/>
    <col min="70" max="70" width="9.140625" style="26"/>
    <col min="71" max="71" width="9.28515625" style="26" bestFit="1" customWidth="1"/>
    <col min="72" max="72" width="9.140625" style="26"/>
    <col min="73" max="73" width="9.28515625" style="26" bestFit="1" customWidth="1"/>
    <col min="74" max="74" width="9.140625" style="26"/>
    <col min="75" max="75" width="9.5703125" style="26" bestFit="1" customWidth="1"/>
    <col min="76" max="76" width="9.140625" style="26"/>
    <col min="77" max="77" width="9.5703125" style="26" bestFit="1" customWidth="1"/>
    <col min="78" max="78" width="9.140625" style="26"/>
    <col min="79" max="79" width="9.5703125" style="26" bestFit="1" customWidth="1"/>
    <col min="80" max="80" width="9.140625" style="26"/>
    <col min="81" max="81" width="9.28515625" style="26" bestFit="1" customWidth="1"/>
    <col min="82" max="82" width="9.140625" style="26"/>
    <col min="83" max="83" width="9.28515625" style="26" bestFit="1" customWidth="1"/>
    <col min="84" max="84" width="9.140625" style="26"/>
    <col min="85" max="85" width="9.28515625" style="26" bestFit="1" customWidth="1"/>
    <col min="86" max="86" width="9.140625" style="26"/>
    <col min="87" max="87" width="9.28515625" style="26" bestFit="1" customWidth="1"/>
    <col min="88" max="88" width="9.140625" style="26"/>
    <col min="89" max="89" width="9.28515625" style="26" bestFit="1" customWidth="1"/>
    <col min="90" max="90" width="9.140625" style="26"/>
    <col min="91" max="91" width="9.28515625" style="26" bestFit="1" customWidth="1"/>
    <col min="92" max="92" width="9.140625" style="26"/>
    <col min="93" max="93" width="9.28515625" style="26" bestFit="1" customWidth="1"/>
    <col min="94" max="94" width="9.140625" style="26"/>
    <col min="95" max="95" width="9.28515625" style="26" bestFit="1" customWidth="1"/>
    <col min="96" max="96" width="9.140625" style="26"/>
    <col min="97" max="97" width="9.28515625" style="26" bestFit="1" customWidth="1"/>
    <col min="98" max="98" width="9.140625" style="26"/>
    <col min="99" max="99" width="9.28515625" style="26" bestFit="1" customWidth="1"/>
    <col min="100" max="100" width="9.140625" style="26"/>
    <col min="101" max="101" width="9.28515625" style="26" bestFit="1" customWidth="1"/>
    <col min="102" max="102" width="9.140625" style="26"/>
    <col min="103" max="103" width="9.28515625" style="26" bestFit="1" customWidth="1"/>
    <col min="104" max="104" width="9.140625" style="26"/>
    <col min="105" max="105" width="9.28515625" style="26" bestFit="1" customWidth="1"/>
    <col min="106" max="106" width="9.140625" style="26"/>
    <col min="107" max="107" width="9.5703125" style="26" bestFit="1" customWidth="1"/>
    <col min="108" max="108" width="9.140625" style="26"/>
    <col min="109" max="109" width="9.5703125" style="26" bestFit="1" customWidth="1"/>
    <col min="110" max="110" width="9.140625" style="26"/>
    <col min="111" max="111" width="9.28515625" style="26" bestFit="1" customWidth="1"/>
    <col min="112" max="112" width="9.140625" style="26"/>
    <col min="113" max="113" width="9.5703125" style="26" bestFit="1" customWidth="1"/>
    <col min="114" max="114" width="9.140625" style="26"/>
    <col min="115" max="115" width="9.5703125" style="26" bestFit="1" customWidth="1"/>
    <col min="116" max="116" width="9.140625" style="26"/>
    <col min="117" max="117" width="9.5703125" style="26" bestFit="1" customWidth="1"/>
    <col min="118" max="118" width="9.140625" style="26"/>
    <col min="119" max="119" width="9.28515625" style="26" bestFit="1" customWidth="1"/>
    <col min="120" max="120" width="9.140625" style="26"/>
    <col min="121" max="121" width="9.5703125" style="26" bestFit="1" customWidth="1"/>
    <col min="122" max="122" width="9.140625" style="26"/>
    <col min="123" max="123" width="9.28515625" style="26" bestFit="1" customWidth="1"/>
    <col min="124" max="124" width="9.140625" style="26"/>
    <col min="125" max="125" width="9.28515625" style="26" bestFit="1" customWidth="1"/>
    <col min="126" max="126" width="9.140625" style="26"/>
    <col min="127" max="127" width="9.28515625" style="26" bestFit="1" customWidth="1"/>
    <col min="128" max="128" width="9.140625" style="26"/>
    <col min="129" max="129" width="9.28515625" style="26" bestFit="1" customWidth="1"/>
    <col min="130" max="130" width="9.140625" style="26"/>
    <col min="131" max="131" width="9.28515625" style="26" bestFit="1" customWidth="1"/>
    <col min="132" max="132" width="9.140625" style="26"/>
    <col min="133" max="133" width="9.5703125" style="26" bestFit="1" customWidth="1"/>
    <col min="134" max="134" width="9.140625" style="26"/>
    <col min="135" max="135" width="9.5703125" style="26" bestFit="1" customWidth="1"/>
    <col min="136" max="136" width="9.140625" style="26"/>
    <col min="137" max="137" width="9.5703125" style="26" bestFit="1" customWidth="1"/>
    <col min="138" max="138" width="9.140625" style="26"/>
    <col min="139" max="139" width="9.5703125" style="26" bestFit="1" customWidth="1"/>
    <col min="140" max="140" width="9.140625" style="26"/>
    <col min="141" max="141" width="9.28515625" style="26" bestFit="1" customWidth="1"/>
    <col min="142" max="16384" width="9.140625" style="26"/>
  </cols>
  <sheetData>
    <row r="1" spans="1:141" s="23" customFormat="1" ht="15" x14ac:dyDescent="0.25">
      <c r="A1" s="22" t="s">
        <v>68</v>
      </c>
      <c r="C1" s="23" t="s">
        <v>64</v>
      </c>
      <c r="E1" t="s">
        <v>69</v>
      </c>
      <c r="M1" s="23" t="s">
        <v>70</v>
      </c>
      <c r="O1" t="s">
        <v>71</v>
      </c>
      <c r="Q1" t="s">
        <v>72</v>
      </c>
      <c r="U1" t="s">
        <v>73</v>
      </c>
      <c r="W1" t="s">
        <v>74</v>
      </c>
      <c r="AA1" t="s">
        <v>75</v>
      </c>
      <c r="AC1" t="s">
        <v>76</v>
      </c>
      <c r="AG1" t="s">
        <v>77</v>
      </c>
      <c r="AK1" t="s">
        <v>78</v>
      </c>
      <c r="AM1" t="s">
        <v>79</v>
      </c>
      <c r="AO1" t="s">
        <v>80</v>
      </c>
      <c r="AQ1" s="24" t="s">
        <v>81</v>
      </c>
      <c r="AU1" s="24" t="s">
        <v>82</v>
      </c>
      <c r="AW1" t="s">
        <v>83</v>
      </c>
      <c r="BA1" t="s">
        <v>84</v>
      </c>
      <c r="BC1" t="s">
        <v>85</v>
      </c>
      <c r="BE1" t="s">
        <v>86</v>
      </c>
      <c r="BI1" t="s">
        <v>87</v>
      </c>
      <c r="BK1" t="s">
        <v>88</v>
      </c>
      <c r="BM1" t="s">
        <v>89</v>
      </c>
      <c r="BQ1" s="24" t="s">
        <v>90</v>
      </c>
      <c r="BS1" t="s">
        <v>91</v>
      </c>
      <c r="BU1" t="s">
        <v>92</v>
      </c>
      <c r="CA1" t="s">
        <v>93</v>
      </c>
      <c r="CC1" t="s">
        <v>94</v>
      </c>
      <c r="CO1" t="s">
        <v>95</v>
      </c>
      <c r="CS1" t="s">
        <v>96</v>
      </c>
      <c r="CU1" t="s">
        <v>97</v>
      </c>
      <c r="CW1" t="s">
        <v>98</v>
      </c>
      <c r="CY1" t="s">
        <v>99</v>
      </c>
      <c r="DA1" t="s">
        <v>100</v>
      </c>
      <c r="DC1" t="s">
        <v>101</v>
      </c>
      <c r="DM1" t="s">
        <v>102</v>
      </c>
      <c r="DO1" t="s">
        <v>103</v>
      </c>
      <c r="DQ1" t="s">
        <v>104</v>
      </c>
      <c r="DU1" t="s">
        <v>105</v>
      </c>
      <c r="DW1"/>
      <c r="EA1" t="s">
        <v>106</v>
      </c>
    </row>
    <row r="2" spans="1:141" x14ac:dyDescent="0.2">
      <c r="A2" s="25" t="s">
        <v>107</v>
      </c>
    </row>
    <row r="3" spans="1:141" s="30" customFormat="1" ht="12.75" customHeight="1" x14ac:dyDescent="0.2">
      <c r="A3" s="27" t="s">
        <v>108</v>
      </c>
      <c r="B3" s="28" t="s">
        <v>109</v>
      </c>
      <c r="C3" s="29"/>
      <c r="D3" s="29"/>
    </row>
    <row r="4" spans="1:141" s="30" customFormat="1" ht="12.75" customHeight="1" x14ac:dyDescent="0.2">
      <c r="A4" s="27" t="s">
        <v>110</v>
      </c>
      <c r="B4" s="31" t="s">
        <v>111</v>
      </c>
      <c r="C4" s="32"/>
      <c r="D4" s="32"/>
    </row>
    <row r="5" spans="1:141" s="30" customFormat="1" x14ac:dyDescent="0.2">
      <c r="A5" s="27" t="s">
        <v>112</v>
      </c>
      <c r="B5" s="31" t="s">
        <v>113</v>
      </c>
      <c r="C5" s="32"/>
      <c r="D5" s="32"/>
    </row>
    <row r="6" spans="1:141" s="30" customFormat="1" ht="12.75" customHeight="1" x14ac:dyDescent="0.2">
      <c r="A6" s="27" t="s">
        <v>63</v>
      </c>
      <c r="B6" s="31" t="s">
        <v>114</v>
      </c>
      <c r="C6" s="32"/>
      <c r="D6" s="32"/>
    </row>
    <row r="7" spans="1:141" ht="12.75" customHeight="1" x14ac:dyDescent="0.2">
      <c r="A7" s="33" t="s">
        <v>115</v>
      </c>
      <c r="B7" s="34" t="s">
        <v>116</v>
      </c>
      <c r="C7" s="35"/>
      <c r="D7" s="36" t="s">
        <v>116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8"/>
    </row>
    <row r="8" spans="1:141" ht="12.75" customHeight="1" x14ac:dyDescent="0.2">
      <c r="A8" s="39"/>
      <c r="B8" s="40"/>
      <c r="C8" s="41"/>
      <c r="D8" s="34" t="s">
        <v>117</v>
      </c>
      <c r="E8" s="35"/>
      <c r="F8" s="36"/>
      <c r="G8" s="37"/>
      <c r="H8" s="37"/>
      <c r="I8" s="38"/>
      <c r="J8" s="34" t="s">
        <v>118</v>
      </c>
      <c r="K8" s="35"/>
      <c r="L8" s="36"/>
      <c r="M8" s="37"/>
      <c r="N8" s="37"/>
      <c r="O8" s="37"/>
      <c r="P8" s="37"/>
      <c r="Q8" s="38"/>
      <c r="R8" s="34" t="s">
        <v>119</v>
      </c>
      <c r="S8" s="35"/>
      <c r="T8" s="36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8"/>
      <c r="BN8" s="34" t="s">
        <v>120</v>
      </c>
      <c r="BO8" s="35"/>
      <c r="BP8" s="36"/>
      <c r="BQ8" s="37"/>
      <c r="BR8" s="37"/>
      <c r="BS8" s="38"/>
      <c r="BT8" s="34" t="s">
        <v>121</v>
      </c>
      <c r="BU8" s="35"/>
      <c r="BV8" s="34" t="s">
        <v>122</v>
      </c>
      <c r="BW8" s="35"/>
      <c r="BX8" s="36" t="s">
        <v>122</v>
      </c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8"/>
      <c r="DH8" s="34" t="s">
        <v>123</v>
      </c>
      <c r="DI8" s="35"/>
      <c r="DJ8" s="36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8"/>
      <c r="EB8" s="34" t="s">
        <v>124</v>
      </c>
      <c r="EC8" s="35"/>
      <c r="ED8" s="34" t="s">
        <v>125</v>
      </c>
      <c r="EE8" s="35"/>
      <c r="EF8" s="34" t="s">
        <v>126</v>
      </c>
      <c r="EG8" s="35"/>
      <c r="EH8" s="34" t="s">
        <v>127</v>
      </c>
      <c r="EI8" s="35"/>
      <c r="EJ8" s="34" t="s">
        <v>128</v>
      </c>
      <c r="EK8" s="35"/>
    </row>
    <row r="9" spans="1:141" ht="12.75" customHeight="1" x14ac:dyDescent="0.2">
      <c r="A9" s="39"/>
      <c r="B9" s="40"/>
      <c r="C9" s="41"/>
      <c r="D9" s="40"/>
      <c r="E9" s="41"/>
      <c r="F9" s="34" t="s">
        <v>129</v>
      </c>
      <c r="G9" s="35"/>
      <c r="H9" s="34" t="s">
        <v>130</v>
      </c>
      <c r="I9" s="35"/>
      <c r="J9" s="40"/>
      <c r="K9" s="41"/>
      <c r="L9" s="34" t="s">
        <v>131</v>
      </c>
      <c r="M9" s="35"/>
      <c r="N9" s="34" t="s">
        <v>132</v>
      </c>
      <c r="O9" s="35"/>
      <c r="P9" s="34" t="s">
        <v>133</v>
      </c>
      <c r="Q9" s="35"/>
      <c r="R9" s="40"/>
      <c r="S9" s="41"/>
      <c r="T9" s="34" t="s">
        <v>134</v>
      </c>
      <c r="U9" s="35"/>
      <c r="V9" s="34" t="s">
        <v>135</v>
      </c>
      <c r="W9" s="35"/>
      <c r="X9" s="34" t="s">
        <v>136</v>
      </c>
      <c r="Y9" s="35"/>
      <c r="Z9" s="36" t="s">
        <v>136</v>
      </c>
      <c r="AA9" s="37"/>
      <c r="AB9" s="37"/>
      <c r="AC9" s="38"/>
      <c r="AD9" s="34" t="s">
        <v>137</v>
      </c>
      <c r="AE9" s="35"/>
      <c r="AF9" s="36" t="s">
        <v>137</v>
      </c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8"/>
      <c r="AR9" s="34" t="s">
        <v>138</v>
      </c>
      <c r="AS9" s="35"/>
      <c r="AT9" s="36" t="s">
        <v>138</v>
      </c>
      <c r="AU9" s="37"/>
      <c r="AV9" s="37"/>
      <c r="AW9" s="38"/>
      <c r="AX9" s="34" t="s">
        <v>139</v>
      </c>
      <c r="AY9" s="35"/>
      <c r="AZ9" s="36" t="s">
        <v>139</v>
      </c>
      <c r="BA9" s="37"/>
      <c r="BB9" s="37"/>
      <c r="BC9" s="38"/>
      <c r="BD9" s="34" t="s">
        <v>140</v>
      </c>
      <c r="BE9" s="35"/>
      <c r="BF9" s="34" t="s">
        <v>141</v>
      </c>
      <c r="BG9" s="35"/>
      <c r="BH9" s="36" t="s">
        <v>141</v>
      </c>
      <c r="BI9" s="37"/>
      <c r="BJ9" s="37"/>
      <c r="BK9" s="38"/>
      <c r="BL9" s="34" t="s">
        <v>142</v>
      </c>
      <c r="BM9" s="35"/>
      <c r="BN9" s="40"/>
      <c r="BO9" s="41"/>
      <c r="BP9" s="34" t="s">
        <v>143</v>
      </c>
      <c r="BQ9" s="35"/>
      <c r="BR9" s="34" t="s">
        <v>144</v>
      </c>
      <c r="BS9" s="35"/>
      <c r="BT9" s="40"/>
      <c r="BU9" s="41"/>
      <c r="BV9" s="40"/>
      <c r="BW9" s="41"/>
      <c r="BX9" s="34" t="s">
        <v>145</v>
      </c>
      <c r="BY9" s="35"/>
      <c r="BZ9" s="36" t="s">
        <v>145</v>
      </c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8"/>
      <c r="CP9" s="34" t="s">
        <v>146</v>
      </c>
      <c r="CQ9" s="35"/>
      <c r="CR9" s="36" t="s">
        <v>146</v>
      </c>
      <c r="CS9" s="37"/>
      <c r="CT9" s="37"/>
      <c r="CU9" s="37"/>
      <c r="CV9" s="37"/>
      <c r="CW9" s="38"/>
      <c r="CX9" s="34" t="s">
        <v>147</v>
      </c>
      <c r="CY9" s="35"/>
      <c r="CZ9" s="34" t="s">
        <v>148</v>
      </c>
      <c r="DA9" s="35"/>
      <c r="DB9" s="34" t="s">
        <v>149</v>
      </c>
      <c r="DC9" s="35"/>
      <c r="DD9" s="36" t="s">
        <v>149</v>
      </c>
      <c r="DE9" s="37"/>
      <c r="DF9" s="37"/>
      <c r="DG9" s="38"/>
      <c r="DH9" s="40"/>
      <c r="DI9" s="41"/>
      <c r="DJ9" s="34" t="s">
        <v>150</v>
      </c>
      <c r="DK9" s="35"/>
      <c r="DL9" s="36" t="s">
        <v>150</v>
      </c>
      <c r="DM9" s="37"/>
      <c r="DN9" s="37"/>
      <c r="DO9" s="37"/>
      <c r="DP9" s="37"/>
      <c r="DQ9" s="38"/>
      <c r="DR9" s="34" t="s">
        <v>151</v>
      </c>
      <c r="DS9" s="35"/>
      <c r="DT9" s="36" t="s">
        <v>151</v>
      </c>
      <c r="DU9" s="37"/>
      <c r="DV9" s="37"/>
      <c r="DW9" s="37"/>
      <c r="DX9" s="37"/>
      <c r="DY9" s="37"/>
      <c r="DZ9" s="37"/>
      <c r="EA9" s="38"/>
      <c r="EB9" s="40"/>
      <c r="EC9" s="41"/>
      <c r="ED9" s="40"/>
      <c r="EE9" s="41"/>
      <c r="EF9" s="40"/>
      <c r="EG9" s="41"/>
      <c r="EH9" s="40"/>
      <c r="EI9" s="41"/>
      <c r="EJ9" s="40"/>
      <c r="EK9" s="41"/>
    </row>
    <row r="10" spans="1:141" ht="12.75" customHeight="1" x14ac:dyDescent="0.2">
      <c r="A10" s="39"/>
      <c r="B10" s="40"/>
      <c r="C10" s="41"/>
      <c r="D10" s="40"/>
      <c r="E10" s="41"/>
      <c r="F10" s="40"/>
      <c r="G10" s="41"/>
      <c r="H10" s="40"/>
      <c r="I10" s="41"/>
      <c r="J10" s="40"/>
      <c r="K10" s="41"/>
      <c r="L10" s="40"/>
      <c r="M10" s="41"/>
      <c r="N10" s="40"/>
      <c r="O10" s="41"/>
      <c r="P10" s="40"/>
      <c r="Q10" s="41"/>
      <c r="R10" s="40"/>
      <c r="S10" s="41"/>
      <c r="T10" s="40"/>
      <c r="U10" s="41"/>
      <c r="V10" s="40"/>
      <c r="W10" s="41"/>
      <c r="X10" s="40"/>
      <c r="Y10" s="41"/>
      <c r="Z10" s="34" t="s">
        <v>152</v>
      </c>
      <c r="AA10" s="35"/>
      <c r="AB10" s="34" t="s">
        <v>153</v>
      </c>
      <c r="AC10" s="35"/>
      <c r="AD10" s="40"/>
      <c r="AE10" s="41"/>
      <c r="AF10" s="34" t="s">
        <v>154</v>
      </c>
      <c r="AG10" s="35"/>
      <c r="AH10" s="34" t="s">
        <v>155</v>
      </c>
      <c r="AI10" s="35"/>
      <c r="AJ10" s="36" t="s">
        <v>155</v>
      </c>
      <c r="AK10" s="37"/>
      <c r="AL10" s="37"/>
      <c r="AM10" s="38"/>
      <c r="AN10" s="34" t="s">
        <v>156</v>
      </c>
      <c r="AO10" s="35"/>
      <c r="AP10" s="34" t="s">
        <v>157</v>
      </c>
      <c r="AQ10" s="35"/>
      <c r="AR10" s="40"/>
      <c r="AS10" s="41"/>
      <c r="AT10" s="34" t="s">
        <v>158</v>
      </c>
      <c r="AU10" s="35"/>
      <c r="AV10" s="34" t="s">
        <v>159</v>
      </c>
      <c r="AW10" s="35"/>
      <c r="AX10" s="40"/>
      <c r="AY10" s="41"/>
      <c r="AZ10" s="34" t="s">
        <v>160</v>
      </c>
      <c r="BA10" s="35"/>
      <c r="BB10" s="34" t="s">
        <v>161</v>
      </c>
      <c r="BC10" s="35"/>
      <c r="BD10" s="40"/>
      <c r="BE10" s="41"/>
      <c r="BF10" s="40"/>
      <c r="BG10" s="41"/>
      <c r="BH10" s="34" t="s">
        <v>162</v>
      </c>
      <c r="BI10" s="35"/>
      <c r="BJ10" s="34" t="s">
        <v>163</v>
      </c>
      <c r="BK10" s="35"/>
      <c r="BL10" s="40"/>
      <c r="BM10" s="41"/>
      <c r="BN10" s="40"/>
      <c r="BO10" s="41"/>
      <c r="BP10" s="40"/>
      <c r="BQ10" s="41"/>
      <c r="BR10" s="40"/>
      <c r="BS10" s="41"/>
      <c r="BT10" s="40"/>
      <c r="BU10" s="41"/>
      <c r="BV10" s="40"/>
      <c r="BW10" s="41"/>
      <c r="BX10" s="40"/>
      <c r="BY10" s="41"/>
      <c r="BZ10" s="34" t="s">
        <v>164</v>
      </c>
      <c r="CA10" s="35"/>
      <c r="CB10" s="34" t="s">
        <v>165</v>
      </c>
      <c r="CC10" s="35"/>
      <c r="CD10" s="36" t="s">
        <v>165</v>
      </c>
      <c r="CE10" s="37"/>
      <c r="CF10" s="37"/>
      <c r="CG10" s="37"/>
      <c r="CH10" s="37"/>
      <c r="CI10" s="37"/>
      <c r="CJ10" s="37"/>
      <c r="CK10" s="37"/>
      <c r="CL10" s="37"/>
      <c r="CM10" s="38"/>
      <c r="CN10" s="34" t="s">
        <v>166</v>
      </c>
      <c r="CO10" s="35"/>
      <c r="CP10" s="40"/>
      <c r="CQ10" s="41"/>
      <c r="CR10" s="34" t="s">
        <v>167</v>
      </c>
      <c r="CS10" s="35"/>
      <c r="CT10" s="34" t="s">
        <v>168</v>
      </c>
      <c r="CU10" s="35"/>
      <c r="CV10" s="34" t="s">
        <v>169</v>
      </c>
      <c r="CW10" s="35"/>
      <c r="CX10" s="40"/>
      <c r="CY10" s="41"/>
      <c r="CZ10" s="40"/>
      <c r="DA10" s="41"/>
      <c r="DB10" s="40"/>
      <c r="DC10" s="41"/>
      <c r="DD10" s="34" t="s">
        <v>170</v>
      </c>
      <c r="DE10" s="35"/>
      <c r="DF10" s="34" t="s">
        <v>171</v>
      </c>
      <c r="DG10" s="35"/>
      <c r="DH10" s="40"/>
      <c r="DI10" s="41"/>
      <c r="DJ10" s="40"/>
      <c r="DK10" s="41"/>
      <c r="DL10" s="34" t="s">
        <v>172</v>
      </c>
      <c r="DM10" s="35"/>
      <c r="DN10" s="34" t="s">
        <v>173</v>
      </c>
      <c r="DO10" s="35"/>
      <c r="DP10" s="34" t="s">
        <v>174</v>
      </c>
      <c r="DQ10" s="35"/>
      <c r="DR10" s="40"/>
      <c r="DS10" s="41"/>
      <c r="DT10" s="34" t="s">
        <v>175</v>
      </c>
      <c r="DU10" s="35"/>
      <c r="DV10" s="36" t="s">
        <v>175</v>
      </c>
      <c r="DW10" s="37"/>
      <c r="DX10" s="37"/>
      <c r="DY10" s="38"/>
      <c r="DZ10" s="34" t="s">
        <v>176</v>
      </c>
      <c r="EA10" s="35"/>
      <c r="EB10" s="40"/>
      <c r="EC10" s="41"/>
      <c r="ED10" s="40"/>
      <c r="EE10" s="41"/>
      <c r="EF10" s="40"/>
      <c r="EG10" s="41"/>
      <c r="EH10" s="40"/>
      <c r="EI10" s="41"/>
      <c r="EJ10" s="40"/>
      <c r="EK10" s="41"/>
    </row>
    <row r="11" spans="1:141" ht="12.75" customHeight="1" x14ac:dyDescent="0.2">
      <c r="A11" s="42"/>
      <c r="B11" s="43"/>
      <c r="C11" s="44"/>
      <c r="D11" s="43"/>
      <c r="E11" s="44"/>
      <c r="F11" s="43"/>
      <c r="G11" s="44"/>
      <c r="H11" s="43"/>
      <c r="I11" s="44"/>
      <c r="J11" s="43"/>
      <c r="K11" s="44"/>
      <c r="L11" s="43"/>
      <c r="M11" s="44"/>
      <c r="N11" s="43"/>
      <c r="O11" s="44"/>
      <c r="P11" s="43"/>
      <c r="Q11" s="44"/>
      <c r="R11" s="43"/>
      <c r="S11" s="44"/>
      <c r="T11" s="43"/>
      <c r="U11" s="44"/>
      <c r="V11" s="43"/>
      <c r="W11" s="44"/>
      <c r="X11" s="43"/>
      <c r="Y11" s="44"/>
      <c r="Z11" s="43"/>
      <c r="AA11" s="44"/>
      <c r="AB11" s="43"/>
      <c r="AC11" s="44"/>
      <c r="AD11" s="43"/>
      <c r="AE11" s="44"/>
      <c r="AF11" s="43"/>
      <c r="AG11" s="44"/>
      <c r="AH11" s="43"/>
      <c r="AI11" s="44"/>
      <c r="AJ11" s="36" t="s">
        <v>177</v>
      </c>
      <c r="AK11" s="38"/>
      <c r="AL11" s="36" t="s">
        <v>178</v>
      </c>
      <c r="AM11" s="38"/>
      <c r="AN11" s="43"/>
      <c r="AO11" s="44"/>
      <c r="AP11" s="43"/>
      <c r="AQ11" s="44"/>
      <c r="AR11" s="43"/>
      <c r="AS11" s="44"/>
      <c r="AT11" s="43"/>
      <c r="AU11" s="44"/>
      <c r="AV11" s="43"/>
      <c r="AW11" s="44"/>
      <c r="AX11" s="43"/>
      <c r="AY11" s="44"/>
      <c r="AZ11" s="43"/>
      <c r="BA11" s="44"/>
      <c r="BB11" s="43"/>
      <c r="BC11" s="44"/>
      <c r="BD11" s="43"/>
      <c r="BE11" s="44"/>
      <c r="BF11" s="43"/>
      <c r="BG11" s="44"/>
      <c r="BH11" s="43"/>
      <c r="BI11" s="44"/>
      <c r="BJ11" s="43"/>
      <c r="BK11" s="44"/>
      <c r="BL11" s="43"/>
      <c r="BM11" s="44"/>
      <c r="BN11" s="43"/>
      <c r="BO11" s="44"/>
      <c r="BP11" s="43"/>
      <c r="BQ11" s="44"/>
      <c r="BR11" s="43"/>
      <c r="BS11" s="44"/>
      <c r="BT11" s="43"/>
      <c r="BU11" s="44"/>
      <c r="BV11" s="43"/>
      <c r="BW11" s="44"/>
      <c r="BX11" s="43"/>
      <c r="BY11" s="44"/>
      <c r="BZ11" s="43"/>
      <c r="CA11" s="44"/>
      <c r="CB11" s="43"/>
      <c r="CC11" s="44"/>
      <c r="CD11" s="36" t="s">
        <v>179</v>
      </c>
      <c r="CE11" s="38"/>
      <c r="CF11" s="36" t="s">
        <v>180</v>
      </c>
      <c r="CG11" s="38"/>
      <c r="CH11" s="36" t="s">
        <v>181</v>
      </c>
      <c r="CI11" s="38"/>
      <c r="CJ11" s="36" t="s">
        <v>182</v>
      </c>
      <c r="CK11" s="38"/>
      <c r="CL11" s="36" t="s">
        <v>183</v>
      </c>
      <c r="CM11" s="38"/>
      <c r="CN11" s="43"/>
      <c r="CO11" s="44"/>
      <c r="CP11" s="43"/>
      <c r="CQ11" s="44"/>
      <c r="CR11" s="43"/>
      <c r="CS11" s="44"/>
      <c r="CT11" s="43"/>
      <c r="CU11" s="44"/>
      <c r="CV11" s="43"/>
      <c r="CW11" s="44"/>
      <c r="CX11" s="43"/>
      <c r="CY11" s="44"/>
      <c r="CZ11" s="43"/>
      <c r="DA11" s="44"/>
      <c r="DB11" s="43"/>
      <c r="DC11" s="44"/>
      <c r="DD11" s="43"/>
      <c r="DE11" s="44"/>
      <c r="DF11" s="43"/>
      <c r="DG11" s="44"/>
      <c r="DH11" s="43"/>
      <c r="DI11" s="44"/>
      <c r="DJ11" s="43"/>
      <c r="DK11" s="44"/>
      <c r="DL11" s="43"/>
      <c r="DM11" s="44"/>
      <c r="DN11" s="43"/>
      <c r="DO11" s="44"/>
      <c r="DP11" s="43"/>
      <c r="DQ11" s="44"/>
      <c r="DR11" s="43"/>
      <c r="DS11" s="44"/>
      <c r="DT11" s="43"/>
      <c r="DU11" s="44"/>
      <c r="DV11" s="36" t="s">
        <v>184</v>
      </c>
      <c r="DW11" s="38"/>
      <c r="DX11" s="36" t="s">
        <v>185</v>
      </c>
      <c r="DY11" s="38"/>
      <c r="DZ11" s="43"/>
      <c r="EA11" s="44"/>
      <c r="EB11" s="43"/>
      <c r="EC11" s="44"/>
      <c r="ED11" s="43"/>
      <c r="EE11" s="44"/>
      <c r="EF11" s="43"/>
      <c r="EG11" s="44"/>
      <c r="EH11" s="43"/>
      <c r="EI11" s="44"/>
      <c r="EJ11" s="43"/>
      <c r="EK11" s="44"/>
    </row>
    <row r="12" spans="1:141" ht="13.5" x14ac:dyDescent="0.25">
      <c r="A12" s="45" t="s">
        <v>186</v>
      </c>
      <c r="B12" s="46" t="s">
        <v>12</v>
      </c>
      <c r="C12" s="47"/>
      <c r="D12" s="46" t="s">
        <v>12</v>
      </c>
      <c r="E12" s="47"/>
      <c r="F12" s="46" t="s">
        <v>12</v>
      </c>
      <c r="G12" s="47"/>
      <c r="H12" s="46" t="s">
        <v>12</v>
      </c>
      <c r="I12" s="47"/>
      <c r="J12" s="46" t="s">
        <v>12</v>
      </c>
      <c r="K12" s="47"/>
      <c r="L12" s="46" t="s">
        <v>12</v>
      </c>
      <c r="M12" s="47"/>
      <c r="N12" s="46" t="s">
        <v>12</v>
      </c>
      <c r="O12" s="47"/>
      <c r="P12" s="46" t="s">
        <v>12</v>
      </c>
      <c r="Q12" s="47"/>
      <c r="R12" s="46" t="s">
        <v>12</v>
      </c>
      <c r="S12" s="47"/>
      <c r="T12" s="46" t="s">
        <v>12</v>
      </c>
      <c r="U12" s="47"/>
      <c r="V12" s="46" t="s">
        <v>12</v>
      </c>
      <c r="W12" s="47"/>
      <c r="X12" s="46" t="s">
        <v>12</v>
      </c>
      <c r="Y12" s="47"/>
      <c r="Z12" s="46" t="s">
        <v>12</v>
      </c>
      <c r="AA12" s="47"/>
      <c r="AB12" s="46" t="s">
        <v>12</v>
      </c>
      <c r="AC12" s="47"/>
      <c r="AD12" s="46" t="s">
        <v>12</v>
      </c>
      <c r="AE12" s="47"/>
      <c r="AF12" s="46" t="s">
        <v>12</v>
      </c>
      <c r="AG12" s="47"/>
      <c r="AH12" s="46" t="s">
        <v>12</v>
      </c>
      <c r="AI12" s="47"/>
      <c r="AJ12" s="46" t="s">
        <v>12</v>
      </c>
      <c r="AK12" s="47"/>
      <c r="AL12" s="46" t="s">
        <v>12</v>
      </c>
      <c r="AM12" s="47"/>
      <c r="AN12" s="46" t="s">
        <v>12</v>
      </c>
      <c r="AO12" s="47"/>
      <c r="AP12" s="46" t="s">
        <v>12</v>
      </c>
      <c r="AQ12" s="47"/>
      <c r="AR12" s="46" t="s">
        <v>12</v>
      </c>
      <c r="AS12" s="47"/>
      <c r="AT12" s="46" t="s">
        <v>12</v>
      </c>
      <c r="AU12" s="47"/>
      <c r="AV12" s="46" t="s">
        <v>12</v>
      </c>
      <c r="AW12" s="47"/>
      <c r="AX12" s="46" t="s">
        <v>12</v>
      </c>
      <c r="AY12" s="47"/>
      <c r="AZ12" s="46" t="s">
        <v>12</v>
      </c>
      <c r="BA12" s="47"/>
      <c r="BB12" s="46" t="s">
        <v>12</v>
      </c>
      <c r="BC12" s="47"/>
      <c r="BD12" s="46" t="s">
        <v>12</v>
      </c>
      <c r="BE12" s="47"/>
      <c r="BF12" s="46" t="s">
        <v>12</v>
      </c>
      <c r="BG12" s="47"/>
      <c r="BH12" s="46" t="s">
        <v>12</v>
      </c>
      <c r="BI12" s="47"/>
      <c r="BJ12" s="46" t="s">
        <v>12</v>
      </c>
      <c r="BK12" s="47"/>
      <c r="BL12" s="46" t="s">
        <v>12</v>
      </c>
      <c r="BM12" s="47"/>
      <c r="BN12" s="46" t="s">
        <v>12</v>
      </c>
      <c r="BO12" s="47"/>
      <c r="BP12" s="46" t="s">
        <v>12</v>
      </c>
      <c r="BQ12" s="47"/>
      <c r="BR12" s="46" t="s">
        <v>12</v>
      </c>
      <c r="BS12" s="47"/>
      <c r="BT12" s="46" t="s">
        <v>12</v>
      </c>
      <c r="BU12" s="47"/>
      <c r="BV12" s="46" t="s">
        <v>12</v>
      </c>
      <c r="BW12" s="47"/>
      <c r="BX12" s="46" t="s">
        <v>12</v>
      </c>
      <c r="BY12" s="47"/>
      <c r="BZ12" s="46" t="s">
        <v>12</v>
      </c>
      <c r="CA12" s="47"/>
      <c r="CB12" s="46" t="s">
        <v>12</v>
      </c>
      <c r="CC12" s="47"/>
      <c r="CD12" s="46" t="s">
        <v>12</v>
      </c>
      <c r="CE12" s="47"/>
      <c r="CF12" s="46" t="s">
        <v>12</v>
      </c>
      <c r="CG12" s="47"/>
      <c r="CH12" s="46" t="s">
        <v>12</v>
      </c>
      <c r="CI12" s="47"/>
      <c r="CJ12" s="46" t="s">
        <v>12</v>
      </c>
      <c r="CK12" s="47"/>
      <c r="CL12" s="46" t="s">
        <v>12</v>
      </c>
      <c r="CM12" s="47"/>
      <c r="CN12" s="46" t="s">
        <v>12</v>
      </c>
      <c r="CO12" s="47"/>
      <c r="CP12" s="46" t="s">
        <v>12</v>
      </c>
      <c r="CQ12" s="47"/>
      <c r="CR12" s="46" t="s">
        <v>12</v>
      </c>
      <c r="CS12" s="47"/>
      <c r="CT12" s="46" t="s">
        <v>12</v>
      </c>
      <c r="CU12" s="47"/>
      <c r="CV12" s="46" t="s">
        <v>12</v>
      </c>
      <c r="CW12" s="47"/>
      <c r="CX12" s="46" t="s">
        <v>12</v>
      </c>
      <c r="CY12" s="47"/>
      <c r="CZ12" s="46" t="s">
        <v>12</v>
      </c>
      <c r="DA12" s="47"/>
      <c r="DB12" s="46" t="s">
        <v>12</v>
      </c>
      <c r="DC12" s="47"/>
      <c r="DD12" s="46" t="s">
        <v>12</v>
      </c>
      <c r="DE12" s="47"/>
      <c r="DF12" s="46" t="s">
        <v>12</v>
      </c>
      <c r="DG12" s="47"/>
      <c r="DH12" s="46" t="s">
        <v>12</v>
      </c>
      <c r="DI12" s="47"/>
      <c r="DJ12" s="46" t="s">
        <v>12</v>
      </c>
      <c r="DK12" s="47"/>
      <c r="DL12" s="46" t="s">
        <v>12</v>
      </c>
      <c r="DM12" s="47"/>
      <c r="DN12" s="46" t="s">
        <v>12</v>
      </c>
      <c r="DO12" s="47"/>
      <c r="DP12" s="46" t="s">
        <v>12</v>
      </c>
      <c r="DQ12" s="47"/>
      <c r="DR12" s="46" t="s">
        <v>12</v>
      </c>
      <c r="DS12" s="47"/>
      <c r="DT12" s="46" t="s">
        <v>12</v>
      </c>
      <c r="DU12" s="47"/>
      <c r="DV12" s="46" t="s">
        <v>12</v>
      </c>
      <c r="DW12" s="47"/>
      <c r="DX12" s="46" t="s">
        <v>12</v>
      </c>
      <c r="DY12" s="47"/>
      <c r="DZ12" s="46" t="s">
        <v>12</v>
      </c>
      <c r="EA12" s="47"/>
      <c r="EB12" s="46" t="s">
        <v>12</v>
      </c>
      <c r="EC12" s="47"/>
      <c r="ED12" s="46" t="s">
        <v>12</v>
      </c>
      <c r="EE12" s="47"/>
      <c r="EF12" s="46" t="s">
        <v>12</v>
      </c>
      <c r="EG12" s="47"/>
      <c r="EH12" s="46" t="s">
        <v>12</v>
      </c>
      <c r="EI12" s="47"/>
      <c r="EJ12" s="46" t="s">
        <v>12</v>
      </c>
      <c r="EK12" s="47"/>
    </row>
    <row r="13" spans="1:141" ht="15" x14ac:dyDescent="0.2">
      <c r="A13" s="48" t="s">
        <v>187</v>
      </c>
      <c r="B13" s="49" t="s">
        <v>12</v>
      </c>
      <c r="C13" s="50">
        <v>10964339.1</v>
      </c>
      <c r="D13" s="49" t="s">
        <v>12</v>
      </c>
      <c r="E13" s="51">
        <v>55145.3</v>
      </c>
      <c r="F13" s="49" t="s">
        <v>12</v>
      </c>
      <c r="G13" s="50">
        <v>54246.9</v>
      </c>
      <c r="H13" s="49" t="s">
        <v>12</v>
      </c>
      <c r="I13" s="50">
        <v>898.4</v>
      </c>
      <c r="J13" s="49" t="s">
        <v>12</v>
      </c>
      <c r="K13" s="50">
        <v>84552.2</v>
      </c>
      <c r="L13" s="49" t="s">
        <v>12</v>
      </c>
      <c r="M13" s="50">
        <v>36584.800000000003</v>
      </c>
      <c r="N13" s="49" t="s">
        <v>12</v>
      </c>
      <c r="O13" s="50">
        <v>12206.7</v>
      </c>
      <c r="P13" s="49" t="s">
        <v>12</v>
      </c>
      <c r="Q13" s="50">
        <v>35760.6</v>
      </c>
      <c r="R13" s="49" t="s">
        <v>12</v>
      </c>
      <c r="S13" s="50">
        <v>1122806.8999999999</v>
      </c>
      <c r="T13" s="49" t="s">
        <v>12</v>
      </c>
      <c r="U13" s="50">
        <v>117624</v>
      </c>
      <c r="V13" s="49" t="s">
        <v>12</v>
      </c>
      <c r="W13" s="50">
        <v>20339.3</v>
      </c>
      <c r="X13" s="49" t="s">
        <v>12</v>
      </c>
      <c r="Y13" s="50">
        <v>80854.399999999994</v>
      </c>
      <c r="Z13" s="49" t="s">
        <v>12</v>
      </c>
      <c r="AA13" s="50">
        <v>23494.2</v>
      </c>
      <c r="AB13" s="49" t="s">
        <v>12</v>
      </c>
      <c r="AC13" s="50">
        <v>57360.2</v>
      </c>
      <c r="AD13" s="49" t="s">
        <v>12</v>
      </c>
      <c r="AE13" s="50">
        <v>204650.4</v>
      </c>
      <c r="AF13" s="49" t="s">
        <v>12</v>
      </c>
      <c r="AG13" s="50">
        <v>18819.2</v>
      </c>
      <c r="AH13" s="49" t="s">
        <v>12</v>
      </c>
      <c r="AI13" s="50">
        <v>104628.9</v>
      </c>
      <c r="AJ13" s="49" t="s">
        <v>12</v>
      </c>
      <c r="AK13" s="50">
        <v>59329.8</v>
      </c>
      <c r="AL13" s="49" t="s">
        <v>12</v>
      </c>
      <c r="AM13" s="50">
        <v>45299.1</v>
      </c>
      <c r="AN13" s="49" t="s">
        <v>12</v>
      </c>
      <c r="AO13" s="50">
        <v>49292.6</v>
      </c>
      <c r="AP13" s="49" t="s">
        <v>12</v>
      </c>
      <c r="AQ13" s="50">
        <v>31909.7</v>
      </c>
      <c r="AR13" s="49" t="s">
        <v>12</v>
      </c>
      <c r="AS13" s="50">
        <v>149036.79999999999</v>
      </c>
      <c r="AT13" s="49" t="s">
        <v>12</v>
      </c>
      <c r="AU13" s="50">
        <v>42047.9</v>
      </c>
      <c r="AV13" s="49" t="s">
        <v>12</v>
      </c>
      <c r="AW13" s="50">
        <v>106988.8</v>
      </c>
      <c r="AX13" s="49" t="s">
        <v>12</v>
      </c>
      <c r="AY13" s="50">
        <v>197977.1</v>
      </c>
      <c r="AZ13" s="49" t="s">
        <v>12</v>
      </c>
      <c r="BA13" s="50">
        <v>160371.9</v>
      </c>
      <c r="BB13" s="49" t="s">
        <v>12</v>
      </c>
      <c r="BC13" s="50">
        <v>37605.199999999997</v>
      </c>
      <c r="BD13" s="49" t="s">
        <v>12</v>
      </c>
      <c r="BE13" s="50">
        <v>98705.8</v>
      </c>
      <c r="BF13" s="49" t="s">
        <v>12</v>
      </c>
      <c r="BG13" s="50">
        <v>157974.9</v>
      </c>
      <c r="BH13" s="49" t="s">
        <v>12</v>
      </c>
      <c r="BI13" s="50">
        <v>74084.2</v>
      </c>
      <c r="BJ13" s="49" t="s">
        <v>12</v>
      </c>
      <c r="BK13" s="50">
        <v>83890.7</v>
      </c>
      <c r="BL13" s="49" t="s">
        <v>12</v>
      </c>
      <c r="BM13" s="50">
        <v>95644.1</v>
      </c>
      <c r="BN13" s="49" t="s">
        <v>12</v>
      </c>
      <c r="BO13" s="50">
        <v>116672.9</v>
      </c>
      <c r="BP13" s="49" t="s">
        <v>12</v>
      </c>
      <c r="BQ13" s="50">
        <v>79473.600000000006</v>
      </c>
      <c r="BR13" s="49" t="s">
        <v>12</v>
      </c>
      <c r="BS13" s="50">
        <v>37199.4</v>
      </c>
      <c r="BT13" s="49" t="s">
        <v>12</v>
      </c>
      <c r="BU13" s="50">
        <v>557757.1</v>
      </c>
      <c r="BV13" s="49" t="s">
        <v>12</v>
      </c>
      <c r="BW13" s="50">
        <v>5260355.8</v>
      </c>
      <c r="BX13" s="49" t="s">
        <v>12</v>
      </c>
      <c r="BY13" s="50">
        <v>2072541.4</v>
      </c>
      <c r="BZ13" s="49" t="s">
        <v>12</v>
      </c>
      <c r="CA13" s="50">
        <v>1247072.8</v>
      </c>
      <c r="CB13" s="49" t="s">
        <v>12</v>
      </c>
      <c r="CC13" s="50">
        <v>425861</v>
      </c>
      <c r="CD13" s="49" t="s">
        <v>12</v>
      </c>
      <c r="CE13" s="50">
        <v>158775.79999999999</v>
      </c>
      <c r="CF13" s="49" t="s">
        <v>12</v>
      </c>
      <c r="CG13" s="50">
        <v>8025.5</v>
      </c>
      <c r="CH13" s="49" t="s">
        <v>12</v>
      </c>
      <c r="CI13" s="50">
        <v>59827.5</v>
      </c>
      <c r="CJ13" s="49" t="s">
        <v>12</v>
      </c>
      <c r="CK13" s="50">
        <v>114265.60000000001</v>
      </c>
      <c r="CL13" s="49" t="s">
        <v>12</v>
      </c>
      <c r="CM13" s="50">
        <v>84966.6</v>
      </c>
      <c r="CN13" s="49" t="s">
        <v>12</v>
      </c>
      <c r="CO13" s="50">
        <v>399607.6</v>
      </c>
      <c r="CP13" s="49" t="s">
        <v>12</v>
      </c>
      <c r="CQ13" s="50">
        <v>662295.19999999995</v>
      </c>
      <c r="CR13" s="49" t="s">
        <v>12</v>
      </c>
      <c r="CS13" s="50">
        <v>205737.8</v>
      </c>
      <c r="CT13" s="49" t="s">
        <v>12</v>
      </c>
      <c r="CU13" s="50">
        <v>89428.6</v>
      </c>
      <c r="CV13" s="49" t="s">
        <v>12</v>
      </c>
      <c r="CW13" s="50">
        <v>367128.8</v>
      </c>
      <c r="CX13" s="49" t="s">
        <v>12</v>
      </c>
      <c r="CY13" s="50">
        <v>818678.1</v>
      </c>
      <c r="CZ13" s="49" t="s">
        <v>12</v>
      </c>
      <c r="DA13" s="50">
        <v>120210.1</v>
      </c>
      <c r="DB13" s="49" t="s">
        <v>12</v>
      </c>
      <c r="DC13" s="50">
        <v>1586631</v>
      </c>
      <c r="DD13" s="49" t="s">
        <v>12</v>
      </c>
      <c r="DE13" s="50">
        <v>1116284.2</v>
      </c>
      <c r="DF13" s="49" t="s">
        <v>12</v>
      </c>
      <c r="DG13" s="50">
        <v>470346.8</v>
      </c>
      <c r="DH13" s="49" t="s">
        <v>12</v>
      </c>
      <c r="DI13" s="50">
        <v>3767049</v>
      </c>
      <c r="DJ13" s="49" t="s">
        <v>12</v>
      </c>
      <c r="DK13" s="50">
        <v>3418584</v>
      </c>
      <c r="DL13" s="49" t="s">
        <v>12</v>
      </c>
      <c r="DM13" s="50">
        <v>1213761.3999999999</v>
      </c>
      <c r="DN13" s="49" t="s">
        <v>12</v>
      </c>
      <c r="DO13" s="50">
        <v>956706</v>
      </c>
      <c r="DP13" s="49" t="s">
        <v>12</v>
      </c>
      <c r="DQ13" s="50">
        <v>1248116.6000000001</v>
      </c>
      <c r="DR13" s="49" t="s">
        <v>12</v>
      </c>
      <c r="DS13" s="50">
        <v>348465</v>
      </c>
      <c r="DT13" s="49" t="s">
        <v>12</v>
      </c>
      <c r="DU13" s="50">
        <v>326496.2</v>
      </c>
      <c r="DV13" s="49" t="s">
        <v>12</v>
      </c>
      <c r="DW13" s="50">
        <v>120163.4</v>
      </c>
      <c r="DX13" s="49" t="s">
        <v>12</v>
      </c>
      <c r="DY13" s="50">
        <v>206332.7</v>
      </c>
      <c r="DZ13" s="49" t="s">
        <v>12</v>
      </c>
      <c r="EA13" s="50">
        <v>21968.799999999999</v>
      </c>
      <c r="EB13" s="49" t="s">
        <v>12</v>
      </c>
      <c r="EC13" s="50">
        <v>1324031.8999999999</v>
      </c>
      <c r="ED13" s="49" t="s">
        <v>12</v>
      </c>
      <c r="EE13" s="50">
        <v>9585161.9000000004</v>
      </c>
      <c r="EF13" s="49" t="s">
        <v>12</v>
      </c>
      <c r="EG13" s="50">
        <v>9027404.8000000007</v>
      </c>
      <c r="EH13" s="49" t="s">
        <v>12</v>
      </c>
      <c r="EI13" s="50">
        <v>3187814.3999999999</v>
      </c>
      <c r="EJ13" s="49" t="s">
        <v>12</v>
      </c>
      <c r="EK13" s="50">
        <v>822667.1</v>
      </c>
    </row>
    <row r="14" spans="1:141" ht="15" x14ac:dyDescent="0.2">
      <c r="A14" s="48" t="s">
        <v>188</v>
      </c>
      <c r="B14" s="49" t="s">
        <v>12</v>
      </c>
      <c r="C14" s="53">
        <v>404726.3</v>
      </c>
      <c r="D14" s="54" t="s">
        <v>12</v>
      </c>
      <c r="E14" s="53">
        <v>49267.3</v>
      </c>
      <c r="F14" s="54" t="s">
        <v>12</v>
      </c>
      <c r="G14" s="53">
        <v>40221.4</v>
      </c>
      <c r="H14" s="54" t="s">
        <v>12</v>
      </c>
      <c r="I14" s="53">
        <v>9046</v>
      </c>
      <c r="J14" s="54" t="s">
        <v>12</v>
      </c>
      <c r="K14" s="53">
        <v>19331.8</v>
      </c>
      <c r="L14" s="54" t="s">
        <v>12</v>
      </c>
      <c r="M14" s="53">
        <v>8345.2999999999993</v>
      </c>
      <c r="N14" s="54" t="s">
        <v>12</v>
      </c>
      <c r="O14" s="53">
        <v>9820</v>
      </c>
      <c r="P14" s="54" t="s">
        <v>12</v>
      </c>
      <c r="Q14" s="53">
        <v>1166.5</v>
      </c>
      <c r="R14" s="54" t="s">
        <v>12</v>
      </c>
      <c r="S14" s="53">
        <v>86466.3</v>
      </c>
      <c r="T14" s="54" t="s">
        <v>12</v>
      </c>
      <c r="U14" s="53">
        <v>14160.3</v>
      </c>
      <c r="V14" s="54" t="s">
        <v>12</v>
      </c>
      <c r="W14" s="53">
        <v>12395.6</v>
      </c>
      <c r="X14" s="54" t="s">
        <v>12</v>
      </c>
      <c r="Y14" s="53">
        <v>6469.6</v>
      </c>
      <c r="Z14" s="54" t="s">
        <v>12</v>
      </c>
      <c r="AA14" s="53">
        <v>1990.9</v>
      </c>
      <c r="AB14" s="54" t="s">
        <v>12</v>
      </c>
      <c r="AC14" s="53">
        <v>4478.7</v>
      </c>
      <c r="AD14" s="54" t="s">
        <v>12</v>
      </c>
      <c r="AE14" s="53">
        <v>12933.7</v>
      </c>
      <c r="AF14" s="54" t="s">
        <v>12</v>
      </c>
      <c r="AG14" s="53">
        <v>3298.3</v>
      </c>
      <c r="AH14" s="54" t="s">
        <v>12</v>
      </c>
      <c r="AI14" s="53">
        <v>4006.4</v>
      </c>
      <c r="AJ14" s="54" t="s">
        <v>12</v>
      </c>
      <c r="AK14" s="53">
        <v>3570.4</v>
      </c>
      <c r="AL14" s="54" t="s">
        <v>12</v>
      </c>
      <c r="AM14" s="53">
        <v>436</v>
      </c>
      <c r="AN14" s="54" t="s">
        <v>12</v>
      </c>
      <c r="AO14" s="53">
        <v>1998.6</v>
      </c>
      <c r="AP14" s="54" t="s">
        <v>12</v>
      </c>
      <c r="AQ14" s="53">
        <v>3630.4</v>
      </c>
      <c r="AR14" s="54" t="s">
        <v>12</v>
      </c>
      <c r="AS14" s="53">
        <v>10333.700000000001</v>
      </c>
      <c r="AT14" s="54" t="s">
        <v>12</v>
      </c>
      <c r="AU14" s="53">
        <v>1726.9</v>
      </c>
      <c r="AV14" s="54" t="s">
        <v>12</v>
      </c>
      <c r="AW14" s="53">
        <v>8606.7999999999993</v>
      </c>
      <c r="AX14" s="54" t="s">
        <v>12</v>
      </c>
      <c r="AY14" s="53">
        <v>5690.8</v>
      </c>
      <c r="AZ14" s="54" t="s">
        <v>12</v>
      </c>
      <c r="BA14" s="53">
        <v>3088.2</v>
      </c>
      <c r="BB14" s="54" t="s">
        <v>12</v>
      </c>
      <c r="BC14" s="53">
        <v>2602.6</v>
      </c>
      <c r="BD14" s="54" t="s">
        <v>12</v>
      </c>
      <c r="BE14" s="53">
        <v>2953.4</v>
      </c>
      <c r="BF14" s="54" t="s">
        <v>12</v>
      </c>
      <c r="BG14" s="53">
        <v>18991.7</v>
      </c>
      <c r="BH14" s="54" t="s">
        <v>12</v>
      </c>
      <c r="BI14" s="53">
        <v>6700.6</v>
      </c>
      <c r="BJ14" s="54" t="s">
        <v>12</v>
      </c>
      <c r="BK14" s="53">
        <v>12291.1</v>
      </c>
      <c r="BL14" s="54" t="s">
        <v>12</v>
      </c>
      <c r="BM14" s="53">
        <v>2537.5</v>
      </c>
      <c r="BN14" s="54" t="s">
        <v>12</v>
      </c>
      <c r="BO14" s="53">
        <v>3087.3</v>
      </c>
      <c r="BP14" s="54" t="s">
        <v>12</v>
      </c>
      <c r="BQ14" s="53">
        <v>2587.3000000000002</v>
      </c>
      <c r="BR14" s="54" t="s">
        <v>12</v>
      </c>
      <c r="BS14" s="53">
        <v>500</v>
      </c>
      <c r="BT14" s="54" t="s">
        <v>12</v>
      </c>
      <c r="BU14" s="53">
        <v>46350</v>
      </c>
      <c r="BV14" s="54" t="s">
        <v>12</v>
      </c>
      <c r="BW14" s="53">
        <v>137807.1</v>
      </c>
      <c r="BX14" s="54" t="s">
        <v>12</v>
      </c>
      <c r="BY14" s="53">
        <v>94201.1</v>
      </c>
      <c r="BZ14" s="54" t="s">
        <v>12</v>
      </c>
      <c r="CA14" s="53">
        <v>59251.1</v>
      </c>
      <c r="CB14" s="54" t="s">
        <v>12</v>
      </c>
      <c r="CC14" s="53">
        <v>18849.3</v>
      </c>
      <c r="CD14" s="54" t="s">
        <v>12</v>
      </c>
      <c r="CE14" s="53">
        <v>6900.2</v>
      </c>
      <c r="CF14" s="54" t="s">
        <v>12</v>
      </c>
      <c r="CG14" s="53">
        <v>1202.7</v>
      </c>
      <c r="CH14" s="54" t="s">
        <v>12</v>
      </c>
      <c r="CI14" s="53">
        <v>7109</v>
      </c>
      <c r="CJ14" s="54" t="s">
        <v>12</v>
      </c>
      <c r="CK14" s="53">
        <v>2674.7</v>
      </c>
      <c r="CL14" s="54" t="s">
        <v>12</v>
      </c>
      <c r="CM14" s="53">
        <v>962.7</v>
      </c>
      <c r="CN14" s="54" t="s">
        <v>12</v>
      </c>
      <c r="CO14" s="53">
        <v>16100.7</v>
      </c>
      <c r="CP14" s="54" t="s">
        <v>12</v>
      </c>
      <c r="CQ14" s="53">
        <v>11015.2</v>
      </c>
      <c r="CR14" s="54" t="s">
        <v>12</v>
      </c>
      <c r="CS14" s="53">
        <v>2324.9</v>
      </c>
      <c r="CT14" s="54" t="s">
        <v>12</v>
      </c>
      <c r="CU14" s="53">
        <v>6861.2</v>
      </c>
      <c r="CV14" s="54" t="s">
        <v>12</v>
      </c>
      <c r="CW14" s="53">
        <v>1829.2</v>
      </c>
      <c r="CX14" s="54" t="s">
        <v>12</v>
      </c>
      <c r="CY14" s="53">
        <v>19751.099999999999</v>
      </c>
      <c r="CZ14" s="54" t="s">
        <v>12</v>
      </c>
      <c r="DA14" s="53">
        <v>4178.2</v>
      </c>
      <c r="DB14" s="54" t="s">
        <v>12</v>
      </c>
      <c r="DC14" s="53">
        <v>8661.6</v>
      </c>
      <c r="DD14" s="54" t="s">
        <v>12</v>
      </c>
      <c r="DE14" s="53">
        <v>1081.5</v>
      </c>
      <c r="DF14" s="54" t="s">
        <v>12</v>
      </c>
      <c r="DG14" s="53">
        <v>7580.1</v>
      </c>
      <c r="DH14" s="54" t="s">
        <v>12</v>
      </c>
      <c r="DI14" s="53">
        <v>62416.5</v>
      </c>
      <c r="DJ14" s="54" t="s">
        <v>12</v>
      </c>
      <c r="DK14" s="53">
        <v>54092.3</v>
      </c>
      <c r="DL14" s="54" t="s">
        <v>12</v>
      </c>
      <c r="DM14" s="53">
        <v>23167.9</v>
      </c>
      <c r="DN14" s="54" t="s">
        <v>12</v>
      </c>
      <c r="DO14" s="53">
        <v>24423.3</v>
      </c>
      <c r="DP14" s="54" t="s">
        <v>12</v>
      </c>
      <c r="DQ14" s="53">
        <v>6501.1</v>
      </c>
      <c r="DR14" s="54" t="s">
        <v>12</v>
      </c>
      <c r="DS14" s="53">
        <v>8324.2000000000007</v>
      </c>
      <c r="DT14" s="54" t="s">
        <v>12</v>
      </c>
      <c r="DU14" s="53">
        <v>6050.6</v>
      </c>
      <c r="DV14" s="54" t="s">
        <v>12</v>
      </c>
      <c r="DW14" s="53">
        <v>1417</v>
      </c>
      <c r="DX14" s="54" t="s">
        <v>12</v>
      </c>
      <c r="DY14" s="53">
        <v>4633.6000000000004</v>
      </c>
      <c r="DZ14" s="54" t="s">
        <v>12</v>
      </c>
      <c r="EA14" s="53">
        <v>2273.6</v>
      </c>
      <c r="EB14" s="54" t="s">
        <v>12</v>
      </c>
      <c r="EC14" s="53">
        <v>108885.4</v>
      </c>
      <c r="ED14" s="54" t="s">
        <v>12</v>
      </c>
      <c r="EE14" s="53">
        <v>246573.6</v>
      </c>
      <c r="EF14" s="54" t="s">
        <v>12</v>
      </c>
      <c r="EG14" s="53">
        <v>200223.6</v>
      </c>
      <c r="EH14" s="54" t="s">
        <v>12</v>
      </c>
      <c r="EI14" s="53">
        <v>43606</v>
      </c>
      <c r="EJ14" s="54" t="s">
        <v>12</v>
      </c>
      <c r="EK14" s="53">
        <v>14103.5</v>
      </c>
    </row>
    <row r="15" spans="1:141" x14ac:dyDescent="0.2">
      <c r="A15" s="52" t="s">
        <v>189</v>
      </c>
    </row>
  </sheetData>
  <hyperlinks>
    <hyperlink ref="A2" r:id="rId1" display="http://stats.oecd.org/OECDStat_Metadata/ShowMetadata.ashx?Dataset=TIM_2021&amp;ShowOnWeb=true&amp;Lang=en" xr:uid="{65CA2068-6AA1-446C-A17D-9CEC6852663E}"/>
    <hyperlink ref="B3" r:id="rId2" display="http://stats.oecd.org/OECDStat_Metadata/ShowMetadata.ashx?Dataset=TIM_2021&amp;Coords=[VAR].[LABR]&amp;ShowOnWeb=true&amp;Lang=en" xr:uid="{E25D8D20-FD79-478A-9D31-076553D38D62}"/>
    <hyperlink ref="A15" r:id="rId3" display="https://stats-1.oecd.org/index.aspx?DatasetCode=TIM_2021" xr:uid="{12102231-6723-4420-A811-7DEFD8F1063B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C477-F99A-4F4F-9ACA-8C464758750B}">
  <dimension ref="A1:D52"/>
  <sheetViews>
    <sheetView showGridLines="0" topLeftCell="A2" workbookViewId="0">
      <selection activeCell="D10" sqref="D10"/>
    </sheetView>
  </sheetViews>
  <sheetFormatPr defaultRowHeight="12.75" x14ac:dyDescent="0.2"/>
  <cols>
    <col min="1" max="1" width="27.42578125" style="5" customWidth="1"/>
    <col min="2" max="2" width="2.42578125" style="5" customWidth="1"/>
    <col min="3" max="16384" width="9.140625" style="5"/>
  </cols>
  <sheetData>
    <row r="1" spans="1:4" hidden="1" x14ac:dyDescent="0.2">
      <c r="A1" s="21" t="e">
        <f ca="1">DotStatQuery(B1)</f>
        <v>#NAME?</v>
      </c>
      <c r="B1" s="21" t="s">
        <v>67</v>
      </c>
    </row>
    <row r="2" spans="1:4" ht="23.25" x14ac:dyDescent="0.2">
      <c r="A2" s="20" t="s">
        <v>66</v>
      </c>
    </row>
    <row r="3" spans="1:4" x14ac:dyDescent="0.2">
      <c r="A3" s="19" t="s">
        <v>65</v>
      </c>
      <c r="B3" s="18"/>
      <c r="C3" s="17" t="s">
        <v>64</v>
      </c>
      <c r="D3" s="16"/>
    </row>
    <row r="4" spans="1:4" x14ac:dyDescent="0.2">
      <c r="A4" s="19" t="s">
        <v>63</v>
      </c>
      <c r="B4" s="18"/>
      <c r="C4" s="17" t="s">
        <v>62</v>
      </c>
      <c r="D4" s="16"/>
    </row>
    <row r="5" spans="1:4" x14ac:dyDescent="0.2">
      <c r="A5" s="15" t="s">
        <v>61</v>
      </c>
      <c r="B5" s="14"/>
      <c r="C5" s="13" t="s">
        <v>60</v>
      </c>
      <c r="D5" s="13" t="s">
        <v>59</v>
      </c>
    </row>
    <row r="6" spans="1:4" ht="13.5" x14ac:dyDescent="0.25">
      <c r="A6" s="12" t="s">
        <v>58</v>
      </c>
      <c r="B6" s="8" t="s">
        <v>12</v>
      </c>
      <c r="C6" s="8" t="s">
        <v>12</v>
      </c>
      <c r="D6" s="8" t="s">
        <v>12</v>
      </c>
    </row>
    <row r="7" spans="1:4" ht="13.5" x14ac:dyDescent="0.25">
      <c r="A7" s="9" t="s">
        <v>57</v>
      </c>
      <c r="B7" s="8" t="s">
        <v>12</v>
      </c>
      <c r="C7" s="7">
        <v>1834711</v>
      </c>
      <c r="D7" s="7">
        <v>1555331</v>
      </c>
    </row>
    <row r="8" spans="1:4" ht="21" x14ac:dyDescent="0.25">
      <c r="A8" s="9" t="s">
        <v>56</v>
      </c>
      <c r="B8" s="8" t="s">
        <v>12</v>
      </c>
      <c r="C8" s="10">
        <v>772266</v>
      </c>
      <c r="D8" s="10">
        <v>594033</v>
      </c>
    </row>
    <row r="9" spans="1:4" ht="13.5" x14ac:dyDescent="0.25">
      <c r="A9" s="9" t="s">
        <v>55</v>
      </c>
      <c r="B9" s="8" t="s">
        <v>12</v>
      </c>
      <c r="C9" s="7">
        <v>179370</v>
      </c>
      <c r="D9" s="7">
        <v>168150</v>
      </c>
    </row>
    <row r="10" spans="1:4" ht="13.5" x14ac:dyDescent="0.25">
      <c r="A10" s="9" t="s">
        <v>54</v>
      </c>
      <c r="B10" s="8" t="s">
        <v>12</v>
      </c>
      <c r="C10" s="10">
        <v>172444</v>
      </c>
      <c r="D10" s="70">
        <v>162111</v>
      </c>
    </row>
    <row r="11" spans="1:4" ht="13.5" x14ac:dyDescent="0.25">
      <c r="A11" s="9" t="s">
        <v>53</v>
      </c>
      <c r="B11" s="8" t="s">
        <v>12</v>
      </c>
      <c r="C11" s="7">
        <v>6927</v>
      </c>
      <c r="D11" s="7">
        <v>6039</v>
      </c>
    </row>
    <row r="12" spans="1:4" ht="13.5" x14ac:dyDescent="0.25">
      <c r="A12" s="9" t="s">
        <v>52</v>
      </c>
      <c r="B12" s="8" t="s">
        <v>12</v>
      </c>
      <c r="C12" s="10">
        <v>592895</v>
      </c>
      <c r="D12" s="10">
        <v>425883</v>
      </c>
    </row>
    <row r="13" spans="1:4" ht="13.5" x14ac:dyDescent="0.25">
      <c r="A13" s="9" t="s">
        <v>51</v>
      </c>
      <c r="B13" s="8" t="s">
        <v>12</v>
      </c>
      <c r="C13" s="7">
        <v>585031</v>
      </c>
      <c r="D13" s="7">
        <v>419083</v>
      </c>
    </row>
    <row r="14" spans="1:4" ht="13.5" x14ac:dyDescent="0.25">
      <c r="A14" s="9" t="s">
        <v>50</v>
      </c>
      <c r="B14" s="8" t="s">
        <v>12</v>
      </c>
      <c r="C14" s="10">
        <v>7865</v>
      </c>
      <c r="D14" s="10">
        <v>6800</v>
      </c>
    </row>
    <row r="15" spans="1:4" ht="21" x14ac:dyDescent="0.25">
      <c r="A15" s="9" t="s">
        <v>49</v>
      </c>
      <c r="B15" s="8" t="s">
        <v>12</v>
      </c>
      <c r="C15" s="7">
        <v>0</v>
      </c>
      <c r="D15" s="7">
        <v>0</v>
      </c>
    </row>
    <row r="16" spans="1:4" ht="21" x14ac:dyDescent="0.25">
      <c r="A16" s="11" t="s">
        <v>48</v>
      </c>
      <c r="B16" s="8" t="s">
        <v>12</v>
      </c>
      <c r="C16" s="10">
        <v>79631</v>
      </c>
      <c r="D16" s="10">
        <v>91024</v>
      </c>
    </row>
    <row r="17" spans="1:4" ht="13.5" x14ac:dyDescent="0.25">
      <c r="A17" s="11" t="s">
        <v>47</v>
      </c>
      <c r="B17" s="8" t="s">
        <v>12</v>
      </c>
      <c r="C17" s="7">
        <v>2814</v>
      </c>
      <c r="D17" s="7">
        <v>1825</v>
      </c>
    </row>
    <row r="18" spans="1:4" ht="13.5" x14ac:dyDescent="0.25">
      <c r="A18" s="11" t="s">
        <v>46</v>
      </c>
      <c r="B18" s="8" t="s">
        <v>12</v>
      </c>
      <c r="C18" s="10">
        <v>5926</v>
      </c>
      <c r="D18" s="10">
        <v>3791</v>
      </c>
    </row>
    <row r="19" spans="1:4" ht="21" x14ac:dyDescent="0.25">
      <c r="A19" s="11" t="s">
        <v>45</v>
      </c>
      <c r="B19" s="8" t="s">
        <v>12</v>
      </c>
      <c r="C19" s="7">
        <v>70891</v>
      </c>
      <c r="D19" s="7">
        <v>85409</v>
      </c>
    </row>
    <row r="20" spans="1:4" ht="21" x14ac:dyDescent="0.25">
      <c r="A20" s="9" t="s">
        <v>44</v>
      </c>
      <c r="B20" s="8" t="s">
        <v>12</v>
      </c>
      <c r="C20" s="10">
        <v>0</v>
      </c>
      <c r="D20" s="10">
        <v>0</v>
      </c>
    </row>
    <row r="21" spans="1:4" ht="13.5" x14ac:dyDescent="0.25">
      <c r="A21" s="9" t="s">
        <v>43</v>
      </c>
      <c r="B21" s="8" t="s">
        <v>12</v>
      </c>
      <c r="C21" s="7">
        <v>26744</v>
      </c>
      <c r="D21" s="7">
        <v>26038</v>
      </c>
    </row>
    <row r="22" spans="1:4" ht="21" x14ac:dyDescent="0.25">
      <c r="A22" s="9" t="s">
        <v>42</v>
      </c>
      <c r="B22" s="8" t="s">
        <v>12</v>
      </c>
      <c r="C22" s="10">
        <v>21146</v>
      </c>
      <c r="D22" s="10">
        <v>20954</v>
      </c>
    </row>
    <row r="23" spans="1:4" ht="21" x14ac:dyDescent="0.25">
      <c r="A23" s="9" t="s">
        <v>41</v>
      </c>
      <c r="B23" s="8" t="s">
        <v>12</v>
      </c>
      <c r="C23" s="7">
        <v>0</v>
      </c>
      <c r="D23" s="7">
        <v>0</v>
      </c>
    </row>
    <row r="24" spans="1:4" ht="21" x14ac:dyDescent="0.25">
      <c r="A24" s="9" t="s">
        <v>40</v>
      </c>
      <c r="B24" s="8" t="s">
        <v>12</v>
      </c>
      <c r="C24" s="10">
        <v>0</v>
      </c>
      <c r="D24" s="10">
        <v>0</v>
      </c>
    </row>
    <row r="25" spans="1:4" ht="21" x14ac:dyDescent="0.25">
      <c r="A25" s="9" t="s">
        <v>39</v>
      </c>
      <c r="B25" s="8" t="s">
        <v>12</v>
      </c>
      <c r="C25" s="7">
        <v>5598</v>
      </c>
      <c r="D25" s="7">
        <v>5085</v>
      </c>
    </row>
    <row r="26" spans="1:4" ht="21" x14ac:dyDescent="0.25">
      <c r="A26" s="9" t="s">
        <v>38</v>
      </c>
      <c r="B26" s="8" t="s">
        <v>12</v>
      </c>
      <c r="C26" s="10">
        <v>5598</v>
      </c>
      <c r="D26" s="10">
        <v>5085</v>
      </c>
    </row>
    <row r="27" spans="1:4" ht="13.5" x14ac:dyDescent="0.25">
      <c r="A27" s="9" t="s">
        <v>37</v>
      </c>
      <c r="B27" s="8" t="s">
        <v>12</v>
      </c>
      <c r="C27" s="7">
        <v>0</v>
      </c>
      <c r="D27" s="7">
        <v>0</v>
      </c>
    </row>
    <row r="28" spans="1:4" ht="21" x14ac:dyDescent="0.25">
      <c r="A28" s="9" t="s">
        <v>36</v>
      </c>
      <c r="B28" s="8" t="s">
        <v>12</v>
      </c>
      <c r="C28" s="10">
        <v>0</v>
      </c>
      <c r="D28" s="10">
        <v>0</v>
      </c>
    </row>
    <row r="29" spans="1:4" ht="21" x14ac:dyDescent="0.25">
      <c r="A29" s="9" t="s">
        <v>35</v>
      </c>
      <c r="B29" s="8" t="s">
        <v>12</v>
      </c>
      <c r="C29" s="7">
        <v>745592</v>
      </c>
      <c r="D29" s="7">
        <v>663844</v>
      </c>
    </row>
    <row r="30" spans="1:4" ht="21" x14ac:dyDescent="0.25">
      <c r="A30" s="9" t="s">
        <v>34</v>
      </c>
      <c r="B30" s="8" t="s">
        <v>12</v>
      </c>
      <c r="C30" s="10">
        <v>745592</v>
      </c>
      <c r="D30" s="10">
        <v>663844</v>
      </c>
    </row>
    <row r="31" spans="1:4" ht="13.5" x14ac:dyDescent="0.25">
      <c r="A31" s="9" t="s">
        <v>33</v>
      </c>
      <c r="B31" s="8" t="s">
        <v>12</v>
      </c>
      <c r="C31" s="7">
        <v>532116</v>
      </c>
      <c r="D31" s="7">
        <v>450813</v>
      </c>
    </row>
    <row r="32" spans="1:4" ht="13.5" x14ac:dyDescent="0.25">
      <c r="A32" s="9" t="s">
        <v>32</v>
      </c>
      <c r="B32" s="8" t="s">
        <v>12</v>
      </c>
      <c r="C32" s="10">
        <v>515972</v>
      </c>
      <c r="D32" s="10">
        <v>441773</v>
      </c>
    </row>
    <row r="33" spans="1:4" ht="13.5" x14ac:dyDescent="0.25">
      <c r="A33" s="9" t="s">
        <v>31</v>
      </c>
      <c r="B33" s="8" t="s">
        <v>12</v>
      </c>
      <c r="C33" s="7">
        <v>16144</v>
      </c>
      <c r="D33" s="7">
        <v>9041</v>
      </c>
    </row>
    <row r="34" spans="1:4" ht="13.5" x14ac:dyDescent="0.25">
      <c r="A34" s="9" t="s">
        <v>30</v>
      </c>
      <c r="B34" s="8" t="s">
        <v>12</v>
      </c>
      <c r="C34" s="10">
        <v>0</v>
      </c>
      <c r="D34" s="10">
        <v>0</v>
      </c>
    </row>
    <row r="35" spans="1:4" ht="21" x14ac:dyDescent="0.25">
      <c r="A35" s="9" t="s">
        <v>29</v>
      </c>
      <c r="B35" s="8" t="s">
        <v>12</v>
      </c>
      <c r="C35" s="7">
        <v>213476</v>
      </c>
      <c r="D35" s="7">
        <v>213031</v>
      </c>
    </row>
    <row r="36" spans="1:4" ht="13.5" x14ac:dyDescent="0.25">
      <c r="A36" s="9" t="s">
        <v>28</v>
      </c>
      <c r="B36" s="8" t="s">
        <v>12</v>
      </c>
      <c r="C36" s="10">
        <v>172422</v>
      </c>
      <c r="D36" s="10">
        <v>176309</v>
      </c>
    </row>
    <row r="37" spans="1:4" ht="21" x14ac:dyDescent="0.25">
      <c r="A37" s="9" t="s">
        <v>27</v>
      </c>
      <c r="B37" s="8" t="s">
        <v>12</v>
      </c>
      <c r="C37" s="7">
        <v>0</v>
      </c>
      <c r="D37" s="7">
        <v>0</v>
      </c>
    </row>
    <row r="38" spans="1:4" ht="21" x14ac:dyDescent="0.25">
      <c r="A38" s="9" t="s">
        <v>26</v>
      </c>
      <c r="B38" s="8" t="s">
        <v>12</v>
      </c>
      <c r="C38" s="10">
        <v>37527</v>
      </c>
      <c r="D38" s="10">
        <v>32443</v>
      </c>
    </row>
    <row r="39" spans="1:4" ht="13.5" x14ac:dyDescent="0.25">
      <c r="A39" s="9" t="s">
        <v>25</v>
      </c>
      <c r="B39" s="8" t="s">
        <v>12</v>
      </c>
      <c r="C39" s="7">
        <v>3527</v>
      </c>
      <c r="D39" s="7">
        <v>4278</v>
      </c>
    </row>
    <row r="40" spans="1:4" ht="21" x14ac:dyDescent="0.25">
      <c r="A40" s="9" t="s">
        <v>24</v>
      </c>
      <c r="B40" s="8" t="s">
        <v>12</v>
      </c>
      <c r="C40" s="10">
        <v>0</v>
      </c>
      <c r="D40" s="10">
        <v>0</v>
      </c>
    </row>
    <row r="41" spans="1:4" ht="13.5" x14ac:dyDescent="0.25">
      <c r="A41" s="9" t="s">
        <v>23</v>
      </c>
      <c r="B41" s="8" t="s">
        <v>12</v>
      </c>
      <c r="C41" s="7">
        <v>0</v>
      </c>
      <c r="D41" s="7">
        <v>0</v>
      </c>
    </row>
    <row r="42" spans="1:4" ht="21" x14ac:dyDescent="0.25">
      <c r="A42" s="9" t="s">
        <v>22</v>
      </c>
      <c r="B42" s="8" t="s">
        <v>12</v>
      </c>
      <c r="C42" s="10">
        <v>0</v>
      </c>
      <c r="D42" s="10">
        <v>0</v>
      </c>
    </row>
    <row r="43" spans="1:4" ht="13.5" x14ac:dyDescent="0.25">
      <c r="A43" s="9" t="s">
        <v>21</v>
      </c>
      <c r="B43" s="8" t="s">
        <v>12</v>
      </c>
      <c r="C43" s="7">
        <v>0</v>
      </c>
      <c r="D43" s="7">
        <v>0</v>
      </c>
    </row>
    <row r="44" spans="1:4" ht="21" x14ac:dyDescent="0.25">
      <c r="A44" s="9" t="s">
        <v>20</v>
      </c>
      <c r="B44" s="8" t="s">
        <v>12</v>
      </c>
      <c r="C44" s="10">
        <v>0</v>
      </c>
      <c r="D44" s="10">
        <v>0</v>
      </c>
    </row>
    <row r="45" spans="1:4" ht="21" x14ac:dyDescent="0.25">
      <c r="A45" s="9" t="s">
        <v>19</v>
      </c>
      <c r="B45" s="8" t="s">
        <v>12</v>
      </c>
      <c r="C45" s="7">
        <v>0</v>
      </c>
      <c r="D45" s="7">
        <v>0</v>
      </c>
    </row>
    <row r="46" spans="1:4" ht="21" x14ac:dyDescent="0.25">
      <c r="A46" s="9" t="s">
        <v>18</v>
      </c>
      <c r="B46" s="8" t="s">
        <v>12</v>
      </c>
      <c r="C46" s="10">
        <v>0</v>
      </c>
      <c r="D46" s="10">
        <v>0</v>
      </c>
    </row>
    <row r="47" spans="1:4" ht="13.5" x14ac:dyDescent="0.25">
      <c r="A47" s="9" t="s">
        <v>17</v>
      </c>
      <c r="B47" s="8" t="s">
        <v>12</v>
      </c>
      <c r="C47" s="7">
        <v>210479</v>
      </c>
      <c r="D47" s="7">
        <v>180392</v>
      </c>
    </row>
    <row r="48" spans="1:4" ht="13.5" x14ac:dyDescent="0.25">
      <c r="A48" s="9" t="s">
        <v>16</v>
      </c>
      <c r="B48" s="8" t="s">
        <v>12</v>
      </c>
      <c r="C48" s="10">
        <v>0</v>
      </c>
      <c r="D48" s="10">
        <v>0</v>
      </c>
    </row>
    <row r="49" spans="1:4" ht="13.5" x14ac:dyDescent="0.25">
      <c r="A49" s="9" t="s">
        <v>15</v>
      </c>
      <c r="B49" s="8" t="s">
        <v>12</v>
      </c>
      <c r="C49" s="7">
        <v>210479</v>
      </c>
      <c r="D49" s="7">
        <v>180392</v>
      </c>
    </row>
    <row r="50" spans="1:4" ht="13.5" x14ac:dyDescent="0.25">
      <c r="A50" s="9" t="s">
        <v>14</v>
      </c>
      <c r="B50" s="8" t="s">
        <v>12</v>
      </c>
      <c r="C50" s="10">
        <v>208938</v>
      </c>
      <c r="D50" s="10">
        <v>179170</v>
      </c>
    </row>
    <row r="51" spans="1:4" ht="13.5" x14ac:dyDescent="0.25">
      <c r="A51" s="9" t="s">
        <v>13</v>
      </c>
      <c r="B51" s="8" t="s">
        <v>12</v>
      </c>
      <c r="C51" s="7">
        <v>1541</v>
      </c>
      <c r="D51" s="7">
        <v>1221</v>
      </c>
    </row>
    <row r="52" spans="1:4" x14ac:dyDescent="0.2">
      <c r="A52" s="6" t="s">
        <v>11</v>
      </c>
    </row>
  </sheetData>
  <mergeCells count="5">
    <mergeCell ref="A3:B3"/>
    <mergeCell ref="C3:D3"/>
    <mergeCell ref="A4:B4"/>
    <mergeCell ref="C4:D4"/>
    <mergeCell ref="A5:B5"/>
  </mergeCells>
  <hyperlinks>
    <hyperlink ref="A2" r:id="rId1" display="http://stats.oecd.org/OECDStat_Metadata/ShowMetadata.ashx?Dataset=REVIDN&amp;ShowOnWeb=true&amp;Lang=en" xr:uid="{87A04755-9854-4181-A2FE-E65878599775}"/>
    <hyperlink ref="A16" r:id="rId2" display="http://stats.oecd.org/OECDStat_Metadata/ShowMetadata.ashx?Dataset=REVIDN&amp;Coords=[TAX].[2000]&amp;ShowOnWeb=true&amp;Lang=en" xr:uid="{4C675924-96E3-4C2A-A059-63BC30A5FB99}"/>
    <hyperlink ref="A17" r:id="rId3" display="http://stats.oecd.org/OECDStat_Metadata/ShowMetadata.ashx?Dataset=REVIDN&amp;Coords=[TAX].[2100]&amp;ShowOnWeb=true&amp;Lang=en" xr:uid="{2F4300A8-2227-4E38-AEEF-065EB8BC60D1}"/>
    <hyperlink ref="A18" r:id="rId4" display="http://stats.oecd.org/OECDStat_Metadata/ShowMetadata.ashx?Dataset=REVIDN&amp;Coords=[TAX].[2200]&amp;ShowOnWeb=true&amp;Lang=en" xr:uid="{EF6E974A-A7A8-4AEB-80B7-433DF4876382}"/>
    <hyperlink ref="A19" r:id="rId5" display="http://stats.oecd.org/OECDStat_Metadata/ShowMetadata.ashx?Dataset=REVIDN&amp;Coords=[TAX].[2400]&amp;ShowOnWeb=true&amp;Lang=en" xr:uid="{AEEA9DE0-7CC9-4CA8-841A-B6AD7C218AD3}"/>
    <hyperlink ref="A52" r:id="rId6" display="https://stats-2.oecd.org/index.aspx?DatasetCode=REVIDN" xr:uid="{C92B751C-8DDA-4FF9-803A-31EF69CA6F2C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6E99-4208-471D-8B20-92B27B37A640}">
  <sheetPr>
    <tabColor theme="6" tint="0.59999389629810485"/>
  </sheetPr>
  <dimension ref="A2:C15"/>
  <sheetViews>
    <sheetView workbookViewId="0">
      <selection activeCell="B3" sqref="B3"/>
    </sheetView>
  </sheetViews>
  <sheetFormatPr defaultRowHeight="15" x14ac:dyDescent="0.25"/>
  <cols>
    <col min="1" max="1" width="41.85546875" customWidth="1"/>
    <col min="2" max="2" width="29.28515625" customWidth="1"/>
    <col min="3" max="3" width="90.85546875" customWidth="1"/>
    <col min="5" max="5" width="44.85546875" bestFit="1" customWidth="1"/>
    <col min="6" max="6" width="23.5703125" customWidth="1"/>
  </cols>
  <sheetData>
    <row r="2" spans="1:3" ht="15.75" thickBot="1" x14ac:dyDescent="0.3"/>
    <row r="3" spans="1:3" s="30" customFormat="1" ht="12.75" x14ac:dyDescent="0.2">
      <c r="A3" s="55" t="s">
        <v>191</v>
      </c>
      <c r="B3" s="56">
        <f>'TAX Revenue'!D10*10^3*About!B15*About!B17</f>
        <v>10195.703514111507</v>
      </c>
      <c r="C3" s="57"/>
    </row>
    <row r="4" spans="1:3" s="30" customFormat="1" ht="12.75" x14ac:dyDescent="0.2">
      <c r="A4" s="58" t="s">
        <v>192</v>
      </c>
      <c r="B4" s="59">
        <f>'OECD LABR'!C14*About!B18</f>
        <v>370052.32877697557</v>
      </c>
      <c r="C4" s="60"/>
    </row>
    <row r="5" spans="1:3" x14ac:dyDescent="0.25">
      <c r="A5" s="61"/>
      <c r="C5" s="62"/>
    </row>
    <row r="6" spans="1:3" s="30" customFormat="1" ht="12.75" x14ac:dyDescent="0.2">
      <c r="A6" s="58" t="s">
        <v>193</v>
      </c>
      <c r="B6" s="63">
        <f>B3/B4</f>
        <v>2.7552058779925389E-2</v>
      </c>
      <c r="C6" s="60"/>
    </row>
    <row r="7" spans="1:3" x14ac:dyDescent="0.25">
      <c r="A7" s="61"/>
      <c r="C7" s="62"/>
    </row>
    <row r="8" spans="1:3" x14ac:dyDescent="0.25">
      <c r="A8" s="58" t="s">
        <v>194</v>
      </c>
      <c r="B8">
        <f>30/24</f>
        <v>1.25</v>
      </c>
      <c r="C8" s="62" t="s">
        <v>195</v>
      </c>
    </row>
    <row r="9" spans="1:3" ht="15.75" thickBot="1" x14ac:dyDescent="0.3">
      <c r="A9" s="64" t="s">
        <v>196</v>
      </c>
      <c r="B9" s="65">
        <f>B6*B8</f>
        <v>3.4440073474906734E-2</v>
      </c>
      <c r="C9" s="66"/>
    </row>
    <row r="13" spans="1:3" x14ac:dyDescent="0.25">
      <c r="B13" s="67"/>
      <c r="C13" s="68"/>
    </row>
    <row r="15" spans="1:3" x14ac:dyDescent="0.25">
      <c r="B15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tabSelected="1" workbookViewId="0">
      <selection activeCell="B2" sqref="B2"/>
    </sheetView>
  </sheetViews>
  <sheetFormatPr defaultRowHeight="15" x14ac:dyDescent="0.25"/>
  <cols>
    <col min="2" max="2" width="26.28515625" customWidth="1"/>
  </cols>
  <sheetData>
    <row r="1" spans="1:2" ht="30" x14ac:dyDescent="0.25">
      <c r="B1" s="4" t="s">
        <v>10</v>
      </c>
    </row>
    <row r="2" spans="1:2" x14ac:dyDescent="0.25">
      <c r="A2" t="s">
        <v>3</v>
      </c>
      <c r="B2">
        <f>Calculations!B9</f>
        <v>3.4440073474906734E-2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LABR</vt:lpstr>
      <vt:lpstr>TAX Revenue</vt:lpstr>
      <vt:lpstr>Calculations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2015-06-29T20:53:52Z</dcterms:created>
  <dcterms:modified xsi:type="dcterms:W3CDTF">2023-03-28T23:27:30Z</dcterms:modified>
</cp:coreProperties>
</file>