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IA/bldgs/SYCEU/"/>
    </mc:Choice>
  </mc:AlternateContent>
  <xr:revisionPtr revIDLastSave="0" documentId="8_{EB80D3B0-59A7-144D-949E-2BC7BBF58B3D}"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31" l="1"/>
  <c r="E5" i="31"/>
  <c r="G6" i="31"/>
  <c r="C8" i="31"/>
  <c r="E9" i="31"/>
  <c r="G10" i="31"/>
  <c r="D2" i="31"/>
  <c r="H3" i="39"/>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4" i="18"/>
  <c r="D6" i="18"/>
  <c r="G7" i="18"/>
  <c r="C9" i="18"/>
  <c r="E10" i="18"/>
  <c r="G11" i="18"/>
  <c r="B2" i="1"/>
  <c r="B3" i="31" s="1"/>
  <c r="G8" i="39"/>
  <c r="B8" i="30" s="1"/>
  <c r="G3" i="39"/>
  <c r="G4" i="39"/>
  <c r="G5" i="39"/>
  <c r="G6" i="39"/>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18" l="1"/>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<sst xmlns="http://schemas.openxmlformats.org/spreadsheetml/2006/main" count="26269" uniqueCount="759">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</sst>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720</v>
      </c>
      <c r="C1" s="84">
        <v>45357</v>
      </c>
      <c r="F1" s="82" t="s">
        <v>652</v>
      </c>
      <c r="G1" s="82" t="s">
        <v>652</v>
      </c>
    </row>
    <row r="2" spans="1:7" x14ac:dyDescent="0.2">
      <c r="A2" s="84">
        <v>45357</v>
      </c>
      <c r="B2" t="str">
        <f>LOOKUP(B1,F2:G51,G2:G51)</f>
        <v>IA</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4928430517807.6201</v>
      </c>
      <c r="C2" s="14">
        <f>IFERROR(SUMIFS(BCEU!$C:$C,BCEU!$B:$B,$A2,BCEU!$H:$H,C$1,BCEU!$D:$D,About!$B$2,BCEU!$F:$F,"urban"),0)</f>
        <v>2344029273679.1001</v>
      </c>
      <c r="D2" s="14">
        <f>IFERROR(SUMIFS(BCEU!$C:$C,BCEU!$B:$B,$A2,BCEU!$H:$H,D$1,BCEU!$D:$D,About!$B$2,BCEU!$F:$F,"urban"),0)</f>
        <v>0</v>
      </c>
      <c r="E2" s="14">
        <f>IFERROR(SUMIFS(BCEU!$C:$C,BCEU!$B:$B,$A2,BCEU!$H:$H,E$1,BCEU!$D:$D,About!$B$2,BCEU!$F:$F,"urban"),0)</f>
        <v>1663222721132.8899</v>
      </c>
      <c r="F2" s="14">
        <f>IFERROR(SUMIFS(BCEU!$C:$C,BCEU!$B:$B,$A2,BCEU!$H:$H,F$1,BCEU!$D:$D,About!$B$2,BCEU!$F:$F,"urban"),0)</f>
        <v>8825869684641.1602</v>
      </c>
      <c r="G2" s="14">
        <f>IFERROR(SUMIFS(BCEU!$C:$C,BCEU!$B:$B,$A2,BCEU!$H:$H,G$1,BCEU!$D:$D,About!$B$2,BCEU!$F:$F,"urban"),0)</f>
        <v>13937026505708.301</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30130314877351.801</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11553929701345.199</v>
      </c>
      <c r="G4" s="14">
        <f>IFERROR(SUMIFS(BCEU!$C:$C,BCEU!$B:$B,$A4,BCEU!$H:$H,G$1,BCEU!$D:$D,About!$B$2,BCEU!$F:$F,"urban"),0)</f>
        <v>0</v>
      </c>
    </row>
    <row r="5" spans="1:9" x14ac:dyDescent="0.2">
      <c r="A5" s="1" t="s">
        <v>79</v>
      </c>
      <c r="B5" s="14">
        <f>IFERROR(SUMIFS(BCEU!$C:$C,BCEU!$B:$B,$A5,BCEU!$H:$H,B$1,BCEU!$D:$D,About!$B$2,BCEU!$F:$F,"urban"),0)</f>
        <v>528158909485.776</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1699300959.473</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2869065375509.8501</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13262243646.424601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11269629128566.1</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1702739763872.3101</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2875042665565.46</v>
      </c>
      <c r="C2" s="14">
        <f>IFERROR(SUMIFS(BCEU!$C:$C,BCEU!$B:$B,$A2,BCEU!$G:$G,C$1,BCEU!$D:$D,About!$B$2,BCEU!$F:$F,"rural"),0)</f>
        <v>0</v>
      </c>
      <c r="D2" s="14">
        <f>IFERROR(SUMIFS(BCEU!$C:$C,BCEU!$B:$B,$A2,BCEU!$G:$G,D$1,BCEU!$D:$D,About!$B$2,BCEU!$F:$F,"rural"),0)</f>
        <v>0</v>
      </c>
      <c r="E2" s="14">
        <f>IFERROR(SUMIFS(BCEU!$C:$C,BCEU!$B:$B,$A2,BCEU!$G:$G,E$1,BCEU!$D:$D,About!$B$2,BCEU!$F:$F,"rural"),0)</f>
        <v>970255392323.58496</v>
      </c>
      <c r="F2" s="14">
        <f>IFERROR(SUMIFS(BCEU!$C:$C,BCEU!$B:$B,$A2,BCEU!$G:$G,F$1,BCEU!$D:$D,About!$B$2,BCEU!$F:$F,"rural"),0)</f>
        <v>0</v>
      </c>
      <c r="G2" s="14">
        <f>IFERROR(SUMIFS(BCEU!$C:$C,BCEU!$B:$B,$A2,BCEU!$G:$G,G$1,BCEU!$D:$D,About!$B$2,BCEU!$F:$F,"rural"),0)</f>
        <v>8083502384804.6396</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17579305703700.4</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308150345184.82703</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1673934624490.1399</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7737756353.5754004</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6575180393063.4297</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1389353700787.95</v>
      </c>
      <c r="C2" s="14">
        <f>IFERROR(SUMIFS(BCEU!$C:$C,BCEU!$B:$B,$A2,BCEU!$G:$G,C$1,BCEU!$D:$D,About!$B$2,BCEU!$F:$F,"commercial"),0)</f>
        <v>0</v>
      </c>
      <c r="D2" s="14">
        <f>IFERROR(SUMIFS(BCEU!$C:$C,BCEU!$B:$B,$A2,BCEU!$G:$G,D$1,BCEU!$D:$D,About!$B$2,BCEU!$F:$F,"commercial"),0)</f>
        <v>0</v>
      </c>
      <c r="E2" s="14">
        <f>IFERROR(SUMIFS(BCEU!$C:$C,BCEU!$B:$B,$A2,BCEU!$G:$G,E$1,BCEU!$D:$D,About!$B$2,BCEU!$F:$F,"commercial"),0)</f>
        <v>4265644539696.6499</v>
      </c>
      <c r="F2" s="14">
        <f>IFERROR(SUMIFS(BCEU!$C:$C,BCEU!$B:$B,$A2,BCEU!$G:$G,F$1,BCEU!$D:$D,About!$B$2,BCEU!$F:$F,"commercial"),0)</f>
        <v>0</v>
      </c>
      <c r="G2" s="14">
        <f>IFERROR(SUMIFS(BCEU!$C:$C,BCEU!$B:$B,$A2,BCEU!$G:$G,G$1,BCEU!$D:$D,About!$B$2,BCEU!$F:$F,"commercial"),0)</f>
        <v>23605771719459.102</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31719761240113</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13928674572257.4</v>
      </c>
    </row>
    <row r="5" spans="1:9" x14ac:dyDescent="0.2">
      <c r="A5" s="1" t="s">
        <v>79</v>
      </c>
      <c r="B5" s="14">
        <f>IFERROR(SUMIFS(BCEU!$C:$C,BCEU!$B:$B,$A5,BCEU!$G:$G,B$1,BCEU!$D:$D,About!$B$2,BCEU!$F:$F,"commercial"),0)</f>
        <v>2660544966976.7402</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5147617677117.1797</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1811000000000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6000000000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2832999999999.9902</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2024-03-06T21:41:16Z</dcterms:modified>
</cp:coreProperties>
</file>