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IA\webappdata\"/>
    </mc:Choice>
  </mc:AlternateContent>
  <xr:revisionPtr revIDLastSave="0" documentId="8_{BA2F42AC-9F81-4DE3-A593-D08B4AF58FCD}"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<sst xmlns="http://schemas.openxmlformats.org/spreadsheetml/2006/main" count="43096" uniqueCount="4487">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</sst>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4009</v>
      </c>
      <c r="C1" s="380">
        <v>46294</v>
      </c>
      <c r="G1" s="381" t="s">
        <v>3985</v>
      </c>
      <c r="H1" s="381" t="s">
        <v>3986</v>
      </c>
    </row>
    <row r="2" spans="1:8" x14ac:dyDescent="0.25">
      <c r="B2" t="str">
        <f>_xlfn.XLOOKUP(B1,H:H,G:G,0,0,1)</f>
        <v>IA</v>
      </c>
      <c r="C2" t="str">
        <f>_xlfn.XLOOKUP(B2,G:G, H:H, 0,0,1)</f>
        <v>Iowa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110.20901000000001</v>
      </c>
      <c r="E2" s="436">
        <f>SUMIFS('frozen policy trendline'!E:E,'frozen policy trendline'!$A:$A,About!$B$2)-SUMIFS('frozen policy trendline'!E:E,'frozen policy trendline'!$A:$A,About!$B$2,'frozen policy trendline'!$B:$B,"Output Total CO2e Emissions by Sector[LULUCF sector]")</f>
        <v>112.05877000000001</v>
      </c>
      <c r="F2" s="436">
        <f>SUMIFS('frozen policy trendline'!F:F,'frozen policy trendline'!$A:$A,About!$B$2)-SUMIFS('frozen policy trendline'!F:F,'frozen policy trendline'!$A:$A,About!$B$2,'frozen policy trendline'!$B:$B,"Output Total CO2e Emissions by Sector[LULUCF sector]")</f>
        <v>112.23983999999999</v>
      </c>
      <c r="G2" s="436">
        <f>SUMIFS('frozen policy trendline'!G:G,'frozen policy trendline'!$A:$A,About!$B$2)-SUMIFS('frozen policy trendline'!G:G,'frozen policy trendline'!$A:$A,About!$B$2,'frozen policy trendline'!$B:$B,"Output Total CO2e Emissions by Sector[LULUCF sector]")</f>
        <v>112.78157999999999</v>
      </c>
      <c r="H2" s="436">
        <f>SUMIFS('frozen policy trendline'!H:H,'frozen policy trendline'!$A:$A,About!$B$2)-SUMIFS('frozen policy trendline'!H:H,'frozen policy trendline'!$A:$A,About!$B$2,'frozen policy trendline'!$B:$B,"Output Total CO2e Emissions by Sector[LULUCF sector]")</f>
        <v>112.97871000000001</v>
      </c>
      <c r="I2" s="436">
        <f>SUMIFS('frozen policy trendline'!I:I,'frozen policy trendline'!$A:$A,About!$B$2)-SUMIFS('frozen policy trendline'!I:I,'frozen policy trendline'!$A:$A,About!$B$2,'frozen policy trendline'!$B:$B,"Output Total CO2e Emissions by Sector[LULUCF sector]")</f>
        <v>113.25408999999999</v>
      </c>
      <c r="J2" s="436">
        <f>SUMIFS('frozen policy trendline'!J:J,'frozen policy trendline'!$A:$A,About!$B$2)-SUMIFS('frozen policy trendline'!J:J,'frozen policy trendline'!$A:$A,About!$B$2,'frozen policy trendline'!$B:$B,"Output Total CO2e Emissions by Sector[LULUCF sector]")</f>
        <v>112.24160841</v>
      </c>
      <c r="K2" s="436">
        <f>SUMIFS('frozen policy trendline'!K:K,'frozen policy trendline'!$A:$A,About!$B$2)-SUMIFS('frozen policy trendline'!K:K,'frozen policy trendline'!$A:$A,About!$B$2,'frozen policy trendline'!$B:$B,"Output Total CO2e Emissions by Sector[LULUCF sector]")</f>
        <v>110.77512436000001</v>
      </c>
      <c r="L2" s="436">
        <f>SUMIFS('frozen policy trendline'!L:L,'frozen policy trendline'!$A:$A,About!$B$2)-SUMIFS('frozen policy trendline'!L:L,'frozen policy trendline'!$A:$A,About!$B$2,'frozen policy trendline'!$B:$B,"Output Total CO2e Emissions by Sector[LULUCF sector]")</f>
        <v>108.92889801000001</v>
      </c>
      <c r="M2" s="436">
        <f>SUMIFS('frozen policy trendline'!M:M,'frozen policy trendline'!$A:$A,About!$B$2)-SUMIFS('frozen policy trendline'!M:M,'frozen policy trendline'!$A:$A,About!$B$2,'frozen policy trendline'!$B:$B,"Output Total CO2e Emissions by Sector[LULUCF sector]")</f>
        <v>107.15758887999999</v>
      </c>
      <c r="N2" s="436">
        <f>SUMIFS('frozen policy trendline'!N:N,'frozen policy trendline'!$A:$A,About!$B$2)-SUMIFS('frozen policy trendline'!N:N,'frozen policy trendline'!$A:$A,About!$B$2,'frozen policy trendline'!$B:$B,"Output Total CO2e Emissions by Sector[LULUCF sector]")</f>
        <v>101.19943402</v>
      </c>
      <c r="O2" s="436">
        <f>SUMIFS('frozen policy trendline'!O:O,'frozen policy trendline'!$A:$A,About!$B$2)-SUMIFS('frozen policy trendline'!O:O,'frozen policy trendline'!$A:$A,About!$B$2,'frozen policy trendline'!$B:$B,"Output Total CO2e Emissions by Sector[LULUCF sector]")</f>
        <v>97.807273739999999</v>
      </c>
      <c r="P2" s="436">
        <f>SUMIFS('frozen policy trendline'!P:P,'frozen policy trendline'!$A:$A,About!$B$2)-SUMIFS('frozen policy trendline'!P:P,'frozen policy trendline'!$A:$A,About!$B$2,'frozen policy trendline'!$B:$B,"Output Total CO2e Emissions by Sector[LULUCF sector]")</f>
        <v>93.896393549999999</v>
      </c>
      <c r="Q2" s="436">
        <f>SUMIFS('frozen policy trendline'!Q:Q,'frozen policy trendline'!$A:$A,About!$B$2)-SUMIFS('frozen policy trendline'!Q:Q,'frozen policy trendline'!$A:$A,About!$B$2,'frozen policy trendline'!$B:$B,"Output Total CO2e Emissions by Sector[LULUCF sector]")</f>
        <v>90.730593500000012</v>
      </c>
      <c r="R2" s="436">
        <f>SUMIFS('frozen policy trendline'!R:R,'frozen policy trendline'!$A:$A,About!$B$2)-SUMIFS('frozen policy trendline'!R:R,'frozen policy trendline'!$A:$A,About!$B$2,'frozen policy trendline'!$B:$B,"Output Total CO2e Emissions by Sector[LULUCF sector]")</f>
        <v>89.846343340000004</v>
      </c>
      <c r="S2" s="436">
        <f>SUMIFS('frozen policy trendline'!S:S,'frozen policy trendline'!$A:$A,About!$B$2)-SUMIFS('frozen policy trendline'!S:S,'frozen policy trendline'!$A:$A,About!$B$2,'frozen policy trendline'!$B:$B,"Output Total CO2e Emissions by Sector[LULUCF sector]")</f>
        <v>89.521563130000004</v>
      </c>
      <c r="T2" s="436">
        <f>SUMIFS('frozen policy trendline'!T:T,'frozen policy trendline'!$A:$A,About!$B$2)-SUMIFS('frozen policy trendline'!T:T,'frozen policy trendline'!$A:$A,About!$B$2,'frozen policy trendline'!$B:$B,"Output Total CO2e Emissions by Sector[LULUCF sector]")</f>
        <v>89.344902989999994</v>
      </c>
      <c r="U2" s="436">
        <f>SUMIFS('frozen policy trendline'!U:U,'frozen policy trendline'!$A:$A,About!$B$2)-SUMIFS('frozen policy trendline'!U:U,'frozen policy trendline'!$A:$A,About!$B$2,'frozen policy trendline'!$B:$B,"Output Total CO2e Emissions by Sector[LULUCF sector]")</f>
        <v>89.316402909999994</v>
      </c>
      <c r="V2" s="436">
        <f>SUMIFS('frozen policy trendline'!V:V,'frozen policy trendline'!$A:$A,About!$B$2)-SUMIFS('frozen policy trendline'!V:V,'frozen policy trendline'!$A:$A,About!$B$2,'frozen policy trendline'!$B:$B,"Output Total CO2e Emissions by Sector[LULUCF sector]")</f>
        <v>88.889329610000004</v>
      </c>
      <c r="W2" s="436">
        <f>SUMIFS('frozen policy trendline'!W:W,'frozen policy trendline'!$A:$A,About!$B$2)-SUMIFS('frozen policy trendline'!W:W,'frozen policy trendline'!$A:$A,About!$B$2,'frozen policy trendline'!$B:$B,"Output Total CO2e Emissions by Sector[LULUCF sector]")</f>
        <v>88.517636360000012</v>
      </c>
      <c r="X2" s="436">
        <f>SUMIFS('frozen policy trendline'!X:X,'frozen policy trendline'!$A:$A,About!$B$2)-SUMIFS('frozen policy trendline'!X:X,'frozen policy trendline'!$A:$A,About!$B$2,'frozen policy trendline'!$B:$B,"Output Total CO2e Emissions by Sector[LULUCF sector]")</f>
        <v>88.513513159999988</v>
      </c>
      <c r="Y2" s="436">
        <f>SUMIFS('frozen policy trendline'!Y:Y,'frozen policy trendline'!$A:$A,About!$B$2)-SUMIFS('frozen policy trendline'!Y:Y,'frozen policy trendline'!$A:$A,About!$B$2,'frozen policy trendline'!$B:$B,"Output Total CO2e Emissions by Sector[LULUCF sector]")</f>
        <v>88.474860000000007</v>
      </c>
      <c r="Z2" s="436">
        <f>SUMIFS('frozen policy trendline'!Z:Z,'frozen policy trendline'!$A:$A,About!$B$2)-SUMIFS('frozen policy trendline'!Z:Z,'frozen policy trendline'!$A:$A,About!$B$2,'frozen policy trendline'!$B:$B,"Output Total CO2e Emissions by Sector[LULUCF sector]")</f>
        <v>88.434519999999992</v>
      </c>
      <c r="AA2" s="436">
        <f>SUMIFS('frozen policy trendline'!AA:AA,'frozen policy trendline'!$A:$A,About!$B$2)-SUMIFS('frozen policy trendline'!AA:AA,'frozen policy trendline'!$A:$A,About!$B$2,'frozen policy trendline'!$B:$B,"Output Total CO2e Emissions by Sector[LULUCF sector]")</f>
        <v>88.475700000000003</v>
      </c>
      <c r="AB2" s="436">
        <f>SUMIFS('frozen policy trendline'!AB:AB,'frozen policy trendline'!$A:$A,About!$B$2)-SUMIFS('frozen policy trendline'!AB:AB,'frozen policy trendline'!$A:$A,About!$B$2,'frozen policy trendline'!$B:$B,"Output Total CO2e Emissions by Sector[LULUCF sector]")</f>
        <v>88.511679999999998</v>
      </c>
      <c r="AC2" s="436">
        <f>SUMIFS('frozen policy trendline'!AC:AC,'frozen policy trendline'!$A:$A,About!$B$2)-SUMIFS('frozen policy trendline'!AC:AC,'frozen policy trendline'!$A:$A,About!$B$2,'frozen policy trendline'!$B:$B,"Output Total CO2e Emissions by Sector[LULUCF sector]")</f>
        <v>88.533370000000005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IA</v>
      </c>
      <c r="C1" s="409">
        <f>SUM(C4:C87)</f>
        <v>64.422002977321313</v>
      </c>
      <c r="D1" s="409">
        <f t="shared" ref="D1:AG1" si="0">SUM(D4:D87)</f>
        <v>66.786493734510316</v>
      </c>
      <c r="E1" s="409">
        <f t="shared" si="0"/>
        <v>64.578086098719609</v>
      </c>
      <c r="F1" s="409">
        <f t="shared" si="0"/>
        <v>67.082712313531616</v>
      </c>
      <c r="G1" s="409">
        <f t="shared" si="0"/>
        <v>68.637837233744193</v>
      </c>
      <c r="H1" s="409">
        <f t="shared" si="0"/>
        <v>72.330215549387304</v>
      </c>
      <c r="I1" s="409">
        <f t="shared" si="0"/>
        <v>74.858720635968439</v>
      </c>
      <c r="J1" s="409">
        <f t="shared" si="0"/>
        <v>74.84834140613458</v>
      </c>
      <c r="K1" s="409">
        <f t="shared" si="0"/>
        <v>78.537357453285708</v>
      </c>
      <c r="L1" s="409">
        <f t="shared" si="0"/>
        <v>80.468154534239716</v>
      </c>
      <c r="M1" s="409">
        <f t="shared" si="0"/>
        <v>82.02576077791052</v>
      </c>
      <c r="N1" s="409">
        <f t="shared" si="0"/>
        <v>80.810001882848013</v>
      </c>
      <c r="O1" s="409">
        <f t="shared" si="0"/>
        <v>81.976675376517107</v>
      </c>
      <c r="P1" s="409">
        <f t="shared" si="0"/>
        <v>81.397110947556669</v>
      </c>
      <c r="Q1" s="409">
        <f t="shared" si="0"/>
        <v>82.783884014539808</v>
      </c>
      <c r="R1" s="409">
        <f t="shared" si="0"/>
        <v>82.257360266652626</v>
      </c>
      <c r="S1" s="409">
        <f t="shared" si="0"/>
        <v>84.246549596963902</v>
      </c>
      <c r="T1" s="409">
        <f t="shared" si="0"/>
        <v>90.741716278623812</v>
      </c>
      <c r="U1" s="409">
        <f t="shared" si="0"/>
        <v>93.966286095115521</v>
      </c>
      <c r="V1" s="409">
        <f t="shared" si="0"/>
        <v>87.963504143023684</v>
      </c>
      <c r="W1" s="409">
        <f t="shared" si="0"/>
        <v>93.761835878006224</v>
      </c>
      <c r="X1" s="409">
        <f t="shared" si="0"/>
        <v>90.509449589147792</v>
      </c>
      <c r="Y1" s="409">
        <f t="shared" si="0"/>
        <v>84.586630077880784</v>
      </c>
      <c r="Z1" s="409">
        <f t="shared" si="0"/>
        <v>86.481300280283492</v>
      </c>
      <c r="AA1" s="409">
        <f t="shared" si="0"/>
        <v>85.447333684919485</v>
      </c>
      <c r="AB1" s="409">
        <f t="shared" si="0"/>
        <v>80.282975382547406</v>
      </c>
      <c r="AC1" s="409">
        <f t="shared" si="0"/>
        <v>76.002518481477964</v>
      </c>
      <c r="AD1" s="409">
        <f t="shared" si="0"/>
        <v>77.499216189695488</v>
      </c>
      <c r="AE1" s="409">
        <f t="shared" si="0"/>
        <v>83.267185466180194</v>
      </c>
      <c r="AF1" s="409">
        <f t="shared" si="0"/>
        <v>78.099488976446708</v>
      </c>
      <c r="AG1" s="409">
        <f t="shared" si="0"/>
        <v>66.245463990548018</v>
      </c>
      <c r="AH1" s="409">
        <f>SUM(AH4:AH87)</f>
        <v>73.779706401979695</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26.4738610278396</v>
      </c>
      <c r="D4">
        <f>SUMIFS('EPA Export Aggregation'!G:G,'EPA Export Aggregation'!$A:$A,$B4,'EPA Export Aggregation'!$D:$D,$A$1)*IF($A4="CH4",About!$D$58,IF($A4="N2O",About!$D$59,1))</f>
        <v>27.338302915888502</v>
      </c>
      <c r="E4">
        <f>SUMIFS('EPA Export Aggregation'!H:H,'EPA Export Aggregation'!$A:$A,$B4,'EPA Export Aggregation'!$D:$D,$A$1)*IF($A4="CH4",About!$D$58,IF($A4="N2O",About!$D$59,1))</f>
        <v>26.344815540417802</v>
      </c>
      <c r="F4">
        <f>SUMIFS('EPA Export Aggregation'!I:I,'EPA Export Aggregation'!$A:$A,$B4,'EPA Export Aggregation'!$D:$D,$A$1)*IF($A4="CH4",About!$D$58,IF($A4="N2O",About!$D$59,1))</f>
        <v>27.9696904907887</v>
      </c>
      <c r="G4">
        <f>SUMIFS('EPA Export Aggregation'!J:J,'EPA Export Aggregation'!$A:$A,$B4,'EPA Export Aggregation'!$D:$D,$A$1)*IF($A4="CH4",About!$D$58,IF($A4="N2O",About!$D$59,1))</f>
        <v>28.024619269967602</v>
      </c>
      <c r="H4">
        <f>SUMIFS('EPA Export Aggregation'!K:K,'EPA Export Aggregation'!$A:$A,$B4,'EPA Export Aggregation'!$D:$D,$A$1)*IF($A4="CH4",About!$D$58,IF($A4="N2O",About!$D$59,1))</f>
        <v>29.934404826963299</v>
      </c>
      <c r="I4">
        <f>SUMIFS('EPA Export Aggregation'!L:L,'EPA Export Aggregation'!$A:$A,$B4,'EPA Export Aggregation'!$D:$D,$A$1)*IF($A4="CH4",About!$D$58,IF($A4="N2O",About!$D$59,1))</f>
        <v>29.910092737513601</v>
      </c>
      <c r="J4">
        <f>SUMIFS('EPA Export Aggregation'!M:M,'EPA Export Aggregation'!$A:$A,$B4,'EPA Export Aggregation'!$D:$D,$A$1)*IF($A4="CH4",About!$D$58,IF($A4="N2O",About!$D$59,1))</f>
        <v>30.480124491695701</v>
      </c>
      <c r="K4">
        <f>SUMIFS('EPA Export Aggregation'!N:N,'EPA Export Aggregation'!$A:$A,$B4,'EPA Export Aggregation'!$D:$D,$A$1)*IF($A4="CH4",About!$D$58,IF($A4="N2O",About!$D$59,1))</f>
        <v>34.414350840285898</v>
      </c>
      <c r="L4">
        <f>SUMIFS('EPA Export Aggregation'!O:O,'EPA Export Aggregation'!$A:$A,$B4,'EPA Export Aggregation'!$D:$D,$A$1)*IF($A4="CH4",About!$D$58,IF($A4="N2O",About!$D$59,1))</f>
        <v>34.499276075680498</v>
      </c>
      <c r="M4">
        <f>SUMIFS('EPA Export Aggregation'!P:P,'EPA Export Aggregation'!$A:$A,$B4,'EPA Export Aggregation'!$D:$D,$A$1)*IF($A4="CH4",About!$D$58,IF($A4="N2O",About!$D$59,1))</f>
        <v>36.347120253183903</v>
      </c>
      <c r="N4">
        <f>SUMIFS('EPA Export Aggregation'!Q:Q,'EPA Export Aggregation'!$A:$A,$B4,'EPA Export Aggregation'!$D:$D,$A$1)*IF($A4="CH4",About!$D$58,IF($A4="N2O",About!$D$59,1))</f>
        <v>36.394063529387097</v>
      </c>
      <c r="O4">
        <f>SUMIFS('EPA Export Aggregation'!R:R,'EPA Export Aggregation'!$A:$A,$B4,'EPA Export Aggregation'!$D:$D,$A$1)*IF($A4="CH4",About!$D$58,IF($A4="N2O",About!$D$59,1))</f>
        <v>36.1441631435275</v>
      </c>
      <c r="P4">
        <f>SUMIFS('EPA Export Aggregation'!S:S,'EPA Export Aggregation'!$A:$A,$B4,'EPA Export Aggregation'!$D:$D,$A$1)*IF($A4="CH4",About!$D$58,IF($A4="N2O",About!$D$59,1))</f>
        <v>36.372371018235903</v>
      </c>
      <c r="Q4">
        <f>SUMIFS('EPA Export Aggregation'!T:T,'EPA Export Aggregation'!$A:$A,$B4,'EPA Export Aggregation'!$D:$D,$A$1)*IF($A4="CH4",About!$D$58,IF($A4="N2O",About!$D$59,1))</f>
        <v>36.828933425654199</v>
      </c>
      <c r="R4">
        <f>SUMIFS('EPA Export Aggregation'!U:U,'EPA Export Aggregation'!$A:$A,$B4,'EPA Export Aggregation'!$D:$D,$A$1)*IF($A4="CH4",About!$D$58,IF($A4="N2O",About!$D$59,1))</f>
        <v>35.952575654238998</v>
      </c>
      <c r="S4">
        <f>SUMIFS('EPA Export Aggregation'!V:V,'EPA Export Aggregation'!$A:$A,$B4,'EPA Export Aggregation'!$D:$D,$A$1)*IF($A4="CH4",About!$D$58,IF($A4="N2O",About!$D$59,1))</f>
        <v>36.173657751196998</v>
      </c>
      <c r="T4">
        <f>SUMIFS('EPA Export Aggregation'!W:W,'EPA Export Aggregation'!$A:$A,$B4,'EPA Export Aggregation'!$D:$D,$A$1)*IF($A4="CH4",About!$D$58,IF($A4="N2O",About!$D$59,1))</f>
        <v>39.4494122359459</v>
      </c>
      <c r="U4">
        <f>SUMIFS('EPA Export Aggregation'!X:X,'EPA Export Aggregation'!$A:$A,$B4,'EPA Export Aggregation'!$D:$D,$A$1)*IF($A4="CH4",About!$D$58,IF($A4="N2O",About!$D$59,1))</f>
        <v>41.290056216928001</v>
      </c>
      <c r="V4">
        <f>SUMIFS('EPA Export Aggregation'!Y:Y,'EPA Export Aggregation'!$A:$A,$B4,'EPA Export Aggregation'!$D:$D,$A$1)*IF($A4="CH4",About!$D$58,IF($A4="N2O",About!$D$59,1))</f>
        <v>37.408352551723198</v>
      </c>
      <c r="W4">
        <f>SUMIFS('EPA Export Aggregation'!Z:Z,'EPA Export Aggregation'!$A:$A,$B4,'EPA Export Aggregation'!$D:$D,$A$1)*IF($A4="CH4",About!$D$58,IF($A4="N2O",About!$D$59,1))</f>
        <v>41.023456911455497</v>
      </c>
      <c r="X4">
        <f>SUMIFS('EPA Export Aggregation'!AA:AA,'EPA Export Aggregation'!$A:$A,$B4,'EPA Export Aggregation'!$D:$D,$A$1)*IF($A4="CH4",About!$D$58,IF($A4="N2O",About!$D$59,1))</f>
        <v>37.593916285857901</v>
      </c>
      <c r="Y4">
        <f>SUMIFS('EPA Export Aggregation'!AB:AB,'EPA Export Aggregation'!$A:$A,$B4,'EPA Export Aggregation'!$D:$D,$A$1)*IF($A4="CH4",About!$D$58,IF($A4="N2O",About!$D$59,1))</f>
        <v>34.727945927346703</v>
      </c>
      <c r="Z4">
        <f>SUMIFS('EPA Export Aggregation'!AC:AC,'EPA Export Aggregation'!$A:$A,$B4,'EPA Export Aggregation'!$D:$D,$A$1)*IF($A4="CH4",About!$D$58,IF($A4="N2O",About!$D$59,1))</f>
        <v>32.509460361388101</v>
      </c>
      <c r="AA4">
        <f>SUMIFS('EPA Export Aggregation'!AD:AD,'EPA Export Aggregation'!$A:$A,$B4,'EPA Export Aggregation'!$D:$D,$A$1)*IF($A4="CH4",About!$D$58,IF($A4="N2O",About!$D$59,1))</f>
        <v>32.826883040913501</v>
      </c>
      <c r="AB4">
        <f>SUMIFS('EPA Export Aggregation'!AE:AE,'EPA Export Aggregation'!$A:$A,$B4,'EPA Export Aggregation'!$D:$D,$A$1)*IF($A4="CH4",About!$D$58,IF($A4="N2O",About!$D$59,1))</f>
        <v>28.752554531423499</v>
      </c>
      <c r="AC4">
        <f>SUMIFS('EPA Export Aggregation'!AF:AF,'EPA Export Aggregation'!$A:$A,$B4,'EPA Export Aggregation'!$D:$D,$A$1)*IF($A4="CH4",About!$D$58,IF($A4="N2O",About!$D$59,1))</f>
        <v>24.985540459432102</v>
      </c>
      <c r="AD4">
        <f>SUMIFS('EPA Export Aggregation'!AG:AG,'EPA Export Aggregation'!$A:$A,$B4,'EPA Export Aggregation'!$D:$D,$A$1)*IF($A4="CH4",About!$D$58,IF($A4="N2O",About!$D$59,1))</f>
        <v>25.734456892322299</v>
      </c>
      <c r="AE4">
        <f>SUMIFS('EPA Export Aggregation'!AH:AH,'EPA Export Aggregation'!$A:$A,$B4,'EPA Export Aggregation'!$D:$D,$A$1)*IF($A4="CH4",About!$D$58,IF($A4="N2O",About!$D$59,1))</f>
        <v>29.234090767964499</v>
      </c>
      <c r="AF4">
        <f>SUMIFS('EPA Export Aggregation'!AI:AI,'EPA Export Aggregation'!$A:$A,$B4,'EPA Export Aggregation'!$D:$D,$A$1)*IF($A4="CH4",About!$D$58,IF($A4="N2O",About!$D$59,1))</f>
        <v>23.720774317753602</v>
      </c>
      <c r="AG4">
        <f>SUMIFS('EPA Export Aggregation'!AJ:AJ,'EPA Export Aggregation'!$A:$A,$B4,'EPA Export Aggregation'!$D:$D,$A$1)*IF($A4="CH4",About!$D$58,IF($A4="N2O",About!$D$59,1))</f>
        <v>16.024182212987299</v>
      </c>
      <c r="AH4">
        <f>SUMIFS('EPA Export Aggregation'!AK:AK,'EPA Export Aggregation'!$A:$A,$B4,'EPA Export Aggregation'!$D:$D,$A$1)*IF($A4="CH4",About!$D$58,IF($A4="N2O",About!$D$59,1))</f>
        <v>23.914614956041198</v>
      </c>
    </row>
    <row r="5" spans="1:34" x14ac:dyDescent="0.25">
      <c r="A5" s="413" t="s">
        <v>2215</v>
      </c>
      <c r="B5" s="414" t="s">
        <v>4198</v>
      </c>
      <c r="C5">
        <f>SUMIFS('EPA Export Aggregation'!F:F,'EPA Export Aggregation'!$A:$A,$B5,'EPA Export Aggregation'!$D:$D,$A$1)*IF($A5="CH4",About!$D$58,IF($A5="N2O",About!$D$59,1))</f>
        <v>17.0108645716175</v>
      </c>
      <c r="D5">
        <f>SUMIFS('EPA Export Aggregation'!G:G,'EPA Export Aggregation'!$A:$A,$B5,'EPA Export Aggregation'!$D:$D,$A$1)*IF($A5="CH4",About!$D$58,IF($A5="N2O",About!$D$59,1))</f>
        <v>16.095513222366801</v>
      </c>
      <c r="E5">
        <f>SUMIFS('EPA Export Aggregation'!H:H,'EPA Export Aggregation'!$A:$A,$B5,'EPA Export Aggregation'!$D:$D,$A$1)*IF($A5="CH4",About!$D$58,IF($A5="N2O",About!$D$59,1))</f>
        <v>16.153112347879599</v>
      </c>
      <c r="F5">
        <f>SUMIFS('EPA Export Aggregation'!I:I,'EPA Export Aggregation'!$A:$A,$B5,'EPA Export Aggregation'!$D:$D,$A$1)*IF($A5="CH4",About!$D$58,IF($A5="N2O",About!$D$59,1))</f>
        <v>16.547293531933999</v>
      </c>
      <c r="G5">
        <f>SUMIFS('EPA Export Aggregation'!J:J,'EPA Export Aggregation'!$A:$A,$B5,'EPA Export Aggregation'!$D:$D,$A$1)*IF($A5="CH4",About!$D$58,IF($A5="N2O",About!$D$59,1))</f>
        <v>17.711419412778799</v>
      </c>
      <c r="H5">
        <f>SUMIFS('EPA Export Aggregation'!K:K,'EPA Export Aggregation'!$A:$A,$B5,'EPA Export Aggregation'!$D:$D,$A$1)*IF($A5="CH4",About!$D$58,IF($A5="N2O",About!$D$59,1))</f>
        <v>18.273413541604299</v>
      </c>
      <c r="I5">
        <f>SUMIFS('EPA Export Aggregation'!L:L,'EPA Export Aggregation'!$A:$A,$B5,'EPA Export Aggregation'!$D:$D,$A$1)*IF($A5="CH4",About!$D$58,IF($A5="N2O",About!$D$59,1))</f>
        <v>19.240555345612599</v>
      </c>
      <c r="J5">
        <f>SUMIFS('EPA Export Aggregation'!M:M,'EPA Export Aggregation'!$A:$A,$B5,'EPA Export Aggregation'!$D:$D,$A$1)*IF($A5="CH4",About!$D$58,IF($A5="N2O",About!$D$59,1))</f>
        <v>19.009301832031099</v>
      </c>
      <c r="K5">
        <f>SUMIFS('EPA Export Aggregation'!N:N,'EPA Export Aggregation'!$A:$A,$B5,'EPA Export Aggregation'!$D:$D,$A$1)*IF($A5="CH4",About!$D$58,IF($A5="N2O",About!$D$59,1))</f>
        <v>19.862827415749202</v>
      </c>
      <c r="L5">
        <f>SUMIFS('EPA Export Aggregation'!O:O,'EPA Export Aggregation'!$A:$A,$B5,'EPA Export Aggregation'!$D:$D,$A$1)*IF($A5="CH4",About!$D$58,IF($A5="N2O",About!$D$59,1))</f>
        <v>19.9749890847758</v>
      </c>
      <c r="M5">
        <f>SUMIFS('EPA Export Aggregation'!P:P,'EPA Export Aggregation'!$A:$A,$B5,'EPA Export Aggregation'!$D:$D,$A$1)*IF($A5="CH4",About!$D$58,IF($A5="N2O",About!$D$59,1))</f>
        <v>19.843157930883098</v>
      </c>
      <c r="N5">
        <f>SUMIFS('EPA Export Aggregation'!Q:Q,'EPA Export Aggregation'!$A:$A,$B5,'EPA Export Aggregation'!$D:$D,$A$1)*IF($A5="CH4",About!$D$58,IF($A5="N2O",About!$D$59,1))</f>
        <v>19.5864739095374</v>
      </c>
      <c r="O5">
        <f>SUMIFS('EPA Export Aggregation'!R:R,'EPA Export Aggregation'!$A:$A,$B5,'EPA Export Aggregation'!$D:$D,$A$1)*IF($A5="CH4",About!$D$58,IF($A5="N2O",About!$D$59,1))</f>
        <v>20.097114458631701</v>
      </c>
      <c r="P5">
        <f>SUMIFS('EPA Export Aggregation'!S:S,'EPA Export Aggregation'!$A:$A,$B5,'EPA Export Aggregation'!$D:$D,$A$1)*IF($A5="CH4",About!$D$58,IF($A5="N2O",About!$D$59,1))</f>
        <v>20.340774070534898</v>
      </c>
      <c r="Q5">
        <f>SUMIFS('EPA Export Aggregation'!T:T,'EPA Export Aggregation'!$A:$A,$B5,'EPA Export Aggregation'!$D:$D,$A$1)*IF($A5="CH4",About!$D$58,IF($A5="N2O",About!$D$59,1))</f>
        <v>20.993281153718701</v>
      </c>
      <c r="R5">
        <f>SUMIFS('EPA Export Aggregation'!U:U,'EPA Export Aggregation'!$A:$A,$B5,'EPA Export Aggregation'!$D:$D,$A$1)*IF($A5="CH4",About!$D$58,IF($A5="N2O",About!$D$59,1))</f>
        <v>21.0172151820802</v>
      </c>
      <c r="S5">
        <f>SUMIFS('EPA Export Aggregation'!V:V,'EPA Export Aggregation'!$A:$A,$B5,'EPA Export Aggregation'!$D:$D,$A$1)*IF($A5="CH4",About!$D$58,IF($A5="N2O",About!$D$59,1))</f>
        <v>21.254509167184899</v>
      </c>
      <c r="T5">
        <f>SUMIFS('EPA Export Aggregation'!W:W,'EPA Export Aggregation'!$A:$A,$B5,'EPA Export Aggregation'!$D:$D,$A$1)*IF($A5="CH4",About!$D$58,IF($A5="N2O",About!$D$59,1))</f>
        <v>21.4718153507437</v>
      </c>
      <c r="U5">
        <f>SUMIFS('EPA Export Aggregation'!X:X,'EPA Export Aggregation'!$A:$A,$B5,'EPA Export Aggregation'!$D:$D,$A$1)*IF($A5="CH4",About!$D$58,IF($A5="N2O",About!$D$59,1))</f>
        <v>20.995150642820601</v>
      </c>
      <c r="V5">
        <f>SUMIFS('EPA Export Aggregation'!Y:Y,'EPA Export Aggregation'!$A:$A,$B5,'EPA Export Aggregation'!$D:$D,$A$1)*IF($A5="CH4",About!$D$58,IF($A5="N2O",About!$D$59,1))</f>
        <v>20.3022177893749</v>
      </c>
      <c r="W5">
        <f>SUMIFS('EPA Export Aggregation'!Z:Z,'EPA Export Aggregation'!$A:$A,$B5,'EPA Export Aggregation'!$D:$D,$A$1)*IF($A5="CH4",About!$D$58,IF($A5="N2O",About!$D$59,1))</f>
        <v>20.743237476965099</v>
      </c>
      <c r="X5">
        <f>SUMIFS('EPA Export Aggregation'!AA:AA,'EPA Export Aggregation'!$A:$A,$B5,'EPA Export Aggregation'!$D:$D,$A$1)*IF($A5="CH4",About!$D$58,IF($A5="N2O",About!$D$59,1))</f>
        <v>20.917721213058499</v>
      </c>
      <c r="Y5">
        <f>SUMIFS('EPA Export Aggregation'!AB:AB,'EPA Export Aggregation'!$A:$A,$B5,'EPA Export Aggregation'!$D:$D,$A$1)*IF($A5="CH4",About!$D$58,IF($A5="N2O",About!$D$59,1))</f>
        <v>20.065830858665301</v>
      </c>
      <c r="Z5">
        <f>SUMIFS('EPA Export Aggregation'!AC:AC,'EPA Export Aggregation'!$A:$A,$B5,'EPA Export Aggregation'!$D:$D,$A$1)*IF($A5="CH4",About!$D$58,IF($A5="N2O",About!$D$59,1))</f>
        <v>20.1553080494865</v>
      </c>
      <c r="AA5">
        <f>SUMIFS('EPA Export Aggregation'!AD:AD,'EPA Export Aggregation'!$A:$A,$B5,'EPA Export Aggregation'!$D:$D,$A$1)*IF($A5="CH4",About!$D$58,IF($A5="N2O",About!$D$59,1))</f>
        <v>21.023119423630298</v>
      </c>
      <c r="AB5">
        <f>SUMIFS('EPA Export Aggregation'!AE:AE,'EPA Export Aggregation'!$A:$A,$B5,'EPA Export Aggregation'!$D:$D,$A$1)*IF($A5="CH4",About!$D$58,IF($A5="N2O",About!$D$59,1))</f>
        <v>20.494447248267601</v>
      </c>
      <c r="AC5">
        <f>SUMIFS('EPA Export Aggregation'!AF:AF,'EPA Export Aggregation'!$A:$A,$B5,'EPA Export Aggregation'!$D:$D,$A$1)*IF($A5="CH4",About!$D$58,IF($A5="N2O",About!$D$59,1))</f>
        <v>21.636084135750199</v>
      </c>
      <c r="AD5">
        <f>SUMIFS('EPA Export Aggregation'!AG:AG,'EPA Export Aggregation'!$A:$A,$B5,'EPA Export Aggregation'!$D:$D,$A$1)*IF($A5="CH4",About!$D$58,IF($A5="N2O",About!$D$59,1))</f>
        <v>20.719016552612</v>
      </c>
      <c r="AE5">
        <f>SUMIFS('EPA Export Aggregation'!AH:AH,'EPA Export Aggregation'!$A:$A,$B5,'EPA Export Aggregation'!$D:$D,$A$1)*IF($A5="CH4",About!$D$58,IF($A5="N2O",About!$D$59,1))</f>
        <v>21.149642585952499</v>
      </c>
      <c r="AF5">
        <f>SUMIFS('EPA Export Aggregation'!AI:AI,'EPA Export Aggregation'!$A:$A,$B5,'EPA Export Aggregation'!$D:$D,$A$1)*IF($A5="CH4",About!$D$58,IF($A5="N2O",About!$D$59,1))</f>
        <v>21.037083868254399</v>
      </c>
      <c r="AG5">
        <f>SUMIFS('EPA Export Aggregation'!AJ:AJ,'EPA Export Aggregation'!$A:$A,$B5,'EPA Export Aggregation'!$D:$D,$A$1)*IF($A5="CH4",About!$D$58,IF($A5="N2O",About!$D$59,1))</f>
        <v>19.4774287374089</v>
      </c>
      <c r="AH5">
        <f>SUMIFS('EPA Export Aggregation'!AK:AK,'EPA Export Aggregation'!$A:$A,$B5,'EPA Export Aggregation'!$D:$D,$A$1)*IF($A5="CH4",About!$D$58,IF($A5="N2O",About!$D$59,1))</f>
        <v>20.615970343887799</v>
      </c>
    </row>
    <row r="6" spans="1:34" x14ac:dyDescent="0.25">
      <c r="A6" s="413" t="s">
        <v>2215</v>
      </c>
      <c r="B6" s="414" t="s">
        <v>4202</v>
      </c>
      <c r="C6">
        <f>SUMIFS('EPA Export Aggregation'!F:F,'EPA Export Aggregation'!$A:$A,$B6,'EPA Export Aggregation'!$D:$D,$A$1)*IF($A6="CH4",About!$D$58,IF($A6="N2O",About!$D$59,1))</f>
        <v>10.359699697467599</v>
      </c>
      <c r="D6">
        <f>SUMIFS('EPA Export Aggregation'!G:G,'EPA Export Aggregation'!$A:$A,$B6,'EPA Export Aggregation'!$D:$D,$A$1)*IF($A6="CH4",About!$D$58,IF($A6="N2O",About!$D$59,1))</f>
        <v>11.559362752831101</v>
      </c>
      <c r="E6">
        <f>SUMIFS('EPA Export Aggregation'!H:H,'EPA Export Aggregation'!$A:$A,$B6,'EPA Export Aggregation'!$D:$D,$A$1)*IF($A6="CH4",About!$D$58,IF($A6="N2O",About!$D$59,1))</f>
        <v>11.1221174756721</v>
      </c>
      <c r="F6">
        <f>SUMIFS('EPA Export Aggregation'!I:I,'EPA Export Aggregation'!$A:$A,$B6,'EPA Export Aggregation'!$D:$D,$A$1)*IF($A6="CH4",About!$D$58,IF($A6="N2O",About!$D$59,1))</f>
        <v>10.987269034161001</v>
      </c>
      <c r="G6">
        <f>SUMIFS('EPA Export Aggregation'!J:J,'EPA Export Aggregation'!$A:$A,$B6,'EPA Export Aggregation'!$D:$D,$A$1)*IF($A6="CH4",About!$D$58,IF($A6="N2O",About!$D$59,1))</f>
        <v>11.6459558846142</v>
      </c>
      <c r="H6">
        <f>SUMIFS('EPA Export Aggregation'!K:K,'EPA Export Aggregation'!$A:$A,$B6,'EPA Export Aggregation'!$D:$D,$A$1)*IF($A6="CH4",About!$D$58,IF($A6="N2O",About!$D$59,1))</f>
        <v>12.155216083763801</v>
      </c>
      <c r="I6">
        <f>SUMIFS('EPA Export Aggregation'!L:L,'EPA Export Aggregation'!$A:$A,$B6,'EPA Export Aggregation'!$D:$D,$A$1)*IF($A6="CH4",About!$D$58,IF($A6="N2O",About!$D$59,1))</f>
        <v>12.948437129178499</v>
      </c>
      <c r="J6">
        <f>SUMIFS('EPA Export Aggregation'!M:M,'EPA Export Aggregation'!$A:$A,$B6,'EPA Export Aggregation'!$D:$D,$A$1)*IF($A6="CH4",About!$D$58,IF($A6="N2O",About!$D$59,1))</f>
        <v>12.4407827947509</v>
      </c>
      <c r="K6">
        <f>SUMIFS('EPA Export Aggregation'!N:N,'EPA Export Aggregation'!$A:$A,$B6,'EPA Export Aggregation'!$D:$D,$A$1)*IF($A6="CH4",About!$D$58,IF($A6="N2O",About!$D$59,1))</f>
        <v>12.1716958827935</v>
      </c>
      <c r="L6">
        <f>SUMIFS('EPA Export Aggregation'!O:O,'EPA Export Aggregation'!$A:$A,$B6,'EPA Export Aggregation'!$D:$D,$A$1)*IF($A6="CH4",About!$D$58,IF($A6="N2O",About!$D$59,1))</f>
        <v>12.393378317443901</v>
      </c>
      <c r="M6">
        <f>SUMIFS('EPA Export Aggregation'!P:P,'EPA Export Aggregation'!$A:$A,$B6,'EPA Export Aggregation'!$D:$D,$A$1)*IF($A6="CH4",About!$D$58,IF($A6="N2O",About!$D$59,1))</f>
        <v>12.6291595229159</v>
      </c>
      <c r="N6">
        <f>SUMIFS('EPA Export Aggregation'!Q:Q,'EPA Export Aggregation'!$A:$A,$B6,'EPA Export Aggregation'!$D:$D,$A$1)*IF($A6="CH4",About!$D$58,IF($A6="N2O",About!$D$59,1))</f>
        <v>12.648623207609001</v>
      </c>
      <c r="O6">
        <f>SUMIFS('EPA Export Aggregation'!R:R,'EPA Export Aggregation'!$A:$A,$B6,'EPA Export Aggregation'!$D:$D,$A$1)*IF($A6="CH4",About!$D$58,IF($A6="N2O",About!$D$59,1))</f>
        <v>12.227433260083799</v>
      </c>
      <c r="P6">
        <f>SUMIFS('EPA Export Aggregation'!S:S,'EPA Export Aggregation'!$A:$A,$B6,'EPA Export Aggregation'!$D:$D,$A$1)*IF($A6="CH4",About!$D$58,IF($A6="N2O",About!$D$59,1))</f>
        <v>11.892788776998801</v>
      </c>
      <c r="Q6">
        <f>SUMIFS('EPA Export Aggregation'!T:T,'EPA Export Aggregation'!$A:$A,$B6,'EPA Export Aggregation'!$D:$D,$A$1)*IF($A6="CH4",About!$D$58,IF($A6="N2O",About!$D$59,1))</f>
        <v>12.3166488208812</v>
      </c>
      <c r="R6">
        <f>SUMIFS('EPA Export Aggregation'!U:U,'EPA Export Aggregation'!$A:$A,$B6,'EPA Export Aggregation'!$D:$D,$A$1)*IF($A6="CH4",About!$D$58,IF($A6="N2O",About!$D$59,1))</f>
        <v>12.575356023800101</v>
      </c>
      <c r="S6">
        <f>SUMIFS('EPA Export Aggregation'!V:V,'EPA Export Aggregation'!$A:$A,$B6,'EPA Export Aggregation'!$D:$D,$A$1)*IF($A6="CH4",About!$D$58,IF($A6="N2O",About!$D$59,1))</f>
        <v>13.3594856259375</v>
      </c>
      <c r="T6">
        <f>SUMIFS('EPA Export Aggregation'!W:W,'EPA Export Aggregation'!$A:$A,$B6,'EPA Export Aggregation'!$D:$D,$A$1)*IF($A6="CH4",About!$D$58,IF($A6="N2O",About!$D$59,1))</f>
        <v>15.0844908980886</v>
      </c>
      <c r="U6">
        <f>SUMIFS('EPA Export Aggregation'!X:X,'EPA Export Aggregation'!$A:$A,$B6,'EPA Export Aggregation'!$D:$D,$A$1)*IF($A6="CH4",About!$D$58,IF($A6="N2O",About!$D$59,1))</f>
        <v>15.7386415070163</v>
      </c>
      <c r="V6">
        <f>SUMIFS('EPA Export Aggregation'!Y:Y,'EPA Export Aggregation'!$A:$A,$B6,'EPA Export Aggregation'!$D:$D,$A$1)*IF($A6="CH4",About!$D$58,IF($A6="N2O",About!$D$59,1))</f>
        <v>15.3856246711632</v>
      </c>
      <c r="W6">
        <f>SUMIFS('EPA Export Aggregation'!Z:Z,'EPA Export Aggregation'!$A:$A,$B6,'EPA Export Aggregation'!$D:$D,$A$1)*IF($A6="CH4",About!$D$58,IF($A6="N2O",About!$D$59,1))</f>
        <v>17.0214450162504</v>
      </c>
      <c r="X6">
        <f>SUMIFS('EPA Export Aggregation'!AA:AA,'EPA Export Aggregation'!$A:$A,$B6,'EPA Export Aggregation'!$D:$D,$A$1)*IF($A6="CH4",About!$D$58,IF($A6="N2O",About!$D$59,1))</f>
        <v>17.354411637037199</v>
      </c>
      <c r="Y6">
        <f>SUMIFS('EPA Export Aggregation'!AB:AB,'EPA Export Aggregation'!$A:$A,$B6,'EPA Export Aggregation'!$D:$D,$A$1)*IF($A6="CH4",About!$D$58,IF($A6="N2O",About!$D$59,1))</f>
        <v>16.340376325272</v>
      </c>
      <c r="Z6">
        <f>SUMIFS('EPA Export Aggregation'!AC:AC,'EPA Export Aggregation'!$A:$A,$B6,'EPA Export Aggregation'!$D:$D,$A$1)*IF($A6="CH4",About!$D$58,IF($A6="N2O",About!$D$59,1))</f>
        <v>17.5898094431505</v>
      </c>
      <c r="AA6">
        <f>SUMIFS('EPA Export Aggregation'!AD:AD,'EPA Export Aggregation'!$A:$A,$B6,'EPA Export Aggregation'!$D:$D,$A$1)*IF($A6="CH4",About!$D$58,IF($A6="N2O",About!$D$59,1))</f>
        <v>16.675456669704801</v>
      </c>
      <c r="AB6">
        <f>SUMIFS('EPA Export Aggregation'!AE:AE,'EPA Export Aggregation'!$A:$A,$B6,'EPA Export Aggregation'!$D:$D,$A$1)*IF($A6="CH4",About!$D$58,IF($A6="N2O",About!$D$59,1))</f>
        <v>16.598963456325802</v>
      </c>
      <c r="AC6">
        <f>SUMIFS('EPA Export Aggregation'!AF:AF,'EPA Export Aggregation'!$A:$A,$B6,'EPA Export Aggregation'!$D:$D,$A$1)*IF($A6="CH4",About!$D$58,IF($A6="N2O",About!$D$59,1))</f>
        <v>16.3122537213982</v>
      </c>
      <c r="AD6">
        <f>SUMIFS('EPA Export Aggregation'!AG:AG,'EPA Export Aggregation'!$A:$A,$B6,'EPA Export Aggregation'!$D:$D,$A$1)*IF($A6="CH4",About!$D$58,IF($A6="N2O",About!$D$59,1))</f>
        <v>16.781828094186299</v>
      </c>
      <c r="AE6">
        <f>SUMIFS('EPA Export Aggregation'!AH:AH,'EPA Export Aggregation'!$A:$A,$B6,'EPA Export Aggregation'!$D:$D,$A$1)*IF($A6="CH4",About!$D$58,IF($A6="N2O",About!$D$59,1))</f>
        <v>17.083244848524</v>
      </c>
      <c r="AF6">
        <f>SUMIFS('EPA Export Aggregation'!AI:AI,'EPA Export Aggregation'!$A:$A,$B6,'EPA Export Aggregation'!$D:$D,$A$1)*IF($A6="CH4",About!$D$58,IF($A6="N2O",About!$D$59,1))</f>
        <v>17.2380443546392</v>
      </c>
      <c r="AG6">
        <f>SUMIFS('EPA Export Aggregation'!AJ:AJ,'EPA Export Aggregation'!$A:$A,$B6,'EPA Export Aggregation'!$D:$D,$A$1)*IF($A6="CH4",About!$D$58,IF($A6="N2O",About!$D$59,1))</f>
        <v>15.6400526756423</v>
      </c>
      <c r="AH6">
        <f>SUMIFS('EPA Export Aggregation'!AK:AK,'EPA Export Aggregation'!$A:$A,$B6,'EPA Export Aggregation'!$D:$D,$A$1)*IF($A6="CH4",About!$D$58,IF($A6="N2O",About!$D$59,1))</f>
        <v>14.900747600789799</v>
      </c>
    </row>
    <row r="7" spans="1:34" x14ac:dyDescent="0.25">
      <c r="A7" s="413" t="s">
        <v>2215</v>
      </c>
      <c r="B7" s="414" t="s">
        <v>4204</v>
      </c>
      <c r="C7">
        <f>SUMIFS('EPA Export Aggregation'!F:F,'EPA Export Aggregation'!$A:$A,$B7,'EPA Export Aggregation'!$D:$D,$A$1)*IF($A7="CH4",About!$D$58,IF($A7="N2O",About!$D$59,1))</f>
        <v>4.1630749563713003</v>
      </c>
      <c r="D7">
        <f>SUMIFS('EPA Export Aggregation'!G:G,'EPA Export Aggregation'!$A:$A,$B7,'EPA Export Aggregation'!$D:$D,$A$1)*IF($A7="CH4",About!$D$58,IF($A7="N2O",About!$D$59,1))</f>
        <v>4.6963309926179999</v>
      </c>
      <c r="E7">
        <f>SUMIFS('EPA Export Aggregation'!H:H,'EPA Export Aggregation'!$A:$A,$B7,'EPA Export Aggregation'!$D:$D,$A$1)*IF($A7="CH4",About!$D$58,IF($A7="N2O",About!$D$59,1))</f>
        <v>4.2870128163008001</v>
      </c>
      <c r="F7">
        <f>SUMIFS('EPA Export Aggregation'!I:I,'EPA Export Aggregation'!$A:$A,$B7,'EPA Export Aggregation'!$D:$D,$A$1)*IF($A7="CH4",About!$D$58,IF($A7="N2O",About!$D$59,1))</f>
        <v>4.8563009264054999</v>
      </c>
      <c r="G7">
        <f>SUMIFS('EPA Export Aggregation'!J:J,'EPA Export Aggregation'!$A:$A,$B7,'EPA Export Aggregation'!$D:$D,$A$1)*IF($A7="CH4",About!$D$58,IF($A7="N2O",About!$D$59,1))</f>
        <v>4.6527065218821999</v>
      </c>
      <c r="H7">
        <f>SUMIFS('EPA Export Aggregation'!K:K,'EPA Export Aggregation'!$A:$A,$B7,'EPA Export Aggregation'!$D:$D,$A$1)*IF($A7="CH4",About!$D$58,IF($A7="N2O",About!$D$59,1))</f>
        <v>4.8283687075722002</v>
      </c>
      <c r="I7">
        <f>SUMIFS('EPA Export Aggregation'!L:L,'EPA Export Aggregation'!$A:$A,$B7,'EPA Export Aggregation'!$D:$D,$A$1)*IF($A7="CH4",About!$D$58,IF($A7="N2O",About!$D$59,1))</f>
        <v>5.5245717066889002</v>
      </c>
      <c r="J7">
        <f>SUMIFS('EPA Export Aggregation'!M:M,'EPA Export Aggregation'!$A:$A,$B7,'EPA Export Aggregation'!$D:$D,$A$1)*IF($A7="CH4",About!$D$58,IF($A7="N2O",About!$D$59,1))</f>
        <v>5.1580505865128998</v>
      </c>
      <c r="K7">
        <f>SUMIFS('EPA Export Aggregation'!N:N,'EPA Export Aggregation'!$A:$A,$B7,'EPA Export Aggregation'!$D:$D,$A$1)*IF($A7="CH4",About!$D$58,IF($A7="N2O",About!$D$59,1))</f>
        <v>4.2338668185737003</v>
      </c>
      <c r="L7">
        <f>SUMIFS('EPA Export Aggregation'!O:O,'EPA Export Aggregation'!$A:$A,$B7,'EPA Export Aggregation'!$D:$D,$A$1)*IF($A7="CH4",About!$D$58,IF($A7="N2O",About!$D$59,1))</f>
        <v>4.9580567533651001</v>
      </c>
      <c r="M7">
        <f>SUMIFS('EPA Export Aggregation'!P:P,'EPA Export Aggregation'!$A:$A,$B7,'EPA Export Aggregation'!$D:$D,$A$1)*IF($A7="CH4",About!$D$58,IF($A7="N2O",About!$D$59,1))</f>
        <v>5.0476087996481001</v>
      </c>
      <c r="N7">
        <f>SUMIFS('EPA Export Aggregation'!Q:Q,'EPA Export Aggregation'!$A:$A,$B7,'EPA Export Aggregation'!$D:$D,$A$1)*IF($A7="CH4",About!$D$58,IF($A7="N2O",About!$D$59,1))</f>
        <v>4.3680435567991998</v>
      </c>
      <c r="O7">
        <f>SUMIFS('EPA Export Aggregation'!R:R,'EPA Export Aggregation'!$A:$A,$B7,'EPA Export Aggregation'!$D:$D,$A$1)*IF($A7="CH4",About!$D$58,IF($A7="N2O",About!$D$59,1))</f>
        <v>4.6817729703293001</v>
      </c>
      <c r="P7">
        <f>SUMIFS('EPA Export Aggregation'!S:S,'EPA Export Aggregation'!$A:$A,$B7,'EPA Export Aggregation'!$D:$D,$A$1)*IF($A7="CH4",About!$D$58,IF($A7="N2O",About!$D$59,1))</f>
        <v>4.7887020442786996</v>
      </c>
      <c r="Q7">
        <f>SUMIFS('EPA Export Aggregation'!T:T,'EPA Export Aggregation'!$A:$A,$B7,'EPA Export Aggregation'!$D:$D,$A$1)*IF($A7="CH4",About!$D$58,IF($A7="N2O",About!$D$59,1))</f>
        <v>4.3751801959882997</v>
      </c>
      <c r="R7">
        <f>SUMIFS('EPA Export Aggregation'!U:U,'EPA Export Aggregation'!$A:$A,$B7,'EPA Export Aggregation'!$D:$D,$A$1)*IF($A7="CH4",About!$D$58,IF($A7="N2O",About!$D$59,1))</f>
        <v>4.3544506599982</v>
      </c>
      <c r="S7">
        <f>SUMIFS('EPA Export Aggregation'!V:V,'EPA Export Aggregation'!$A:$A,$B7,'EPA Export Aggregation'!$D:$D,$A$1)*IF($A7="CH4",About!$D$58,IF($A7="N2O",About!$D$59,1))</f>
        <v>4.0293113964779996</v>
      </c>
      <c r="T7">
        <f>SUMIFS('EPA Export Aggregation'!W:W,'EPA Export Aggregation'!$A:$A,$B7,'EPA Export Aggregation'!$D:$D,$A$1)*IF($A7="CH4",About!$D$58,IF($A7="N2O",About!$D$59,1))</f>
        <v>4.4392976372541</v>
      </c>
      <c r="U7">
        <f>SUMIFS('EPA Export Aggregation'!X:X,'EPA Export Aggregation'!$A:$A,$B7,'EPA Export Aggregation'!$D:$D,$A$1)*IF($A7="CH4",About!$D$58,IF($A7="N2O",About!$D$59,1))</f>
        <v>5.1263555639070999</v>
      </c>
      <c r="V7">
        <f>SUMIFS('EPA Export Aggregation'!Y:Y,'EPA Export Aggregation'!$A:$A,$B7,'EPA Export Aggregation'!$D:$D,$A$1)*IF($A7="CH4",About!$D$58,IF($A7="N2O",About!$D$59,1))</f>
        <v>4.7615972017274002</v>
      </c>
      <c r="W7">
        <f>SUMIFS('EPA Export Aggregation'!Z:Z,'EPA Export Aggregation'!$A:$A,$B7,'EPA Export Aggregation'!$D:$D,$A$1)*IF($A7="CH4",About!$D$58,IF($A7="N2O",About!$D$59,1))</f>
        <v>4.4386212606997999</v>
      </c>
      <c r="X7">
        <f>SUMIFS('EPA Export Aggregation'!AA:AA,'EPA Export Aggregation'!$A:$A,$B7,'EPA Export Aggregation'!$D:$D,$A$1)*IF($A7="CH4",About!$D$58,IF($A7="N2O",About!$D$59,1))</f>
        <v>4.4450529806506003</v>
      </c>
      <c r="Y7">
        <f>SUMIFS('EPA Export Aggregation'!AB:AB,'EPA Export Aggregation'!$A:$A,$B7,'EPA Export Aggregation'!$D:$D,$A$1)*IF($A7="CH4",About!$D$58,IF($A7="N2O",About!$D$59,1))</f>
        <v>3.6137653699058001</v>
      </c>
      <c r="Z7">
        <f>SUMIFS('EPA Export Aggregation'!AC:AC,'EPA Export Aggregation'!$A:$A,$B7,'EPA Export Aggregation'!$D:$D,$A$1)*IF($A7="CH4",About!$D$58,IF($A7="N2O",About!$D$59,1))</f>
        <v>4.7498659308217999</v>
      </c>
      <c r="AA7">
        <f>SUMIFS('EPA Export Aggregation'!AD:AD,'EPA Export Aggregation'!$A:$A,$B7,'EPA Export Aggregation'!$D:$D,$A$1)*IF($A7="CH4",About!$D$58,IF($A7="N2O",About!$D$59,1))</f>
        <v>4.9938011929722999</v>
      </c>
      <c r="AB7">
        <f>SUMIFS('EPA Export Aggregation'!AE:AE,'EPA Export Aggregation'!$A:$A,$B7,'EPA Export Aggregation'!$D:$D,$A$1)*IF($A7="CH4",About!$D$58,IF($A7="N2O",About!$D$59,1))</f>
        <v>4.1463915585148996</v>
      </c>
      <c r="AC7">
        <f>SUMIFS('EPA Export Aggregation'!AF:AF,'EPA Export Aggregation'!$A:$A,$B7,'EPA Export Aggregation'!$D:$D,$A$1)*IF($A7="CH4",About!$D$58,IF($A7="N2O",About!$D$59,1))</f>
        <v>4.1086526538383001</v>
      </c>
      <c r="AD7">
        <f>SUMIFS('EPA Export Aggregation'!AG:AG,'EPA Export Aggregation'!$A:$A,$B7,'EPA Export Aggregation'!$D:$D,$A$1)*IF($A7="CH4",About!$D$58,IF($A7="N2O",About!$D$59,1))</f>
        <v>4.0270732032567</v>
      </c>
      <c r="AE7">
        <f>SUMIFS('EPA Export Aggregation'!AH:AH,'EPA Export Aggregation'!$A:$A,$B7,'EPA Export Aggregation'!$D:$D,$A$1)*IF($A7="CH4",About!$D$58,IF($A7="N2O",About!$D$59,1))</f>
        <v>5.1133015660597003</v>
      </c>
      <c r="AF7">
        <f>SUMIFS('EPA Export Aggregation'!AI:AI,'EPA Export Aggregation'!$A:$A,$B7,'EPA Export Aggregation'!$D:$D,$A$1)*IF($A7="CH4",About!$D$58,IF($A7="N2O",About!$D$59,1))</f>
        <v>5.3475637562714997</v>
      </c>
      <c r="AG7">
        <f>SUMIFS('EPA Export Aggregation'!AJ:AJ,'EPA Export Aggregation'!$A:$A,$B7,'EPA Export Aggregation'!$D:$D,$A$1)*IF($A7="CH4",About!$D$58,IF($A7="N2O",About!$D$59,1))</f>
        <v>4.8430516492163997</v>
      </c>
      <c r="AH7">
        <f>SUMIFS('EPA Export Aggregation'!AK:AK,'EPA Export Aggregation'!$A:$A,$B7,'EPA Export Aggregation'!$D:$D,$A$1)*IF($A7="CH4",About!$D$58,IF($A7="N2O",About!$D$59,1))</f>
        <v>4.5271586314376</v>
      </c>
    </row>
    <row r="8" spans="1:34" x14ac:dyDescent="0.25">
      <c r="A8" s="413" t="s">
        <v>2215</v>
      </c>
      <c r="B8" s="414" t="s">
        <v>4206</v>
      </c>
      <c r="C8">
        <f>SUMIFS('EPA Export Aggregation'!F:F,'EPA Export Aggregation'!$A:$A,$B8,'EPA Export Aggregation'!$D:$D,$A$1)*IF($A8="CH4",About!$D$58,IF($A8="N2O",About!$D$59,1))</f>
        <v>2.6956968369670999</v>
      </c>
      <c r="D8">
        <f>SUMIFS('EPA Export Aggregation'!G:G,'EPA Export Aggregation'!$A:$A,$B8,'EPA Export Aggregation'!$D:$D,$A$1)*IF($A8="CH4",About!$D$58,IF($A8="N2O",About!$D$59,1))</f>
        <v>3.2655832644529998</v>
      </c>
      <c r="E8">
        <f>SUMIFS('EPA Export Aggregation'!H:H,'EPA Export Aggregation'!$A:$A,$B8,'EPA Export Aggregation'!$D:$D,$A$1)*IF($A8="CH4",About!$D$58,IF($A8="N2O",About!$D$59,1))</f>
        <v>2.6375977453471999</v>
      </c>
      <c r="F8">
        <f>SUMIFS('EPA Export Aggregation'!I:I,'EPA Export Aggregation'!$A:$A,$B8,'EPA Export Aggregation'!$D:$D,$A$1)*IF($A8="CH4",About!$D$58,IF($A8="N2O",About!$D$59,1))</f>
        <v>2.8264633811826001</v>
      </c>
      <c r="G8">
        <f>SUMIFS('EPA Export Aggregation'!J:J,'EPA Export Aggregation'!$A:$A,$B8,'EPA Export Aggregation'!$D:$D,$A$1)*IF($A8="CH4",About!$D$58,IF($A8="N2O",About!$D$59,1))</f>
        <v>2.3744513537229999</v>
      </c>
      <c r="H8">
        <f>SUMIFS('EPA Export Aggregation'!K:K,'EPA Export Aggregation'!$A:$A,$B8,'EPA Export Aggregation'!$D:$D,$A$1)*IF($A8="CH4",About!$D$58,IF($A8="N2O",About!$D$59,1))</f>
        <v>2.6204148221425001</v>
      </c>
      <c r="I8">
        <f>SUMIFS('EPA Export Aggregation'!L:L,'EPA Export Aggregation'!$A:$A,$B8,'EPA Export Aggregation'!$D:$D,$A$1)*IF($A8="CH4",About!$D$58,IF($A8="N2O",About!$D$59,1))</f>
        <v>3.2540664059058</v>
      </c>
      <c r="J8">
        <f>SUMIFS('EPA Export Aggregation'!M:M,'EPA Export Aggregation'!$A:$A,$B8,'EPA Export Aggregation'!$D:$D,$A$1)*IF($A8="CH4",About!$D$58,IF($A8="N2O",About!$D$59,1))</f>
        <v>3.4076456106841002</v>
      </c>
      <c r="K8">
        <f>SUMIFS('EPA Export Aggregation'!N:N,'EPA Export Aggregation'!$A:$A,$B8,'EPA Export Aggregation'!$D:$D,$A$1)*IF($A8="CH4",About!$D$58,IF($A8="N2O",About!$D$59,1))</f>
        <v>2.9013417105291999</v>
      </c>
      <c r="L8">
        <f>SUMIFS('EPA Export Aggregation'!O:O,'EPA Export Aggregation'!$A:$A,$B8,'EPA Export Aggregation'!$D:$D,$A$1)*IF($A8="CH4",About!$D$58,IF($A8="N2O",About!$D$59,1))</f>
        <v>3.4172058758277002</v>
      </c>
      <c r="M8">
        <f>SUMIFS('EPA Export Aggregation'!P:P,'EPA Export Aggregation'!$A:$A,$B8,'EPA Export Aggregation'!$D:$D,$A$1)*IF($A8="CH4",About!$D$58,IF($A8="N2O",About!$D$59,1))</f>
        <v>3.3969032750318999</v>
      </c>
      <c r="N8">
        <f>SUMIFS('EPA Export Aggregation'!Q:Q,'EPA Export Aggregation'!$A:$A,$B8,'EPA Export Aggregation'!$D:$D,$A$1)*IF($A8="CH4",About!$D$58,IF($A8="N2O",About!$D$59,1))</f>
        <v>3.2995098502592999</v>
      </c>
      <c r="O8">
        <f>SUMIFS('EPA Export Aggregation'!R:R,'EPA Export Aggregation'!$A:$A,$B8,'EPA Export Aggregation'!$D:$D,$A$1)*IF($A8="CH4",About!$D$58,IF($A8="N2O",About!$D$59,1))</f>
        <v>3.4071123574989</v>
      </c>
      <c r="P8">
        <f>SUMIFS('EPA Export Aggregation'!S:S,'EPA Export Aggregation'!$A:$A,$B8,'EPA Export Aggregation'!$D:$D,$A$1)*IF($A8="CH4",About!$D$58,IF($A8="N2O",About!$D$59,1))</f>
        <v>3.5146923258787002</v>
      </c>
      <c r="Q8">
        <f>SUMIFS('EPA Export Aggregation'!T:T,'EPA Export Aggregation'!$A:$A,$B8,'EPA Export Aggregation'!$D:$D,$A$1)*IF($A8="CH4",About!$D$58,IF($A8="N2O",About!$D$59,1))</f>
        <v>3.3682107891238999</v>
      </c>
      <c r="R8">
        <f>SUMIFS('EPA Export Aggregation'!U:U,'EPA Export Aggregation'!$A:$A,$B8,'EPA Export Aggregation'!$D:$D,$A$1)*IF($A8="CH4",About!$D$58,IF($A8="N2O",About!$D$59,1))</f>
        <v>3.4395064734336001</v>
      </c>
      <c r="S8">
        <f>SUMIFS('EPA Export Aggregation'!V:V,'EPA Export Aggregation'!$A:$A,$B8,'EPA Export Aggregation'!$D:$D,$A$1)*IF($A8="CH4",About!$D$58,IF($A8="N2O",About!$D$59,1))</f>
        <v>4.2872400470540999</v>
      </c>
      <c r="T8">
        <f>SUMIFS('EPA Export Aggregation'!W:W,'EPA Export Aggregation'!$A:$A,$B8,'EPA Export Aggregation'!$D:$D,$A$1)*IF($A8="CH4",About!$D$58,IF($A8="N2O",About!$D$59,1))</f>
        <v>4.7877449042178002</v>
      </c>
      <c r="U8">
        <f>SUMIFS('EPA Export Aggregation'!X:X,'EPA Export Aggregation'!$A:$A,$B8,'EPA Export Aggregation'!$D:$D,$A$1)*IF($A8="CH4",About!$D$58,IF($A8="N2O",About!$D$59,1))</f>
        <v>5.2335514086171004</v>
      </c>
      <c r="V8">
        <f>SUMIFS('EPA Export Aggregation'!Y:Y,'EPA Export Aggregation'!$A:$A,$B8,'EPA Export Aggregation'!$D:$D,$A$1)*IF($A8="CH4",About!$D$58,IF($A8="N2O",About!$D$59,1))</f>
        <v>5.4922159120413001</v>
      </c>
      <c r="W8">
        <f>SUMIFS('EPA Export Aggregation'!Z:Z,'EPA Export Aggregation'!$A:$A,$B8,'EPA Export Aggregation'!$D:$D,$A$1)*IF($A8="CH4",About!$D$58,IF($A8="N2O",About!$D$59,1))</f>
        <v>5.1850296110840004</v>
      </c>
      <c r="X8">
        <f>SUMIFS('EPA Export Aggregation'!AA:AA,'EPA Export Aggregation'!$A:$A,$B8,'EPA Export Aggregation'!$D:$D,$A$1)*IF($A8="CH4",About!$D$58,IF($A8="N2O",About!$D$59,1))</f>
        <v>4.8973763003263002</v>
      </c>
      <c r="Y8">
        <f>SUMIFS('EPA Export Aggregation'!AB:AB,'EPA Export Aggregation'!$A:$A,$B8,'EPA Export Aggregation'!$D:$D,$A$1)*IF($A8="CH4",About!$D$58,IF($A8="N2O",About!$D$59,1))</f>
        <v>4.4208369621837003</v>
      </c>
      <c r="Z8">
        <f>SUMIFS('EPA Export Aggregation'!AC:AC,'EPA Export Aggregation'!$A:$A,$B8,'EPA Export Aggregation'!$D:$D,$A$1)*IF($A8="CH4",About!$D$58,IF($A8="N2O",About!$D$59,1))</f>
        <v>5.6465954016096997</v>
      </c>
      <c r="AA8">
        <f>SUMIFS('EPA Export Aggregation'!AD:AD,'EPA Export Aggregation'!$A:$A,$B8,'EPA Export Aggregation'!$D:$D,$A$1)*IF($A8="CH4",About!$D$58,IF($A8="N2O",About!$D$59,1))</f>
        <v>4.6079999742105002</v>
      </c>
      <c r="AB8">
        <f>SUMIFS('EPA Export Aggregation'!AE:AE,'EPA Export Aggregation'!$A:$A,$B8,'EPA Export Aggregation'!$D:$D,$A$1)*IF($A8="CH4",About!$D$58,IF($A8="N2O",About!$D$59,1))</f>
        <v>4.5279231943377001</v>
      </c>
      <c r="AC8">
        <f>SUMIFS('EPA Export Aggregation'!AF:AF,'EPA Export Aggregation'!$A:$A,$B8,'EPA Export Aggregation'!$D:$D,$A$1)*IF($A8="CH4",About!$D$58,IF($A8="N2O",About!$D$59,1))</f>
        <v>3.4649067367631998</v>
      </c>
      <c r="AD8">
        <f>SUMIFS('EPA Export Aggregation'!AG:AG,'EPA Export Aggregation'!$A:$A,$B8,'EPA Export Aggregation'!$D:$D,$A$1)*IF($A8="CH4",About!$D$58,IF($A8="N2O",About!$D$59,1))</f>
        <v>3.5141824001519</v>
      </c>
      <c r="AE8">
        <f>SUMIFS('EPA Export Aggregation'!AH:AH,'EPA Export Aggregation'!$A:$A,$B8,'EPA Export Aggregation'!$D:$D,$A$1)*IF($A8="CH4",About!$D$58,IF($A8="N2O",About!$D$59,1))</f>
        <v>3.9283528032555002</v>
      </c>
      <c r="AF8">
        <f>SUMIFS('EPA Export Aggregation'!AI:AI,'EPA Export Aggregation'!$A:$A,$B8,'EPA Export Aggregation'!$D:$D,$A$1)*IF($A8="CH4",About!$D$58,IF($A8="N2O",About!$D$59,1))</f>
        <v>4.1552334674300999</v>
      </c>
      <c r="AG8">
        <f>SUMIFS('EPA Export Aggregation'!AJ:AJ,'EPA Export Aggregation'!$A:$A,$B8,'EPA Export Aggregation'!$D:$D,$A$1)*IF($A8="CH4",About!$D$58,IF($A8="N2O",About!$D$59,1))</f>
        <v>3.6759155950497999</v>
      </c>
      <c r="AH8">
        <f>SUMIFS('EPA Export Aggregation'!AK:AK,'EPA Export Aggregation'!$A:$A,$B8,'EPA Export Aggregation'!$D:$D,$A$1)*IF($A8="CH4",About!$D$58,IF($A8="N2O",About!$D$59,1))</f>
        <v>3.4151241665772001</v>
      </c>
    </row>
    <row r="9" spans="1:34" x14ac:dyDescent="0.25">
      <c r="A9" s="413" t="s">
        <v>2215</v>
      </c>
      <c r="B9" s="414" t="s">
        <v>4216</v>
      </c>
      <c r="C9">
        <f>SUMIFS('EPA Export Aggregation'!F:F,'EPA Export Aggregation'!$A:$A,$B9,'EPA Export Aggregation'!$D:$D,$A$1)*IF($A9="CH4",About!$D$58,IF($A9="N2O",About!$D$59,1))</f>
        <v>0.67836598242809998</v>
      </c>
      <c r="D9">
        <f>SUMIFS('EPA Export Aggregation'!G:G,'EPA Export Aggregation'!$A:$A,$B9,'EPA Export Aggregation'!$D:$D,$A$1)*IF($A9="CH4",About!$D$58,IF($A9="N2O",About!$D$59,1))</f>
        <v>0.70696831253509995</v>
      </c>
      <c r="E9">
        <f>SUMIFS('EPA Export Aggregation'!H:H,'EPA Export Aggregation'!$A:$A,$B9,'EPA Export Aggregation'!$D:$D,$A$1)*IF($A9="CH4",About!$D$58,IF($A9="N2O",About!$D$59,1))</f>
        <v>0.86014675207589997</v>
      </c>
      <c r="F9">
        <f>SUMIFS('EPA Export Aggregation'!I:I,'EPA Export Aggregation'!$A:$A,$B9,'EPA Export Aggregation'!$D:$D,$A$1)*IF($A9="CH4",About!$D$58,IF($A9="N2O",About!$D$59,1))</f>
        <v>1.2554748277484999</v>
      </c>
      <c r="G9">
        <f>SUMIFS('EPA Export Aggregation'!J:J,'EPA Export Aggregation'!$A:$A,$B9,'EPA Export Aggregation'!$D:$D,$A$1)*IF($A9="CH4",About!$D$58,IF($A9="N2O",About!$D$59,1))</f>
        <v>1.3193760494132001</v>
      </c>
      <c r="H9">
        <f>SUMIFS('EPA Export Aggregation'!K:K,'EPA Export Aggregation'!$A:$A,$B9,'EPA Export Aggregation'!$D:$D,$A$1)*IF($A9="CH4",About!$D$58,IF($A9="N2O",About!$D$59,1))</f>
        <v>1.3511278981396</v>
      </c>
      <c r="I9">
        <f>SUMIFS('EPA Export Aggregation'!L:L,'EPA Export Aggregation'!$A:$A,$B9,'EPA Export Aggregation'!$D:$D,$A$1)*IF($A9="CH4",About!$D$58,IF($A9="N2O",About!$D$59,1))</f>
        <v>0.78834231069439997</v>
      </c>
      <c r="J9">
        <f>SUMIFS('EPA Export Aggregation'!M:M,'EPA Export Aggregation'!$A:$A,$B9,'EPA Export Aggregation'!$D:$D,$A$1)*IF($A9="CH4",About!$D$58,IF($A9="N2O",About!$D$59,1))</f>
        <v>0.80127473304359997</v>
      </c>
      <c r="K9">
        <f>SUMIFS('EPA Export Aggregation'!N:N,'EPA Export Aggregation'!$A:$A,$B9,'EPA Export Aggregation'!$D:$D,$A$1)*IF($A9="CH4",About!$D$58,IF($A9="N2O",About!$D$59,1))</f>
        <v>1.2673970582292999</v>
      </c>
      <c r="L9">
        <f>SUMIFS('EPA Export Aggregation'!O:O,'EPA Export Aggregation'!$A:$A,$B9,'EPA Export Aggregation'!$D:$D,$A$1)*IF($A9="CH4",About!$D$58,IF($A9="N2O",About!$D$59,1))</f>
        <v>1.6031802303467</v>
      </c>
      <c r="M9">
        <f>SUMIFS('EPA Export Aggregation'!P:P,'EPA Export Aggregation'!$A:$A,$B9,'EPA Export Aggregation'!$D:$D,$A$1)*IF($A9="CH4",About!$D$58,IF($A9="N2O",About!$D$59,1))</f>
        <v>1.3351227491505999</v>
      </c>
      <c r="N9">
        <f>SUMIFS('EPA Export Aggregation'!Q:Q,'EPA Export Aggregation'!$A:$A,$B9,'EPA Export Aggregation'!$D:$D,$A$1)*IF($A9="CH4",About!$D$58,IF($A9="N2O",About!$D$59,1))</f>
        <v>1.2654790454075999</v>
      </c>
      <c r="O9">
        <f>SUMIFS('EPA Export Aggregation'!R:R,'EPA Export Aggregation'!$A:$A,$B9,'EPA Export Aggregation'!$D:$D,$A$1)*IF($A9="CH4",About!$D$58,IF($A9="N2O",About!$D$59,1))</f>
        <v>1.2959046404729999</v>
      </c>
      <c r="P9">
        <f>SUMIFS('EPA Export Aggregation'!S:S,'EPA Export Aggregation'!$A:$A,$B9,'EPA Export Aggregation'!$D:$D,$A$1)*IF($A9="CH4",About!$D$58,IF($A9="N2O",About!$D$59,1))</f>
        <v>0.90573650792890004</v>
      </c>
      <c r="Q9">
        <f>SUMIFS('EPA Export Aggregation'!T:T,'EPA Export Aggregation'!$A:$A,$B9,'EPA Export Aggregation'!$D:$D,$A$1)*IF($A9="CH4",About!$D$58,IF($A9="N2O",About!$D$59,1))</f>
        <v>1.2606752384352</v>
      </c>
      <c r="R9">
        <f>SUMIFS('EPA Export Aggregation'!U:U,'EPA Export Aggregation'!$A:$A,$B9,'EPA Export Aggregation'!$D:$D,$A$1)*IF($A9="CH4",About!$D$58,IF($A9="N2O",About!$D$59,1))</f>
        <v>1.4756357039945001</v>
      </c>
      <c r="S9">
        <f>SUMIFS('EPA Export Aggregation'!V:V,'EPA Export Aggregation'!$A:$A,$B9,'EPA Export Aggregation'!$D:$D,$A$1)*IF($A9="CH4",About!$D$58,IF($A9="N2O",About!$D$59,1))</f>
        <v>1.4760628285601001</v>
      </c>
      <c r="T9">
        <f>SUMIFS('EPA Export Aggregation'!W:W,'EPA Export Aggregation'!$A:$A,$B9,'EPA Export Aggregation'!$D:$D,$A$1)*IF($A9="CH4",About!$D$58,IF($A9="N2O",About!$D$59,1))</f>
        <v>1.0874770917094001</v>
      </c>
      <c r="U9">
        <f>SUMIFS('EPA Export Aggregation'!X:X,'EPA Export Aggregation'!$A:$A,$B9,'EPA Export Aggregation'!$D:$D,$A$1)*IF($A9="CH4",About!$D$58,IF($A9="N2O",About!$D$59,1))</f>
        <v>1.2825526950338</v>
      </c>
      <c r="V9">
        <f>SUMIFS('EPA Export Aggregation'!Y:Y,'EPA Export Aggregation'!$A:$A,$B9,'EPA Export Aggregation'!$D:$D,$A$1)*IF($A9="CH4",About!$D$58,IF($A9="N2O",About!$D$59,1))</f>
        <v>1.1962230361113999</v>
      </c>
      <c r="W9">
        <f>SUMIFS('EPA Export Aggregation'!Z:Z,'EPA Export Aggregation'!$A:$A,$B9,'EPA Export Aggregation'!$D:$D,$A$1)*IF($A9="CH4",About!$D$58,IF($A9="N2O",About!$D$59,1))</f>
        <v>1.1816557483562</v>
      </c>
      <c r="X9">
        <f>SUMIFS('EPA Export Aggregation'!AA:AA,'EPA Export Aggregation'!$A:$A,$B9,'EPA Export Aggregation'!$D:$D,$A$1)*IF($A9="CH4",About!$D$58,IF($A9="N2O",About!$D$59,1))</f>
        <v>1.0749490132077</v>
      </c>
      <c r="Y9">
        <f>SUMIFS('EPA Export Aggregation'!AB:AB,'EPA Export Aggregation'!$A:$A,$B9,'EPA Export Aggregation'!$D:$D,$A$1)*IF($A9="CH4",About!$D$58,IF($A9="N2O",About!$D$59,1))</f>
        <v>0.85057519272149995</v>
      </c>
      <c r="Z9">
        <f>SUMIFS('EPA Export Aggregation'!AC:AC,'EPA Export Aggregation'!$A:$A,$B9,'EPA Export Aggregation'!$D:$D,$A$1)*IF($A9="CH4",About!$D$58,IF($A9="N2O",About!$D$59,1))</f>
        <v>1.2048929715761001</v>
      </c>
      <c r="AA9">
        <f>SUMIFS('EPA Export Aggregation'!AD:AD,'EPA Export Aggregation'!$A:$A,$B9,'EPA Export Aggregation'!$D:$D,$A$1)*IF($A9="CH4",About!$D$58,IF($A9="N2O",About!$D$59,1))</f>
        <v>1.2940169555093</v>
      </c>
      <c r="AB9">
        <f>SUMIFS('EPA Export Aggregation'!AE:AE,'EPA Export Aggregation'!$A:$A,$B9,'EPA Export Aggregation'!$D:$D,$A$1)*IF($A9="CH4",About!$D$58,IF($A9="N2O",About!$D$59,1))</f>
        <v>1.2324255972792</v>
      </c>
      <c r="AC9">
        <f>SUMIFS('EPA Export Aggregation'!AF:AF,'EPA Export Aggregation'!$A:$A,$B9,'EPA Export Aggregation'!$D:$D,$A$1)*IF($A9="CH4",About!$D$58,IF($A9="N2O",About!$D$59,1))</f>
        <v>1.1611680628314001</v>
      </c>
      <c r="AD9">
        <f>SUMIFS('EPA Export Aggregation'!AG:AG,'EPA Export Aggregation'!$A:$A,$B9,'EPA Export Aggregation'!$D:$D,$A$1)*IF($A9="CH4",About!$D$58,IF($A9="N2O",About!$D$59,1))</f>
        <v>1.2910430216802</v>
      </c>
      <c r="AE9">
        <f>SUMIFS('EPA Export Aggregation'!AH:AH,'EPA Export Aggregation'!$A:$A,$B9,'EPA Export Aggregation'!$D:$D,$A$1)*IF($A9="CH4",About!$D$58,IF($A9="N2O",About!$D$59,1))</f>
        <v>1.3965611453500999</v>
      </c>
      <c r="AF9">
        <f>SUMIFS('EPA Export Aggregation'!AI:AI,'EPA Export Aggregation'!$A:$A,$B9,'EPA Export Aggregation'!$D:$D,$A$1)*IF($A9="CH4",About!$D$58,IF($A9="N2O",About!$D$59,1))</f>
        <v>1.4727412334623</v>
      </c>
      <c r="AG9">
        <f>SUMIFS('EPA Export Aggregation'!AJ:AJ,'EPA Export Aggregation'!$A:$A,$B9,'EPA Export Aggregation'!$D:$D,$A$1)*IF($A9="CH4",About!$D$58,IF($A9="N2O",About!$D$59,1))</f>
        <v>1.3168500662232001</v>
      </c>
      <c r="AH9">
        <f>SUMIFS('EPA Export Aggregation'!AK:AK,'EPA Export Aggregation'!$A:$A,$B9,'EPA Export Aggregation'!$D:$D,$A$1)*IF($A9="CH4",About!$D$58,IF($A9="N2O",About!$D$59,1))</f>
        <v>1.4205871220904001</v>
      </c>
    </row>
    <row r="10" spans="1:34" x14ac:dyDescent="0.25">
      <c r="A10" s="413" t="s">
        <v>2215</v>
      </c>
      <c r="B10" s="414" t="s">
        <v>4225</v>
      </c>
      <c r="C10">
        <f>SUMIFS('EPA Export Aggregation'!F:F,'EPA Export Aggregation'!$A:$A,$B10,'EPA Export Aggregation'!$D:$D,$A$1)*IF($A10="CH4",About!$D$58,IF($A10="N2O",About!$D$59,1))</f>
        <v>4.9723871852000003E-3</v>
      </c>
      <c r="D10">
        <f>SUMIFS('EPA Export Aggregation'!G:G,'EPA Export Aggregation'!$A:$A,$B10,'EPA Export Aggregation'!$D:$D,$A$1)*IF($A10="CH4",About!$D$58,IF($A10="N2O",About!$D$59,1))</f>
        <v>5.0300930295999998E-3</v>
      </c>
      <c r="E10">
        <f>SUMIFS('EPA Export Aggregation'!H:H,'EPA Export Aggregation'!$A:$A,$B10,'EPA Export Aggregation'!$D:$D,$A$1)*IF($A10="CH4",About!$D$58,IF($A10="N2O",About!$D$59,1))</f>
        <v>5.0162265733999997E-3</v>
      </c>
      <c r="F10">
        <f>SUMIFS('EPA Export Aggregation'!I:I,'EPA Export Aggregation'!$A:$A,$B10,'EPA Export Aggregation'!$D:$D,$A$1)*IF($A10="CH4",About!$D$58,IF($A10="N2O",About!$D$59,1))</f>
        <v>4.9656631070000004E-3</v>
      </c>
      <c r="G10">
        <f>SUMIFS('EPA Export Aggregation'!J:J,'EPA Export Aggregation'!$A:$A,$B10,'EPA Export Aggregation'!$D:$D,$A$1)*IF($A10="CH4",About!$D$58,IF($A10="N2O",About!$D$59,1))</f>
        <v>4.9364639186000002E-3</v>
      </c>
      <c r="H10">
        <f>SUMIFS('EPA Export Aggregation'!K:K,'EPA Export Aggregation'!$A:$A,$B10,'EPA Export Aggregation'!$D:$D,$A$1)*IF($A10="CH4",About!$D$58,IF($A10="N2O",About!$D$59,1))</f>
        <v>4.8378355993999997E-3</v>
      </c>
      <c r="I10">
        <f>SUMIFS('EPA Export Aggregation'!L:L,'EPA Export Aggregation'!$A:$A,$B10,'EPA Export Aggregation'!$D:$D,$A$1)*IF($A10="CH4",About!$D$58,IF($A10="N2O",About!$D$59,1))</f>
        <v>4.7395481111000004E-3</v>
      </c>
      <c r="J10">
        <f>SUMIFS('EPA Export Aggregation'!M:M,'EPA Export Aggregation'!$A:$A,$B10,'EPA Export Aggregation'!$D:$D,$A$1)*IF($A10="CH4",About!$D$58,IF($A10="N2O",About!$D$59,1))</f>
        <v>4.6818597741000003E-3</v>
      </c>
      <c r="K10">
        <f>SUMIFS('EPA Export Aggregation'!N:N,'EPA Export Aggregation'!$A:$A,$B10,'EPA Export Aggregation'!$D:$D,$A$1)*IF($A10="CH4",About!$D$58,IF($A10="N2O",About!$D$59,1))</f>
        <v>4.6212674734999997E-3</v>
      </c>
      <c r="L10">
        <f>SUMIFS('EPA Export Aggregation'!O:O,'EPA Export Aggregation'!$A:$A,$B10,'EPA Export Aggregation'!$D:$D,$A$1)*IF($A10="CH4",About!$D$58,IF($A10="N2O",About!$D$59,1))</f>
        <v>4.5189148244000003E-3</v>
      </c>
      <c r="M10">
        <f>SUMIFS('EPA Export Aggregation'!P:P,'EPA Export Aggregation'!$A:$A,$B10,'EPA Export Aggregation'!$D:$D,$A$1)*IF($A10="CH4",About!$D$58,IF($A10="N2O",About!$D$59,1))</f>
        <v>4.4445714804999996E-3</v>
      </c>
      <c r="N10">
        <f>SUMIFS('EPA Export Aggregation'!Q:Q,'EPA Export Aggregation'!$A:$A,$B10,'EPA Export Aggregation'!$D:$D,$A$1)*IF($A10="CH4",About!$D$58,IF($A10="N2O",About!$D$59,1))</f>
        <v>4.5423430048999996E-3</v>
      </c>
      <c r="O10">
        <f>SUMIFS('EPA Export Aggregation'!R:R,'EPA Export Aggregation'!$A:$A,$B10,'EPA Export Aggregation'!$D:$D,$A$1)*IF($A10="CH4",About!$D$58,IF($A10="N2O",About!$D$59,1))</f>
        <v>4.5849171562E-3</v>
      </c>
      <c r="P10">
        <f>SUMIFS('EPA Export Aggregation'!S:S,'EPA Export Aggregation'!$A:$A,$B10,'EPA Export Aggregation'!$D:$D,$A$1)*IF($A10="CH4",About!$D$58,IF($A10="N2O",About!$D$59,1))</f>
        <v>4.9079025163999996E-3</v>
      </c>
      <c r="Q10">
        <f>SUMIFS('EPA Export Aggregation'!T:T,'EPA Export Aggregation'!$A:$A,$B10,'EPA Export Aggregation'!$D:$D,$A$1)*IF($A10="CH4",About!$D$58,IF($A10="N2O",About!$D$59,1))</f>
        <v>4.6914666979E-3</v>
      </c>
      <c r="R10">
        <f>SUMIFS('EPA Export Aggregation'!U:U,'EPA Export Aggregation'!$A:$A,$B10,'EPA Export Aggregation'!$D:$D,$A$1)*IF($A10="CH4",About!$D$58,IF($A10="N2O",About!$D$59,1))</f>
        <v>4.8268880181000003E-3</v>
      </c>
      <c r="S10">
        <f>SUMIFS('EPA Export Aggregation'!V:V,'EPA Export Aggregation'!$A:$A,$B10,'EPA Export Aggregation'!$D:$D,$A$1)*IF($A10="CH4",About!$D$58,IF($A10="N2O",About!$D$59,1))</f>
        <v>4.8322923604999998E-3</v>
      </c>
      <c r="T10">
        <f>SUMIFS('EPA Export Aggregation'!W:W,'EPA Export Aggregation'!$A:$A,$B10,'EPA Export Aggregation'!$D:$D,$A$1)*IF($A10="CH4",About!$D$58,IF($A10="N2O",About!$D$59,1))</f>
        <v>5.1277175778000001E-3</v>
      </c>
      <c r="U10">
        <f>SUMIFS('EPA Export Aggregation'!X:X,'EPA Export Aggregation'!$A:$A,$B10,'EPA Export Aggregation'!$D:$D,$A$1)*IF($A10="CH4",About!$D$58,IF($A10="N2O",About!$D$59,1))</f>
        <v>5.7087191928999999E-3</v>
      </c>
      <c r="V10">
        <f>SUMIFS('EPA Export Aggregation'!Y:Y,'EPA Export Aggregation'!$A:$A,$B10,'EPA Export Aggregation'!$D:$D,$A$1)*IF($A10="CH4",About!$D$58,IF($A10="N2O",About!$D$59,1))</f>
        <v>5.85447946E-3</v>
      </c>
      <c r="W10">
        <f>SUMIFS('EPA Export Aggregation'!Z:Z,'EPA Export Aggregation'!$A:$A,$B10,'EPA Export Aggregation'!$D:$D,$A$1)*IF($A10="CH4",About!$D$58,IF($A10="N2O",About!$D$59,1))</f>
        <v>6.1965528457999996E-3</v>
      </c>
      <c r="X10">
        <f>SUMIFS('EPA Export Aggregation'!AA:AA,'EPA Export Aggregation'!$A:$A,$B10,'EPA Export Aggregation'!$D:$D,$A$1)*IF($A10="CH4",About!$D$58,IF($A10="N2O",About!$D$59,1))</f>
        <v>6.2887445248000001E-3</v>
      </c>
      <c r="Y10">
        <f>SUMIFS('EPA Export Aggregation'!AB:AB,'EPA Export Aggregation'!$A:$A,$B10,'EPA Export Aggregation'!$D:$D,$A$1)*IF($A10="CH4",About!$D$58,IF($A10="N2O",About!$D$59,1))</f>
        <v>6.5587673048000004E-3</v>
      </c>
      <c r="Z10">
        <f>SUMIFS('EPA Export Aggregation'!AC:AC,'EPA Export Aggregation'!$A:$A,$B10,'EPA Export Aggregation'!$D:$D,$A$1)*IF($A10="CH4",About!$D$58,IF($A10="N2O",About!$D$59,1))</f>
        <v>6.4753531759E-3</v>
      </c>
      <c r="AA10">
        <f>SUMIFS('EPA Export Aggregation'!AD:AD,'EPA Export Aggregation'!$A:$A,$B10,'EPA Export Aggregation'!$D:$D,$A$1)*IF($A10="CH4",About!$D$58,IF($A10="N2O",About!$D$59,1))</f>
        <v>6.6249618464999998E-3</v>
      </c>
      <c r="AB10">
        <f>SUMIFS('EPA Export Aggregation'!AE:AE,'EPA Export Aggregation'!$A:$A,$B10,'EPA Export Aggregation'!$D:$D,$A$1)*IF($A10="CH4",About!$D$58,IF($A10="N2O",About!$D$59,1))</f>
        <v>6.6180084412E-3</v>
      </c>
      <c r="AC10">
        <f>SUMIFS('EPA Export Aggregation'!AF:AF,'EPA Export Aggregation'!$A:$A,$B10,'EPA Export Aggregation'!$D:$D,$A$1)*IF($A10="CH4",About!$D$58,IF($A10="N2O",About!$D$59,1))</f>
        <v>9.7575158179000008E-3</v>
      </c>
      <c r="AD10">
        <f>SUMIFS('EPA Export Aggregation'!AG:AG,'EPA Export Aggregation'!$A:$A,$B10,'EPA Export Aggregation'!$D:$D,$A$1)*IF($A10="CH4",About!$D$58,IF($A10="N2O",About!$D$59,1))</f>
        <v>1.4226090511099999E-2</v>
      </c>
      <c r="AE10">
        <f>SUMIFS('EPA Export Aggregation'!AH:AH,'EPA Export Aggregation'!$A:$A,$B10,'EPA Export Aggregation'!$D:$D,$A$1)*IF($A10="CH4",About!$D$58,IF($A10="N2O",About!$D$59,1))</f>
        <v>1.5486962878999999E-2</v>
      </c>
      <c r="AF10">
        <f>SUMIFS('EPA Export Aggregation'!AI:AI,'EPA Export Aggregation'!$A:$A,$B10,'EPA Export Aggregation'!$D:$D,$A$1)*IF($A10="CH4",About!$D$58,IF($A10="N2O",About!$D$59,1))</f>
        <v>3.42695616115E-2</v>
      </c>
      <c r="AG10">
        <f>SUMIFS('EPA Export Aggregation'!AJ:AJ,'EPA Export Aggregation'!$A:$A,$B10,'EPA Export Aggregation'!$D:$D,$A$1)*IF($A10="CH4",About!$D$58,IF($A10="N2O",About!$D$59,1))</f>
        <v>5.6460964028299997E-2</v>
      </c>
      <c r="AH10">
        <f>SUMIFS('EPA Export Aggregation'!AK:AK,'EPA Export Aggregation'!$A:$A,$B10,'EPA Export Aggregation'!$D:$D,$A$1)*IF($A10="CH4",About!$D$58,IF($A10="N2O",About!$D$59,1))</f>
        <v>2.4660003375199999E-2</v>
      </c>
    </row>
    <row r="11" spans="1:34" x14ac:dyDescent="0.25">
      <c r="A11" s="413" t="s">
        <v>2215</v>
      </c>
      <c r="B11" s="414" t="s">
        <v>4220</v>
      </c>
      <c r="C11">
        <f>SUMIFS('EPA Export Aggregation'!F:F,'EPA Export Aggregation'!$A:$A,$B11,'EPA Export Aggregation'!$D:$D,$A$1)*IF($A11="CH4",About!$D$58,IF($A11="N2O",About!$D$59,1))</f>
        <v>1.0284900455103001</v>
      </c>
      <c r="D11">
        <f>SUMIFS('EPA Export Aggregation'!G:G,'EPA Export Aggregation'!$A:$A,$B11,'EPA Export Aggregation'!$D:$D,$A$1)*IF($A11="CH4",About!$D$58,IF($A11="N2O",About!$D$59,1))</f>
        <v>1.0922382455927999</v>
      </c>
      <c r="E11">
        <f>SUMIFS('EPA Export Aggregation'!H:H,'EPA Export Aggregation'!$A:$A,$B11,'EPA Export Aggregation'!$D:$D,$A$1)*IF($A11="CH4",About!$D$58,IF($A11="N2O",About!$D$59,1))</f>
        <v>1.1082777748754</v>
      </c>
      <c r="F11">
        <f>SUMIFS('EPA Export Aggregation'!I:I,'EPA Export Aggregation'!$A:$A,$B11,'EPA Export Aggregation'!$D:$D,$A$1)*IF($A11="CH4",About!$D$58,IF($A11="N2O",About!$D$59,1))</f>
        <v>0.58050280444190006</v>
      </c>
      <c r="G11">
        <f>SUMIFS('EPA Export Aggregation'!J:J,'EPA Export Aggregation'!$A:$A,$B11,'EPA Export Aggregation'!$D:$D,$A$1)*IF($A11="CH4",About!$D$58,IF($A11="N2O",About!$D$59,1))</f>
        <v>0.63079956447929997</v>
      </c>
      <c r="H11">
        <f>SUMIFS('EPA Export Aggregation'!K:K,'EPA Export Aggregation'!$A:$A,$B11,'EPA Export Aggregation'!$D:$D,$A$1)*IF($A11="CH4",About!$D$58,IF($A11="N2O",About!$D$59,1))</f>
        <v>0.6021563341067</v>
      </c>
      <c r="I11">
        <f>SUMIFS('EPA Export Aggregation'!L:L,'EPA Export Aggregation'!$A:$A,$B11,'EPA Export Aggregation'!$D:$D,$A$1)*IF($A11="CH4",About!$D$58,IF($A11="N2O",About!$D$59,1))</f>
        <v>0.65139187428089995</v>
      </c>
      <c r="J11">
        <f>SUMIFS('EPA Export Aggregation'!M:M,'EPA Export Aggregation'!$A:$A,$B11,'EPA Export Aggregation'!$D:$D,$A$1)*IF($A11="CH4",About!$D$58,IF($A11="N2O",About!$D$59,1))</f>
        <v>0.6828118539586</v>
      </c>
      <c r="K11">
        <f>SUMIFS('EPA Export Aggregation'!N:N,'EPA Export Aggregation'!$A:$A,$B11,'EPA Export Aggregation'!$D:$D,$A$1)*IF($A11="CH4",About!$D$58,IF($A11="N2O",About!$D$59,1))</f>
        <v>0.6973895521065</v>
      </c>
      <c r="L11">
        <f>SUMIFS('EPA Export Aggregation'!O:O,'EPA Export Aggregation'!$A:$A,$B11,'EPA Export Aggregation'!$D:$D,$A$1)*IF($A11="CH4",About!$D$58,IF($A11="N2O",About!$D$59,1))</f>
        <v>0.67515454331830005</v>
      </c>
      <c r="M11">
        <f>SUMIFS('EPA Export Aggregation'!P:P,'EPA Export Aggregation'!$A:$A,$B11,'EPA Export Aggregation'!$D:$D,$A$1)*IF($A11="CH4",About!$D$58,IF($A11="N2O",About!$D$59,1))</f>
        <v>0.69077249972499999</v>
      </c>
      <c r="N11">
        <f>SUMIFS('EPA Export Aggregation'!Q:Q,'EPA Export Aggregation'!$A:$A,$B11,'EPA Export Aggregation'!$D:$D,$A$1)*IF($A11="CH4",About!$D$58,IF($A11="N2O",About!$D$59,1))</f>
        <v>0.68314164004889999</v>
      </c>
      <c r="O11">
        <f>SUMIFS('EPA Export Aggregation'!R:R,'EPA Export Aggregation'!$A:$A,$B11,'EPA Export Aggregation'!$D:$D,$A$1)*IF($A11="CH4",About!$D$58,IF($A11="N2O",About!$D$59,1))</f>
        <v>0.71572990988100005</v>
      </c>
      <c r="P11">
        <f>SUMIFS('EPA Export Aggregation'!S:S,'EPA Export Aggregation'!$A:$A,$B11,'EPA Export Aggregation'!$D:$D,$A$1)*IF($A11="CH4",About!$D$58,IF($A11="N2O",About!$D$59,1))</f>
        <v>0.70414430456489996</v>
      </c>
      <c r="Q11">
        <f>SUMIFS('EPA Export Aggregation'!T:T,'EPA Export Aggregation'!$A:$A,$B11,'EPA Export Aggregation'!$D:$D,$A$1)*IF($A11="CH4",About!$D$58,IF($A11="N2O",About!$D$59,1))</f>
        <v>0.66751874424169999</v>
      </c>
      <c r="R11">
        <f>SUMIFS('EPA Export Aggregation'!U:U,'EPA Export Aggregation'!$A:$A,$B11,'EPA Export Aggregation'!$D:$D,$A$1)*IF($A11="CH4",About!$D$58,IF($A11="N2O",About!$D$59,1))</f>
        <v>0.70987564059719999</v>
      </c>
      <c r="S11">
        <f>SUMIFS('EPA Export Aggregation'!V:V,'EPA Export Aggregation'!$A:$A,$B11,'EPA Export Aggregation'!$D:$D,$A$1)*IF($A11="CH4",About!$D$58,IF($A11="N2O",About!$D$59,1))</f>
        <v>0.73220774156000001</v>
      </c>
      <c r="T11">
        <f>SUMIFS('EPA Export Aggregation'!W:W,'EPA Export Aggregation'!$A:$A,$B11,'EPA Export Aggregation'!$D:$D,$A$1)*IF($A11="CH4",About!$D$58,IF($A11="N2O",About!$D$59,1))</f>
        <v>0.72681134369779998</v>
      </c>
      <c r="U11">
        <f>SUMIFS('EPA Export Aggregation'!X:X,'EPA Export Aggregation'!$A:$A,$B11,'EPA Export Aggregation'!$D:$D,$A$1)*IF($A11="CH4",About!$D$58,IF($A11="N2O",About!$D$59,1))</f>
        <v>0.63755236405600002</v>
      </c>
      <c r="V11">
        <f>SUMIFS('EPA Export Aggregation'!Y:Y,'EPA Export Aggregation'!$A:$A,$B11,'EPA Export Aggregation'!$D:$D,$A$1)*IF($A11="CH4",About!$D$58,IF($A11="N2O",About!$D$59,1))</f>
        <v>0.41420310882139999</v>
      </c>
      <c r="W11">
        <f>SUMIFS('EPA Export Aggregation'!Z:Z,'EPA Export Aggregation'!$A:$A,$B11,'EPA Export Aggregation'!$D:$D,$A$1)*IF($A11="CH4",About!$D$58,IF($A11="N2O",About!$D$59,1))</f>
        <v>0.58121520620169997</v>
      </c>
      <c r="X11">
        <f>SUMIFS('EPA Export Aggregation'!AA:AA,'EPA Export Aggregation'!$A:$A,$B11,'EPA Export Aggregation'!$D:$D,$A$1)*IF($A11="CH4",About!$D$58,IF($A11="N2O",About!$D$59,1))</f>
        <v>0.6358083283182</v>
      </c>
      <c r="Y11">
        <f>SUMIFS('EPA Export Aggregation'!AB:AB,'EPA Export Aggregation'!$A:$A,$B11,'EPA Export Aggregation'!$D:$D,$A$1)*IF($A11="CH4",About!$D$58,IF($A11="N2O",About!$D$59,1))</f>
        <v>0.7441157669299</v>
      </c>
      <c r="Z11">
        <f>SUMIFS('EPA Export Aggregation'!AC:AC,'EPA Export Aggregation'!$A:$A,$B11,'EPA Export Aggregation'!$D:$D,$A$1)*IF($A11="CH4",About!$D$58,IF($A11="N2O",About!$D$59,1))</f>
        <v>1.1722333690579001</v>
      </c>
      <c r="AA11">
        <f>SUMIFS('EPA Export Aggregation'!AD:AD,'EPA Export Aggregation'!$A:$A,$B11,'EPA Export Aggregation'!$D:$D,$A$1)*IF($A11="CH4",About!$D$58,IF($A11="N2O",About!$D$59,1))</f>
        <v>0.76899297557549995</v>
      </c>
      <c r="AB11">
        <f>SUMIFS('EPA Export Aggregation'!AE:AE,'EPA Export Aggregation'!$A:$A,$B11,'EPA Export Aggregation'!$D:$D,$A$1)*IF($A11="CH4",About!$D$58,IF($A11="N2O",About!$D$59,1))</f>
        <v>0.8802895034132</v>
      </c>
      <c r="AC11">
        <f>SUMIFS('EPA Export Aggregation'!AF:AF,'EPA Export Aggregation'!$A:$A,$B11,'EPA Export Aggregation'!$D:$D,$A$1)*IF($A11="CH4",About!$D$58,IF($A11="N2O",About!$D$59,1))</f>
        <v>0.9408093242012</v>
      </c>
      <c r="AD11">
        <f>SUMIFS('EPA Export Aggregation'!AG:AG,'EPA Export Aggregation'!$A:$A,$B11,'EPA Export Aggregation'!$D:$D,$A$1)*IF($A11="CH4",About!$D$58,IF($A11="N2O",About!$D$59,1))</f>
        <v>0.99442076598819995</v>
      </c>
      <c r="AE11">
        <f>SUMIFS('EPA Export Aggregation'!AH:AH,'EPA Export Aggregation'!$A:$A,$B11,'EPA Export Aggregation'!$D:$D,$A$1)*IF($A11="CH4",About!$D$58,IF($A11="N2O",About!$D$59,1))</f>
        <v>0.75788670176130002</v>
      </c>
      <c r="AF11">
        <f>SUMIFS('EPA Export Aggregation'!AI:AI,'EPA Export Aggregation'!$A:$A,$B11,'EPA Export Aggregation'!$D:$D,$A$1)*IF($A11="CH4",About!$D$58,IF($A11="N2O",About!$D$59,1))</f>
        <v>0.72349545190880005</v>
      </c>
      <c r="AG11">
        <f>SUMIFS('EPA Export Aggregation'!AJ:AJ,'EPA Export Aggregation'!$A:$A,$B11,'EPA Export Aggregation'!$D:$D,$A$1)*IF($A11="CH4",About!$D$58,IF($A11="N2O",About!$D$59,1))</f>
        <v>0.76509710546919996</v>
      </c>
      <c r="AH11">
        <f>SUMIFS('EPA Export Aggregation'!AK:AK,'EPA Export Aggregation'!$A:$A,$B11,'EPA Export Aggregation'!$D:$D,$A$1)*IF($A11="CH4",About!$D$58,IF($A11="N2O",About!$D$59,1))</f>
        <v>0.78343665030440002</v>
      </c>
    </row>
    <row r="12" spans="1:34" x14ac:dyDescent="0.25">
      <c r="A12" s="413" t="s">
        <v>2215</v>
      </c>
      <c r="B12" s="414" t="s">
        <v>4231</v>
      </c>
      <c r="C12">
        <f>SUMIFS('EPA Export Aggregation'!F:F,'EPA Export Aggregation'!$A:$A,$B12,'EPA Export Aggregation'!$D:$D,$A$1)*IF($A12="CH4",About!$D$58,IF($A12="N2O",About!$D$59,1))</f>
        <v>0.1049046015693</v>
      </c>
      <c r="D12">
        <f>SUMIFS('EPA Export Aggregation'!G:G,'EPA Export Aggregation'!$A:$A,$B12,'EPA Export Aggregation'!$D:$D,$A$1)*IF($A12="CH4",About!$D$58,IF($A12="N2O",About!$D$59,1))</f>
        <v>0.10453385256809999</v>
      </c>
      <c r="E12">
        <f>SUMIFS('EPA Export Aggregation'!H:H,'EPA Export Aggregation'!$A:$A,$B12,'EPA Export Aggregation'!$D:$D,$A$1)*IF($A12="CH4",About!$D$58,IF($A12="N2O",About!$D$59,1))</f>
        <v>0.10824416791660001</v>
      </c>
      <c r="F12">
        <f>SUMIFS('EPA Export Aggregation'!I:I,'EPA Export Aggregation'!$A:$A,$B12,'EPA Export Aggregation'!$D:$D,$A$1)*IF($A12="CH4",About!$D$58,IF($A12="N2O",About!$D$59,1))</f>
        <v>0.1129023737319</v>
      </c>
      <c r="G12">
        <f>SUMIFS('EPA Export Aggregation'!J:J,'EPA Export Aggregation'!$A:$A,$B12,'EPA Export Aggregation'!$D:$D,$A$1)*IF($A12="CH4",About!$D$58,IF($A12="N2O",About!$D$59,1))</f>
        <v>0.1203963668573</v>
      </c>
      <c r="H12">
        <f>SUMIFS('EPA Export Aggregation'!K:K,'EPA Export Aggregation'!$A:$A,$B12,'EPA Export Aggregation'!$D:$D,$A$1)*IF($A12="CH4",About!$D$58,IF($A12="N2O",About!$D$59,1))</f>
        <v>0.13054326354410001</v>
      </c>
      <c r="I12">
        <f>SUMIFS('EPA Export Aggregation'!L:L,'EPA Export Aggregation'!$A:$A,$B12,'EPA Export Aggregation'!$D:$D,$A$1)*IF($A12="CH4",About!$D$58,IF($A12="N2O",About!$D$59,1))</f>
        <v>0.13545740096440001</v>
      </c>
      <c r="J12">
        <f>SUMIFS('EPA Export Aggregation'!M:M,'EPA Export Aggregation'!$A:$A,$B12,'EPA Export Aggregation'!$D:$D,$A$1)*IF($A12="CH4",About!$D$58,IF($A12="N2O",About!$D$59,1))</f>
        <v>0.140916497734</v>
      </c>
      <c r="K12">
        <f>SUMIFS('EPA Export Aggregation'!N:N,'EPA Export Aggregation'!$A:$A,$B12,'EPA Export Aggregation'!$D:$D,$A$1)*IF($A12="CH4",About!$D$58,IF($A12="N2O",About!$D$59,1))</f>
        <v>0.14268518479629999</v>
      </c>
      <c r="L12">
        <f>SUMIFS('EPA Export Aggregation'!O:O,'EPA Export Aggregation'!$A:$A,$B12,'EPA Export Aggregation'!$D:$D,$A$1)*IF($A12="CH4",About!$D$58,IF($A12="N2O",About!$D$59,1))</f>
        <v>0.1383847050806</v>
      </c>
      <c r="M12">
        <f>SUMIFS('EPA Export Aggregation'!P:P,'EPA Export Aggregation'!$A:$A,$B12,'EPA Export Aggregation'!$D:$D,$A$1)*IF($A12="CH4",About!$D$58,IF($A12="N2O",About!$D$59,1))</f>
        <v>0.138597687415</v>
      </c>
      <c r="N12">
        <f>SUMIFS('EPA Export Aggregation'!Q:Q,'EPA Export Aggregation'!$A:$A,$B12,'EPA Export Aggregation'!$D:$D,$A$1)*IF($A12="CH4",About!$D$58,IF($A12="N2O",About!$D$59,1))</f>
        <v>0.13794711470679999</v>
      </c>
      <c r="O12">
        <f>SUMIFS('EPA Export Aggregation'!R:R,'EPA Export Aggregation'!$A:$A,$B12,'EPA Export Aggregation'!$D:$D,$A$1)*IF($A12="CH4",About!$D$58,IF($A12="N2O",About!$D$59,1))</f>
        <v>0.13748139797879999</v>
      </c>
      <c r="P12">
        <f>SUMIFS('EPA Export Aggregation'!S:S,'EPA Export Aggregation'!$A:$A,$B12,'EPA Export Aggregation'!$D:$D,$A$1)*IF($A12="CH4",About!$D$58,IF($A12="N2O",About!$D$59,1))</f>
        <v>0.15002289550629999</v>
      </c>
      <c r="Q12">
        <f>SUMIFS('EPA Export Aggregation'!T:T,'EPA Export Aggregation'!$A:$A,$B12,'EPA Export Aggregation'!$D:$D,$A$1)*IF($A12="CH4",About!$D$58,IF($A12="N2O",About!$D$59,1))</f>
        <v>0.16592525724070001</v>
      </c>
      <c r="R12">
        <f>SUMIFS('EPA Export Aggregation'!U:U,'EPA Export Aggregation'!$A:$A,$B12,'EPA Export Aggregation'!$D:$D,$A$1)*IF($A12="CH4",About!$D$58,IF($A12="N2O",About!$D$59,1))</f>
        <v>0.16035995844260001</v>
      </c>
      <c r="S12">
        <f>SUMIFS('EPA Export Aggregation'!V:V,'EPA Export Aggregation'!$A:$A,$B12,'EPA Export Aggregation'!$D:$D,$A$1)*IF($A12="CH4",About!$D$58,IF($A12="N2O",About!$D$59,1))</f>
        <v>0.17325369030330001</v>
      </c>
      <c r="T12">
        <f>SUMIFS('EPA Export Aggregation'!W:W,'EPA Export Aggregation'!$A:$A,$B12,'EPA Export Aggregation'!$D:$D,$A$1)*IF($A12="CH4",About!$D$58,IF($A12="N2O",About!$D$59,1))</f>
        <v>0.171024370318</v>
      </c>
      <c r="U12">
        <f>SUMIFS('EPA Export Aggregation'!X:X,'EPA Export Aggregation'!$A:$A,$B12,'EPA Export Aggregation'!$D:$D,$A$1)*IF($A12="CH4",About!$D$58,IF($A12="N2O",About!$D$59,1))</f>
        <v>0.16645052732999999</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0.17086080211410001</v>
      </c>
      <c r="X12">
        <f>SUMIFS('EPA Export Aggregation'!AA:AA,'EPA Export Aggregation'!$A:$A,$B12,'EPA Export Aggregation'!$D:$D,$A$1)*IF($A12="CH4",About!$D$58,IF($A12="N2O",About!$D$59,1))</f>
        <v>0.1638085564849</v>
      </c>
      <c r="Y12">
        <f>SUMIFS('EPA Export Aggregation'!AB:AB,'EPA Export Aggregation'!$A:$A,$B12,'EPA Export Aggregation'!$D:$D,$A$1)*IF($A12="CH4",About!$D$58,IF($A12="N2O",About!$D$59,1))</f>
        <v>0.16303267461830001</v>
      </c>
      <c r="Z12">
        <f>SUMIFS('EPA Export Aggregation'!AC:AC,'EPA Export Aggregation'!$A:$A,$B12,'EPA Export Aggregation'!$D:$D,$A$1)*IF($A12="CH4",About!$D$58,IF($A12="N2O",About!$D$59,1))</f>
        <v>0.14770538408629999</v>
      </c>
      <c r="AA12">
        <f>SUMIFS('EPA Export Aggregation'!AD:AD,'EPA Export Aggregation'!$A:$A,$B12,'EPA Export Aggregation'!$D:$D,$A$1)*IF($A12="CH4",About!$D$58,IF($A12="N2O",About!$D$59,1))</f>
        <v>0.1493966117537</v>
      </c>
      <c r="AB12">
        <f>SUMIFS('EPA Export Aggregation'!AE:AE,'EPA Export Aggregation'!$A:$A,$B12,'EPA Export Aggregation'!$D:$D,$A$1)*IF($A12="CH4",About!$D$58,IF($A12="N2O",About!$D$59,1))</f>
        <v>0.1090997829037</v>
      </c>
      <c r="AC12">
        <f>SUMIFS('EPA Export Aggregation'!AF:AF,'EPA Export Aggregation'!$A:$A,$B12,'EPA Export Aggregation'!$D:$D,$A$1)*IF($A12="CH4",About!$D$58,IF($A12="N2O",About!$D$59,1))</f>
        <v>0.13149914793879999</v>
      </c>
      <c r="AD12">
        <f>SUMIFS('EPA Export Aggregation'!AG:AG,'EPA Export Aggregation'!$A:$A,$B12,'EPA Export Aggregation'!$D:$D,$A$1)*IF($A12="CH4",About!$D$58,IF($A12="N2O",About!$D$59,1))</f>
        <v>0.1556746597982</v>
      </c>
      <c r="AE12">
        <f>SUMIFS('EPA Export Aggregation'!AH:AH,'EPA Export Aggregation'!$A:$A,$B12,'EPA Export Aggregation'!$D:$D,$A$1)*IF($A12="CH4",About!$D$58,IF($A12="N2O",About!$D$59,1))</f>
        <v>0.14205605599769999</v>
      </c>
      <c r="AF12">
        <f>SUMIFS('EPA Export Aggregation'!AI:AI,'EPA Export Aggregation'!$A:$A,$B12,'EPA Export Aggregation'!$D:$D,$A$1)*IF($A12="CH4",About!$D$58,IF($A12="N2O",About!$D$59,1))</f>
        <v>0.140485452654</v>
      </c>
      <c r="AG12">
        <f>SUMIFS('EPA Export Aggregation'!AJ:AJ,'EPA Export Aggregation'!$A:$A,$B12,'EPA Export Aggregation'!$D:$D,$A$1)*IF($A12="CH4",About!$D$58,IF($A12="N2O",About!$D$59,1))</f>
        <v>0.15410622857030001</v>
      </c>
      <c r="AH12">
        <f>SUMIFS('EPA Export Aggregation'!AK:AK,'EPA Export Aggregation'!$A:$A,$B12,'EPA Export Aggregation'!$D:$D,$A$1)*IF($A12="CH4",About!$D$58,IF($A12="N2O",About!$D$59,1))</f>
        <v>0.1388980339301</v>
      </c>
    </row>
    <row r="13" spans="1:34" x14ac:dyDescent="0.25">
      <c r="A13" s="413" t="s">
        <v>2215</v>
      </c>
      <c r="B13" s="414" t="s">
        <v>4235</v>
      </c>
      <c r="C13">
        <f>SUMIFS('EPA Export Aggregation'!F:F,'EPA Export Aggregation'!$A:$A,$B13,'EPA Export Aggregation'!$D:$D,$A$1)*IF($A13="CH4",About!$D$58,IF($A13="N2O",About!$D$59,1))</f>
        <v>2.4894646914799999E-2</v>
      </c>
      <c r="D13">
        <f>SUMIFS('EPA Export Aggregation'!G:G,'EPA Export Aggregation'!$A:$A,$B13,'EPA Export Aggregation'!$D:$D,$A$1)*IF($A13="CH4",About!$D$58,IF($A13="N2O",About!$D$59,1))</f>
        <v>2.27439766903E-2</v>
      </c>
      <c r="E13">
        <f>SUMIFS('EPA Export Aggregation'!H:H,'EPA Export Aggregation'!$A:$A,$B13,'EPA Export Aggregation'!$D:$D,$A$1)*IF($A13="CH4",About!$D$58,IF($A13="N2O",About!$D$59,1))</f>
        <v>2.2856007704300001E-2</v>
      </c>
      <c r="F13">
        <f>SUMIFS('EPA Export Aggregation'!I:I,'EPA Export Aggregation'!$A:$A,$B13,'EPA Export Aggregation'!$D:$D,$A$1)*IF($A13="CH4",About!$D$58,IF($A13="N2O",About!$D$59,1))</f>
        <v>2.1721785979899998E-2</v>
      </c>
      <c r="G13">
        <f>SUMIFS('EPA Export Aggregation'!J:J,'EPA Export Aggregation'!$A:$A,$B13,'EPA Export Aggregation'!$D:$D,$A$1)*IF($A13="CH4",About!$D$58,IF($A13="N2O",About!$D$59,1))</f>
        <v>2.3367652359099999E-2</v>
      </c>
      <c r="H13">
        <f>SUMIFS('EPA Export Aggregation'!K:K,'EPA Export Aggregation'!$A:$A,$B13,'EPA Export Aggregation'!$D:$D,$A$1)*IF($A13="CH4",About!$D$58,IF($A13="N2O",About!$D$59,1))</f>
        <v>3.2005745585600001E-2</v>
      </c>
      <c r="I13">
        <f>SUMIFS('EPA Export Aggregation'!L:L,'EPA Export Aggregation'!$A:$A,$B13,'EPA Export Aggregation'!$D:$D,$A$1)*IF($A13="CH4",About!$D$58,IF($A13="N2O",About!$D$59,1))</f>
        <v>3.5001971104699998E-2</v>
      </c>
      <c r="J13">
        <f>SUMIFS('EPA Export Aggregation'!M:M,'EPA Export Aggregation'!$A:$A,$B13,'EPA Export Aggregation'!$D:$D,$A$1)*IF($A13="CH4",About!$D$58,IF($A13="N2O",About!$D$59,1))</f>
        <v>3.4144021057900001E-2</v>
      </c>
      <c r="K13">
        <f>SUMIFS('EPA Export Aggregation'!N:N,'EPA Export Aggregation'!$A:$A,$B13,'EPA Export Aggregation'!$D:$D,$A$1)*IF($A13="CH4",About!$D$58,IF($A13="N2O",About!$D$59,1))</f>
        <v>3.5104520702100003E-2</v>
      </c>
      <c r="L13">
        <f>SUMIFS('EPA Export Aggregation'!O:O,'EPA Export Aggregation'!$A:$A,$B13,'EPA Export Aggregation'!$D:$D,$A$1)*IF($A13="CH4",About!$D$58,IF($A13="N2O",About!$D$59,1))</f>
        <v>3.8898709772899998E-2</v>
      </c>
      <c r="M13">
        <f>SUMIFS('EPA Export Aggregation'!P:P,'EPA Export Aggregation'!$A:$A,$B13,'EPA Export Aggregation'!$D:$D,$A$1)*IF($A13="CH4",About!$D$58,IF($A13="N2O",About!$D$59,1))</f>
        <v>2.6148914903699999E-2</v>
      </c>
      <c r="N13">
        <f>SUMIFS('EPA Export Aggregation'!Q:Q,'EPA Export Aggregation'!$A:$A,$B13,'EPA Export Aggregation'!$D:$D,$A$1)*IF($A13="CH4",About!$D$58,IF($A13="N2O",About!$D$59,1))</f>
        <v>2.7291909419200001E-2</v>
      </c>
      <c r="O13">
        <f>SUMIFS('EPA Export Aggregation'!R:R,'EPA Export Aggregation'!$A:$A,$B13,'EPA Export Aggregation'!$D:$D,$A$1)*IF($A13="CH4",About!$D$58,IF($A13="N2O",About!$D$59,1))</f>
        <v>2.8842820410200001E-2</v>
      </c>
      <c r="P13">
        <f>SUMIFS('EPA Export Aggregation'!S:S,'EPA Export Aggregation'!$A:$A,$B13,'EPA Export Aggregation'!$D:$D,$A$1)*IF($A13="CH4",About!$D$58,IF($A13="N2O",About!$D$59,1))</f>
        <v>2.25483418581E-2</v>
      </c>
      <c r="Q13">
        <f>SUMIFS('EPA Export Aggregation'!T:T,'EPA Export Aggregation'!$A:$A,$B13,'EPA Export Aggregation'!$D:$D,$A$1)*IF($A13="CH4",About!$D$58,IF($A13="N2O",About!$D$59,1))</f>
        <v>3.13543929133E-2</v>
      </c>
      <c r="R13">
        <f>SUMIFS('EPA Export Aggregation'!U:U,'EPA Export Aggregation'!$A:$A,$B13,'EPA Export Aggregation'!$D:$D,$A$1)*IF($A13="CH4",About!$D$58,IF($A13="N2O",About!$D$59,1))</f>
        <v>3.5543838874999997E-2</v>
      </c>
      <c r="S13">
        <f>SUMIFS('EPA Export Aggregation'!V:V,'EPA Export Aggregation'!$A:$A,$B13,'EPA Export Aggregation'!$D:$D,$A$1)*IF($A13="CH4",About!$D$58,IF($A13="N2O",About!$D$59,1))</f>
        <v>4.1548233731999999E-2</v>
      </c>
      <c r="T13">
        <f>SUMIFS('EPA Export Aggregation'!W:W,'EPA Export Aggregation'!$A:$A,$B13,'EPA Export Aggregation'!$D:$D,$A$1)*IF($A13="CH4",About!$D$58,IF($A13="N2O",About!$D$59,1))</f>
        <v>3.8768961605700002E-2</v>
      </c>
      <c r="U13">
        <f>SUMIFS('EPA Export Aggregation'!X:X,'EPA Export Aggregation'!$A:$A,$B13,'EPA Export Aggregation'!$D:$D,$A$1)*IF($A13="CH4",About!$D$58,IF($A13="N2O",About!$D$59,1))</f>
        <v>3.3356240699199999E-2</v>
      </c>
      <c r="V13">
        <f>SUMIFS('EPA Export Aggregation'!Y:Y,'EPA Export Aggregation'!$A:$A,$B13,'EPA Export Aggregation'!$D:$D,$A$1)*IF($A13="CH4",About!$D$58,IF($A13="N2O",About!$D$59,1))</f>
        <v>4.3259528212399999E-2</v>
      </c>
      <c r="W13">
        <f>SUMIFS('EPA Export Aggregation'!Z:Z,'EPA Export Aggregation'!$A:$A,$B13,'EPA Export Aggregation'!$D:$D,$A$1)*IF($A13="CH4",About!$D$58,IF($A13="N2O",About!$D$59,1))</f>
        <v>5.3198110827699999E-2</v>
      </c>
      <c r="X13">
        <f>SUMIFS('EPA Export Aggregation'!AA:AA,'EPA Export Aggregation'!$A:$A,$B13,'EPA Export Aggregation'!$D:$D,$A$1)*IF($A13="CH4",About!$D$58,IF($A13="N2O",About!$D$59,1))</f>
        <v>4.8789215480899997E-2</v>
      </c>
      <c r="Y13">
        <f>SUMIFS('EPA Export Aggregation'!AB:AB,'EPA Export Aggregation'!$A:$A,$B13,'EPA Export Aggregation'!$D:$D,$A$1)*IF($A13="CH4",About!$D$58,IF($A13="N2O",About!$D$59,1))</f>
        <v>4.4870264306800002E-2</v>
      </c>
      <c r="Z13">
        <f>SUMIFS('EPA Export Aggregation'!AC:AC,'EPA Export Aggregation'!$A:$A,$B13,'EPA Export Aggregation'!$D:$D,$A$1)*IF($A13="CH4",About!$D$58,IF($A13="N2O",About!$D$59,1))</f>
        <v>5.4889256602400002E-2</v>
      </c>
      <c r="AA13">
        <f>SUMIFS('EPA Export Aggregation'!AD:AD,'EPA Export Aggregation'!$A:$A,$B13,'EPA Export Aggregation'!$D:$D,$A$1)*IF($A13="CH4",About!$D$58,IF($A13="N2O",About!$D$59,1))</f>
        <v>6.3717191348899999E-2</v>
      </c>
      <c r="AB13">
        <f>SUMIFS('EPA Export Aggregation'!AE:AE,'EPA Export Aggregation'!$A:$A,$B13,'EPA Export Aggregation'!$D:$D,$A$1)*IF($A13="CH4",About!$D$58,IF($A13="N2O",About!$D$59,1))</f>
        <v>6.1823592152199999E-2</v>
      </c>
      <c r="AC13">
        <f>SUMIFS('EPA Export Aggregation'!AF:AF,'EPA Export Aggregation'!$A:$A,$B13,'EPA Export Aggregation'!$D:$D,$A$1)*IF($A13="CH4",About!$D$58,IF($A13="N2O",About!$D$59,1))</f>
        <v>5.5710053523100003E-2</v>
      </c>
      <c r="AD13">
        <f>SUMIFS('EPA Export Aggregation'!AG:AG,'EPA Export Aggregation'!$A:$A,$B13,'EPA Export Aggregation'!$D:$D,$A$1)*IF($A13="CH4",About!$D$58,IF($A13="N2O",About!$D$59,1))</f>
        <v>5.1613550147899999E-2</v>
      </c>
      <c r="AE13">
        <f>SUMIFS('EPA Export Aggregation'!AH:AH,'EPA Export Aggregation'!$A:$A,$B13,'EPA Export Aggregation'!$D:$D,$A$1)*IF($A13="CH4",About!$D$58,IF($A13="N2O",About!$D$59,1))</f>
        <v>3.89830252295E-2</v>
      </c>
      <c r="AF13">
        <f>SUMIFS('EPA Export Aggregation'!AI:AI,'EPA Export Aggregation'!$A:$A,$B13,'EPA Export Aggregation'!$D:$D,$A$1)*IF($A13="CH4",About!$D$58,IF($A13="N2O",About!$D$59,1))</f>
        <v>4.5396024287999999E-2</v>
      </c>
      <c r="AG13">
        <f>SUMIFS('EPA Export Aggregation'!AJ:AJ,'EPA Export Aggregation'!$A:$A,$B13,'EPA Export Aggregation'!$D:$D,$A$1)*IF($A13="CH4",About!$D$58,IF($A13="N2O",About!$D$59,1))</f>
        <v>4.6306361116100002E-2</v>
      </c>
      <c r="AH13">
        <f>SUMIFS('EPA Export Aggregation'!AK:AK,'EPA Export Aggregation'!$A:$A,$B13,'EPA Export Aggregation'!$D:$D,$A$1)*IF($A13="CH4",About!$D$58,IF($A13="N2O",About!$D$59,1))</f>
        <v>4.50479547853E-2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3.3253646214099999E-2</v>
      </c>
      <c r="X14">
        <f>SUMIFS('EPA Export Aggregation'!AA:AA,'EPA Export Aggregation'!$A:$A,$B14,'EPA Export Aggregation'!$D:$D,$A$1)*IF($A14="CH4",About!$D$58,IF($A14="N2O",About!$D$59,1))</f>
        <v>3.3716788385200001E-2</v>
      </c>
      <c r="Y14">
        <f>SUMIFS('EPA Export Aggregation'!AB:AB,'EPA Export Aggregation'!$A:$A,$B14,'EPA Export Aggregation'!$D:$D,$A$1)*IF($A14="CH4",About!$D$58,IF($A14="N2O",About!$D$59,1))</f>
        <v>3.4801224927299999E-2</v>
      </c>
      <c r="Z14">
        <f>SUMIFS('EPA Export Aggregation'!AC:AC,'EPA Export Aggregation'!$A:$A,$B14,'EPA Export Aggregation'!$D:$D,$A$1)*IF($A14="CH4",About!$D$58,IF($A14="N2O",About!$D$59,1))</f>
        <v>3.4985995088699998E-2</v>
      </c>
      <c r="AA14">
        <f>SUMIFS('EPA Export Aggregation'!AD:AD,'EPA Export Aggregation'!$A:$A,$B14,'EPA Export Aggregation'!$D:$D,$A$1)*IF($A14="CH4",About!$D$58,IF($A14="N2O",About!$D$59,1))</f>
        <v>3.5118533253499999E-2</v>
      </c>
      <c r="AB14">
        <f>SUMIFS('EPA Export Aggregation'!AE:AE,'EPA Export Aggregation'!$A:$A,$B14,'EPA Export Aggregation'!$D:$D,$A$1)*IF($A14="CH4",About!$D$58,IF($A14="N2O",About!$D$59,1))</f>
        <v>3.4174994248099999E-2</v>
      </c>
      <c r="AC14">
        <f>SUMIFS('EPA Export Aggregation'!AF:AF,'EPA Export Aggregation'!$A:$A,$B14,'EPA Export Aggregation'!$D:$D,$A$1)*IF($A14="CH4",About!$D$58,IF($A14="N2O",About!$D$59,1))</f>
        <v>3.5722846248999997E-2</v>
      </c>
      <c r="AD14">
        <f>SUMIFS('EPA Export Aggregation'!AG:AG,'EPA Export Aggregation'!$A:$A,$B14,'EPA Export Aggregation'!$D:$D,$A$1)*IF($A14="CH4",About!$D$58,IF($A14="N2O",About!$D$59,1))</f>
        <v>1.1300797651E-2</v>
      </c>
      <c r="AE14">
        <f>SUMIFS('EPA Export Aggregation'!AH:AH,'EPA Export Aggregation'!$A:$A,$B14,'EPA Export Aggregation'!$D:$D,$A$1)*IF($A14="CH4",About!$D$58,IF($A14="N2O",About!$D$59,1))</f>
        <v>4.15565217089E-2</v>
      </c>
      <c r="AF14">
        <f>SUMIFS('EPA Export Aggregation'!AI:AI,'EPA Export Aggregation'!$A:$A,$B14,'EPA Export Aggregation'!$D:$D,$A$1)*IF($A14="CH4",About!$D$58,IF($A14="N2O",About!$D$59,1))</f>
        <v>3.9087487715499997E-2</v>
      </c>
      <c r="AG14">
        <f>SUMIFS('EPA Export Aggregation'!AJ:AJ,'EPA Export Aggregation'!$A:$A,$B14,'EPA Export Aggregation'!$D:$D,$A$1)*IF($A14="CH4",About!$D$58,IF($A14="N2O",About!$D$59,1))</f>
        <v>3.7833373162300003E-2</v>
      </c>
      <c r="AH14">
        <f>SUMIFS('EPA Export Aggregation'!AK:AK,'EPA Export Aggregation'!$A:$A,$B14,'EPA Export Aggregation'!$D:$D,$A$1)*IF($A14="CH4",About!$D$58,IF($A14="N2O",About!$D$59,1))</f>
        <v>4.1540675368199997E-2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1.6147977531900001E-2</v>
      </c>
      <c r="D16">
        <f>SUMIFS('EPA Export Aggregation'!G:G,'EPA Export Aggregation'!$A:$A,$B16,'EPA Export Aggregation'!$D:$D,$A$1)*IF($A16="CH4",About!$D$58,IF($A16="N2O",About!$D$59,1))</f>
        <v>1.6002779874299999E-2</v>
      </c>
      <c r="E16">
        <f>SUMIFS('EPA Export Aggregation'!H:H,'EPA Export Aggregation'!$A:$A,$B16,'EPA Export Aggregation'!$D:$D,$A$1)*IF($A16="CH4",About!$D$58,IF($A16="N2O",About!$D$59,1))</f>
        <v>1.58302672382E-2</v>
      </c>
      <c r="F16">
        <f>SUMIFS('EPA Export Aggregation'!I:I,'EPA Export Aggregation'!$A:$A,$B16,'EPA Export Aggregation'!$D:$D,$A$1)*IF($A16="CH4",About!$D$58,IF($A16="N2O",About!$D$59,1))</f>
        <v>1.5803436572499999E-2</v>
      </c>
      <c r="G16">
        <f>SUMIFS('EPA Export Aggregation'!J:J,'EPA Export Aggregation'!$A:$A,$B16,'EPA Export Aggregation'!$D:$D,$A$1)*IF($A16="CH4",About!$D$58,IF($A16="N2O",About!$D$59,1))</f>
        <v>1.5757319984700001E-2</v>
      </c>
      <c r="H16">
        <f>SUMIFS('EPA Export Aggregation'!K:K,'EPA Export Aggregation'!$A:$A,$B16,'EPA Export Aggregation'!$D:$D,$A$1)*IF($A16="CH4",About!$D$58,IF($A16="N2O",About!$D$59,1))</f>
        <v>1.56725905157E-2</v>
      </c>
      <c r="I16">
        <f>SUMIFS('EPA Export Aggregation'!L:L,'EPA Export Aggregation'!$A:$A,$B16,'EPA Export Aggregation'!$D:$D,$A$1)*IF($A16="CH4",About!$D$58,IF($A16="N2O",About!$D$59,1))</f>
        <v>1.5649214017E-2</v>
      </c>
      <c r="J16">
        <f>SUMIFS('EPA Export Aggregation'!M:M,'EPA Export Aggregation'!$A:$A,$B16,'EPA Export Aggregation'!$D:$D,$A$1)*IF($A16="CH4",About!$D$58,IF($A16="N2O",About!$D$59,1))</f>
        <v>1.55048753815E-2</v>
      </c>
      <c r="K16">
        <f>SUMIFS('EPA Export Aggregation'!N:N,'EPA Export Aggregation'!$A:$A,$B16,'EPA Export Aggregation'!$D:$D,$A$1)*IF($A16="CH4",About!$D$58,IF($A16="N2O",About!$D$59,1))</f>
        <v>1.53575503252E-2</v>
      </c>
      <c r="L16">
        <f>SUMIFS('EPA Export Aggregation'!O:O,'EPA Export Aggregation'!$A:$A,$B16,'EPA Export Aggregation'!$D:$D,$A$1)*IF($A16="CH4",About!$D$58,IF($A16="N2O",About!$D$59,1))</f>
        <v>1.52386137683E-2</v>
      </c>
      <c r="M16">
        <f>SUMIFS('EPA Export Aggregation'!P:P,'EPA Export Aggregation'!$A:$A,$B16,'EPA Export Aggregation'!$D:$D,$A$1)*IF($A16="CH4",About!$D$58,IF($A16="N2O",About!$D$59,1))</f>
        <v>1.51166446211E-2</v>
      </c>
      <c r="N16">
        <f>SUMIFS('EPA Export Aggregation'!Q:Q,'EPA Export Aggregation'!$A:$A,$B16,'EPA Export Aggregation'!$D:$D,$A$1)*IF($A16="CH4",About!$D$58,IF($A16="N2O",About!$D$59,1))</f>
        <v>9.0593654272000008E-3</v>
      </c>
      <c r="O16">
        <f>SUMIFS('EPA Export Aggregation'!R:R,'EPA Export Aggregation'!$A:$A,$B16,'EPA Export Aggregation'!$D:$D,$A$1)*IF($A16="CH4",About!$D$58,IF($A16="N2O",About!$D$59,1))</f>
        <v>1.05291045138E-2</v>
      </c>
      <c r="P16">
        <f>SUMIFS('EPA Export Aggregation'!S:S,'EPA Export Aggregation'!$A:$A,$B16,'EPA Export Aggregation'!$D:$D,$A$1)*IF($A16="CH4",About!$D$58,IF($A16="N2O",About!$D$59,1))</f>
        <v>1.3641333826099999E-2</v>
      </c>
      <c r="Q16">
        <f>SUMIFS('EPA Export Aggregation'!T:T,'EPA Export Aggregation'!$A:$A,$B16,'EPA Export Aggregation'!$D:$D,$A$1)*IF($A16="CH4",About!$D$58,IF($A16="N2O",About!$D$59,1))</f>
        <v>1.25231497021E-2</v>
      </c>
      <c r="R16">
        <f>SUMIFS('EPA Export Aggregation'!U:U,'EPA Export Aggregation'!$A:$A,$B16,'EPA Export Aggregation'!$D:$D,$A$1)*IF($A16="CH4",About!$D$58,IF($A16="N2O",About!$D$59,1))</f>
        <v>1.3597459309699999E-2</v>
      </c>
      <c r="S16">
        <f>SUMIFS('EPA Export Aggregation'!V:V,'EPA Export Aggregation'!$A:$A,$B16,'EPA Export Aggregation'!$D:$D,$A$1)*IF($A16="CH4",About!$D$58,IF($A16="N2O",About!$D$59,1))</f>
        <v>1.7330724257599999E-2</v>
      </c>
      <c r="T16">
        <f>SUMIFS('EPA Export Aggregation'!W:W,'EPA Export Aggregation'!$A:$A,$B16,'EPA Export Aggregation'!$D:$D,$A$1)*IF($A16="CH4",About!$D$58,IF($A16="N2O",About!$D$59,1))</f>
        <v>1.88724614948E-2</v>
      </c>
      <c r="U16">
        <f>SUMIFS('EPA Export Aggregation'!X:X,'EPA Export Aggregation'!$A:$A,$B16,'EPA Export Aggregation'!$D:$D,$A$1)*IF($A16="CH4",About!$D$58,IF($A16="N2O",About!$D$59,1))</f>
        <v>1.79450243909E-2</v>
      </c>
      <c r="V16">
        <f>SUMIFS('EPA Export Aggregation'!Y:Y,'EPA Export Aggregation'!$A:$A,$B16,'EPA Export Aggregation'!$D:$D,$A$1)*IF($A16="CH4",About!$D$58,IF($A16="N2O",About!$D$59,1))</f>
        <v>1.7508446582000001E-2</v>
      </c>
      <c r="W16">
        <f>SUMIFS('EPA Export Aggregation'!Z:Z,'EPA Export Aggregation'!$A:$A,$B16,'EPA Export Aggregation'!$D:$D,$A$1)*IF($A16="CH4",About!$D$58,IF($A16="N2O",About!$D$59,1))</f>
        <v>4.3072640555700002E-2</v>
      </c>
      <c r="X16">
        <f>SUMIFS('EPA Export Aggregation'!AA:AA,'EPA Export Aggregation'!$A:$A,$B16,'EPA Export Aggregation'!$D:$D,$A$1)*IF($A16="CH4",About!$D$58,IF($A16="N2O",About!$D$59,1))</f>
        <v>3.96695239959E-2</v>
      </c>
      <c r="Y16">
        <f>SUMIFS('EPA Export Aggregation'!AB:AB,'EPA Export Aggregation'!$A:$A,$B16,'EPA Export Aggregation'!$D:$D,$A$1)*IF($A16="CH4",About!$D$58,IF($A16="N2O",About!$D$59,1))</f>
        <v>3.8900195534699998E-2</v>
      </c>
      <c r="Z16">
        <f>SUMIFS('EPA Export Aggregation'!AC:AC,'EPA Export Aggregation'!$A:$A,$B16,'EPA Export Aggregation'!$D:$D,$A$1)*IF($A16="CH4",About!$D$58,IF($A16="N2O",About!$D$59,1))</f>
        <v>4.0482837829099998E-2</v>
      </c>
      <c r="AA16">
        <f>SUMIFS('EPA Export Aggregation'!AD:AD,'EPA Export Aggregation'!$A:$A,$B16,'EPA Export Aggregation'!$D:$D,$A$1)*IF($A16="CH4",About!$D$58,IF($A16="N2O",About!$D$59,1))</f>
        <v>4.3153360594699999E-2</v>
      </c>
      <c r="AB16">
        <f>SUMIFS('EPA Export Aggregation'!AE:AE,'EPA Export Aggregation'!$A:$A,$B16,'EPA Export Aggregation'!$D:$D,$A$1)*IF($A16="CH4",About!$D$58,IF($A16="N2O",About!$D$59,1))</f>
        <v>4.7522359097799997E-2</v>
      </c>
      <c r="AC16">
        <f>SUMIFS('EPA Export Aggregation'!AF:AF,'EPA Export Aggregation'!$A:$A,$B16,'EPA Export Aggregation'!$D:$D,$A$1)*IF($A16="CH4",About!$D$58,IF($A16="N2O",About!$D$59,1))</f>
        <v>4.4478470072899998E-2</v>
      </c>
      <c r="AD16">
        <f>SUMIFS('EPA Export Aggregation'!AG:AG,'EPA Export Aggregation'!$A:$A,$B16,'EPA Export Aggregation'!$D:$D,$A$1)*IF($A16="CH4",About!$D$58,IF($A16="N2O",About!$D$59,1))</f>
        <v>4.3787130567200003E-2</v>
      </c>
      <c r="AE16">
        <f>SUMIFS('EPA Export Aggregation'!AH:AH,'EPA Export Aggregation'!$A:$A,$B16,'EPA Export Aggregation'!$D:$D,$A$1)*IF($A16="CH4",About!$D$58,IF($A16="N2O",About!$D$59,1))</f>
        <v>3.9372790824500001E-2</v>
      </c>
      <c r="AF16">
        <f>SUMIFS('EPA Export Aggregation'!AI:AI,'EPA Export Aggregation'!$A:$A,$B16,'EPA Export Aggregation'!$D:$D,$A$1)*IF($A16="CH4",About!$D$58,IF($A16="N2O",About!$D$59,1))</f>
        <v>4.6361213785299997E-2</v>
      </c>
      <c r="AG16">
        <f>SUMIFS('EPA Export Aggregation'!AJ:AJ,'EPA Export Aggregation'!$A:$A,$B16,'EPA Export Aggregation'!$D:$D,$A$1)*IF($A16="CH4",About!$D$58,IF($A16="N2O",About!$D$59,1))</f>
        <v>4.7284412834500002E-2</v>
      </c>
      <c r="AH16">
        <f>SUMIFS('EPA Export Aggregation'!AK:AK,'EPA Export Aggregation'!$A:$A,$B16,'EPA Export Aggregation'!$D:$D,$A$1)*IF($A16="CH4",About!$D$58,IF($A16="N2O",About!$D$59,1))</f>
        <v>4.7487446794099997E-2</v>
      </c>
    </row>
    <row r="17" spans="1:34" x14ac:dyDescent="0.25">
      <c r="A17" s="413" t="s">
        <v>2215</v>
      </c>
      <c r="B17" s="414" t="s">
        <v>4233</v>
      </c>
      <c r="C17">
        <f>SUMIFS('EPA Export Aggregation'!F:F,'EPA Export Aggregation'!$A:$A,$B17,'EPA Export Aggregation'!$D:$D,$A$1)*IF($A17="CH4",About!$D$58,IF($A17="N2O",About!$D$59,1))</f>
        <v>2.1778839590600001E-2</v>
      </c>
      <c r="D17">
        <f>SUMIFS('EPA Export Aggregation'!G:G,'EPA Export Aggregation'!$A:$A,$B17,'EPA Export Aggregation'!$D:$D,$A$1)*IF($A17="CH4",About!$D$58,IF($A17="N2O",About!$D$59,1))</f>
        <v>1.8643893677399999E-2</v>
      </c>
      <c r="E17">
        <f>SUMIFS('EPA Export Aggregation'!H:H,'EPA Export Aggregation'!$A:$A,$B17,'EPA Export Aggregation'!$D:$D,$A$1)*IF($A17="CH4",About!$D$58,IF($A17="N2O",About!$D$59,1))</f>
        <v>1.7205648464300002E-2</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1.45536400515E-2</v>
      </c>
      <c r="I17">
        <f>SUMIFS('EPA Export Aggregation'!L:L,'EPA Export Aggregation'!$A:$A,$B17,'EPA Export Aggregation'!$D:$D,$A$1)*IF($A17="CH4",About!$D$58,IF($A17="N2O",About!$D$59,1))</f>
        <v>0</v>
      </c>
      <c r="J17">
        <f>SUMIFS('EPA Export Aggregation'!M:M,'EPA Export Aggregation'!$A:$A,$B17,'EPA Export Aggregation'!$D:$D,$A$1)*IF($A17="CH4",About!$D$58,IF($A17="N2O",About!$D$59,1))</f>
        <v>1.7546566685100001E-2</v>
      </c>
      <c r="K17">
        <f>SUMIFS('EPA Export Aggregation'!N:N,'EPA Export Aggregation'!$A:$A,$B17,'EPA Export Aggregation'!$D:$D,$A$1)*IF($A17="CH4",About!$D$58,IF($A17="N2O",About!$D$59,1))</f>
        <v>5.7421657999E-3</v>
      </c>
      <c r="L17">
        <f>SUMIFS('EPA Export Aggregation'!O:O,'EPA Export Aggregation'!$A:$A,$B17,'EPA Export Aggregation'!$D:$D,$A$1)*IF($A17="CH4",About!$D$58,IF($A17="N2O",About!$D$59,1))</f>
        <v>8.7624585778999994E-3</v>
      </c>
      <c r="M17">
        <f>SUMIFS('EPA Export Aggregation'!P:P,'EPA Export Aggregation'!$A:$A,$B17,'EPA Export Aggregation'!$D:$D,$A$1)*IF($A17="CH4",About!$D$58,IF($A17="N2O",About!$D$59,1))</f>
        <v>6.7366980865E-3</v>
      </c>
      <c r="N17">
        <f>SUMIFS('EPA Export Aggregation'!Q:Q,'EPA Export Aggregation'!$A:$A,$B17,'EPA Export Aggregation'!$D:$D,$A$1)*IF($A17="CH4",About!$D$58,IF($A17="N2O",About!$D$59,1))</f>
        <v>1.07794098017E-2</v>
      </c>
      <c r="O17">
        <f>SUMIFS('EPA Export Aggregation'!R:R,'EPA Export Aggregation'!$A:$A,$B17,'EPA Export Aggregation'!$D:$D,$A$1)*IF($A17="CH4",About!$D$58,IF($A17="N2O",About!$D$59,1))</f>
        <v>1.5534695745899999E-2</v>
      </c>
      <c r="P17">
        <f>SUMIFS('EPA Export Aggregation'!S:S,'EPA Export Aggregation'!$A:$A,$B17,'EPA Export Aggregation'!$D:$D,$A$1)*IF($A17="CH4",About!$D$58,IF($A17="N2O",About!$D$59,1))</f>
        <v>1.72560840518E-2</v>
      </c>
      <c r="Q17">
        <f>SUMIFS('EPA Export Aggregation'!T:T,'EPA Export Aggregation'!$A:$A,$B17,'EPA Export Aggregation'!$D:$D,$A$1)*IF($A17="CH4",About!$D$58,IF($A17="N2O",About!$D$59,1))</f>
        <v>1.86490246145E-2</v>
      </c>
      <c r="R17">
        <f>SUMIFS('EPA Export Aggregation'!U:U,'EPA Export Aggregation'!$A:$A,$B17,'EPA Export Aggregation'!$D:$D,$A$1)*IF($A17="CH4",About!$D$58,IF($A17="N2O",About!$D$59,1))</f>
        <v>2.1075029186500002E-2</v>
      </c>
      <c r="S17">
        <f>SUMIFS('EPA Export Aggregation'!V:V,'EPA Export Aggregation'!$A:$A,$B17,'EPA Export Aggregation'!$D:$D,$A$1)*IF($A17="CH4",About!$D$58,IF($A17="N2O",About!$D$59,1))</f>
        <v>2.92987838097E-2</v>
      </c>
      <c r="T17">
        <f>SUMIFS('EPA Export Aggregation'!W:W,'EPA Export Aggregation'!$A:$A,$B17,'EPA Export Aggregation'!$D:$D,$A$1)*IF($A17="CH4",About!$D$58,IF($A17="N2O",About!$D$59,1))</f>
        <v>2.9598182595500001E-2</v>
      </c>
      <c r="U17">
        <f>SUMIFS('EPA Export Aggregation'!X:X,'EPA Export Aggregation'!$A:$A,$B17,'EPA Export Aggregation'!$D:$D,$A$1)*IF($A17="CH4",About!$D$58,IF($A17="N2O",About!$D$59,1))</f>
        <v>2.4095873607900001E-2</v>
      </c>
      <c r="V17">
        <f>SUMIFS('EPA Export Aggregation'!Y:Y,'EPA Export Aggregation'!$A:$A,$B17,'EPA Export Aggregation'!$D:$D,$A$1)*IF($A17="CH4",About!$D$58,IF($A17="N2O",About!$D$59,1))</f>
        <v>9.0384851323999996E-3</v>
      </c>
      <c r="W17">
        <f>SUMIFS('EPA Export Aggregation'!Z:Z,'EPA Export Aggregation'!$A:$A,$B17,'EPA Export Aggregation'!$D:$D,$A$1)*IF($A17="CH4",About!$D$58,IF($A17="N2O",About!$D$59,1))</f>
        <v>8.5701233177000007E-3</v>
      </c>
      <c r="X17">
        <f>SUMIFS('EPA Export Aggregation'!AA:AA,'EPA Export Aggregation'!$A:$A,$B17,'EPA Export Aggregation'!$D:$D,$A$1)*IF($A17="CH4",About!$D$58,IF($A17="N2O",About!$D$59,1))</f>
        <v>1.59483895001E-2</v>
      </c>
      <c r="Y17">
        <f>SUMIFS('EPA Export Aggregation'!AB:AB,'EPA Export Aggregation'!$A:$A,$B17,'EPA Export Aggregation'!$D:$D,$A$1)*IF($A17="CH4",About!$D$58,IF($A17="N2O",About!$D$59,1))</f>
        <v>1.5663568869699999E-2</v>
      </c>
      <c r="Z17">
        <f>SUMIFS('EPA Export Aggregation'!AC:AC,'EPA Export Aggregation'!$A:$A,$B17,'EPA Export Aggregation'!$D:$D,$A$1)*IF($A17="CH4",About!$D$58,IF($A17="N2O",About!$D$59,1))</f>
        <v>1.49291308192E-2</v>
      </c>
      <c r="AA17">
        <f>SUMIFS('EPA Export Aggregation'!AD:AD,'EPA Export Aggregation'!$A:$A,$B17,'EPA Export Aggregation'!$D:$D,$A$1)*IF($A17="CH4",About!$D$58,IF($A17="N2O",About!$D$59,1))</f>
        <v>1.49792973009E-2</v>
      </c>
      <c r="AB17">
        <f>SUMIFS('EPA Export Aggregation'!AE:AE,'EPA Export Aggregation'!$A:$A,$B17,'EPA Export Aggregation'!$D:$D,$A$1)*IF($A17="CH4",About!$D$58,IF($A17="N2O",About!$D$59,1))</f>
        <v>1.54248270613E-2</v>
      </c>
      <c r="AC17">
        <f>SUMIFS('EPA Export Aggregation'!AF:AF,'EPA Export Aggregation'!$A:$A,$B17,'EPA Export Aggregation'!$D:$D,$A$1)*IF($A17="CH4",About!$D$58,IF($A17="N2O",About!$D$59,1))</f>
        <v>1.4606164532300001E-2</v>
      </c>
      <c r="AD17">
        <f>SUMIFS('EPA Export Aggregation'!AG:AG,'EPA Export Aggregation'!$A:$A,$B17,'EPA Export Aggregation'!$D:$D,$A$1)*IF($A17="CH4",About!$D$58,IF($A17="N2O",About!$D$59,1))</f>
        <v>1.20647439539E-2</v>
      </c>
      <c r="AE17">
        <f>SUMIFS('EPA Export Aggregation'!AH:AH,'EPA Export Aggregation'!$A:$A,$B17,'EPA Export Aggregation'!$D:$D,$A$1)*IF($A17="CH4",About!$D$58,IF($A17="N2O",About!$D$59,1))</f>
        <v>9.6144266315000004E-3</v>
      </c>
      <c r="AF17">
        <f>SUMIFS('EPA Export Aggregation'!AI:AI,'EPA Export Aggregation'!$A:$A,$B17,'EPA Export Aggregation'!$D:$D,$A$1)*IF($A17="CH4",About!$D$58,IF($A17="N2O",About!$D$59,1))</f>
        <v>7.4266537448000004E-3</v>
      </c>
      <c r="AG17">
        <f>SUMIFS('EPA Export Aggregation'!AJ:AJ,'EPA Export Aggregation'!$A:$A,$B17,'EPA Export Aggregation'!$D:$D,$A$1)*IF($A17="CH4",About!$D$58,IF($A17="N2O",About!$D$59,1))</f>
        <v>1.3948667874999999E-2</v>
      </c>
      <c r="AH17">
        <f>SUMIFS('EPA Export Aggregation'!AK:AK,'EPA Export Aggregation'!$A:$A,$B17,'EPA Export Aggregation'!$D:$D,$A$1)*IF($A17="CH4",About!$D$58,IF($A17="N2O",About!$D$59,1))</f>
        <v>1.47104073947E-2</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0.38886675500349999</v>
      </c>
      <c r="D20">
        <f>SUMIFS('EPA Export Aggregation'!G:G,'EPA Export Aggregation'!$A:$A,$B20,'EPA Export Aggregation'!$D:$D,$A$1)*IF($A20="CH4",About!$D$58,IF($A20="N2O",About!$D$59,1))</f>
        <v>0.353602393859</v>
      </c>
      <c r="E20">
        <f>SUMIFS('EPA Export Aggregation'!H:H,'EPA Export Aggregation'!$A:$A,$B20,'EPA Export Aggregation'!$D:$D,$A$1)*IF($A20="CH4",About!$D$58,IF($A20="N2O",About!$D$59,1))</f>
        <v>0.36084342868739999</v>
      </c>
      <c r="F20">
        <f>SUMIFS('EPA Export Aggregation'!I:I,'EPA Export Aggregation'!$A:$A,$B20,'EPA Export Aggregation'!$D:$D,$A$1)*IF($A20="CH4",About!$D$58,IF($A20="N2O",About!$D$59,1))</f>
        <v>0.34792745515340001</v>
      </c>
      <c r="G20">
        <f>SUMIFS('EPA Export Aggregation'!J:J,'EPA Export Aggregation'!$A:$A,$B20,'EPA Export Aggregation'!$D:$D,$A$1)*IF($A20="CH4",About!$D$58,IF($A20="N2O",About!$D$59,1))</f>
        <v>0.35053959908319998</v>
      </c>
      <c r="H20">
        <f>SUMIFS('EPA Export Aggregation'!K:K,'EPA Export Aggregation'!$A:$A,$B20,'EPA Export Aggregation'!$D:$D,$A$1)*IF($A20="CH4",About!$D$58,IF($A20="N2O",About!$D$59,1))</f>
        <v>0.36550701360120003</v>
      </c>
      <c r="I20">
        <f>SUMIFS('EPA Export Aggregation'!L:L,'EPA Export Aggregation'!$A:$A,$B20,'EPA Export Aggregation'!$D:$D,$A$1)*IF($A20="CH4",About!$D$58,IF($A20="N2O",About!$D$59,1))</f>
        <v>0.36090455540939997</v>
      </c>
      <c r="J20">
        <f>SUMIFS('EPA Export Aggregation'!M:M,'EPA Export Aggregation'!$A:$A,$B20,'EPA Export Aggregation'!$D:$D,$A$1)*IF($A20="CH4",About!$D$58,IF($A20="N2O",About!$D$59,1))</f>
        <v>0.36801343073850001</v>
      </c>
      <c r="K20">
        <f>SUMIFS('EPA Export Aggregation'!N:N,'EPA Export Aggregation'!$A:$A,$B20,'EPA Export Aggregation'!$D:$D,$A$1)*IF($A20="CH4",About!$D$58,IF($A20="N2O",About!$D$59,1))</f>
        <v>0.31995343139720001</v>
      </c>
      <c r="L20">
        <f>SUMIFS('EPA Export Aggregation'!O:O,'EPA Export Aggregation'!$A:$A,$B20,'EPA Export Aggregation'!$D:$D,$A$1)*IF($A20="CH4",About!$D$58,IF($A20="N2O",About!$D$59,1))</f>
        <v>0.26111300179949998</v>
      </c>
      <c r="M20">
        <f>SUMIFS('EPA Export Aggregation'!P:P,'EPA Export Aggregation'!$A:$A,$B20,'EPA Export Aggregation'!$D:$D,$A$1)*IF($A20="CH4",About!$D$58,IF($A20="N2O",About!$D$59,1))</f>
        <v>0.19853122469619999</v>
      </c>
      <c r="N20">
        <f>SUMIFS('EPA Export Aggregation'!Q:Q,'EPA Export Aggregation'!$A:$A,$B20,'EPA Export Aggregation'!$D:$D,$A$1)*IF($A20="CH4",About!$D$58,IF($A20="N2O",About!$D$59,1))</f>
        <v>0.10297130464940001</v>
      </c>
      <c r="O20">
        <f>SUMIFS('EPA Export Aggregation'!R:R,'EPA Export Aggregation'!$A:$A,$B20,'EPA Export Aggregation'!$D:$D,$A$1)*IF($A20="CH4",About!$D$58,IF($A20="N2O",About!$D$59,1))</f>
        <v>4.6415949836699999E-2</v>
      </c>
      <c r="P20">
        <f>SUMIFS('EPA Export Aggregation'!S:S,'EPA Export Aggregation'!$A:$A,$B20,'EPA Export Aggregation'!$D:$D,$A$1)*IF($A20="CH4",About!$D$58,IF($A20="N2O",About!$D$59,1))</f>
        <v>0.12863374805979999</v>
      </c>
      <c r="Q20">
        <f>SUMIFS('EPA Export Aggregation'!T:T,'EPA Export Aggregation'!$A:$A,$B20,'EPA Export Aggregation'!$D:$D,$A$1)*IF($A20="CH4",About!$D$58,IF($A20="N2O",About!$D$59,1))</f>
        <v>0.19475808027739999</v>
      </c>
      <c r="R20">
        <f>SUMIFS('EPA Export Aggregation'!U:U,'EPA Export Aggregation'!$A:$A,$B20,'EPA Export Aggregation'!$D:$D,$A$1)*IF($A20="CH4",About!$D$58,IF($A20="N2O",About!$D$59,1))</f>
        <v>0.22930515112460001</v>
      </c>
      <c r="S20">
        <f>SUMIFS('EPA Export Aggregation'!V:V,'EPA Export Aggregation'!$A:$A,$B20,'EPA Export Aggregation'!$D:$D,$A$1)*IF($A20="CH4",About!$D$58,IF($A20="N2O",About!$D$59,1))</f>
        <v>0.30786031555330001</v>
      </c>
      <c r="T20">
        <f>SUMIFS('EPA Export Aggregation'!W:W,'EPA Export Aggregation'!$A:$A,$B20,'EPA Export Aggregation'!$D:$D,$A$1)*IF($A20="CH4",About!$D$58,IF($A20="N2O",About!$D$59,1))</f>
        <v>0.38012122620439998</v>
      </c>
      <c r="U20">
        <f>SUMIFS('EPA Export Aggregation'!X:X,'EPA Export Aggregation'!$A:$A,$B20,'EPA Export Aggregation'!$D:$D,$A$1)*IF($A20="CH4",About!$D$58,IF($A20="N2O",About!$D$59,1))</f>
        <v>0.33442992009200001</v>
      </c>
      <c r="V20">
        <f>SUMIFS('EPA Export Aggregation'!Y:Y,'EPA Export Aggregation'!$A:$A,$B20,'EPA Export Aggregation'!$D:$D,$A$1)*IF($A20="CH4",About!$D$58,IF($A20="N2O",About!$D$59,1))</f>
        <v>0.2126503641343</v>
      </c>
      <c r="W20">
        <f>SUMIFS('EPA Export Aggregation'!Z:Z,'EPA Export Aggregation'!$A:$A,$B20,'EPA Export Aggregation'!$D:$D,$A$1)*IF($A20="CH4",About!$D$58,IF($A20="N2O",About!$D$59,1))</f>
        <v>0.21581381415789999</v>
      </c>
      <c r="X20">
        <f>SUMIFS('EPA Export Aggregation'!AA:AA,'EPA Export Aggregation'!$A:$A,$B20,'EPA Export Aggregation'!$D:$D,$A$1)*IF($A20="CH4",About!$D$58,IF($A20="N2O",About!$D$59,1))</f>
        <v>0.19491813081590001</v>
      </c>
      <c r="Y20">
        <f>SUMIFS('EPA Export Aggregation'!AB:AB,'EPA Export Aggregation'!$A:$A,$B20,'EPA Export Aggregation'!$D:$D,$A$1)*IF($A20="CH4",About!$D$58,IF($A20="N2O",About!$D$59,1))</f>
        <v>0.25315376541950002</v>
      </c>
      <c r="Z20">
        <f>SUMIFS('EPA Export Aggregation'!AC:AC,'EPA Export Aggregation'!$A:$A,$B20,'EPA Export Aggregation'!$D:$D,$A$1)*IF($A20="CH4",About!$D$58,IF($A20="N2O",About!$D$59,1))</f>
        <v>0.18916021887830001</v>
      </c>
      <c r="AA20">
        <f>SUMIFS('EPA Export Aggregation'!AD:AD,'EPA Export Aggregation'!$A:$A,$B20,'EPA Export Aggregation'!$D:$D,$A$1)*IF($A20="CH4",About!$D$58,IF($A20="N2O",About!$D$59,1))</f>
        <v>0.16501080653270001</v>
      </c>
      <c r="AB20">
        <f>SUMIFS('EPA Export Aggregation'!AE:AE,'EPA Export Aggregation'!$A:$A,$B20,'EPA Export Aggregation'!$D:$D,$A$1)*IF($A20="CH4",About!$D$58,IF($A20="N2O",About!$D$59,1))</f>
        <v>0.1702489274075</v>
      </c>
      <c r="AC20">
        <f>SUMIFS('EPA Export Aggregation'!AF:AF,'EPA Export Aggregation'!$A:$A,$B20,'EPA Export Aggregation'!$D:$D,$A$1)*IF($A20="CH4",About!$D$58,IF($A20="N2O",About!$D$59,1))</f>
        <v>0.21597541642990001</v>
      </c>
      <c r="AD20">
        <f>SUMIFS('EPA Export Aggregation'!AG:AG,'EPA Export Aggregation'!$A:$A,$B20,'EPA Export Aggregation'!$D:$D,$A$1)*IF($A20="CH4",About!$D$58,IF($A20="N2O",About!$D$59,1))</f>
        <v>0.20799532488399999</v>
      </c>
      <c r="AE20">
        <f>SUMIFS('EPA Export Aggregation'!AH:AH,'EPA Export Aggregation'!$A:$A,$B20,'EPA Export Aggregation'!$D:$D,$A$1)*IF($A20="CH4",About!$D$58,IF($A20="N2O",About!$D$59,1))</f>
        <v>0.17591231248049999</v>
      </c>
      <c r="AF20">
        <f>SUMIFS('EPA Export Aggregation'!AI:AI,'EPA Export Aggregation'!$A:$A,$B20,'EPA Export Aggregation'!$D:$D,$A$1)*IF($A20="CH4",About!$D$58,IF($A20="N2O",About!$D$59,1))</f>
        <v>0.17681086342669999</v>
      </c>
      <c r="AG20">
        <f>SUMIFS('EPA Export Aggregation'!AJ:AJ,'EPA Export Aggregation'!$A:$A,$B20,'EPA Export Aggregation'!$D:$D,$A$1)*IF($A20="CH4",About!$D$58,IF($A20="N2O",About!$D$59,1))</f>
        <v>0.1914128447224</v>
      </c>
      <c r="AH20">
        <f>SUMIFS('EPA Export Aggregation'!AK:AK,'EPA Export Aggregation'!$A:$A,$B20,'EPA Export Aggregation'!$D:$D,$A$1)*IF($A20="CH4",About!$D$58,IF($A20="N2O",About!$D$59,1))</f>
        <v>0.14490474059950001</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0.60491722433549999</v>
      </c>
      <c r="D22">
        <f>SUMIFS('EPA Export Aggregation'!G:G,'EPA Export Aggregation'!$A:$A,$B22,'EPA Export Aggregation'!$D:$D,$A$1)*IF($A22="CH4",About!$D$58,IF($A22="N2O",About!$D$59,1))</f>
        <v>0.60851521001270004</v>
      </c>
      <c r="E22">
        <f>SUMIFS('EPA Export Aggregation'!H:H,'EPA Export Aggregation'!$A:$A,$B22,'EPA Export Aggregation'!$D:$D,$A$1)*IF($A22="CH4",About!$D$58,IF($A22="N2O",About!$D$59,1))</f>
        <v>0.66364290411210003</v>
      </c>
      <c r="F22">
        <f>SUMIFS('EPA Export Aggregation'!I:I,'EPA Export Aggregation'!$A:$A,$B22,'EPA Export Aggregation'!$D:$D,$A$1)*IF($A22="CH4",About!$D$58,IF($A22="N2O",About!$D$59,1))</f>
        <v>0.71126662592760004</v>
      </c>
      <c r="G22">
        <f>SUMIFS('EPA Export Aggregation'!J:J,'EPA Export Aggregation'!$A:$A,$B22,'EPA Export Aggregation'!$D:$D,$A$1)*IF($A22="CH4",About!$D$58,IF($A22="N2O",About!$D$59,1))</f>
        <v>0.77071911096150003</v>
      </c>
      <c r="H22">
        <f>SUMIFS('EPA Export Aggregation'!K:K,'EPA Export Aggregation'!$A:$A,$B22,'EPA Export Aggregation'!$D:$D,$A$1)*IF($A22="CH4",About!$D$58,IF($A22="N2O",About!$D$59,1))</f>
        <v>0.74275479558839996</v>
      </c>
      <c r="I22">
        <f>SUMIFS('EPA Export Aggregation'!L:L,'EPA Export Aggregation'!$A:$A,$B22,'EPA Export Aggregation'!$D:$D,$A$1)*IF($A22="CH4",About!$D$58,IF($A22="N2O",About!$D$59,1))</f>
        <v>0.75528441512830002</v>
      </c>
      <c r="J22">
        <f>SUMIFS('EPA Export Aggregation'!M:M,'EPA Export Aggregation'!$A:$A,$B22,'EPA Export Aggregation'!$D:$D,$A$1)*IF($A22="CH4",About!$D$58,IF($A22="N2O",About!$D$59,1))</f>
        <v>0.82333954602100001</v>
      </c>
      <c r="K22">
        <f>SUMIFS('EPA Export Aggregation'!N:N,'EPA Export Aggregation'!$A:$A,$B22,'EPA Export Aggregation'!$D:$D,$A$1)*IF($A22="CH4",About!$D$58,IF($A22="N2O",About!$D$59,1))</f>
        <v>0.81962313138940002</v>
      </c>
      <c r="L22">
        <f>SUMIFS('EPA Export Aggregation'!O:O,'EPA Export Aggregation'!$A:$A,$B22,'EPA Export Aggregation'!$D:$D,$A$1)*IF($A22="CH4",About!$D$58,IF($A22="N2O",About!$D$59,1))</f>
        <v>0.58618487141660003</v>
      </c>
      <c r="M22">
        <f>SUMIFS('EPA Export Aggregation'!P:P,'EPA Export Aggregation'!$A:$A,$B22,'EPA Export Aggregation'!$D:$D,$A$1)*IF($A22="CH4",About!$D$58,IF($A22="N2O",About!$D$59,1))</f>
        <v>0.53352469131580005</v>
      </c>
      <c r="N22">
        <f>SUMIFS('EPA Export Aggregation'!Q:Q,'EPA Export Aggregation'!$A:$A,$B22,'EPA Export Aggregation'!$D:$D,$A$1)*IF($A22="CH4",About!$D$58,IF($A22="N2O",About!$D$59,1))</f>
        <v>0.42074761135029998</v>
      </c>
      <c r="O22">
        <f>SUMIFS('EPA Export Aggregation'!R:R,'EPA Export Aggregation'!$A:$A,$B22,'EPA Export Aggregation'!$D:$D,$A$1)*IF($A22="CH4",About!$D$58,IF($A22="N2O",About!$D$59,1))</f>
        <v>0.49843257393290002</v>
      </c>
      <c r="P22">
        <f>SUMIFS('EPA Export Aggregation'!S:S,'EPA Export Aggregation'!$A:$A,$B22,'EPA Export Aggregation'!$D:$D,$A$1)*IF($A22="CH4",About!$D$58,IF($A22="N2O",About!$D$59,1))</f>
        <v>0.45296151987400002</v>
      </c>
      <c r="Q22">
        <f>SUMIFS('EPA Export Aggregation'!T:T,'EPA Export Aggregation'!$A:$A,$B22,'EPA Export Aggregation'!$D:$D,$A$1)*IF($A22="CH4",About!$D$58,IF($A22="N2O",About!$D$59,1))</f>
        <v>0.53738530103649995</v>
      </c>
      <c r="R22">
        <f>SUMIFS('EPA Export Aggregation'!U:U,'EPA Export Aggregation'!$A:$A,$B22,'EPA Export Aggregation'!$D:$D,$A$1)*IF($A22="CH4",About!$D$58,IF($A22="N2O",About!$D$59,1))</f>
        <v>0.57485438381039999</v>
      </c>
      <c r="S22">
        <f>SUMIFS('EPA Export Aggregation'!V:V,'EPA Export Aggregation'!$A:$A,$B22,'EPA Export Aggregation'!$D:$D,$A$1)*IF($A22="CH4",About!$D$58,IF($A22="N2O",About!$D$59,1))</f>
        <v>0.59355245396409995</v>
      </c>
      <c r="T22">
        <f>SUMIFS('EPA Export Aggregation'!W:W,'EPA Export Aggregation'!$A:$A,$B22,'EPA Export Aggregation'!$D:$D,$A$1)*IF($A22="CH4",About!$D$58,IF($A22="N2O",About!$D$59,1))</f>
        <v>0.69995307843599996</v>
      </c>
      <c r="U22">
        <f>SUMIFS('EPA Export Aggregation'!X:X,'EPA Export Aggregation'!$A:$A,$B22,'EPA Export Aggregation'!$D:$D,$A$1)*IF($A22="CH4",About!$D$58,IF($A22="N2O",About!$D$59,1))</f>
        <v>0.66066914008919997</v>
      </c>
      <c r="V22">
        <f>SUMIFS('EPA Export Aggregation'!Y:Y,'EPA Export Aggregation'!$A:$A,$B22,'EPA Export Aggregation'!$D:$D,$A$1)*IF($A22="CH4",About!$D$58,IF($A22="N2O",About!$D$59,1))</f>
        <v>0.62300662641320004</v>
      </c>
      <c r="W22">
        <f>SUMIFS('EPA Export Aggregation'!Z:Z,'EPA Export Aggregation'!$A:$A,$B22,'EPA Export Aggregation'!$D:$D,$A$1)*IF($A22="CH4",About!$D$58,IF($A22="N2O",About!$D$59,1))</f>
        <v>0.58770241895599995</v>
      </c>
      <c r="X22">
        <f>SUMIFS('EPA Export Aggregation'!AA:AA,'EPA Export Aggregation'!$A:$A,$B22,'EPA Export Aggregation'!$D:$D,$A$1)*IF($A22="CH4",About!$D$58,IF($A22="N2O",About!$D$59,1))</f>
        <v>0.48153957283670001</v>
      </c>
      <c r="Y22">
        <f>SUMIFS('EPA Export Aggregation'!AB:AB,'EPA Export Aggregation'!$A:$A,$B22,'EPA Export Aggregation'!$D:$D,$A$1)*IF($A22="CH4",About!$D$58,IF($A22="N2O",About!$D$59,1))</f>
        <v>0.59378605814139995</v>
      </c>
      <c r="Z22">
        <f>SUMIFS('EPA Export Aggregation'!AC:AC,'EPA Export Aggregation'!$A:$A,$B22,'EPA Export Aggregation'!$D:$D,$A$1)*IF($A22="CH4",About!$D$58,IF($A22="N2O",About!$D$59,1))</f>
        <v>0.60364748194020001</v>
      </c>
      <c r="AA22">
        <f>SUMIFS('EPA Export Aggregation'!AD:AD,'EPA Export Aggregation'!$A:$A,$B22,'EPA Export Aggregation'!$D:$D,$A$1)*IF($A22="CH4",About!$D$58,IF($A22="N2O",About!$D$59,1))</f>
        <v>0.62234137894730002</v>
      </c>
      <c r="AB22">
        <f>SUMIFS('EPA Export Aggregation'!AE:AE,'EPA Export Aggregation'!$A:$A,$B22,'EPA Export Aggregation'!$D:$D,$A$1)*IF($A22="CH4",About!$D$58,IF($A22="N2O",About!$D$59,1))</f>
        <v>0.57056187345580001</v>
      </c>
      <c r="AC22">
        <f>SUMIFS('EPA Export Aggregation'!AF:AF,'EPA Export Aggregation'!$A:$A,$B22,'EPA Export Aggregation'!$D:$D,$A$1)*IF($A22="CH4",About!$D$58,IF($A22="N2O",About!$D$59,1))</f>
        <v>0.60364157947139996</v>
      </c>
      <c r="AD22">
        <f>SUMIFS('EPA Export Aggregation'!AG:AG,'EPA Export Aggregation'!$A:$A,$B22,'EPA Export Aggregation'!$D:$D,$A$1)*IF($A22="CH4",About!$D$58,IF($A22="N2O",About!$D$59,1))</f>
        <v>1.6979038281486001</v>
      </c>
      <c r="AE22">
        <f>SUMIFS('EPA Export Aggregation'!AH:AH,'EPA Export Aggregation'!$A:$A,$B22,'EPA Export Aggregation'!$D:$D,$A$1)*IF($A22="CH4",About!$D$58,IF($A22="N2O",About!$D$59,1))</f>
        <v>2.0102617659190001</v>
      </c>
      <c r="AF22">
        <f>SUMIFS('EPA Export Aggregation'!AI:AI,'EPA Export Aggregation'!$A:$A,$B22,'EPA Export Aggregation'!$D:$D,$A$1)*IF($A22="CH4",About!$D$58,IF($A22="N2O",About!$D$59,1))</f>
        <v>1.8754412835309</v>
      </c>
      <c r="AG22">
        <f>SUMIFS('EPA Export Aggregation'!AJ:AJ,'EPA Export Aggregation'!$A:$A,$B22,'EPA Export Aggregation'!$D:$D,$A$1)*IF($A22="CH4",About!$D$58,IF($A22="N2O",About!$D$59,1))</f>
        <v>2.0426028832825001</v>
      </c>
      <c r="AH22">
        <f>SUMIFS('EPA Export Aggregation'!AK:AK,'EPA Export Aggregation'!$A:$A,$B22,'EPA Export Aggregation'!$D:$D,$A$1)*IF($A22="CH4",About!$D$58,IF($A22="N2O",About!$D$59,1))</f>
        <v>1.7675044590241999</v>
      </c>
    </row>
    <row r="23" spans="1:34" x14ac:dyDescent="0.25">
      <c r="A23" s="413" t="s">
        <v>2215</v>
      </c>
      <c r="B23" s="414" t="s">
        <v>4241</v>
      </c>
      <c r="C23">
        <f>SUMIFS('EPA Export Aggregation'!F:F,'EPA Export Aggregation'!$A:$A,$B23,'EPA Export Aggregation'!$D:$D,$A$1)*IF($A23="CH4",About!$D$58,IF($A23="N2O",About!$D$59,1))</f>
        <v>4.1516706190899998E-2</v>
      </c>
      <c r="D23">
        <f>SUMIFS('EPA Export Aggregation'!G:G,'EPA Export Aggregation'!$A:$A,$B23,'EPA Export Aggregation'!$D:$D,$A$1)*IF($A23="CH4",About!$D$58,IF($A23="N2O",About!$D$59,1))</f>
        <v>3.8130651857500003E-2</v>
      </c>
      <c r="E23">
        <f>SUMIFS('EPA Export Aggregation'!H:H,'EPA Export Aggregation'!$A:$A,$B23,'EPA Export Aggregation'!$D:$D,$A$1)*IF($A23="CH4",About!$D$58,IF($A23="N2O",About!$D$59,1))</f>
        <v>4.1802540349800001E-2</v>
      </c>
      <c r="F23">
        <f>SUMIFS('EPA Export Aggregation'!I:I,'EPA Export Aggregation'!$A:$A,$B23,'EPA Export Aggregation'!$D:$D,$A$1)*IF($A23="CH4",About!$D$58,IF($A23="N2O",About!$D$59,1))</f>
        <v>4.91169970554E-2</v>
      </c>
      <c r="G23">
        <f>SUMIFS('EPA Export Aggregation'!J:J,'EPA Export Aggregation'!$A:$A,$B23,'EPA Export Aggregation'!$D:$D,$A$1)*IF($A23="CH4",About!$D$58,IF($A23="N2O",About!$D$59,1))</f>
        <v>4.5551872045199997E-2</v>
      </c>
      <c r="H23">
        <f>SUMIFS('EPA Export Aggregation'!K:K,'EPA Export Aggregation'!$A:$A,$B23,'EPA Export Aggregation'!$D:$D,$A$1)*IF($A23="CH4",About!$D$58,IF($A23="N2O",About!$D$59,1))</f>
        <v>4.5133322013099997E-2</v>
      </c>
      <c r="I23">
        <f>SUMIFS('EPA Export Aggregation'!L:L,'EPA Export Aggregation'!$A:$A,$B23,'EPA Export Aggregation'!$D:$D,$A$1)*IF($A23="CH4",About!$D$58,IF($A23="N2O",About!$D$59,1))</f>
        <v>4.0646355119300003E-2</v>
      </c>
      <c r="J23">
        <f>SUMIFS('EPA Export Aggregation'!M:M,'EPA Export Aggregation'!$A:$A,$B23,'EPA Export Aggregation'!$D:$D,$A$1)*IF($A23="CH4",About!$D$58,IF($A23="N2O",About!$D$59,1))</f>
        <v>4.1069485562999997E-2</v>
      </c>
      <c r="K23">
        <f>SUMIFS('EPA Export Aggregation'!N:N,'EPA Export Aggregation'!$A:$A,$B23,'EPA Export Aggregation'!$D:$D,$A$1)*IF($A23="CH4",About!$D$58,IF($A23="N2O",About!$D$59,1))</f>
        <v>5.0221992711499998E-2</v>
      </c>
      <c r="L23">
        <f>SUMIFS('EPA Export Aggregation'!O:O,'EPA Export Aggregation'!$A:$A,$B23,'EPA Export Aggregation'!$D:$D,$A$1)*IF($A23="CH4",About!$D$58,IF($A23="N2O",About!$D$59,1))</f>
        <v>4.7905768822800003E-2</v>
      </c>
      <c r="M23">
        <f>SUMIFS('EPA Export Aggregation'!P:P,'EPA Export Aggregation'!$A:$A,$B23,'EPA Export Aggregation'!$D:$D,$A$1)*IF($A23="CH4",About!$D$58,IF($A23="N2O",About!$D$59,1))</f>
        <v>4.3272873869999999E-2</v>
      </c>
      <c r="N23">
        <f>SUMIFS('EPA Export Aggregation'!Q:Q,'EPA Export Aggregation'!$A:$A,$B23,'EPA Export Aggregation'!$D:$D,$A$1)*IF($A23="CH4",About!$D$58,IF($A23="N2O",About!$D$59,1))</f>
        <v>4.1284493700299997E-2</v>
      </c>
      <c r="O23">
        <f>SUMIFS('EPA Export Aggregation'!R:R,'EPA Export Aggregation'!$A:$A,$B23,'EPA Export Aggregation'!$D:$D,$A$1)*IF($A23="CH4",About!$D$58,IF($A23="N2O",About!$D$59,1))</f>
        <v>3.7200409192200003E-2</v>
      </c>
      <c r="P23">
        <f>SUMIFS('EPA Export Aggregation'!S:S,'EPA Export Aggregation'!$A:$A,$B23,'EPA Export Aggregation'!$D:$D,$A$1)*IF($A23="CH4",About!$D$58,IF($A23="N2O",About!$D$59,1))</f>
        <v>3.5561506492400002E-2</v>
      </c>
      <c r="Q23">
        <f>SUMIFS('EPA Export Aggregation'!T:T,'EPA Export Aggregation'!$A:$A,$B23,'EPA Export Aggregation'!$D:$D,$A$1)*IF($A23="CH4",About!$D$58,IF($A23="N2O",About!$D$59,1))</f>
        <v>3.6524956303599997E-2</v>
      </c>
      <c r="R23">
        <f>SUMIFS('EPA Export Aggregation'!U:U,'EPA Export Aggregation'!$A:$A,$B23,'EPA Export Aggregation'!$D:$D,$A$1)*IF($A23="CH4",About!$D$58,IF($A23="N2O",About!$D$59,1))</f>
        <v>3.6129021212199998E-2</v>
      </c>
      <c r="S23">
        <f>SUMIFS('EPA Export Aggregation'!V:V,'EPA Export Aggregation'!$A:$A,$B23,'EPA Export Aggregation'!$D:$D,$A$1)*IF($A23="CH4",About!$D$58,IF($A23="N2O",About!$D$59,1))</f>
        <v>3.4689623489299999E-2</v>
      </c>
      <c r="T23">
        <f>SUMIFS('EPA Export Aggregation'!W:W,'EPA Export Aggregation'!$A:$A,$B23,'EPA Export Aggregation'!$D:$D,$A$1)*IF($A23="CH4",About!$D$58,IF($A23="N2O",About!$D$59,1))</f>
        <v>4.8548544647099998E-2</v>
      </c>
      <c r="U23">
        <f>SUMIFS('EPA Export Aggregation'!X:X,'EPA Export Aggregation'!$A:$A,$B23,'EPA Export Aggregation'!$D:$D,$A$1)*IF($A23="CH4",About!$D$58,IF($A23="N2O",About!$D$59,1))</f>
        <v>3.9781922901299997E-2</v>
      </c>
      <c r="V23">
        <f>SUMIFS('EPA Export Aggregation'!Y:Y,'EPA Export Aggregation'!$A:$A,$B23,'EPA Export Aggregation'!$D:$D,$A$1)*IF($A23="CH4",About!$D$58,IF($A23="N2O",About!$D$59,1))</f>
        <v>3.3431550640600001E-2</v>
      </c>
      <c r="W23">
        <f>SUMIFS('EPA Export Aggregation'!Z:Z,'EPA Export Aggregation'!$A:$A,$B23,'EPA Export Aggregation'!$D:$D,$A$1)*IF($A23="CH4",About!$D$58,IF($A23="N2O",About!$D$59,1))</f>
        <v>4.6040339107700001E-2</v>
      </c>
      <c r="X23">
        <f>SUMIFS('EPA Export Aggregation'!AA:AA,'EPA Export Aggregation'!$A:$A,$B23,'EPA Export Aggregation'!$D:$D,$A$1)*IF($A23="CH4",About!$D$58,IF($A23="N2O",About!$D$59,1))</f>
        <v>4.9484924223599999E-2</v>
      </c>
      <c r="Y23">
        <f>SUMIFS('EPA Export Aggregation'!AB:AB,'EPA Export Aggregation'!$A:$A,$B23,'EPA Export Aggregation'!$D:$D,$A$1)*IF($A23="CH4",About!$D$58,IF($A23="N2O",About!$D$59,1))</f>
        <v>4.6649105986700003E-2</v>
      </c>
      <c r="Z23">
        <f>SUMIFS('EPA Export Aggregation'!AC:AC,'EPA Export Aggregation'!$A:$A,$B23,'EPA Export Aggregation'!$D:$D,$A$1)*IF($A23="CH4",About!$D$58,IF($A23="N2O",About!$D$59,1))</f>
        <v>4.4049227654200003E-2</v>
      </c>
      <c r="AA23">
        <f>SUMIFS('EPA Export Aggregation'!AD:AD,'EPA Export Aggregation'!$A:$A,$B23,'EPA Export Aggregation'!$D:$D,$A$1)*IF($A23="CH4",About!$D$58,IF($A23="N2O",About!$D$59,1))</f>
        <v>1.7457381219699999E-2</v>
      </c>
      <c r="AB23">
        <f>SUMIFS('EPA Export Aggregation'!AE:AE,'EPA Export Aggregation'!$A:$A,$B23,'EPA Export Aggregation'!$D:$D,$A$1)*IF($A23="CH4",About!$D$58,IF($A23="N2O",About!$D$59,1))</f>
        <v>4.4506792254700001E-2</v>
      </c>
      <c r="AC23">
        <f>SUMIFS('EPA Export Aggregation'!AF:AF,'EPA Export Aggregation'!$A:$A,$B23,'EPA Export Aggregation'!$D:$D,$A$1)*IF($A23="CH4",About!$D$58,IF($A23="N2O",About!$D$59,1))</f>
        <v>5.0701531771200001E-2</v>
      </c>
      <c r="AD23">
        <f>SUMIFS('EPA Export Aggregation'!AG:AG,'EPA Export Aggregation'!$A:$A,$B23,'EPA Export Aggregation'!$D:$D,$A$1)*IF($A23="CH4",About!$D$58,IF($A23="N2O",About!$D$59,1))</f>
        <v>4.9341345623799999E-2</v>
      </c>
      <c r="AE23">
        <f>SUMIFS('EPA Export Aggregation'!AH:AH,'EPA Export Aggregation'!$A:$A,$B23,'EPA Export Aggregation'!$D:$D,$A$1)*IF($A23="CH4",About!$D$58,IF($A23="N2O",About!$D$59,1))</f>
        <v>5.8254509897100001E-2</v>
      </c>
      <c r="AF23">
        <f>SUMIFS('EPA Export Aggregation'!AI:AI,'EPA Export Aggregation'!$A:$A,$B23,'EPA Export Aggregation'!$D:$D,$A$1)*IF($A23="CH4",About!$D$58,IF($A23="N2O",About!$D$59,1))</f>
        <v>5.8582997529299997E-2</v>
      </c>
      <c r="AG23">
        <f>SUMIFS('EPA Export Aggregation'!AJ:AJ,'EPA Export Aggregation'!$A:$A,$B23,'EPA Export Aggregation'!$D:$D,$A$1)*IF($A23="CH4",About!$D$58,IF($A23="N2O",About!$D$59,1))</f>
        <v>5.5316820574200003E-2</v>
      </c>
      <c r="AH23">
        <f>SUMIFS('EPA Export Aggregation'!AK:AK,'EPA Export Aggregation'!$A:$A,$B23,'EPA Export Aggregation'!$D:$D,$A$1)*IF($A23="CH4",About!$D$58,IF($A23="N2O",About!$D$59,1))</f>
        <v>4.74803349269E-2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0.30950527544470002</v>
      </c>
      <c r="D25">
        <f>SUMIFS('EPA Export Aggregation'!G:G,'EPA Export Aggregation'!$A:$A,$B25,'EPA Export Aggregation'!$D:$D,$A$1)*IF($A25="CH4",About!$D$58,IF($A25="N2O",About!$D$59,1))</f>
        <v>0.34830351998269998</v>
      </c>
      <c r="E25">
        <f>SUMIFS('EPA Export Aggregation'!H:H,'EPA Export Aggregation'!$A:$A,$B25,'EPA Export Aggregation'!$D:$D,$A$1)*IF($A25="CH4",About!$D$58,IF($A25="N2O",About!$D$59,1))</f>
        <v>0.3341680383683</v>
      </c>
      <c r="F25">
        <f>SUMIFS('EPA Export Aggregation'!I:I,'EPA Export Aggregation'!$A:$A,$B25,'EPA Export Aggregation'!$D:$D,$A$1)*IF($A25="CH4",About!$D$58,IF($A25="N2O",About!$D$59,1))</f>
        <v>0.291742884885</v>
      </c>
      <c r="G25">
        <f>SUMIFS('EPA Export Aggregation'!J:J,'EPA Export Aggregation'!$A:$A,$B25,'EPA Export Aggregation'!$D:$D,$A$1)*IF($A25="CH4",About!$D$58,IF($A25="N2O",About!$D$59,1))</f>
        <v>0.29989941833729999</v>
      </c>
      <c r="H25">
        <f>SUMIFS('EPA Export Aggregation'!K:K,'EPA Export Aggregation'!$A:$A,$B25,'EPA Export Aggregation'!$D:$D,$A$1)*IF($A25="CH4",About!$D$58,IF($A25="N2O",About!$D$59,1))</f>
        <v>0.31270902324479999</v>
      </c>
      <c r="I25">
        <f>SUMIFS('EPA Export Aggregation'!L:L,'EPA Export Aggregation'!$A:$A,$B25,'EPA Export Aggregation'!$D:$D,$A$1)*IF($A25="CH4",About!$D$58,IF($A25="N2O",About!$D$59,1))</f>
        <v>0.32352468630949999</v>
      </c>
      <c r="J25">
        <f>SUMIFS('EPA Export Aggregation'!M:M,'EPA Export Aggregation'!$A:$A,$B25,'EPA Export Aggregation'!$D:$D,$A$1)*IF($A25="CH4",About!$D$58,IF($A25="N2O",About!$D$59,1))</f>
        <v>0.33305612478949997</v>
      </c>
      <c r="K25">
        <f>SUMIFS('EPA Export Aggregation'!N:N,'EPA Export Aggregation'!$A:$A,$B25,'EPA Export Aggregation'!$D:$D,$A$1)*IF($A25="CH4",About!$D$58,IF($A25="N2O",About!$D$59,1))</f>
        <v>0.33608115047089998</v>
      </c>
      <c r="L25">
        <f>SUMIFS('EPA Export Aggregation'!O:O,'EPA Export Aggregation'!$A:$A,$B25,'EPA Export Aggregation'!$D:$D,$A$1)*IF($A25="CH4",About!$D$58,IF($A25="N2O",About!$D$59,1))</f>
        <v>0.35780994087079998</v>
      </c>
      <c r="M25">
        <f>SUMIFS('EPA Export Aggregation'!P:P,'EPA Export Aggregation'!$A:$A,$B25,'EPA Export Aggregation'!$D:$D,$A$1)*IF($A25="CH4",About!$D$58,IF($A25="N2O",About!$D$59,1))</f>
        <v>0.35073038503839998</v>
      </c>
      <c r="N25">
        <f>SUMIFS('EPA Export Aggregation'!Q:Q,'EPA Export Aggregation'!$A:$A,$B25,'EPA Export Aggregation'!$D:$D,$A$1)*IF($A25="CH4",About!$D$58,IF($A25="N2O",About!$D$59,1))</f>
        <v>0.31441755142060002</v>
      </c>
      <c r="O25">
        <f>SUMIFS('EPA Export Aggregation'!R:R,'EPA Export Aggregation'!$A:$A,$B25,'EPA Export Aggregation'!$D:$D,$A$1)*IF($A25="CH4",About!$D$58,IF($A25="N2O",About!$D$59,1))</f>
        <v>0.31076662559180002</v>
      </c>
      <c r="P25">
        <f>SUMIFS('EPA Export Aggregation'!S:S,'EPA Export Aggregation'!$A:$A,$B25,'EPA Export Aggregation'!$D:$D,$A$1)*IF($A25="CH4",About!$D$58,IF($A25="N2O",About!$D$59,1))</f>
        <v>0.30670527269289999</v>
      </c>
      <c r="Q25">
        <f>SUMIFS('EPA Export Aggregation'!T:T,'EPA Export Aggregation'!$A:$A,$B25,'EPA Export Aggregation'!$D:$D,$A$1)*IF($A25="CH4",About!$D$58,IF($A25="N2O",About!$D$59,1))</f>
        <v>0.35355394792240002</v>
      </c>
      <c r="R25">
        <f>SUMIFS('EPA Export Aggregation'!U:U,'EPA Export Aggregation'!$A:$A,$B25,'EPA Export Aggregation'!$D:$D,$A$1)*IF($A25="CH4",About!$D$58,IF($A25="N2O",About!$D$59,1))</f>
        <v>0.32614254414389998</v>
      </c>
      <c r="S25">
        <f>SUMIFS('EPA Export Aggregation'!V:V,'EPA Export Aggregation'!$A:$A,$B25,'EPA Export Aggregation'!$D:$D,$A$1)*IF($A25="CH4",About!$D$58,IF($A25="N2O",About!$D$59,1))</f>
        <v>0.33471410846409999</v>
      </c>
      <c r="T25">
        <f>SUMIFS('EPA Export Aggregation'!W:W,'EPA Export Aggregation'!$A:$A,$B25,'EPA Export Aggregation'!$D:$D,$A$1)*IF($A25="CH4",About!$D$58,IF($A25="N2O",About!$D$59,1))</f>
        <v>0.33347973459050001</v>
      </c>
      <c r="U25">
        <f>SUMIFS('EPA Export Aggregation'!X:X,'EPA Export Aggregation'!$A:$A,$B25,'EPA Export Aggregation'!$D:$D,$A$1)*IF($A25="CH4",About!$D$58,IF($A25="N2O",About!$D$59,1))</f>
        <v>0.2960897485874</v>
      </c>
      <c r="V25">
        <f>SUMIFS('EPA Export Aggregation'!Y:Y,'EPA Export Aggregation'!$A:$A,$B25,'EPA Export Aggregation'!$D:$D,$A$1)*IF($A25="CH4",About!$D$58,IF($A25="N2O",About!$D$59,1))</f>
        <v>0.29851411004419998</v>
      </c>
      <c r="W25">
        <f>SUMIFS('EPA Export Aggregation'!Z:Z,'EPA Export Aggregation'!$A:$A,$B25,'EPA Export Aggregation'!$D:$D,$A$1)*IF($A25="CH4",About!$D$58,IF($A25="N2O",About!$D$59,1))</f>
        <v>0.34650758140690002</v>
      </c>
      <c r="X25">
        <f>SUMIFS('EPA Export Aggregation'!AA:AA,'EPA Export Aggregation'!$A:$A,$B25,'EPA Export Aggregation'!$D:$D,$A$1)*IF($A25="CH4",About!$D$58,IF($A25="N2O",About!$D$59,1))</f>
        <v>0.33145198536289999</v>
      </c>
      <c r="Y25">
        <f>SUMIFS('EPA Export Aggregation'!AB:AB,'EPA Export Aggregation'!$A:$A,$B25,'EPA Export Aggregation'!$D:$D,$A$1)*IF($A25="CH4",About!$D$58,IF($A25="N2O",About!$D$59,1))</f>
        <v>0.32822530004860001</v>
      </c>
      <c r="Z25">
        <f>SUMIFS('EPA Export Aggregation'!AC:AC,'EPA Export Aggregation'!$A:$A,$B25,'EPA Export Aggregation'!$D:$D,$A$1)*IF($A25="CH4",About!$D$58,IF($A25="N2O",About!$D$59,1))</f>
        <v>0.33007361046900002</v>
      </c>
      <c r="AA25">
        <f>SUMIFS('EPA Export Aggregation'!AD:AD,'EPA Export Aggregation'!$A:$A,$B25,'EPA Export Aggregation'!$D:$D,$A$1)*IF($A25="CH4",About!$D$58,IF($A25="N2O",About!$D$59,1))</f>
        <v>0.32016600776370002</v>
      </c>
      <c r="AB25">
        <f>SUMIFS('EPA Export Aggregation'!AE:AE,'EPA Export Aggregation'!$A:$A,$B25,'EPA Export Aggregation'!$D:$D,$A$1)*IF($A25="CH4",About!$D$58,IF($A25="N2O",About!$D$59,1))</f>
        <v>0.33657918806729997</v>
      </c>
      <c r="AC25">
        <f>SUMIFS('EPA Export Aggregation'!AF:AF,'EPA Export Aggregation'!$A:$A,$B25,'EPA Export Aggregation'!$D:$D,$A$1)*IF($A25="CH4",About!$D$58,IF($A25="N2O",About!$D$59,1))</f>
        <v>0.32820657144870002</v>
      </c>
      <c r="AD25">
        <f>SUMIFS('EPA Export Aggregation'!AG:AG,'EPA Export Aggregation'!$A:$A,$B25,'EPA Export Aggregation'!$D:$D,$A$1)*IF($A25="CH4",About!$D$58,IF($A25="N2O",About!$D$59,1))</f>
        <v>0.32606089666749999</v>
      </c>
      <c r="AE25">
        <f>SUMIFS('EPA Export Aggregation'!AH:AH,'EPA Export Aggregation'!$A:$A,$B25,'EPA Export Aggregation'!$D:$D,$A$1)*IF($A25="CH4",About!$D$58,IF($A25="N2O",About!$D$59,1))</f>
        <v>0.29949729186259999</v>
      </c>
      <c r="AF25">
        <f>SUMIFS('EPA Export Aggregation'!AI:AI,'EPA Export Aggregation'!$A:$A,$B25,'EPA Export Aggregation'!$D:$D,$A$1)*IF($A25="CH4",About!$D$58,IF($A25="N2O",About!$D$59,1))</f>
        <v>0.29561669316849998</v>
      </c>
      <c r="AG25">
        <f>SUMIFS('EPA Export Aggregation'!AJ:AJ,'EPA Export Aggregation'!$A:$A,$B25,'EPA Export Aggregation'!$D:$D,$A$1)*IF($A25="CH4",About!$D$58,IF($A25="N2O",About!$D$59,1))</f>
        <v>0.26709677419349998</v>
      </c>
      <c r="AH25">
        <f>SUMIFS('EPA Export Aggregation'!AK:AK,'EPA Export Aggregation'!$A:$A,$B25,'EPA Export Aggregation'!$D:$D,$A$1)*IF($A25="CH4",About!$D$58,IF($A25="N2O",About!$D$59,1))</f>
        <v>0.29419354838709999</v>
      </c>
    </row>
    <row r="26" spans="1:34" x14ac:dyDescent="0.25">
      <c r="A26" s="413" t="s">
        <v>2215</v>
      </c>
      <c r="B26" s="414" t="s">
        <v>4261</v>
      </c>
      <c r="C26">
        <f>SUMIFS('EPA Export Aggregation'!F:F,'EPA Export Aggregation'!$A:$A,$B26,'EPA Export Aggregation'!$D:$D,$A$1)*IF($A26="CH4",About!$D$58,IF($A26="N2O",About!$D$59,1))</f>
        <v>2.9092162380000002E-4</v>
      </c>
      <c r="D26">
        <f>SUMIFS('EPA Export Aggregation'!G:G,'EPA Export Aggregation'!$A:$A,$B26,'EPA Export Aggregation'!$D:$D,$A$1)*IF($A26="CH4",About!$D$58,IF($A26="N2O",About!$D$59,1))</f>
        <v>2.2013717969999999E-4</v>
      </c>
      <c r="E26">
        <f>SUMIFS('EPA Export Aggregation'!H:H,'EPA Export Aggregation'!$A:$A,$B26,'EPA Export Aggregation'!$D:$D,$A$1)*IF($A26="CH4",About!$D$58,IF($A26="N2O",About!$D$59,1))</f>
        <v>2.729041867E-4</v>
      </c>
      <c r="F26">
        <f>SUMIFS('EPA Export Aggregation'!I:I,'EPA Export Aggregation'!$A:$A,$B26,'EPA Export Aggregation'!$D:$D,$A$1)*IF($A26="CH4",About!$D$58,IF($A26="N2O",About!$D$59,1))</f>
        <v>3.0872336910000003E-4</v>
      </c>
      <c r="G26">
        <f>SUMIFS('EPA Export Aggregation'!J:J,'EPA Export Aggregation'!$A:$A,$B26,'EPA Export Aggregation'!$D:$D,$A$1)*IF($A26="CH4",About!$D$58,IF($A26="N2O",About!$D$59,1))</f>
        <v>3.2853373499999998E-4</v>
      </c>
      <c r="H26">
        <f>SUMIFS('EPA Export Aggregation'!K:K,'EPA Export Aggregation'!$A:$A,$B26,'EPA Export Aggregation'!$D:$D,$A$1)*IF($A26="CH4",About!$D$58,IF($A26="N2O",About!$D$59,1))</f>
        <v>4.5029186349999998E-4</v>
      </c>
      <c r="I26">
        <f>SUMIFS('EPA Export Aggregation'!L:L,'EPA Export Aggregation'!$A:$A,$B26,'EPA Export Aggregation'!$D:$D,$A$1)*IF($A26="CH4",About!$D$58,IF($A26="N2O",About!$D$59,1))</f>
        <v>5.0728547049999997E-4</v>
      </c>
      <c r="J26">
        <f>SUMIFS('EPA Export Aggregation'!M:M,'EPA Export Aggregation'!$A:$A,$B26,'EPA Export Aggregation'!$D:$D,$A$1)*IF($A26="CH4",About!$D$58,IF($A26="N2O",About!$D$59,1))</f>
        <v>6.3683474089999996E-4</v>
      </c>
      <c r="K26">
        <f>SUMIFS('EPA Export Aggregation'!N:N,'EPA Export Aggregation'!$A:$A,$B26,'EPA Export Aggregation'!$D:$D,$A$1)*IF($A26="CH4",About!$D$58,IF($A26="N2O",About!$D$59,1))</f>
        <v>7.3124115240000005E-4</v>
      </c>
      <c r="L26">
        <f>SUMIFS('EPA Export Aggregation'!O:O,'EPA Export Aggregation'!$A:$A,$B26,'EPA Export Aggregation'!$D:$D,$A$1)*IF($A26="CH4",About!$D$58,IF($A26="N2O",About!$D$59,1))</f>
        <v>4.7934396419999997E-4</v>
      </c>
      <c r="M26">
        <f>SUMIFS('EPA Export Aggregation'!P:P,'EPA Export Aggregation'!$A:$A,$B26,'EPA Export Aggregation'!$D:$D,$A$1)*IF($A26="CH4",About!$D$58,IF($A26="N2O",About!$D$59,1))</f>
        <v>5.291953186E-4</v>
      </c>
      <c r="N26">
        <f>SUMIFS('EPA Export Aggregation'!Q:Q,'EPA Export Aggregation'!$A:$A,$B26,'EPA Export Aggregation'!$D:$D,$A$1)*IF($A26="CH4",About!$D$58,IF($A26="N2O",About!$D$59,1))</f>
        <v>3.880121015E-4</v>
      </c>
      <c r="O26">
        <f>SUMIFS('EPA Export Aggregation'!R:R,'EPA Export Aggregation'!$A:$A,$B26,'EPA Export Aggregation'!$D:$D,$A$1)*IF($A26="CH4",About!$D$58,IF($A26="N2O",About!$D$59,1))</f>
        <v>4.5761790659999999E-4</v>
      </c>
      <c r="P26">
        <f>SUMIFS('EPA Export Aggregation'!S:S,'EPA Export Aggregation'!$A:$A,$B26,'EPA Export Aggregation'!$D:$D,$A$1)*IF($A26="CH4",About!$D$58,IF($A26="N2O",About!$D$59,1))</f>
        <v>4.861262402E-4</v>
      </c>
      <c r="Q26">
        <f>SUMIFS('EPA Export Aggregation'!T:T,'EPA Export Aggregation'!$A:$A,$B26,'EPA Export Aggregation'!$D:$D,$A$1)*IF($A26="CH4",About!$D$58,IF($A26="N2O",About!$D$59,1))</f>
        <v>5.9185057539999999E-4</v>
      </c>
      <c r="R26">
        <f>SUMIFS('EPA Export Aggregation'!U:U,'EPA Export Aggregation'!$A:$A,$B26,'EPA Export Aggregation'!$D:$D,$A$1)*IF($A26="CH4",About!$D$58,IF($A26="N2O",About!$D$59,1))</f>
        <v>5.7685410129999998E-4</v>
      </c>
      <c r="S26">
        <f>SUMIFS('EPA Export Aggregation'!V:V,'EPA Export Aggregation'!$A:$A,$B26,'EPA Export Aggregation'!$D:$D,$A$1)*IF($A26="CH4",About!$D$58,IF($A26="N2O",About!$D$59,1))</f>
        <v>5.3364457130000004E-4</v>
      </c>
      <c r="T26">
        <f>SUMIFS('EPA Export Aggregation'!W:W,'EPA Export Aggregation'!$A:$A,$B26,'EPA Export Aggregation'!$D:$D,$A$1)*IF($A26="CH4",About!$D$58,IF($A26="N2O",About!$D$59,1))</f>
        <v>4.8708169079999999E-4</v>
      </c>
      <c r="U26">
        <f>SUMIFS('EPA Export Aggregation'!X:X,'EPA Export Aggregation'!$A:$A,$B26,'EPA Export Aggregation'!$D:$D,$A$1)*IF($A26="CH4",About!$D$58,IF($A26="N2O",About!$D$59,1))</f>
        <v>3.966707522E-4</v>
      </c>
      <c r="V26">
        <f>SUMIFS('EPA Export Aggregation'!Y:Y,'EPA Export Aggregation'!$A:$A,$B26,'EPA Export Aggregation'!$D:$D,$A$1)*IF($A26="CH4",About!$D$58,IF($A26="N2O",About!$D$59,1))</f>
        <v>2.5369446179999999E-4</v>
      </c>
      <c r="W26">
        <f>SUMIFS('EPA Export Aggregation'!Z:Z,'EPA Export Aggregation'!$A:$A,$B26,'EPA Export Aggregation'!$D:$D,$A$1)*IF($A26="CH4",About!$D$58,IF($A26="N2O",About!$D$59,1))</f>
        <v>4.2585712180000002E-4</v>
      </c>
      <c r="X26">
        <f>SUMIFS('EPA Export Aggregation'!AA:AA,'EPA Export Aggregation'!$A:$A,$B26,'EPA Export Aggregation'!$D:$D,$A$1)*IF($A26="CH4",About!$D$58,IF($A26="N2O",About!$D$59,1))</f>
        <v>3.7593589980000001E-4</v>
      </c>
      <c r="Y26">
        <f>SUMIFS('EPA Export Aggregation'!AB:AB,'EPA Export Aggregation'!$A:$A,$B26,'EPA Export Aggregation'!$D:$D,$A$1)*IF($A26="CH4",About!$D$58,IF($A26="N2O",About!$D$59,1))</f>
        <v>3.1540650779999997E-4</v>
      </c>
      <c r="Z26">
        <f>SUMIFS('EPA Export Aggregation'!AC:AC,'EPA Export Aggregation'!$A:$A,$B26,'EPA Export Aggregation'!$D:$D,$A$1)*IF($A26="CH4",About!$D$58,IF($A26="N2O",About!$D$59,1))</f>
        <v>3.7127203379999998E-4</v>
      </c>
      <c r="AA26">
        <f>SUMIFS('EPA Export Aggregation'!AD:AD,'EPA Export Aggregation'!$A:$A,$B26,'EPA Export Aggregation'!$D:$D,$A$1)*IF($A26="CH4",About!$D$58,IF($A26="N2O",About!$D$59,1))</f>
        <v>3.9186928989999999E-4</v>
      </c>
      <c r="AB26">
        <f>SUMIFS('EPA Export Aggregation'!AE:AE,'EPA Export Aggregation'!$A:$A,$B26,'EPA Export Aggregation'!$D:$D,$A$1)*IF($A26="CH4",About!$D$58,IF($A26="N2O",About!$D$59,1))</f>
        <v>4.2959013479999998E-4</v>
      </c>
      <c r="AC26">
        <f>SUMIFS('EPA Export Aggregation'!AF:AF,'EPA Export Aggregation'!$A:$A,$B26,'EPA Export Aggregation'!$D:$D,$A$1)*IF($A26="CH4",About!$D$58,IF($A26="N2O",About!$D$59,1))</f>
        <v>4.0254265430000001E-4</v>
      </c>
      <c r="AD26">
        <f>SUMIFS('EPA Export Aggregation'!AG:AG,'EPA Export Aggregation'!$A:$A,$B26,'EPA Export Aggregation'!$D:$D,$A$1)*IF($A26="CH4",About!$D$58,IF($A26="N2O",About!$D$59,1))</f>
        <v>4.7011540829999999E-4</v>
      </c>
      <c r="AE26">
        <f>SUMIFS('EPA Export Aggregation'!AH:AH,'EPA Export Aggregation'!$A:$A,$B26,'EPA Export Aggregation'!$D:$D,$A$1)*IF($A26="CH4",About!$D$58,IF($A26="N2O",About!$D$59,1))</f>
        <v>4.9132863410000002E-4</v>
      </c>
      <c r="AF26">
        <f>SUMIFS('EPA Export Aggregation'!AI:AI,'EPA Export Aggregation'!$A:$A,$B26,'EPA Export Aggregation'!$D:$D,$A$1)*IF($A26="CH4",About!$D$58,IF($A26="N2O",About!$D$59,1))</f>
        <v>4.5168921600000002E-4</v>
      </c>
      <c r="AG26">
        <f>SUMIFS('EPA Export Aggregation'!AJ:AJ,'EPA Export Aggregation'!$A:$A,$B26,'EPA Export Aggregation'!$D:$D,$A$1)*IF($A26="CH4",About!$D$58,IF($A26="N2O",About!$D$59,1))</f>
        <v>3.448014497E-4</v>
      </c>
      <c r="AH26">
        <f>SUMIFS('EPA Export Aggregation'!AK:AK,'EPA Export Aggregation'!$A:$A,$B26,'EPA Export Aggregation'!$D:$D,$A$1)*IF($A26="CH4",About!$D$58,IF($A26="N2O",About!$D$59,1))</f>
        <v>4.5572711649999998E-4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2.7982802769999999E-4</v>
      </c>
      <c r="D32">
        <f>SUMIFS('EPA Export Aggregation'!G:G,'EPA Export Aggregation'!$A:$A,$B32,'EPA Export Aggregation'!$D:$D,$A$1)*IF($A32="CH4",About!$D$58,IF($A32="N2O",About!$D$59,1))</f>
        <v>2.526531273E-4</v>
      </c>
      <c r="E32">
        <f>SUMIFS('EPA Export Aggregation'!H:H,'EPA Export Aggregation'!$A:$A,$B32,'EPA Export Aggregation'!$D:$D,$A$1)*IF($A32="CH4",About!$D$58,IF($A32="N2O",About!$D$59,1))</f>
        <v>2.1225800519999999E-4</v>
      </c>
      <c r="F32">
        <f>SUMIFS('EPA Export Aggregation'!I:I,'EPA Export Aggregation'!$A:$A,$B32,'EPA Export Aggregation'!$D:$D,$A$1)*IF($A32="CH4",About!$D$58,IF($A32="N2O",About!$D$59,1))</f>
        <v>1.2852993400000001E-4</v>
      </c>
      <c r="G32">
        <f>SUMIFS('EPA Export Aggregation'!J:J,'EPA Export Aggregation'!$A:$A,$B32,'EPA Export Aggregation'!$D:$D,$A$1)*IF($A32="CH4",About!$D$58,IF($A32="N2O",About!$D$59,1))</f>
        <v>3.3785011200000003E-5</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0.36593765136750001</v>
      </c>
      <c r="D33">
        <f>SUMIFS('EPA Export Aggregation'!G:G,'EPA Export Aggregation'!$A:$A,$B33,'EPA Export Aggregation'!$D:$D,$A$1)*IF($A33="CH4",About!$D$58,IF($A33="N2O",About!$D$59,1))</f>
        <v>0.39088876339340001</v>
      </c>
      <c r="E33">
        <f>SUMIFS('EPA Export Aggregation'!H:H,'EPA Export Aggregation'!$A:$A,$B33,'EPA Export Aggregation'!$D:$D,$A$1)*IF($A33="CH4",About!$D$58,IF($A33="N2O",About!$D$59,1))</f>
        <v>0.34615723778000002</v>
      </c>
      <c r="F33">
        <f>SUMIFS('EPA Export Aggregation'!I:I,'EPA Export Aggregation'!$A:$A,$B33,'EPA Export Aggregation'!$D:$D,$A$1)*IF($A33="CH4",About!$D$58,IF($A33="N2O",About!$D$59,1))</f>
        <v>0.29663548735380002</v>
      </c>
      <c r="G33" s="415">
        <f>SUMIFS('EPA Export Aggregation'!J:J,'EPA Export Aggregation'!$A:$A,$B33,'EPA Export Aggregation'!$D:$D,$A$1)*IF($A33="CH4",About!$D$58,IF($A33="N2O",About!$D$59,1))</f>
        <v>0.35117549991809999</v>
      </c>
      <c r="H33">
        <f>SUMIFS('EPA Export Aggregation'!K:K,'EPA Export Aggregation'!$A:$A,$B33,'EPA Export Aggregation'!$D:$D,$A$1)*IF($A33="CH4",About!$D$58,IF($A33="N2O",About!$D$59,1))</f>
        <v>0.40482857751000001</v>
      </c>
      <c r="I33">
        <f>SUMIFS('EPA Export Aggregation'!L:L,'EPA Export Aggregation'!$A:$A,$B33,'EPA Export Aggregation'!$D:$D,$A$1)*IF($A33="CH4",About!$D$58,IF($A33="N2O",About!$D$59,1))</f>
        <v>0.21630064943050001</v>
      </c>
      <c r="J33">
        <f>SUMIFS('EPA Export Aggregation'!M:M,'EPA Export Aggregation'!$A:$A,$B33,'EPA Export Aggregation'!$D:$D,$A$1)*IF($A33="CH4",About!$D$58,IF($A33="N2O",About!$D$59,1))</f>
        <v>0.30567614298930001</v>
      </c>
      <c r="K33">
        <f>SUMIFS('EPA Export Aggregation'!N:N,'EPA Export Aggregation'!$A:$A,$B33,'EPA Export Aggregation'!$D:$D,$A$1)*IF($A33="CH4",About!$D$58,IF($A33="N2O",About!$D$59,1))</f>
        <v>0.3808147257426</v>
      </c>
      <c r="L33">
        <f>SUMIFS('EPA Export Aggregation'!O:O,'EPA Export Aggregation'!$A:$A,$B33,'EPA Export Aggregation'!$D:$D,$A$1)*IF($A33="CH4",About!$D$58,IF($A33="N2O",About!$D$59,1))</f>
        <v>0.51872021680559999</v>
      </c>
      <c r="M33">
        <f>SUMIFS('EPA Export Aggregation'!P:P,'EPA Export Aggregation'!$A:$A,$B33,'EPA Export Aggregation'!$D:$D,$A$1)*IF($A33="CH4",About!$D$58,IF($A33="N2O",About!$D$59,1))</f>
        <v>0.34687700370180002</v>
      </c>
      <c r="N33">
        <f>SUMIFS('EPA Export Aggregation'!Q:Q,'EPA Export Aggregation'!$A:$A,$B33,'EPA Export Aggregation'!$D:$D,$A$1)*IF($A33="CH4",About!$D$58,IF($A33="N2O",About!$D$59,1))</f>
        <v>0.31556698421059998</v>
      </c>
      <c r="O33" s="415">
        <f>SUMIFS('EPA Export Aggregation'!R:R,'EPA Export Aggregation'!$A:$A,$B33,'EPA Export Aggregation'!$D:$D,$A$1)*IF($A33="CH4",About!$D$58,IF($A33="N2O",About!$D$59,1))</f>
        <v>1.0957739192864999</v>
      </c>
      <c r="P33" s="415">
        <f>SUMIFS('EPA Export Aggregation'!S:S,'EPA Export Aggregation'!$A:$A,$B33,'EPA Export Aggregation'!$D:$D,$A$1)*IF($A33="CH4",About!$D$58,IF($A33="N2O",About!$D$59,1))</f>
        <v>0.49482450808639999</v>
      </c>
      <c r="Q33">
        <f>SUMIFS('EPA Export Aggregation'!T:T,'EPA Export Aggregation'!$A:$A,$B33,'EPA Export Aggregation'!$D:$D,$A$1)*IF($A33="CH4",About!$D$58,IF($A33="N2O",About!$D$59,1))</f>
        <v>0.32680044522149998</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0.49848477250220002</v>
      </c>
      <c r="U33">
        <f>SUMIFS('EPA Export Aggregation'!X:X,'EPA Export Aggregation'!$A:$A,$B33,'EPA Export Aggregation'!$D:$D,$A$1)*IF($A33="CH4",About!$D$58,IF($A33="N2O",About!$D$59,1))</f>
        <v>0.52686377252780003</v>
      </c>
      <c r="V33" s="415">
        <f>SUMIFS('EPA Export Aggregation'!Y:Y,'EPA Export Aggregation'!$A:$A,$B33,'EPA Export Aggregation'!$D:$D,$A$1)*IF($A33="CH4",About!$D$58,IF($A33="N2O",About!$D$59,1))</f>
        <v>0</v>
      </c>
      <c r="W33">
        <f>SUMIFS('EPA Export Aggregation'!Z:Z,'EPA Export Aggregation'!$A:$A,$B33,'EPA Export Aggregation'!$D:$D,$A$1)*IF($A33="CH4",About!$D$58,IF($A33="N2O",About!$D$59,1))</f>
        <v>0.3515065557341</v>
      </c>
      <c r="X33">
        <f>SUMIFS('EPA Export Aggregation'!AA:AA,'EPA Export Aggregation'!$A:$A,$B33,'EPA Export Aggregation'!$D:$D,$A$1)*IF($A33="CH4",About!$D$58,IF($A33="N2O",About!$D$59,1))</f>
        <v>0.43680763982100002</v>
      </c>
      <c r="Y33" s="415">
        <f>SUMIFS('EPA Export Aggregation'!AB:AB,'EPA Export Aggregation'!$A:$A,$B33,'EPA Export Aggregation'!$D:$D,$A$1)*IF($A33="CH4",About!$D$58,IF($A33="N2O",About!$D$59,1))</f>
        <v>0.44337887056710001</v>
      </c>
      <c r="Z33">
        <f>SUMIFS('EPA Export Aggregation'!AC:AC,'EPA Export Aggregation'!$A:$A,$B33,'EPA Export Aggregation'!$D:$D,$A$1)*IF($A33="CH4",About!$D$58,IF($A33="N2O",About!$D$59,1))</f>
        <v>0.13243545053319999</v>
      </c>
      <c r="AA33" s="415">
        <f>SUMIFS('EPA Export Aggregation'!AD:AD,'EPA Export Aggregation'!$A:$A,$B33,'EPA Export Aggregation'!$D:$D,$A$1)*IF($A33="CH4",About!$D$58,IF($A33="N2O",About!$D$59,1))</f>
        <v>0.11511787985160001</v>
      </c>
      <c r="AB33" s="415">
        <f>SUMIFS('EPA Export Aggregation'!AE:AE,'EPA Export Aggregation'!$A:$A,$B33,'EPA Export Aggregation'!$D:$D,$A$1)*IF($A33="CH4",About!$D$58,IF($A33="N2O",About!$D$59,1))</f>
        <v>0.40500048110780001</v>
      </c>
      <c r="AC33" s="415">
        <f>SUMIFS('EPA Export Aggregation'!AF:AF,'EPA Export Aggregation'!$A:$A,$B33,'EPA Export Aggregation'!$D:$D,$A$1)*IF($A33="CH4",About!$D$58,IF($A33="N2O",About!$D$59,1))</f>
        <v>0.14726099764190001</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0.1258819693463</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0.12516398149319999</v>
      </c>
      <c r="D34">
        <f>SUMIFS('EPA Export Aggregation'!G:G,'EPA Export Aggregation'!$A:$A,$B34,'EPA Export Aggregation'!$D:$D,$A$1)*IF($A34="CH4",About!$D$58,IF($A34="N2O",About!$D$59,1))</f>
        <v>0.11953382829839999</v>
      </c>
      <c r="E34">
        <f>SUMIFS('EPA Export Aggregation'!H:H,'EPA Export Aggregation'!$A:$A,$B34,'EPA Export Aggregation'!$D:$D,$A$1)*IF($A34="CH4",About!$D$58,IF($A34="N2O",About!$D$59,1))</f>
        <v>0.12922643660229999</v>
      </c>
      <c r="F34">
        <f>SUMIFS('EPA Export Aggregation'!I:I,'EPA Export Aggregation'!$A:$A,$B34,'EPA Export Aggregation'!$D:$D,$A$1)*IF($A34="CH4",About!$D$58,IF($A34="N2O",About!$D$59,1))</f>
        <v>0.139737420424</v>
      </c>
      <c r="G34">
        <f>SUMIFS('EPA Export Aggregation'!J:J,'EPA Export Aggregation'!$A:$A,$B34,'EPA Export Aggregation'!$D:$D,$A$1)*IF($A34="CH4",About!$D$58,IF($A34="N2O",About!$D$59,1))</f>
        <v>0.13040968919529999</v>
      </c>
      <c r="H34">
        <f>SUMIFS('EPA Export Aggregation'!K:K,'EPA Export Aggregation'!$A:$A,$B34,'EPA Export Aggregation'!$D:$D,$A$1)*IF($A34="CH4",About!$D$58,IF($A34="N2O",About!$D$59,1))</f>
        <v>0.13593171780220001</v>
      </c>
      <c r="I34">
        <f>SUMIFS('EPA Export Aggregation'!L:L,'EPA Export Aggregation'!$A:$A,$B34,'EPA Export Aggregation'!$D:$D,$A$1)*IF($A34="CH4",About!$D$58,IF($A34="N2O",About!$D$59,1))</f>
        <v>0.1203860450573</v>
      </c>
      <c r="J34">
        <f>SUMIFS('EPA Export Aggregation'!M:M,'EPA Export Aggregation'!$A:$A,$B34,'EPA Export Aggregation'!$D:$D,$A$1)*IF($A34="CH4",About!$D$58,IF($A34="N2O",About!$D$59,1))</f>
        <v>0.1186147979074</v>
      </c>
      <c r="K34">
        <f>SUMIFS('EPA Export Aggregation'!N:N,'EPA Export Aggregation'!$A:$A,$B34,'EPA Export Aggregation'!$D:$D,$A$1)*IF($A34="CH4",About!$D$58,IF($A34="N2O",About!$D$59,1))</f>
        <v>0.1217031457861</v>
      </c>
      <c r="L34">
        <f>SUMIFS('EPA Export Aggregation'!O:O,'EPA Export Aggregation'!$A:$A,$B34,'EPA Export Aggregation'!$D:$D,$A$1)*IF($A34="CH4",About!$D$58,IF($A34="N2O",About!$D$59,1))</f>
        <v>0.1188503001603</v>
      </c>
      <c r="M34">
        <f>SUMIFS('EPA Export Aggregation'!P:P,'EPA Export Aggregation'!$A:$A,$B34,'EPA Export Aggregation'!$D:$D,$A$1)*IF($A34="CH4",About!$D$58,IF($A34="N2O",About!$D$59,1))</f>
        <v>0.1448714389912</v>
      </c>
      <c r="N34">
        <f>SUMIFS('EPA Export Aggregation'!Q:Q,'EPA Export Aggregation'!$A:$A,$B34,'EPA Export Aggregation'!$D:$D,$A$1)*IF($A34="CH4",About!$D$58,IF($A34="N2O",About!$D$59,1))</f>
        <v>0.18100442021230001</v>
      </c>
      <c r="O34">
        <f>SUMIFS('EPA Export Aggregation'!R:R,'EPA Export Aggregation'!$A:$A,$B34,'EPA Export Aggregation'!$D:$D,$A$1)*IF($A34="CH4",About!$D$58,IF($A34="N2O",About!$D$59,1))</f>
        <v>0.17398590329310001</v>
      </c>
      <c r="P34">
        <f>SUMIFS('EPA Export Aggregation'!S:S,'EPA Export Aggregation'!$A:$A,$B34,'EPA Export Aggregation'!$D:$D,$A$1)*IF($A34="CH4",About!$D$58,IF($A34="N2O",About!$D$59,1))</f>
        <v>0.15822768163539999</v>
      </c>
      <c r="Q34">
        <f>SUMIFS('EPA Export Aggregation'!T:T,'EPA Export Aggregation'!$A:$A,$B34,'EPA Export Aggregation'!$D:$D,$A$1)*IF($A34="CH4",About!$D$58,IF($A34="N2O",About!$D$59,1))</f>
        <v>0.15869845196410001</v>
      </c>
      <c r="R34">
        <f>SUMIFS('EPA Export Aggregation'!U:U,'EPA Export Aggregation'!$A:$A,$B34,'EPA Export Aggregation'!$D:$D,$A$1)*IF($A34="CH4",About!$D$58,IF($A34="N2O",About!$D$59,1))</f>
        <v>0.15412104291029999</v>
      </c>
      <c r="S34">
        <f>SUMIFS('EPA Export Aggregation'!V:V,'EPA Export Aggregation'!$A:$A,$B34,'EPA Export Aggregation'!$D:$D,$A$1)*IF($A34="CH4",About!$D$58,IF($A34="N2O",About!$D$59,1))</f>
        <v>0.15174490852459999</v>
      </c>
      <c r="T34">
        <f>SUMIFS('EPA Export Aggregation'!W:W,'EPA Export Aggregation'!$A:$A,$B34,'EPA Export Aggregation'!$D:$D,$A$1)*IF($A34="CH4",About!$D$58,IF($A34="N2O",About!$D$59,1))</f>
        <v>0.14920148924980001</v>
      </c>
      <c r="U34">
        <f>SUMIFS('EPA Export Aggregation'!X:X,'EPA Export Aggregation'!$A:$A,$B34,'EPA Export Aggregation'!$D:$D,$A$1)*IF($A34="CH4",About!$D$58,IF($A34="N2O",About!$D$59,1))</f>
        <v>0.15047917239709999</v>
      </c>
      <c r="V34">
        <f>SUMIFS('EPA Export Aggregation'!Y:Y,'EPA Export Aggregation'!$A:$A,$B34,'EPA Export Aggregation'!$D:$D,$A$1)*IF($A34="CH4",About!$D$58,IF($A34="N2O",About!$D$59,1))</f>
        <v>0.1219352923886</v>
      </c>
      <c r="W34">
        <f>SUMIFS('EPA Export Aggregation'!Z:Z,'EPA Export Aggregation'!$A:$A,$B34,'EPA Export Aggregation'!$D:$D,$A$1)*IF($A34="CH4",About!$D$58,IF($A34="N2O",About!$D$59,1))</f>
        <v>9.5536065438900003E-2</v>
      </c>
      <c r="X34">
        <f>SUMIFS('EPA Export Aggregation'!AA:AA,'EPA Export Aggregation'!$A:$A,$B34,'EPA Export Aggregation'!$D:$D,$A$1)*IF($A34="CH4",About!$D$58,IF($A34="N2O",About!$D$59,1))</f>
        <v>0.12141223405609999</v>
      </c>
      <c r="Y34">
        <f>SUMIFS('EPA Export Aggregation'!AB:AB,'EPA Export Aggregation'!$A:$A,$B34,'EPA Export Aggregation'!$D:$D,$A$1)*IF($A34="CH4",About!$D$58,IF($A34="N2O",About!$D$59,1))</f>
        <v>0.1238469512837</v>
      </c>
      <c r="Z34">
        <f>SUMIFS('EPA Export Aggregation'!AC:AC,'EPA Export Aggregation'!$A:$A,$B34,'EPA Export Aggregation'!$D:$D,$A$1)*IF($A34="CH4",About!$D$58,IF($A34="N2O",About!$D$59,1))</f>
        <v>0.1366718861774</v>
      </c>
      <c r="AA34">
        <f>SUMIFS('EPA Export Aggregation'!AD:AD,'EPA Export Aggregation'!$A:$A,$B34,'EPA Export Aggregation'!$D:$D,$A$1)*IF($A34="CH4",About!$D$58,IF($A34="N2O",About!$D$59,1))</f>
        <v>0.14520218875679999</v>
      </c>
      <c r="AB34">
        <f>SUMIFS('EPA Export Aggregation'!AE:AE,'EPA Export Aggregation'!$A:$A,$B34,'EPA Export Aggregation'!$D:$D,$A$1)*IF($A34="CH4",About!$D$58,IF($A34="N2O",About!$D$59,1))</f>
        <v>0.1602948779824</v>
      </c>
      <c r="AC34">
        <f>SUMIFS('EPA Export Aggregation'!AF:AF,'EPA Export Aggregation'!$A:$A,$B34,'EPA Export Aggregation'!$D:$D,$A$1)*IF($A34="CH4",About!$D$58,IF($A34="N2O",About!$D$59,1))</f>
        <v>0.17284767788559999</v>
      </c>
      <c r="AD34">
        <f>SUMIFS('EPA Export Aggregation'!AG:AG,'EPA Export Aggregation'!$A:$A,$B34,'EPA Export Aggregation'!$D:$D,$A$1)*IF($A34="CH4",About!$D$58,IF($A34="N2O",About!$D$59,1))</f>
        <v>0.1596399318907</v>
      </c>
      <c r="AE34">
        <f>SUMIFS('EPA Export Aggregation'!AH:AH,'EPA Export Aggregation'!$A:$A,$B34,'EPA Export Aggregation'!$D:$D,$A$1)*IF($A34="CH4",About!$D$58,IF($A34="N2O",About!$D$59,1))</f>
        <v>0.17762376195189999</v>
      </c>
      <c r="AF34">
        <f>SUMIFS('EPA Export Aggregation'!AI:AI,'EPA Export Aggregation'!$A:$A,$B34,'EPA Export Aggregation'!$D:$D,$A$1)*IF($A34="CH4",About!$D$58,IF($A34="N2O",About!$D$59,1))</f>
        <v>0.18699514481349999</v>
      </c>
      <c r="AG34">
        <f>SUMIFS('EPA Export Aggregation'!AJ:AJ,'EPA Export Aggregation'!$A:$A,$B34,'EPA Export Aggregation'!$D:$D,$A$1)*IF($A34="CH4",About!$D$58,IF($A34="N2O",About!$D$59,1))</f>
        <v>0.19636652767500001</v>
      </c>
      <c r="AH34">
        <f>SUMIFS('EPA Export Aggregation'!AK:AK,'EPA Export Aggregation'!$A:$A,$B34,'EPA Export Aggregation'!$D:$D,$A$1)*IF($A34="CH4",About!$D$58,IF($A34="N2O",About!$D$59,1))</f>
        <v>0.20573791053650001</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2.7730628412E-3</v>
      </c>
      <c r="D74">
        <f>SUMIFS('EPA Export Aggregation'!G:G,'EPA Export Aggregation'!$A:$A,$B74,'EPA Export Aggregation'!$D:$D,$A$1)*IF($A74="CH4",About!$D$58,IF($A74="N2O",About!$D$59,1))</f>
        <v>5.7922746745999992E-3</v>
      </c>
      <c r="E74">
        <f>SUMIFS('EPA Export Aggregation'!H:H,'EPA Export Aggregation'!$A:$A,$B74,'EPA Export Aggregation'!$D:$D,$A$1)*IF($A74="CH4",About!$D$58,IF($A74="N2O",About!$D$59,1))</f>
        <v>1.9527580162199999E-2</v>
      </c>
      <c r="F74">
        <f>SUMIFS('EPA Export Aggregation'!I:I,'EPA Export Aggregation'!$A:$A,$B74,'EPA Export Aggregation'!$D:$D,$A$1)*IF($A74="CH4",About!$D$58,IF($A74="N2O",About!$D$59,1))</f>
        <v>6.7459933375800002E-2</v>
      </c>
      <c r="G74">
        <f>SUMIFS('EPA Export Aggregation'!J:J,'EPA Export Aggregation'!$A:$A,$B74,'EPA Export Aggregation'!$D:$D,$A$1)*IF($A74="CH4",About!$D$58,IF($A74="N2O",About!$D$59,1))</f>
        <v>0.16539386547939999</v>
      </c>
      <c r="H74">
        <f>SUMIFS('EPA Export Aggregation'!K:K,'EPA Export Aggregation'!$A:$A,$B74,'EPA Export Aggregation'!$D:$D,$A$1)*IF($A74="CH4",About!$D$58,IF($A74="N2O",About!$D$59,1))</f>
        <v>0.36018551817539995</v>
      </c>
      <c r="I74">
        <f>SUMIFS('EPA Export Aggregation'!L:L,'EPA Export Aggregation'!$A:$A,$B74,'EPA Export Aggregation'!$D:$D,$A$1)*IF($A74="CH4",About!$D$58,IF($A74="N2O",About!$D$59,1))</f>
        <v>0.49905254455660003</v>
      </c>
      <c r="J74">
        <f>SUMIFS('EPA Export Aggregation'!M:M,'EPA Export Aggregation'!$A:$A,$B74,'EPA Export Aggregation'!$D:$D,$A$1)*IF($A74="CH4",About!$D$58,IF($A74="N2O",About!$D$59,1))</f>
        <v>0.62989201949640017</v>
      </c>
      <c r="K74">
        <f>SUMIFS('EPA Export Aggregation'!N:N,'EPA Export Aggregation'!$A:$A,$B74,'EPA Export Aggregation'!$D:$D,$A$1)*IF($A74="CH4",About!$D$58,IF($A74="N2O",About!$D$59,1))</f>
        <v>0.7212104332607</v>
      </c>
      <c r="L74">
        <f>SUMIFS('EPA Export Aggregation'!O:O,'EPA Export Aggregation'!$A:$A,$B74,'EPA Export Aggregation'!$D:$D,$A$1)*IF($A74="CH4",About!$D$58,IF($A74="N2O",About!$D$59,1))</f>
        <v>0.81668567419819993</v>
      </c>
      <c r="M74">
        <f>SUMIFS('EPA Export Aggregation'!P:P,'EPA Export Aggregation'!$A:$A,$B74,'EPA Export Aggregation'!$D:$D,$A$1)*IF($A74="CH4",About!$D$58,IF($A74="N2O",About!$D$59,1))</f>
        <v>0.89695700261229983</v>
      </c>
      <c r="N74">
        <f>SUMIFS('EPA Export Aggregation'!Q:Q,'EPA Export Aggregation'!$A:$A,$B74,'EPA Export Aggregation'!$D:$D,$A$1)*IF($A74="CH4",About!$D$58,IF($A74="N2O",About!$D$59,1))</f>
        <v>0.97084721578839994</v>
      </c>
      <c r="O74">
        <f>SUMIFS('EPA Export Aggregation'!R:R,'EPA Export Aggregation'!$A:$A,$B74,'EPA Export Aggregation'!$D:$D,$A$1)*IF($A74="CH4",About!$D$58,IF($A74="N2O",About!$D$59,1))</f>
        <v>1.0204252496607</v>
      </c>
      <c r="P74">
        <f>SUMIFS('EPA Export Aggregation'!S:S,'EPA Export Aggregation'!$A:$A,$B74,'EPA Export Aggregation'!$D:$D,$A$1)*IF($A74="CH4",About!$D$58,IF($A74="N2O",About!$D$59,1))</f>
        <v>1.0661883068888001</v>
      </c>
      <c r="Q74">
        <f>SUMIFS('EPA Export Aggregation'!T:T,'EPA Export Aggregation'!$A:$A,$B74,'EPA Export Aggregation'!$D:$D,$A$1)*IF($A74="CH4",About!$D$58,IF($A74="N2O",About!$D$59,1))</f>
        <v>1.1064874560539004</v>
      </c>
      <c r="R74">
        <f>SUMIFS('EPA Export Aggregation'!U:U,'EPA Export Aggregation'!$A:$A,$B74,'EPA Export Aggregation'!$D:$D,$A$1)*IF($A74="CH4",About!$D$58,IF($A74="N2O",About!$D$59,1))</f>
        <v>1.1517006522872002</v>
      </c>
      <c r="S74">
        <f>SUMIFS('EPA Export Aggregation'!V:V,'EPA Export Aggregation'!$A:$A,$B74,'EPA Export Aggregation'!$D:$D,$A$1)*IF($A74="CH4",About!$D$58,IF($A74="N2O",About!$D$59,1))</f>
        <v>1.2207338245045998</v>
      </c>
      <c r="T74">
        <f>SUMIFS('EPA Export Aggregation'!W:W,'EPA Export Aggregation'!$A:$A,$B74,'EPA Export Aggregation'!$D:$D,$A$1)*IF($A74="CH4",About!$D$58,IF($A74="N2O",About!$D$59,1))</f>
        <v>1.2979670030507002</v>
      </c>
      <c r="U74">
        <f>SUMIFS('EPA Export Aggregation'!X:X,'EPA Export Aggregation'!$A:$A,$B74,'EPA Export Aggregation'!$D:$D,$A$1)*IF($A74="CH4",About!$D$58,IF($A74="N2O",About!$D$59,1))</f>
        <v>1.3847508774602997</v>
      </c>
      <c r="V74">
        <f>SUMIFS('EPA Export Aggregation'!Y:Y,'EPA Export Aggregation'!$A:$A,$B74,'EPA Export Aggregation'!$D:$D,$A$1)*IF($A74="CH4",About!$D$58,IF($A74="N2O",About!$D$59,1))</f>
        <v>1.4726339656982002</v>
      </c>
      <c r="W74">
        <f>SUMIFS('EPA Export Aggregation'!Z:Z,'EPA Export Aggregation'!$A:$A,$B74,'EPA Export Aggregation'!$D:$D,$A$1)*IF($A74="CH4",About!$D$58,IF($A74="N2O",About!$D$59,1))</f>
        <v>1.6284901391951001</v>
      </c>
      <c r="X74">
        <f>SUMIFS('EPA Export Aggregation'!AA:AA,'EPA Export Aggregation'!$A:$A,$B74,'EPA Export Aggregation'!$D:$D,$A$1)*IF($A74="CH4",About!$D$58,IF($A74="N2O",About!$D$59,1))</f>
        <v>1.6660021893036006</v>
      </c>
      <c r="Y74">
        <f>SUMIFS('EPA Export Aggregation'!AB:AB,'EPA Export Aggregation'!$A:$A,$B74,'EPA Export Aggregation'!$D:$D,$A$1)*IF($A74="CH4",About!$D$58,IF($A74="N2O",About!$D$59,1))</f>
        <v>1.7300015213395006</v>
      </c>
      <c r="Z74">
        <f>SUMIFS('EPA Export Aggregation'!AC:AC,'EPA Export Aggregation'!$A:$A,$B74,'EPA Export Aggregation'!$D:$D,$A$1)*IF($A74="CH4",About!$D$58,IF($A74="N2O",About!$D$59,1))</f>
        <v>1.7172576479052</v>
      </c>
      <c r="AA74">
        <f>SUMIFS('EPA Export Aggregation'!AD:AD,'EPA Export Aggregation'!$A:$A,$B74,'EPA Export Aggregation'!$D:$D,$A$1)*IF($A74="CH4",About!$D$58,IF($A74="N2O",About!$D$59,1))</f>
        <v>1.5583859839434004</v>
      </c>
      <c r="AB74">
        <f>SUMIFS('EPA Export Aggregation'!AE:AE,'EPA Export Aggregation'!$A:$A,$B74,'EPA Export Aggregation'!$D:$D,$A$1)*IF($A74="CH4",About!$D$58,IF($A74="N2O",About!$D$59,1))</f>
        <v>1.6876949986708998</v>
      </c>
      <c r="AC74">
        <f>SUMIFS('EPA Export Aggregation'!AF:AF,'EPA Export Aggregation'!$A:$A,$B74,'EPA Export Aggregation'!$D:$D,$A$1)*IF($A74="CH4",About!$D$58,IF($A74="N2O",About!$D$59,1))</f>
        <v>1.5822928718263998</v>
      </c>
      <c r="AD74">
        <f>SUMIFS('EPA Export Aggregation'!AG:AG,'EPA Export Aggregation'!$A:$A,$B74,'EPA Export Aggregation'!$D:$D,$A$1)*IF($A74="CH4",About!$D$58,IF($A74="N2O",About!$D$59,1))</f>
        <v>1.7071168442456996</v>
      </c>
      <c r="AE74">
        <f>SUMIFS('EPA Export Aggregation'!AH:AH,'EPA Export Aggregation'!$A:$A,$B74,'EPA Export Aggregation'!$D:$D,$A$1)*IF($A74="CH4",About!$D$58,IF($A74="N2O",About!$D$59,1))</f>
        <v>1.4691123239499999</v>
      </c>
      <c r="AF74">
        <f>SUMIFS('EPA Export Aggregation'!AI:AI,'EPA Export Aggregation'!$A:$A,$B74,'EPA Export Aggregation'!$D:$D,$A$1)*IF($A74="CH4",About!$D$58,IF($A74="N2O",About!$D$59,1))</f>
        <v>1.4976274612428002</v>
      </c>
      <c r="AG74">
        <f>SUMIFS('EPA Export Aggregation'!AJ:AJ,'EPA Export Aggregation'!$A:$A,$B74,'EPA Export Aggregation'!$D:$D,$A$1)*IF($A74="CH4",About!$D$58,IF($A74="N2O",About!$D$59,1))</f>
        <v>1.3938052890671</v>
      </c>
      <c r="AH74">
        <f>SUMIFS('EPA Export Aggregation'!AK:AK,'EPA Export Aggregation'!$A:$A,$B74,'EPA Export Aggregation'!$D:$D,$A$1)*IF($A74="CH4",About!$D$58,IF($A74="N2O",About!$D$59,1))</f>
        <v>1.4294456886129994</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2026-09-29T17:52:24Z</dcterms:modified>
</cp:coreProperties>
</file>