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A\land\BLAPE\"/>
    </mc:Choice>
  </mc:AlternateContent>
  <xr:revisionPtr revIDLastSave="0" documentId="8_{F6660E2E-D21E-45BC-9A9A-2CAA77ED169F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S23" i="4" l="1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<sst xmlns="http://schemas.openxmlformats.org/spreadsheetml/2006/main" count="15367" uniqueCount="462">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</sst>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42</v>
      </c>
      <c r="C1" s="57">
        <v>44412</v>
      </c>
      <c r="H1" s="53" t="s">
        <v>2</v>
      </c>
    </row>
    <row r="2" spans="1:8" x14ac:dyDescent="0.25">
      <c r="B2" s="2" t="str">
        <f>LOOKUP(B1,F2:G51,G2:G51)</f>
        <v>IA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Iowa</v>
      </c>
      <c r="B18" s="2">
        <f>SUMIFS('LULUCF Dataframe EPA'!AD2:AD766,'LULUCF Dataframe EPA'!A2:A766,Data!A18)</f>
        <v>-12.768186198871259</v>
      </c>
      <c r="C18" s="2">
        <f>B18/D11</f>
        <v>-13.511986153183535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-13511986153183.439</v>
      </c>
      <c r="C23" s="56">
        <f>$B$23*C11</f>
        <v>-13140086176027.305</v>
      </c>
      <c r="D23" s="56">
        <f t="shared" ref="D23:AK23" si="0">$B$23*D11</f>
        <v>-12768186198871.168</v>
      </c>
      <c r="E23" s="56">
        <f t="shared" si="0"/>
        <v>-12396286221715.033</v>
      </c>
      <c r="F23" s="56">
        <f t="shared" si="0"/>
        <v>-12024386244558.898</v>
      </c>
      <c r="G23" s="56">
        <f t="shared" si="0"/>
        <v>-11652486267402.857</v>
      </c>
      <c r="H23" s="56">
        <f t="shared" si="0"/>
        <v>-11667578686077.66</v>
      </c>
      <c r="I23" s="56">
        <f t="shared" si="0"/>
        <v>-11682671104752.449</v>
      </c>
      <c r="J23" s="56">
        <f t="shared" si="0"/>
        <v>-11697763523427.24</v>
      </c>
      <c r="K23" s="56">
        <f t="shared" si="0"/>
        <v>-11712855942102.023</v>
      </c>
      <c r="L23" s="56">
        <f t="shared" si="0"/>
        <v>-11727948360776.814</v>
      </c>
      <c r="M23" s="56">
        <f t="shared" si="0"/>
        <v>-11743040779451.607</v>
      </c>
      <c r="N23" s="56">
        <f t="shared" si="0"/>
        <v>-11758133198126.396</v>
      </c>
      <c r="O23" s="56">
        <f t="shared" si="0"/>
        <v>-11773225616801.186</v>
      </c>
      <c r="P23" s="56">
        <f t="shared" si="0"/>
        <v>-11788318035475.977</v>
      </c>
      <c r="Q23" s="56">
        <f t="shared" si="0"/>
        <v>-11803410454150.766</v>
      </c>
      <c r="R23" s="56">
        <f t="shared" si="0"/>
        <v>-11818502872825.553</v>
      </c>
      <c r="S23" s="56">
        <f t="shared" si="0"/>
        <v>-11833595291500.336</v>
      </c>
      <c r="T23" s="56">
        <f t="shared" si="0"/>
        <v>-11848687710175.127</v>
      </c>
      <c r="U23" s="56">
        <f t="shared" si="0"/>
        <v>-11863780128849.916</v>
      </c>
      <c r="V23" s="56">
        <f t="shared" si="0"/>
        <v>-11878872547524.707</v>
      </c>
      <c r="W23" s="56">
        <f t="shared" si="0"/>
        <v>-11893964966199.496</v>
      </c>
      <c r="X23" s="56">
        <f t="shared" si="0"/>
        <v>-11909057384874.279</v>
      </c>
      <c r="Y23" s="56">
        <f t="shared" si="0"/>
        <v>-11924149803549.07</v>
      </c>
      <c r="Z23" s="56">
        <f t="shared" si="0"/>
        <v>-11939242222223.859</v>
      </c>
      <c r="AA23" s="56">
        <f t="shared" si="0"/>
        <v>-11954334640898.65</v>
      </c>
      <c r="AB23" s="56">
        <f t="shared" si="0"/>
        <v>-11969427059573.434</v>
      </c>
      <c r="AC23" s="56">
        <f t="shared" si="0"/>
        <v>-11984519478248.223</v>
      </c>
      <c r="AD23" s="56">
        <f t="shared" si="0"/>
        <v>-11999611896923.014</v>
      </c>
      <c r="AE23" s="56">
        <f t="shared" si="0"/>
        <v>-12014704315597.803</v>
      </c>
      <c r="AF23" s="56">
        <f t="shared" si="0"/>
        <v>-12029796734272.594</v>
      </c>
      <c r="AG23" s="56">
        <f t="shared" si="0"/>
        <v>-12044889152947.377</v>
      </c>
      <c r="AH23" s="56">
        <f t="shared" si="0"/>
        <v>-12059981571622.166</v>
      </c>
      <c r="AI23" s="56">
        <f t="shared" si="0"/>
        <v>-12075073990296.957</v>
      </c>
      <c r="AJ23" s="56">
        <f t="shared" si="0"/>
        <v>-12090166408971.746</v>
      </c>
      <c r="AK23" s="56">
        <f t="shared" si="0"/>
        <v>-12105258827646.537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-0.10410958904109562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-13511986153183.439</v>
      </c>
      <c r="C2" s="25">
        <f>$B$2*Data!C$11</f>
        <v>-13140086176027.305</v>
      </c>
      <c r="D2" s="25">
        <f>$B$2*Data!D$11</f>
        <v>-12768186198871.168</v>
      </c>
      <c r="E2" s="25">
        <f>$B$2*Data!E$11</f>
        <v>-12396286221715.033</v>
      </c>
      <c r="F2" s="25">
        <f>$B$2*Data!F$11</f>
        <v>-12024386244558.898</v>
      </c>
      <c r="G2" s="25">
        <f>$B$2*Data!G$11</f>
        <v>-11652486267402.857</v>
      </c>
      <c r="H2" s="25">
        <f>$B$2*Data!H$11</f>
        <v>-11667578686077.66</v>
      </c>
      <c r="I2" s="25">
        <f>$B$2*Data!I$11</f>
        <v>-11682671104752.449</v>
      </c>
      <c r="J2" s="25">
        <f>$B$2*Data!J$11</f>
        <v>-11697763523427.24</v>
      </c>
      <c r="K2" s="25">
        <f>$B$2*Data!K$11</f>
        <v>-11712855942102.023</v>
      </c>
      <c r="L2" s="25">
        <f>$B$2*Data!L$11</f>
        <v>-11727948360776.814</v>
      </c>
      <c r="M2" s="25">
        <f>$B$2*Data!M$11</f>
        <v>-11743040779451.607</v>
      </c>
      <c r="N2" s="25">
        <f>$B$2*Data!N$11</f>
        <v>-11758133198126.396</v>
      </c>
      <c r="O2" s="25">
        <f>$B$2*Data!O$11</f>
        <v>-11773225616801.186</v>
      </c>
      <c r="P2" s="25">
        <f>$B$2*Data!P$11</f>
        <v>-11788318035475.977</v>
      </c>
      <c r="Q2" s="25">
        <f>$B$2*Data!Q$11</f>
        <v>-11803410454150.766</v>
      </c>
      <c r="R2" s="25">
        <f>$B$2*Data!R$11</f>
        <v>-11818502872825.553</v>
      </c>
      <c r="S2" s="25">
        <f>$B$2*Data!S$11</f>
        <v>-11833595291500.336</v>
      </c>
      <c r="T2" s="25">
        <f>$B$2*Data!T$11</f>
        <v>-11848687710175.127</v>
      </c>
      <c r="U2" s="25">
        <f>$B$2*Data!U$11</f>
        <v>-11863780128849.916</v>
      </c>
      <c r="V2" s="25">
        <f>$B$2*Data!V$11</f>
        <v>-11878872547524.707</v>
      </c>
      <c r="W2" s="25">
        <f>$B$2*Data!W$11</f>
        <v>-11893964966199.496</v>
      </c>
      <c r="X2" s="25">
        <f>$B$2*Data!X$11</f>
        <v>-11909057384874.279</v>
      </c>
      <c r="Y2" s="25">
        <f>$B$2*Data!Y$11</f>
        <v>-11924149803549.07</v>
      </c>
      <c r="Z2" s="25">
        <f>$B$2*Data!Z$11</f>
        <v>-11939242222223.859</v>
      </c>
      <c r="AA2" s="25">
        <f>$B$2*Data!AA$11</f>
        <v>-11954334640898.65</v>
      </c>
      <c r="AB2" s="25">
        <f>$B$2*Data!AB$11</f>
        <v>-11969427059573.434</v>
      </c>
      <c r="AC2" s="25">
        <f>$B$2*Data!AC$11</f>
        <v>-11984519478248.223</v>
      </c>
      <c r="AD2" s="25">
        <f>$B$2*Data!AD$11</f>
        <v>-11999611896923.014</v>
      </c>
      <c r="AE2" s="25">
        <f>$B$2*Data!AE$11</f>
        <v>-12014704315597.803</v>
      </c>
      <c r="AF2" s="25">
        <f>$B$2*Data!AF$11</f>
        <v>-12029796734272.594</v>
      </c>
      <c r="AG2" s="25">
        <f>$B$2*Data!AG$11</f>
        <v>-12044889152947.377</v>
      </c>
      <c r="AH2" s="25">
        <f>$B$2*Data!AH$11</f>
        <v>-12059981571622.166</v>
      </c>
      <c r="AI2" s="25">
        <f>$B$2*Data!AI$11</f>
        <v>-12075073990296.957</v>
      </c>
      <c r="AJ2" s="25">
        <f>$B$2*Data!AJ$11</f>
        <v>-12090166408971.746</v>
      </c>
      <c r="AK2" s="25">
        <f>$B$2*Data!AK$11</f>
        <v>-12105258827646.537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5809771464.5092125</v>
      </c>
      <c r="C11" s="25">
        <f>(ABS(C$2)*'data from RPEpUACE'!$B11)+SUMIFS('Override Calcs'!$E$4:$E$6,'Override Calcs'!$A$4:$A$6,About!$B$2,'Override Calcs'!$B$4:$B$6,"CH4")</f>
        <v>5649865004.390151</v>
      </c>
      <c r="D11" s="25">
        <f>(ABS(D$2)*'data from RPEpUACE'!$B11)+SUMIFS('Override Calcs'!$E$4:$E$6,'Override Calcs'!$A$4:$A$6,About!$B$2,'Override Calcs'!$B$4:$B$6,"CH4")</f>
        <v>5489958544.2710886</v>
      </c>
      <c r="E11" s="25">
        <f>(ABS(E$2)*'data from RPEpUACE'!$B11)+SUMIFS('Override Calcs'!$E$4:$E$6,'Override Calcs'!$A$4:$A$6,About!$B$2,'Override Calcs'!$B$4:$B$6,"CH4")</f>
        <v>5330052084.1520271</v>
      </c>
      <c r="F11" s="25">
        <f>(ABS(F$2)*'data from RPEpUACE'!$B11)+SUMIFS('Override Calcs'!$E$4:$E$6,'Override Calcs'!$A$4:$A$6,About!$B$2,'Override Calcs'!$B$4:$B$6,"CH4")</f>
        <v>5170145624.0329657</v>
      </c>
      <c r="G11" s="25">
        <f>(ABS(G$2)*'data from RPEpUACE'!$B11)+SUMIFS('Override Calcs'!$E$4:$E$6,'Override Calcs'!$A$4:$A$6,About!$B$2,'Override Calcs'!$B$4:$B$6,"CH4")</f>
        <v>5010239163.9139442</v>
      </c>
      <c r="H11" s="25">
        <f>(ABS(H$2)*'data from RPEpUACE'!$B11)+SUMIFS('Override Calcs'!$E$4:$E$6,'Override Calcs'!$A$4:$A$6,About!$B$2,'Override Calcs'!$B$4:$B$6,"CH4")</f>
        <v>5016728476.6140347</v>
      </c>
      <c r="I11" s="25">
        <f>(ABS(I$2)*'data from RPEpUACE'!$B11)+SUMIFS('Override Calcs'!$E$4:$E$6,'Override Calcs'!$A$4:$A$6,About!$B$2,'Override Calcs'!$B$4:$B$6,"CH4")</f>
        <v>5023217789.3141184</v>
      </c>
      <c r="J11" s="25">
        <f>(ABS(J$2)*'data from RPEpUACE'!$B11)+SUMIFS('Override Calcs'!$E$4:$E$6,'Override Calcs'!$A$4:$A$6,About!$B$2,'Override Calcs'!$B$4:$B$6,"CH4")</f>
        <v>5029707102.014204</v>
      </c>
      <c r="K11" s="25">
        <f>(ABS(K$2)*'data from RPEpUACE'!$B11)+SUMIFS('Override Calcs'!$E$4:$E$6,'Override Calcs'!$A$4:$A$6,About!$B$2,'Override Calcs'!$B$4:$B$6,"CH4")</f>
        <v>5036196414.7142859</v>
      </c>
      <c r="L11" s="25">
        <f>(ABS(L$2)*'data from RPEpUACE'!$B11)+SUMIFS('Override Calcs'!$E$4:$E$6,'Override Calcs'!$A$4:$A$6,About!$B$2,'Override Calcs'!$B$4:$B$6,"CH4")</f>
        <v>5042685727.4143705</v>
      </c>
      <c r="M11" s="25">
        <f>(ABS(M$2)*'data from RPEpUACE'!$B11)+SUMIFS('Override Calcs'!$E$4:$E$6,'Override Calcs'!$A$4:$A$6,About!$B$2,'Override Calcs'!$B$4:$B$6,"CH4")</f>
        <v>5049175040.1144562</v>
      </c>
      <c r="N11" s="25">
        <f>(ABS(N$2)*'data from RPEpUACE'!$B11)+SUMIFS('Override Calcs'!$E$4:$E$6,'Override Calcs'!$A$4:$A$6,About!$B$2,'Override Calcs'!$B$4:$B$6,"CH4")</f>
        <v>5055664352.8145409</v>
      </c>
      <c r="O11" s="25">
        <f>(ABS(O$2)*'data from RPEpUACE'!$B11)+SUMIFS('Override Calcs'!$E$4:$E$6,'Override Calcs'!$A$4:$A$6,About!$B$2,'Override Calcs'!$B$4:$B$6,"CH4")</f>
        <v>5062153665.5146246</v>
      </c>
      <c r="P11" s="25">
        <f>(ABS(P$2)*'data from RPEpUACE'!$B11)+SUMIFS('Override Calcs'!$E$4:$E$6,'Override Calcs'!$A$4:$A$6,About!$B$2,'Override Calcs'!$B$4:$B$6,"CH4")</f>
        <v>5068642978.2147102</v>
      </c>
      <c r="Q11" s="25">
        <f>(ABS(Q$2)*'data from RPEpUACE'!$B11)+SUMIFS('Override Calcs'!$E$4:$E$6,'Override Calcs'!$A$4:$A$6,About!$B$2,'Override Calcs'!$B$4:$B$6,"CH4")</f>
        <v>5075132290.914794</v>
      </c>
      <c r="R11" s="25">
        <f>(ABS(R$2)*'data from RPEpUACE'!$B11)+SUMIFS('Override Calcs'!$E$4:$E$6,'Override Calcs'!$A$4:$A$6,About!$B$2,'Override Calcs'!$B$4:$B$6,"CH4")</f>
        <v>5081621603.6148777</v>
      </c>
      <c r="S11" s="25">
        <f>(ABS(S$2)*'data from RPEpUACE'!$B11)+SUMIFS('Override Calcs'!$E$4:$E$6,'Override Calcs'!$A$4:$A$6,About!$B$2,'Override Calcs'!$B$4:$B$6,"CH4")</f>
        <v>5088110916.3149595</v>
      </c>
      <c r="T11" s="25">
        <f>(ABS(T$2)*'data from RPEpUACE'!$B11)+SUMIFS('Override Calcs'!$E$4:$E$6,'Override Calcs'!$A$4:$A$6,About!$B$2,'Override Calcs'!$B$4:$B$6,"CH4")</f>
        <v>5094600229.0150442</v>
      </c>
      <c r="U11" s="25">
        <f>(ABS(U$2)*'data from RPEpUACE'!$B11)+SUMIFS('Override Calcs'!$E$4:$E$6,'Override Calcs'!$A$4:$A$6,About!$B$2,'Override Calcs'!$B$4:$B$6,"CH4")</f>
        <v>5101089541.7151289</v>
      </c>
      <c r="V11" s="25">
        <f>(ABS(V$2)*'data from RPEpUACE'!$B11)+SUMIFS('Override Calcs'!$E$4:$E$6,'Override Calcs'!$A$4:$A$6,About!$B$2,'Override Calcs'!$B$4:$B$6,"CH4")</f>
        <v>5107578854.4152136</v>
      </c>
      <c r="W11" s="25">
        <f>(ABS(W$2)*'data from RPEpUACE'!$B11)+SUMIFS('Override Calcs'!$E$4:$E$6,'Override Calcs'!$A$4:$A$6,About!$B$2,'Override Calcs'!$B$4:$B$6,"CH4")</f>
        <v>5114068167.1152983</v>
      </c>
      <c r="X11" s="25">
        <f>(ABS(X$2)*'data from RPEpUACE'!$B11)+SUMIFS('Override Calcs'!$E$4:$E$6,'Override Calcs'!$A$4:$A$6,About!$B$2,'Override Calcs'!$B$4:$B$6,"CH4")</f>
        <v>5120557479.8153791</v>
      </c>
      <c r="Y11" s="25">
        <f>(ABS(Y$2)*'data from RPEpUACE'!$B11)+SUMIFS('Override Calcs'!$E$4:$E$6,'Override Calcs'!$A$4:$A$6,About!$B$2,'Override Calcs'!$B$4:$B$6,"CH4")</f>
        <v>5127046792.5154648</v>
      </c>
      <c r="Z11" s="25">
        <f>(ABS(Z$2)*'data from RPEpUACE'!$B11)+SUMIFS('Override Calcs'!$E$4:$E$6,'Override Calcs'!$A$4:$A$6,About!$B$2,'Override Calcs'!$B$4:$B$6,"CH4")</f>
        <v>5133536105.2155485</v>
      </c>
      <c r="AA11" s="25">
        <f>(ABS(AA$2)*'data from RPEpUACE'!$B11)+SUMIFS('Override Calcs'!$E$4:$E$6,'Override Calcs'!$A$4:$A$6,About!$B$2,'Override Calcs'!$B$4:$B$6,"CH4")</f>
        <v>5140025417.9156342</v>
      </c>
      <c r="AB11" s="25">
        <f>(ABS(AB$2)*'data from RPEpUACE'!$B11)+SUMIFS('Override Calcs'!$E$4:$E$6,'Override Calcs'!$A$4:$A$6,About!$B$2,'Override Calcs'!$B$4:$B$6,"CH4")</f>
        <v>5146514730.615716</v>
      </c>
      <c r="AC11" s="25">
        <f>(ABS(AC$2)*'data from RPEpUACE'!$B11)+SUMIFS('Override Calcs'!$E$4:$E$6,'Override Calcs'!$A$4:$A$6,About!$B$2,'Override Calcs'!$B$4:$B$6,"CH4")</f>
        <v>5153004043.3157997</v>
      </c>
      <c r="AD11" s="25">
        <f>(ABS(AD$2)*'data from RPEpUACE'!$B11)+SUMIFS('Override Calcs'!$E$4:$E$6,'Override Calcs'!$A$4:$A$6,About!$B$2,'Override Calcs'!$B$4:$B$6,"CH4")</f>
        <v>5159493356.0158844</v>
      </c>
      <c r="AE11" s="25">
        <f>(ABS(AE$2)*'data from RPEpUACE'!$B11)+SUMIFS('Override Calcs'!$E$4:$E$6,'Override Calcs'!$A$4:$A$6,About!$B$2,'Override Calcs'!$B$4:$B$6,"CH4")</f>
        <v>5165982668.7159691</v>
      </c>
      <c r="AF11" s="25">
        <f>(ABS(AF$2)*'data from RPEpUACE'!$B11)+SUMIFS('Override Calcs'!$E$4:$E$6,'Override Calcs'!$A$4:$A$6,About!$B$2,'Override Calcs'!$B$4:$B$6,"CH4")</f>
        <v>5172471981.4160538</v>
      </c>
      <c r="AG11" s="25">
        <f>(ABS(AG$2)*'data from RPEpUACE'!$B11)+SUMIFS('Override Calcs'!$E$4:$E$6,'Override Calcs'!$A$4:$A$6,About!$B$2,'Override Calcs'!$B$4:$B$6,"CH4")</f>
        <v>5178961294.1161356</v>
      </c>
      <c r="AH11" s="25">
        <f>(ABS(AH$2)*'data from RPEpUACE'!$B11)+SUMIFS('Override Calcs'!$E$4:$E$6,'Override Calcs'!$A$4:$A$6,About!$B$2,'Override Calcs'!$B$4:$B$6,"CH4")</f>
        <v>5185450606.8162203</v>
      </c>
      <c r="AI11" s="25">
        <f>(ABS(AI$2)*'data from RPEpUACE'!$B11)+SUMIFS('Override Calcs'!$E$4:$E$6,'Override Calcs'!$A$4:$A$6,About!$B$2,'Override Calcs'!$B$4:$B$6,"CH4")</f>
        <v>5191939919.516305</v>
      </c>
      <c r="AJ11" s="25">
        <f>(ABS(AJ$2)*'data from RPEpUACE'!$B11)+SUMIFS('Override Calcs'!$E$4:$E$6,'Override Calcs'!$A$4:$A$6,About!$B$2,'Override Calcs'!$B$4:$B$6,"CH4")</f>
        <v>5198429232.2163897</v>
      </c>
      <c r="AK11" s="25">
        <f>(ABS(AK$2)*'data from RPEpUACE'!$B11)+SUMIFS('Override Calcs'!$E$4:$E$6,'Override Calcs'!$A$4:$A$6,About!$B$2,'Override Calcs'!$B$4:$B$6,"CH4")</f>
        <v>5204918544.9164743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472970230.07651484</v>
      </c>
      <c r="C12" s="25">
        <f>(ABS(C$2)*'data from RPEpUACE'!$B12)+SUMIFS('Override Calcs'!$E$4:$E$6,'Override Calcs'!$A$4:$A$6,About!$B$2,'Override Calcs'!$B$4:$B$6,"N2O")</f>
        <v>459952335.01898134</v>
      </c>
      <c r="D12" s="25">
        <f>(ABS(D$2)*'data from RPEpUACE'!$B12)+SUMIFS('Override Calcs'!$E$4:$E$6,'Override Calcs'!$A$4:$A$6,About!$B$2,'Override Calcs'!$B$4:$B$6,"N2O")</f>
        <v>446934439.96144778</v>
      </c>
      <c r="E12" s="25">
        <f>(ABS(E$2)*'data from RPEpUACE'!$B12)+SUMIFS('Override Calcs'!$E$4:$E$6,'Override Calcs'!$A$4:$A$6,About!$B$2,'Override Calcs'!$B$4:$B$6,"N2O")</f>
        <v>433916544.90391433</v>
      </c>
      <c r="F12" s="25">
        <f>(ABS(F$2)*'data from RPEpUACE'!$B12)+SUMIFS('Override Calcs'!$E$4:$E$6,'Override Calcs'!$A$4:$A$6,About!$B$2,'Override Calcs'!$B$4:$B$6,"N2O")</f>
        <v>420898649.84638083</v>
      </c>
      <c r="G12" s="25">
        <f>(ABS(G$2)*'data from RPEpUACE'!$B12)+SUMIFS('Override Calcs'!$E$4:$E$6,'Override Calcs'!$A$4:$A$6,About!$B$2,'Override Calcs'!$B$4:$B$6,"N2O")</f>
        <v>407880754.78885061</v>
      </c>
      <c r="H12" s="25">
        <f>(ABS(H$2)*'data from RPEpUACE'!$B12)+SUMIFS('Override Calcs'!$E$4:$E$6,'Override Calcs'!$A$4:$A$6,About!$B$2,'Override Calcs'!$B$4:$B$6,"N2O")</f>
        <v>408409046.08904195</v>
      </c>
      <c r="I12" s="25">
        <f>(ABS(I$2)*'data from RPEpUACE'!$B12)+SUMIFS('Override Calcs'!$E$4:$E$6,'Override Calcs'!$A$4:$A$6,About!$B$2,'Override Calcs'!$B$4:$B$6,"N2O")</f>
        <v>408937337.38923281</v>
      </c>
      <c r="J12" s="25">
        <f>(ABS(J$2)*'data from RPEpUACE'!$B12)+SUMIFS('Override Calcs'!$E$4:$E$6,'Override Calcs'!$A$4:$A$6,About!$B$2,'Override Calcs'!$B$4:$B$6,"N2O")</f>
        <v>409465628.68942374</v>
      </c>
      <c r="K12" s="25">
        <f>(ABS(K$2)*'data from RPEpUACE'!$B12)+SUMIFS('Override Calcs'!$E$4:$E$6,'Override Calcs'!$A$4:$A$6,About!$B$2,'Override Calcs'!$B$4:$B$6,"N2O")</f>
        <v>409993919.98961437</v>
      </c>
      <c r="L12" s="25">
        <f>(ABS(L$2)*'data from RPEpUACE'!$B12)+SUMIFS('Override Calcs'!$E$4:$E$6,'Override Calcs'!$A$4:$A$6,About!$B$2,'Override Calcs'!$B$4:$B$6,"N2O")</f>
        <v>410522211.28980529</v>
      </c>
      <c r="M12" s="25">
        <f>(ABS(M$2)*'data from RPEpUACE'!$B12)+SUMIFS('Override Calcs'!$E$4:$E$6,'Override Calcs'!$A$4:$A$6,About!$B$2,'Override Calcs'!$B$4:$B$6,"N2O")</f>
        <v>411050502.58999628</v>
      </c>
      <c r="N12" s="25">
        <f>(ABS(N$2)*'data from RPEpUACE'!$B12)+SUMIFS('Override Calcs'!$E$4:$E$6,'Override Calcs'!$A$4:$A$6,About!$B$2,'Override Calcs'!$B$4:$B$6,"N2O")</f>
        <v>411578793.89018714</v>
      </c>
      <c r="O12" s="25">
        <f>(ABS(O$2)*'data from RPEpUACE'!$B12)+SUMIFS('Override Calcs'!$E$4:$E$6,'Override Calcs'!$A$4:$A$6,About!$B$2,'Override Calcs'!$B$4:$B$6,"N2O")</f>
        <v>412107085.19037795</v>
      </c>
      <c r="P12" s="25">
        <f>(ABS(P$2)*'data from RPEpUACE'!$B12)+SUMIFS('Override Calcs'!$E$4:$E$6,'Override Calcs'!$A$4:$A$6,About!$B$2,'Override Calcs'!$B$4:$B$6,"N2O")</f>
        <v>412635376.49056888</v>
      </c>
      <c r="Q12" s="25">
        <f>(ABS(Q$2)*'data from RPEpUACE'!$B12)+SUMIFS('Override Calcs'!$E$4:$E$6,'Override Calcs'!$A$4:$A$6,About!$B$2,'Override Calcs'!$B$4:$B$6,"N2O")</f>
        <v>413163667.79075974</v>
      </c>
      <c r="R12" s="25">
        <f>(ABS(R$2)*'data from RPEpUACE'!$B12)+SUMIFS('Override Calcs'!$E$4:$E$6,'Override Calcs'!$A$4:$A$6,About!$B$2,'Override Calcs'!$B$4:$B$6,"N2O")</f>
        <v>413691959.09095055</v>
      </c>
      <c r="S12" s="25">
        <f>(ABS(S$2)*'data from RPEpUACE'!$B12)+SUMIFS('Override Calcs'!$E$4:$E$6,'Override Calcs'!$A$4:$A$6,About!$B$2,'Override Calcs'!$B$4:$B$6,"N2O")</f>
        <v>414220250.39114118</v>
      </c>
      <c r="T12" s="25">
        <f>(ABS(T$2)*'data from RPEpUACE'!$B12)+SUMIFS('Override Calcs'!$E$4:$E$6,'Override Calcs'!$A$4:$A$6,About!$B$2,'Override Calcs'!$B$4:$B$6,"N2O")</f>
        <v>414748541.6913321</v>
      </c>
      <c r="U12" s="25">
        <f>(ABS(U$2)*'data from RPEpUACE'!$B12)+SUMIFS('Override Calcs'!$E$4:$E$6,'Override Calcs'!$A$4:$A$6,About!$B$2,'Override Calcs'!$B$4:$B$6,"N2O")</f>
        <v>415276832.99152297</v>
      </c>
      <c r="V12" s="25">
        <f>(ABS(V$2)*'data from RPEpUACE'!$B12)+SUMIFS('Override Calcs'!$E$4:$E$6,'Override Calcs'!$A$4:$A$6,About!$B$2,'Override Calcs'!$B$4:$B$6,"N2O")</f>
        <v>415805124.29171389</v>
      </c>
      <c r="W12" s="25">
        <f>(ABS(W$2)*'data from RPEpUACE'!$B12)+SUMIFS('Override Calcs'!$E$4:$E$6,'Override Calcs'!$A$4:$A$6,About!$B$2,'Override Calcs'!$B$4:$B$6,"N2O")</f>
        <v>416333415.5919047</v>
      </c>
      <c r="X12" s="25">
        <f>(ABS(X$2)*'data from RPEpUACE'!$B12)+SUMIFS('Override Calcs'!$E$4:$E$6,'Override Calcs'!$A$4:$A$6,About!$B$2,'Override Calcs'!$B$4:$B$6,"N2O")</f>
        <v>416861706.89209539</v>
      </c>
      <c r="Y12" s="25">
        <f>(ABS(Y$2)*'data from RPEpUACE'!$B12)+SUMIFS('Override Calcs'!$E$4:$E$6,'Override Calcs'!$A$4:$A$6,About!$B$2,'Override Calcs'!$B$4:$B$6,"N2O")</f>
        <v>417389998.19228631</v>
      </c>
      <c r="Z12" s="25">
        <f>(ABS(Z$2)*'data from RPEpUACE'!$B12)+SUMIFS('Override Calcs'!$E$4:$E$6,'Override Calcs'!$A$4:$A$6,About!$B$2,'Override Calcs'!$B$4:$B$6,"N2O")</f>
        <v>417918289.49247712</v>
      </c>
      <c r="AA12" s="25">
        <f>(ABS(AA$2)*'data from RPEpUACE'!$B12)+SUMIFS('Override Calcs'!$E$4:$E$6,'Override Calcs'!$A$4:$A$6,About!$B$2,'Override Calcs'!$B$4:$B$6,"N2O")</f>
        <v>418446580.79266804</v>
      </c>
      <c r="AB12" s="25">
        <f>(ABS(AB$2)*'data from RPEpUACE'!$B12)+SUMIFS('Override Calcs'!$E$4:$E$6,'Override Calcs'!$A$4:$A$6,About!$B$2,'Override Calcs'!$B$4:$B$6,"N2O")</f>
        <v>418974872.09285873</v>
      </c>
      <c r="AC12" s="25">
        <f>(ABS(AC$2)*'data from RPEpUACE'!$B12)+SUMIFS('Override Calcs'!$E$4:$E$6,'Override Calcs'!$A$4:$A$6,About!$B$2,'Override Calcs'!$B$4:$B$6,"N2O")</f>
        <v>419503163.39304954</v>
      </c>
      <c r="AD12" s="25">
        <f>(ABS(AD$2)*'data from RPEpUACE'!$B12)+SUMIFS('Override Calcs'!$E$4:$E$6,'Override Calcs'!$A$4:$A$6,About!$B$2,'Override Calcs'!$B$4:$B$6,"N2O")</f>
        <v>420031454.69324046</v>
      </c>
      <c r="AE12" s="25">
        <f>(ABS(AE$2)*'data from RPEpUACE'!$B12)+SUMIFS('Override Calcs'!$E$4:$E$6,'Override Calcs'!$A$4:$A$6,About!$B$2,'Override Calcs'!$B$4:$B$6,"N2O")</f>
        <v>420559745.99343133</v>
      </c>
      <c r="AF12" s="25">
        <f>(ABS(AF$2)*'data from RPEpUACE'!$B12)+SUMIFS('Override Calcs'!$E$4:$E$6,'Override Calcs'!$A$4:$A$6,About!$B$2,'Override Calcs'!$B$4:$B$6,"N2O")</f>
        <v>421088037.29362226</v>
      </c>
      <c r="AG12" s="25">
        <f>(ABS(AG$2)*'data from RPEpUACE'!$B12)+SUMIFS('Override Calcs'!$E$4:$E$6,'Override Calcs'!$A$4:$A$6,About!$B$2,'Override Calcs'!$B$4:$B$6,"N2O")</f>
        <v>421616328.59381288</v>
      </c>
      <c r="AH12" s="25">
        <f>(ABS(AH$2)*'data from RPEpUACE'!$B12)+SUMIFS('Override Calcs'!$E$4:$E$6,'Override Calcs'!$A$4:$A$6,About!$B$2,'Override Calcs'!$B$4:$B$6,"N2O")</f>
        <v>422144619.89400375</v>
      </c>
      <c r="AI12" s="25">
        <f>(ABS(AI$2)*'data from RPEpUACE'!$B12)+SUMIFS('Override Calcs'!$E$4:$E$6,'Override Calcs'!$A$4:$A$6,About!$B$2,'Override Calcs'!$B$4:$B$6,"N2O")</f>
        <v>422672911.19419467</v>
      </c>
      <c r="AJ12" s="25">
        <f>(ABS(AJ$2)*'data from RPEpUACE'!$B12)+SUMIFS('Override Calcs'!$E$4:$E$6,'Override Calcs'!$A$4:$A$6,About!$B$2,'Override Calcs'!$B$4:$B$6,"N2O")</f>
        <v>423201202.49438554</v>
      </c>
      <c r="AK12" s="25">
        <f>(ABS(AK$2)*'data from RPEpUACE'!$B12)+SUMIFS('Override Calcs'!$E$4:$E$6,'Override Calcs'!$A$4:$A$6,About!$B$2,'Override Calcs'!$B$4:$B$6,"N2O")</f>
        <v>423729493.79457647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2021-08-04T19:38:03Z</dcterms:modified>
</cp:coreProperties>
</file>