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land/BLAPE/"/>
    </mc:Choice>
  </mc:AlternateContent>
  <xr:revisionPtr revIDLastSave="0" documentId="8_{870B3D16-C43C-3943-8FD0-3CCF50EA1E19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<sst xmlns="http://schemas.openxmlformats.org/spreadsheetml/2006/main" count="15367" uniqueCount="462">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</sst>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42</v>
      </c>
      <c r="C1" s="57">
        <v>44348</v>
      </c>
      <c r="H1" s="53" t="s">
        <v>2</v>
      </c>
    </row>
    <row r="2" spans="1:8" x14ac:dyDescent="0.2">
      <c r="B2" s="2" t="str">
        <f>LOOKUP(B1,F2:G51,G2:G51)</f>
        <v>IA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Iowa</v>
      </c>
      <c r="B18" s="2">
        <f>SUMIFS('LULUCF Dataframe EPA'!AD2:AD766,'LULUCF Dataframe EPA'!A2:A766,Data!A18)</f>
        <v>-12.768186198871259</v>
      </c>
      <c r="C18" s="2">
        <f>B18/D11</f>
        <v>-11.921496165612732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-11921496165612.732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-11921496165612.732</v>
      </c>
      <c r="C2" s="25">
        <f>$B$2*Data!C$11</f>
        <v>-12344841182241.912</v>
      </c>
      <c r="D2" s="25">
        <f>$B$2*Data!D$11</f>
        <v>-12768186198871.26</v>
      </c>
      <c r="E2" s="25">
        <f>$B$2*Data!E$11</f>
        <v>-13191531215500.438</v>
      </c>
      <c r="F2" s="25">
        <f>$B$2*Data!F$11</f>
        <v>-13614876232129.617</v>
      </c>
      <c r="G2" s="25">
        <f>$B$2*Data!G$11</f>
        <v>-14038221248758.965</v>
      </c>
      <c r="H2" s="25">
        <f>$B$2*Data!H$11</f>
        <v>-13879937948772.891</v>
      </c>
      <c r="I2" s="25">
        <f>$B$2*Data!I$11</f>
        <v>-13721654648786.898</v>
      </c>
      <c r="J2" s="25">
        <f>$B$2*Data!J$11</f>
        <v>-13563371348800.867</v>
      </c>
      <c r="K2" s="25">
        <f>$B$2*Data!K$11</f>
        <v>-13405088048814.875</v>
      </c>
      <c r="L2" s="25">
        <f>$B$2*Data!L$11</f>
        <v>-13246804748828.885</v>
      </c>
      <c r="M2" s="25">
        <f>$B$2*Data!M$11</f>
        <v>-12867427315529.064</v>
      </c>
      <c r="N2" s="25">
        <f>$B$2*Data!N$11</f>
        <v>-12488049882229.199</v>
      </c>
      <c r="O2" s="25">
        <f>$B$2*Data!O$11</f>
        <v>-12108672448929.506</v>
      </c>
      <c r="P2" s="25">
        <f>$B$2*Data!P$11</f>
        <v>-11729295015629.641</v>
      </c>
      <c r="Q2" s="25">
        <f>$B$2*Data!Q$11</f>
        <v>-11349917582329.947</v>
      </c>
      <c r="R2" s="25">
        <f>$B$2*Data!R$11</f>
        <v>-11345458013163.658</v>
      </c>
      <c r="S2" s="25">
        <f>$B$2*Data!S$11</f>
        <v>-11340998443997.387</v>
      </c>
      <c r="T2" s="25">
        <f>$B$2*Data!T$11</f>
        <v>-11336538874831.113</v>
      </c>
      <c r="U2" s="25">
        <f>$B$2*Data!U$11</f>
        <v>-11332079305664.84</v>
      </c>
      <c r="V2" s="25">
        <f>$B$2*Data!V$11</f>
        <v>-11327619736498.568</v>
      </c>
      <c r="W2" s="25">
        <f>$B$2*Data!W$11</f>
        <v>-11323160167332.295</v>
      </c>
      <c r="X2" s="25">
        <f>$B$2*Data!X$11</f>
        <v>-11318700598166.023</v>
      </c>
      <c r="Y2" s="25">
        <f>$B$2*Data!Y$11</f>
        <v>-11314241028999.75</v>
      </c>
      <c r="Z2" s="25">
        <f>$B$2*Data!Z$11</f>
        <v>-11309781459833.477</v>
      </c>
      <c r="AA2" s="25">
        <f>$B$2*Data!AA$11</f>
        <v>-11305321890667.205</v>
      </c>
      <c r="AB2" s="25">
        <f>$B$2*Data!AB$11</f>
        <v>-11300862321500.932</v>
      </c>
      <c r="AC2" s="25">
        <f>$B$2*Data!AC$11</f>
        <v>-11296402752334.66</v>
      </c>
      <c r="AD2" s="25">
        <f>$B$2*Data!AD$11</f>
        <v>-11291943183168.387</v>
      </c>
      <c r="AE2" s="25">
        <f>$B$2*Data!AE$11</f>
        <v>-11287483614002.113</v>
      </c>
      <c r="AF2" s="25">
        <f>$B$2*Data!AF$11</f>
        <v>-11283024044835.842</v>
      </c>
      <c r="AG2" s="25">
        <f>$B$2*Data!AG$11</f>
        <v>-11278564475669.568</v>
      </c>
      <c r="AH2" s="25">
        <f>$B$2*Data!AH$11</f>
        <v>-11274104906503.297</v>
      </c>
      <c r="AI2" s="25">
        <f>$B$2*Data!AI$11</f>
        <v>-11269645337337.023</v>
      </c>
      <c r="AJ2" s="25">
        <f>$B$2*Data!AJ$11</f>
        <v>-11265185768170.752</v>
      </c>
      <c r="AK2" s="25">
        <f>$B$2*Data!AK$11</f>
        <v>-11260726199004.479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5125905803.3385296</v>
      </c>
      <c r="C11" s="25">
        <f>(ABS(C$2)*'data from RPEpUACE'!$B11)+SUMIFS('Override Calcs'!$E$4:$E$6,'Override Calcs'!$A$4:$A$6,About!$B$2,'Override Calcs'!$B$4:$B$6,"CH4")</f>
        <v>5307932173.8047934</v>
      </c>
      <c r="D11" s="25">
        <f>(ABS(D$2)*'data from RPEpUACE'!$B11)+SUMIFS('Override Calcs'!$E$4:$E$6,'Override Calcs'!$A$4:$A$6,About!$B$2,'Override Calcs'!$B$4:$B$6,"CH4")</f>
        <v>5489958544.2711287</v>
      </c>
      <c r="E11" s="25">
        <f>(ABS(E$2)*'data from RPEpUACE'!$B11)+SUMIFS('Override Calcs'!$E$4:$E$6,'Override Calcs'!$A$4:$A$6,About!$B$2,'Override Calcs'!$B$4:$B$6,"CH4")</f>
        <v>5671984914.7373905</v>
      </c>
      <c r="F11" s="25">
        <f>(ABS(F$2)*'data from RPEpUACE'!$B11)+SUMIFS('Override Calcs'!$E$4:$E$6,'Override Calcs'!$A$4:$A$6,About!$B$2,'Override Calcs'!$B$4:$B$6,"CH4")</f>
        <v>5854011285.2036533</v>
      </c>
      <c r="G11" s="25">
        <f>(ABS(G$2)*'data from RPEpUACE'!$B11)+SUMIFS('Override Calcs'!$E$4:$E$6,'Override Calcs'!$A$4:$A$6,About!$B$2,'Override Calcs'!$B$4:$B$6,"CH4")</f>
        <v>6036037655.6699886</v>
      </c>
      <c r="H11" s="25">
        <f>(ABS(H$2)*'data from RPEpUACE'!$B11)+SUMIFS('Override Calcs'!$E$4:$E$6,'Override Calcs'!$A$4:$A$6,About!$B$2,'Override Calcs'!$B$4:$B$6,"CH4")</f>
        <v>5967980318.344285</v>
      </c>
      <c r="I11" s="25">
        <f>(ABS(I$2)*'data from RPEpUACE'!$B11)+SUMIFS('Override Calcs'!$E$4:$E$6,'Override Calcs'!$A$4:$A$6,About!$B$2,'Override Calcs'!$B$4:$B$6,"CH4")</f>
        <v>5899922981.0186167</v>
      </c>
      <c r="J11" s="25">
        <f>(ABS(J$2)*'data from RPEpUACE'!$B11)+SUMIFS('Override Calcs'!$E$4:$E$6,'Override Calcs'!$A$4:$A$6,About!$B$2,'Override Calcs'!$B$4:$B$6,"CH4")</f>
        <v>5831865643.6929312</v>
      </c>
      <c r="K11" s="25">
        <f>(ABS(K$2)*'data from RPEpUACE'!$B11)+SUMIFS('Override Calcs'!$E$4:$E$6,'Override Calcs'!$A$4:$A$6,About!$B$2,'Override Calcs'!$B$4:$B$6,"CH4")</f>
        <v>5763808306.3672628</v>
      </c>
      <c r="L11" s="25">
        <f>(ABS(L$2)*'data from RPEpUACE'!$B11)+SUMIFS('Override Calcs'!$E$4:$E$6,'Override Calcs'!$A$4:$A$6,About!$B$2,'Override Calcs'!$B$4:$B$6,"CH4")</f>
        <v>5695750969.0415945</v>
      </c>
      <c r="M11" s="25">
        <f>(ABS(M$2)*'data from RPEpUACE'!$B11)+SUMIFS('Override Calcs'!$E$4:$E$6,'Override Calcs'!$A$4:$A$6,About!$B$2,'Override Calcs'!$B$4:$B$6,"CH4")</f>
        <v>5532629414.4990931</v>
      </c>
      <c r="N11" s="25">
        <f>(ABS(N$2)*'data from RPEpUACE'!$B11)+SUMIFS('Override Calcs'!$E$4:$E$6,'Override Calcs'!$A$4:$A$6,About!$B$2,'Override Calcs'!$B$4:$B$6,"CH4")</f>
        <v>5369507859.9565716</v>
      </c>
      <c r="O11" s="25">
        <f>(ABS(O$2)*'data from RPEpUACE'!$B11)+SUMIFS('Override Calcs'!$E$4:$E$6,'Override Calcs'!$A$4:$A$6,About!$B$2,'Override Calcs'!$B$4:$B$6,"CH4")</f>
        <v>5206386305.4141245</v>
      </c>
      <c r="P11" s="25">
        <f>(ABS(P$2)*'data from RPEpUACE'!$B11)+SUMIFS('Override Calcs'!$E$4:$E$6,'Override Calcs'!$A$4:$A$6,About!$B$2,'Override Calcs'!$B$4:$B$6,"CH4")</f>
        <v>5043264750.871603</v>
      </c>
      <c r="Q11" s="25">
        <f>(ABS(Q$2)*'data from RPEpUACE'!$B11)+SUMIFS('Override Calcs'!$E$4:$E$6,'Override Calcs'!$A$4:$A$6,About!$B$2,'Override Calcs'!$B$4:$B$6,"CH4")</f>
        <v>4880143196.3291559</v>
      </c>
      <c r="R11" s="25">
        <f>(ABS(R$2)*'data from RPEpUACE'!$B11)+SUMIFS('Override Calcs'!$E$4:$E$6,'Override Calcs'!$A$4:$A$6,About!$B$2,'Override Calcs'!$B$4:$B$6,"CH4")</f>
        <v>4878225707.8568773</v>
      </c>
      <c r="S11" s="25">
        <f>(ABS(S$2)*'data from RPEpUACE'!$B11)+SUMIFS('Override Calcs'!$E$4:$E$6,'Override Calcs'!$A$4:$A$6,About!$B$2,'Override Calcs'!$B$4:$B$6,"CH4")</f>
        <v>4876308219.3846064</v>
      </c>
      <c r="T11" s="25">
        <f>(ABS(T$2)*'data from RPEpUACE'!$B11)+SUMIFS('Override Calcs'!$E$4:$E$6,'Override Calcs'!$A$4:$A$6,About!$B$2,'Override Calcs'!$B$4:$B$6,"CH4")</f>
        <v>4874390730.9123354</v>
      </c>
      <c r="U11" s="25">
        <f>(ABS(U$2)*'data from RPEpUACE'!$B11)+SUMIFS('Override Calcs'!$E$4:$E$6,'Override Calcs'!$A$4:$A$6,About!$B$2,'Override Calcs'!$B$4:$B$6,"CH4")</f>
        <v>4872473242.4400635</v>
      </c>
      <c r="V11" s="25">
        <f>(ABS(V$2)*'data from RPEpUACE'!$B11)+SUMIFS('Override Calcs'!$E$4:$E$6,'Override Calcs'!$A$4:$A$6,About!$B$2,'Override Calcs'!$B$4:$B$6,"CH4")</f>
        <v>4870555753.9677935</v>
      </c>
      <c r="W11" s="25">
        <f>(ABS(W$2)*'data from RPEpUACE'!$B11)+SUMIFS('Override Calcs'!$E$4:$E$6,'Override Calcs'!$A$4:$A$6,About!$B$2,'Override Calcs'!$B$4:$B$6,"CH4")</f>
        <v>4868638265.4955215</v>
      </c>
      <c r="X11" s="25">
        <f>(ABS(X$2)*'data from RPEpUACE'!$B11)+SUMIFS('Override Calcs'!$E$4:$E$6,'Override Calcs'!$A$4:$A$6,About!$B$2,'Override Calcs'!$B$4:$B$6,"CH4")</f>
        <v>4866720777.0232515</v>
      </c>
      <c r="Y11" s="25">
        <f>(ABS(Y$2)*'data from RPEpUACE'!$B11)+SUMIFS('Override Calcs'!$E$4:$E$6,'Override Calcs'!$A$4:$A$6,About!$B$2,'Override Calcs'!$B$4:$B$6,"CH4")</f>
        <v>4864803288.5509796</v>
      </c>
      <c r="Z11" s="25">
        <f>(ABS(Z$2)*'data from RPEpUACE'!$B11)+SUMIFS('Override Calcs'!$E$4:$E$6,'Override Calcs'!$A$4:$A$6,About!$B$2,'Override Calcs'!$B$4:$B$6,"CH4")</f>
        <v>4862885800.0787086</v>
      </c>
      <c r="AA11" s="25">
        <f>(ABS(AA$2)*'data from RPEpUACE'!$B11)+SUMIFS('Override Calcs'!$E$4:$E$6,'Override Calcs'!$A$4:$A$6,About!$B$2,'Override Calcs'!$B$4:$B$6,"CH4")</f>
        <v>4860968311.6064377</v>
      </c>
      <c r="AB11" s="25">
        <f>(ABS(AB$2)*'data from RPEpUACE'!$B11)+SUMIFS('Override Calcs'!$E$4:$E$6,'Override Calcs'!$A$4:$A$6,About!$B$2,'Override Calcs'!$B$4:$B$6,"CH4")</f>
        <v>4859050823.1341667</v>
      </c>
      <c r="AC11" s="25">
        <f>(ABS(AC$2)*'data from RPEpUACE'!$B11)+SUMIFS('Override Calcs'!$E$4:$E$6,'Override Calcs'!$A$4:$A$6,About!$B$2,'Override Calcs'!$B$4:$B$6,"CH4")</f>
        <v>4857133334.6618958</v>
      </c>
      <c r="AD11" s="25">
        <f>(ABS(AD$2)*'data from RPEpUACE'!$B11)+SUMIFS('Override Calcs'!$E$4:$E$6,'Override Calcs'!$A$4:$A$6,About!$B$2,'Override Calcs'!$B$4:$B$6,"CH4")</f>
        <v>4855215846.1896248</v>
      </c>
      <c r="AE11" s="25">
        <f>(ABS(AE$2)*'data from RPEpUACE'!$B11)+SUMIFS('Override Calcs'!$E$4:$E$6,'Override Calcs'!$A$4:$A$6,About!$B$2,'Override Calcs'!$B$4:$B$6,"CH4")</f>
        <v>4853298357.7173529</v>
      </c>
      <c r="AF11" s="25">
        <f>(ABS(AF$2)*'data from RPEpUACE'!$B11)+SUMIFS('Override Calcs'!$E$4:$E$6,'Override Calcs'!$A$4:$A$6,About!$B$2,'Override Calcs'!$B$4:$B$6,"CH4")</f>
        <v>4851380869.2450819</v>
      </c>
      <c r="AG11" s="25">
        <f>(ABS(AG$2)*'data from RPEpUACE'!$B11)+SUMIFS('Override Calcs'!$E$4:$E$6,'Override Calcs'!$A$4:$A$6,About!$B$2,'Override Calcs'!$B$4:$B$6,"CH4")</f>
        <v>4849463380.7728109</v>
      </c>
      <c r="AH11" s="25">
        <f>(ABS(AH$2)*'data from RPEpUACE'!$B11)+SUMIFS('Override Calcs'!$E$4:$E$6,'Override Calcs'!$A$4:$A$6,About!$B$2,'Override Calcs'!$B$4:$B$6,"CH4")</f>
        <v>4847545892.30054</v>
      </c>
      <c r="AI11" s="25">
        <f>(ABS(AI$2)*'data from RPEpUACE'!$B11)+SUMIFS('Override Calcs'!$E$4:$E$6,'Override Calcs'!$A$4:$A$6,About!$B$2,'Override Calcs'!$B$4:$B$6,"CH4")</f>
        <v>4845628403.828269</v>
      </c>
      <c r="AJ11" s="25">
        <f>(ABS(AJ$2)*'data from RPEpUACE'!$B11)+SUMIFS('Override Calcs'!$E$4:$E$6,'Override Calcs'!$A$4:$A$6,About!$B$2,'Override Calcs'!$B$4:$B$6,"CH4")</f>
        <v>4843710915.355998</v>
      </c>
      <c r="AK11" s="25">
        <f>(ABS(AK$2)*'data from RPEpUACE'!$B11)+SUMIFS('Override Calcs'!$E$4:$E$6,'Override Calcs'!$A$4:$A$6,About!$B$2,'Override Calcs'!$B$4:$B$6,"CH4")</f>
        <v>4841793426.8837271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417297110.90458035</v>
      </c>
      <c r="C12" s="25">
        <f>(ABS(C$2)*'data from RPEpUACE'!$B12)+SUMIFS('Override Calcs'!$E$4:$E$6,'Override Calcs'!$A$4:$A$6,About!$B$2,'Override Calcs'!$B$4:$B$6,"N2O")</f>
        <v>432115775.43301272</v>
      </c>
      <c r="D12" s="25">
        <f>(ABS(D$2)*'data from RPEpUACE'!$B12)+SUMIFS('Override Calcs'!$E$4:$E$6,'Override Calcs'!$A$4:$A$6,About!$B$2,'Override Calcs'!$B$4:$B$6,"N2O")</f>
        <v>446934439.96145099</v>
      </c>
      <c r="E12" s="25">
        <f>(ABS(E$2)*'data from RPEpUACE'!$B12)+SUMIFS('Override Calcs'!$E$4:$E$6,'Override Calcs'!$A$4:$A$6,About!$B$2,'Override Calcs'!$B$4:$B$6,"N2O")</f>
        <v>461753104.48988336</v>
      </c>
      <c r="F12" s="25">
        <f>(ABS(F$2)*'data from RPEpUACE'!$B12)+SUMIFS('Override Calcs'!$E$4:$E$6,'Override Calcs'!$A$4:$A$6,About!$B$2,'Override Calcs'!$B$4:$B$6,"N2O")</f>
        <v>476571769.01831573</v>
      </c>
      <c r="G12" s="25">
        <f>(ABS(G$2)*'data from RPEpUACE'!$B12)+SUMIFS('Override Calcs'!$E$4:$E$6,'Override Calcs'!$A$4:$A$6,About!$B$2,'Override Calcs'!$B$4:$B$6,"N2O")</f>
        <v>491390433.546754</v>
      </c>
      <c r="H12" s="25">
        <f>(ABS(H$2)*'data from RPEpUACE'!$B12)+SUMIFS('Override Calcs'!$E$4:$E$6,'Override Calcs'!$A$4:$A$6,About!$B$2,'Override Calcs'!$B$4:$B$6,"N2O")</f>
        <v>485849923.96045268</v>
      </c>
      <c r="I12" s="25">
        <f>(ABS(I$2)*'data from RPEpUACE'!$B12)+SUMIFS('Override Calcs'!$E$4:$E$6,'Override Calcs'!$A$4:$A$6,About!$B$2,'Override Calcs'!$B$4:$B$6,"N2O")</f>
        <v>480309414.37415427</v>
      </c>
      <c r="J12" s="25">
        <f>(ABS(J$2)*'data from RPEpUACE'!$B12)+SUMIFS('Override Calcs'!$E$4:$E$6,'Override Calcs'!$A$4:$A$6,About!$B$2,'Override Calcs'!$B$4:$B$6,"N2O")</f>
        <v>474768904.78785443</v>
      </c>
      <c r="K12" s="25">
        <f>(ABS(K$2)*'data from RPEpUACE'!$B12)+SUMIFS('Override Calcs'!$E$4:$E$6,'Override Calcs'!$A$4:$A$6,About!$B$2,'Override Calcs'!$B$4:$B$6,"N2O")</f>
        <v>469228395.20155597</v>
      </c>
      <c r="L12" s="25">
        <f>(ABS(L$2)*'data from RPEpUACE'!$B12)+SUMIFS('Override Calcs'!$E$4:$E$6,'Override Calcs'!$A$4:$A$6,About!$B$2,'Override Calcs'!$B$4:$B$6,"N2O")</f>
        <v>463687885.61525762</v>
      </c>
      <c r="M12" s="25">
        <f>(ABS(M$2)*'data from RPEpUACE'!$B12)+SUMIFS('Override Calcs'!$E$4:$E$6,'Override Calcs'!$A$4:$A$6,About!$B$2,'Override Calcs'!$B$4:$B$6,"N2O")</f>
        <v>450408251.52746075</v>
      </c>
      <c r="N12" s="25">
        <f>(ABS(N$2)*'data from RPEpUACE'!$B12)+SUMIFS('Override Calcs'!$E$4:$E$6,'Override Calcs'!$A$4:$A$6,About!$B$2,'Override Calcs'!$B$4:$B$6,"N2O")</f>
        <v>437128617.43966234</v>
      </c>
      <c r="O12" s="25">
        <f>(ABS(O$2)*'data from RPEpUACE'!$B12)+SUMIFS('Override Calcs'!$E$4:$E$6,'Override Calcs'!$A$4:$A$6,About!$B$2,'Override Calcs'!$B$4:$B$6,"N2O")</f>
        <v>423848983.35186994</v>
      </c>
      <c r="P12" s="25">
        <f>(ABS(P$2)*'data from RPEpUACE'!$B12)+SUMIFS('Override Calcs'!$E$4:$E$6,'Override Calcs'!$A$4:$A$6,About!$B$2,'Override Calcs'!$B$4:$B$6,"N2O")</f>
        <v>410569349.26407152</v>
      </c>
      <c r="Q12" s="25">
        <f>(ABS(Q$2)*'data from RPEpUACE'!$B12)+SUMIFS('Override Calcs'!$E$4:$E$6,'Override Calcs'!$A$4:$A$6,About!$B$2,'Override Calcs'!$B$4:$B$6,"N2O")</f>
        <v>397289715.17627913</v>
      </c>
      <c r="R12" s="25">
        <f>(ABS(R$2)*'data from RPEpUACE'!$B12)+SUMIFS('Override Calcs'!$E$4:$E$6,'Override Calcs'!$A$4:$A$6,About!$B$2,'Override Calcs'!$B$4:$B$6,"N2O")</f>
        <v>397133613.51729953</v>
      </c>
      <c r="S12" s="25">
        <f>(ABS(S$2)*'data from RPEpUACE'!$B12)+SUMIFS('Override Calcs'!$E$4:$E$6,'Override Calcs'!$A$4:$A$6,About!$B$2,'Override Calcs'!$B$4:$B$6,"N2O")</f>
        <v>396977511.85832047</v>
      </c>
      <c r="T12" s="25">
        <f>(ABS(T$2)*'data from RPEpUACE'!$B12)+SUMIFS('Override Calcs'!$E$4:$E$6,'Override Calcs'!$A$4:$A$6,About!$B$2,'Override Calcs'!$B$4:$B$6,"N2O")</f>
        <v>396821410.19934142</v>
      </c>
      <c r="U12" s="25">
        <f>(ABS(U$2)*'data from RPEpUACE'!$B12)+SUMIFS('Override Calcs'!$E$4:$E$6,'Override Calcs'!$A$4:$A$6,About!$B$2,'Override Calcs'!$B$4:$B$6,"N2O")</f>
        <v>396665308.5403623</v>
      </c>
      <c r="V12" s="25">
        <f>(ABS(V$2)*'data from RPEpUACE'!$B12)+SUMIFS('Override Calcs'!$E$4:$E$6,'Override Calcs'!$A$4:$A$6,About!$B$2,'Override Calcs'!$B$4:$B$6,"N2O")</f>
        <v>396509206.88138324</v>
      </c>
      <c r="W12" s="25">
        <f>(ABS(W$2)*'data from RPEpUACE'!$B12)+SUMIFS('Override Calcs'!$E$4:$E$6,'Override Calcs'!$A$4:$A$6,About!$B$2,'Override Calcs'!$B$4:$B$6,"N2O")</f>
        <v>396353105.22240418</v>
      </c>
      <c r="X12" s="25">
        <f>(ABS(X$2)*'data from RPEpUACE'!$B12)+SUMIFS('Override Calcs'!$E$4:$E$6,'Override Calcs'!$A$4:$A$6,About!$B$2,'Override Calcs'!$B$4:$B$6,"N2O")</f>
        <v>396197003.56342512</v>
      </c>
      <c r="Y12" s="25">
        <f>(ABS(Y$2)*'data from RPEpUACE'!$B12)+SUMIFS('Override Calcs'!$E$4:$E$6,'Override Calcs'!$A$4:$A$6,About!$B$2,'Override Calcs'!$B$4:$B$6,"N2O")</f>
        <v>396040901.90444607</v>
      </c>
      <c r="Z12" s="25">
        <f>(ABS(Z$2)*'data from RPEpUACE'!$B12)+SUMIFS('Override Calcs'!$E$4:$E$6,'Override Calcs'!$A$4:$A$6,About!$B$2,'Override Calcs'!$B$4:$B$6,"N2O")</f>
        <v>395884800.24546695</v>
      </c>
      <c r="AA12" s="25">
        <f>(ABS(AA$2)*'data from RPEpUACE'!$B12)+SUMIFS('Override Calcs'!$E$4:$E$6,'Override Calcs'!$A$4:$A$6,About!$B$2,'Override Calcs'!$B$4:$B$6,"N2O")</f>
        <v>395728698.58648795</v>
      </c>
      <c r="AB12" s="25">
        <f>(ABS(AB$2)*'data from RPEpUACE'!$B12)+SUMIFS('Override Calcs'!$E$4:$E$6,'Override Calcs'!$A$4:$A$6,About!$B$2,'Override Calcs'!$B$4:$B$6,"N2O")</f>
        <v>395572596.92750883</v>
      </c>
      <c r="AC12" s="25">
        <f>(ABS(AC$2)*'data from RPEpUACE'!$B12)+SUMIFS('Override Calcs'!$E$4:$E$6,'Override Calcs'!$A$4:$A$6,About!$B$2,'Override Calcs'!$B$4:$B$6,"N2O")</f>
        <v>395416495.26852983</v>
      </c>
      <c r="AD12" s="25">
        <f>(ABS(AD$2)*'data from RPEpUACE'!$B12)+SUMIFS('Override Calcs'!$E$4:$E$6,'Override Calcs'!$A$4:$A$6,About!$B$2,'Override Calcs'!$B$4:$B$6,"N2O")</f>
        <v>395260393.60955071</v>
      </c>
      <c r="AE12" s="25">
        <f>(ABS(AE$2)*'data from RPEpUACE'!$B12)+SUMIFS('Override Calcs'!$E$4:$E$6,'Override Calcs'!$A$4:$A$6,About!$B$2,'Override Calcs'!$B$4:$B$6,"N2O")</f>
        <v>395104291.95057166</v>
      </c>
      <c r="AF12" s="25">
        <f>(ABS(AF$2)*'data from RPEpUACE'!$B12)+SUMIFS('Override Calcs'!$E$4:$E$6,'Override Calcs'!$A$4:$A$6,About!$B$2,'Override Calcs'!$B$4:$B$6,"N2O")</f>
        <v>394948190.2915926</v>
      </c>
      <c r="AG12" s="25">
        <f>(ABS(AG$2)*'data from RPEpUACE'!$B12)+SUMIFS('Override Calcs'!$E$4:$E$6,'Override Calcs'!$A$4:$A$6,About!$B$2,'Override Calcs'!$B$4:$B$6,"N2O")</f>
        <v>394792088.63261348</v>
      </c>
      <c r="AH12" s="25">
        <f>(ABS(AH$2)*'data from RPEpUACE'!$B12)+SUMIFS('Override Calcs'!$E$4:$E$6,'Override Calcs'!$A$4:$A$6,About!$B$2,'Override Calcs'!$B$4:$B$6,"N2O")</f>
        <v>394635986.97363448</v>
      </c>
      <c r="AI12" s="25">
        <f>(ABS(AI$2)*'data from RPEpUACE'!$B12)+SUMIFS('Override Calcs'!$E$4:$E$6,'Override Calcs'!$A$4:$A$6,About!$B$2,'Override Calcs'!$B$4:$B$6,"N2O")</f>
        <v>394479885.31465536</v>
      </c>
      <c r="AJ12" s="25">
        <f>(ABS(AJ$2)*'data from RPEpUACE'!$B12)+SUMIFS('Override Calcs'!$E$4:$E$6,'Override Calcs'!$A$4:$A$6,About!$B$2,'Override Calcs'!$B$4:$B$6,"N2O")</f>
        <v>394323783.65567636</v>
      </c>
      <c r="AK12" s="25">
        <f>(ABS(AK$2)*'data from RPEpUACE'!$B12)+SUMIFS('Override Calcs'!$E$4:$E$6,'Override Calcs'!$A$4:$A$6,About!$B$2,'Override Calcs'!$B$4:$B$6,"N2O")</f>
        <v>394167681.99669725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2021-06-01T20:52:56Z</dcterms:modified>
</cp:coreProperties>
</file>