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KS/bldgs/SYCEU/"/>
    </mc:Choice>
  </mc:AlternateContent>
  <xr:revisionPtr revIDLastSave="0" documentId="8_{72D12801-9C47-A143-B729-A397D3B22A74}"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31" l="1"/>
  <c r="E5" i="31"/>
  <c r="G6" i="31"/>
  <c r="C8" i="31"/>
  <c r="E9" i="31"/>
  <c r="G10" i="31"/>
  <c r="D2" i="31"/>
  <c r="H3" i="39"/>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G3" i="18"/>
  <c r="F4" i="18"/>
  <c r="B6" i="18"/>
  <c r="D6" i="18"/>
  <c r="E7" i="18"/>
  <c r="G7" i="18"/>
  <c r="G8" i="18"/>
  <c r="C9" i="18"/>
  <c r="C10" i="18"/>
  <c r="E10" i="18"/>
  <c r="E11" i="18"/>
  <c r="G11" i="18"/>
  <c r="B2" i="18"/>
  <c r="B2" i="1"/>
  <c r="B3" i="31" s="1"/>
  <c r="G8" i="39"/>
  <c r="B8" i="30" s="1"/>
  <c r="G3" i="39"/>
  <c r="G4" i="39"/>
  <c r="G5" i="39"/>
  <c r="G6" i="39"/>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18" l="1"/>
  <c r="D10" i="18"/>
  <c r="B9" i="18"/>
  <c r="F7" i="18"/>
  <c r="C6" i="18"/>
  <c r="C4" i="18"/>
  <c r="C2" i="31"/>
  <c r="F10" i="31"/>
  <c r="D9" i="31"/>
  <c r="B8" i="31"/>
  <c r="F6" i="31"/>
  <c r="D5" i="31"/>
  <c r="B4" i="31"/>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<sst xmlns="http://schemas.openxmlformats.org/spreadsheetml/2006/main" count="26269" uniqueCount="759">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</sst>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721</v>
      </c>
      <c r="C1" s="84">
        <v>45357</v>
      </c>
      <c r="F1" s="82" t="s">
        <v>652</v>
      </c>
      <c r="G1" s="82" t="s">
        <v>652</v>
      </c>
    </row>
    <row r="2" spans="1:7" x14ac:dyDescent="0.2">
      <c r="A2" s="84">
        <v>45357</v>
      </c>
      <c r="B2" t="str">
        <f>LOOKUP(B1,F2:G51,G2:G51)</f>
        <v>KS</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4405512536361.3496</v>
      </c>
      <c r="C2" s="14">
        <f>IFERROR(SUMIFS(BCEU!$C:$C,BCEU!$B:$B,$A2,BCEU!$H:$H,C$1,BCEU!$D:$D,About!$B$2,BCEU!$F:$F,"urban"),0)</f>
        <v>4514788347394.0898</v>
      </c>
      <c r="D2" s="14">
        <f>IFERROR(SUMIFS(BCEU!$C:$C,BCEU!$B:$B,$A2,BCEU!$H:$H,D$1,BCEU!$D:$D,About!$B$2,BCEU!$F:$F,"urban"),0)</f>
        <v>0</v>
      </c>
      <c r="E2" s="14">
        <f>IFERROR(SUMIFS(BCEU!$C:$C,BCEU!$B:$B,$A2,BCEU!$H:$H,E$1,BCEU!$D:$D,About!$B$2,BCEU!$F:$F,"urban"),0)</f>
        <v>1740760231742.8</v>
      </c>
      <c r="F2" s="14">
        <f>IFERROR(SUMIFS(BCEU!$C:$C,BCEU!$B:$B,$A2,BCEU!$H:$H,F$1,BCEU!$D:$D,About!$B$2,BCEU!$F:$F,"urban"),0)</f>
        <v>9113177018487.6699</v>
      </c>
      <c r="G2" s="14">
        <f>IFERROR(SUMIFS(BCEU!$C:$C,BCEU!$B:$B,$A2,BCEU!$H:$H,G$1,BCEU!$D:$D,About!$B$2,BCEU!$F:$F,"urban"),0)</f>
        <v>14390757444780.199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29765475064808.699</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15203799387923.699</v>
      </c>
      <c r="G4" s="14">
        <f>IFERROR(SUMIFS(BCEU!$C:$C,BCEU!$B:$B,$A4,BCEU!$H:$H,G$1,BCEU!$D:$D,About!$B$2,BCEU!$F:$F,"urban"),0)</f>
        <v>0</v>
      </c>
    </row>
    <row r="5" spans="1:9" x14ac:dyDescent="0.2">
      <c r="A5" s="1" t="s">
        <v>79</v>
      </c>
      <c r="B5" s="14">
        <f>IFERROR(SUMIFS(BCEU!$C:$C,BCEU!$B:$B,$A5,BCEU!$H:$H,B$1,BCEU!$D:$D,About!$B$2,BCEU!$F:$F,"urban"),0)</f>
        <v>12963170323.053699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50656654.2224022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1965087873568.6899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7952894263.8909597</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4645494245883.79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930207623491.39795</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1687041244525.3</v>
      </c>
      <c r="C2" s="14">
        <f>IFERROR(SUMIFS(BCEU!$C:$C,BCEU!$B:$B,$A2,BCEU!$G:$G,C$1,BCEU!$D:$D,About!$B$2,BCEU!$F:$F,"rural"),0)</f>
        <v>0</v>
      </c>
      <c r="D2" s="14">
        <f>IFERROR(SUMIFS(BCEU!$C:$C,BCEU!$B:$B,$A2,BCEU!$G:$G,D$1,BCEU!$D:$D,About!$B$2,BCEU!$F:$F,"rural"),0)</f>
        <v>0</v>
      </c>
      <c r="E2" s="14">
        <f>IFERROR(SUMIFS(BCEU!$C:$C,BCEU!$B:$B,$A2,BCEU!$G:$G,E$1,BCEU!$D:$D,About!$B$2,BCEU!$F:$F,"rural"),0)</f>
        <v>666604460557.28894</v>
      </c>
      <c r="F2" s="14">
        <f>IFERROR(SUMIFS(BCEU!$C:$C,BCEU!$B:$B,$A2,BCEU!$G:$G,F$1,BCEU!$D:$D,About!$B$2,BCEU!$F:$F,"rural"),0)</f>
        <v>0</v>
      </c>
      <c r="G2" s="14">
        <f>IFERROR(SUMIFS(BCEU!$C:$C,BCEU!$B:$B,$A2,BCEU!$G:$G,G$1,BCEU!$D:$D,About!$B$2,BCEU!$F:$F,"rural"),0)</f>
        <v>5477941604307.9697</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11404470724550.301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4966764216.7557001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752912126431.30396</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3047105736.1090298</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1779894425098.0701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1279855112419.45</v>
      </c>
      <c r="C2" s="14">
        <f>IFERROR(SUMIFS(BCEU!$C:$C,BCEU!$B:$B,$A2,BCEU!$G:$G,C$1,BCEU!$D:$D,About!$B$2,BCEU!$F:$F,"commercial"),0)</f>
        <v>0</v>
      </c>
      <c r="D2" s="14">
        <f>IFERROR(SUMIFS(BCEU!$C:$C,BCEU!$B:$B,$A2,BCEU!$G:$G,D$1,BCEU!$D:$D,About!$B$2,BCEU!$F:$F,"commercial"),0)</f>
        <v>0</v>
      </c>
      <c r="E2" s="14">
        <f>IFERROR(SUMIFS(BCEU!$C:$C,BCEU!$B:$B,$A2,BCEU!$G:$G,E$1,BCEU!$D:$D,About!$B$2,BCEU!$F:$F,"commercial"),0)</f>
        <v>5157507562627.2402</v>
      </c>
      <c r="F2" s="14">
        <f>IFERROR(SUMIFS(BCEU!$C:$C,BCEU!$B:$B,$A2,BCEU!$G:$G,F$1,BCEU!$D:$D,About!$B$2,BCEU!$F:$F,"commercial"),0)</f>
        <v>0</v>
      </c>
      <c r="G2" s="14">
        <f>IFERROR(SUMIFS(BCEU!$C:$C,BCEU!$B:$B,$A2,BCEU!$G:$G,G$1,BCEU!$D:$D,About!$B$2,BCEU!$F:$F,"commercial"),0)</f>
        <v>28541277884683</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21107013265946.102</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13085883235074.5</v>
      </c>
    </row>
    <row r="5" spans="1:9" x14ac:dyDescent="0.2">
      <c r="A5" s="1" t="s">
        <v>79</v>
      </c>
      <c r="B5" s="14">
        <f>IFERROR(SUMIFS(BCEU!$C:$C,BCEU!$B:$B,$A5,BCEU!$G:$G,B$1,BCEU!$D:$D,About!$B$2,BCEU!$F:$F,"commercial"),0)</f>
        <v>1349492747656.2</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3656705052684.52</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488000000000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1567000000000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2024-03-06T21:41:50Z</dcterms:modified>
</cp:coreProperties>
</file>