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elec\BGDPbES\"/>
    </mc:Choice>
  </mc:AlternateContent>
  <xr:revisionPtr revIDLastSave="0" documentId="8_{FA9E8CDC-854C-49D8-9B9D-87E030B4763F}" xr6:coauthVersionLast="47" xr6:coauthVersionMax="47" xr10:uidLastSave="{00000000-0000-0000-0000-000000000000}"/>
  <bookViews>
    <workbookView xWindow="11460" yWindow="1320" windowWidth="17310" windowHeight="16080" activeTab="4" xr2:uid="{00000000-000D-0000-FFFF-FFFF00000000}"/>
  </bookViews>
  <sheets>
    <sheet name="About" sheetId="1" r:id="rId1"/>
    <sheet name="all_csv_BECF-pre-ret" sheetId="3" r:id="rId2"/>
    <sheet name="calcs" sheetId="4" r:id="rId3"/>
    <sheet name="PTCF" sheetId="5" r:id="rId4"/>
    <sheet name="BGDPb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D5" i="4" s="1"/>
  <c r="G3" i="2" s="1"/>
  <c r="C4" i="4"/>
  <c r="D4" i="4" s="1"/>
  <c r="G2" i="2" s="1"/>
  <c r="C6" i="4"/>
  <c r="D6" i="4" s="1"/>
  <c r="G12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<sst xmlns="http://schemas.openxmlformats.org/spreadsheetml/2006/main" count="1754" uniqueCount="136">
  <si>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</si>
  <si>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</si>
  <si>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</si>
  <si>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</si>
  <si>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</si>
  <si>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</si>
  <si>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</si>
  <si>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</si>
  <si>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</si>
  <si>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</si>
  <si>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</si>
  <si>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</si>
  <si>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</si>
  <si>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</si>
  <si>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</si>
  <si>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</si>
  <si>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</si>
  <si>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</si>
  <si>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</si>
  <si>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</si>
  <si>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</si>
  <si>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</si>
  <si>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</si>
  <si>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</si>
  <si>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</si>
  <si>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</si>
  <si>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</si>
  <si>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</si>
  <si>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</si>
  <si>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</si>
  <si>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</si>
  <si>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</si>
  <si>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</si>
  <si>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</si>
  <si>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</si>
  <si>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</si>
  <si>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</si>
  <si>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</si>
  <si>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</si>
  <si>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</si>
  <si>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</si>
  <si>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</si>
  <si>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</si>
  <si>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</si>
  <si>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</si>
  <si>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</si>
  <si>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</si>
  <si>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</si>
  <si>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</si>
  <si>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</si>
  <si>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</si>
  <si>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</si>
  <si>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</si>
  <si>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</si>
  <si>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</si>
  <si>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</si>
  <si>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</si>
  <si>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</si>
  <si>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</si>
  <si>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</si>
  <si>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</si>
  <si>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</si>
  <si>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</si>
  <si>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</si>
  <si>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</si>
  <si>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</si>
  <si>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</si>
  <si>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</si>
  <si>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</si>
  <si>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</si>
  <si>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</si>
  <si>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</si>
  <si>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</si>
  <si>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</si>
  <si>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</si>
  <si>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</si>
  <si>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</si>
  <si>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</si>
  <si>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</si>
  <si>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</si>
  <si>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</si>
  <si>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</si>
  <si>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</si>
  <si>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</si>
  <si>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</si>
  <si>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</si>
  <si>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</si>
  <si>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</si>
  <si>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</si>
  <si>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</si>
  <si>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</si>
  <si>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</si>
  <si>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</si>
  <si>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</si>
  <si>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</si>
  <si>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</si>
  <si>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</si>
  <si>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</si>
  <si>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</si>
  <si>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</si>
  <si>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</si>
  <si>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</si>
  <si>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</si>
  <si>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</si>
  <si>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</si>
  <si>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</si>
  <si>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</si>
  <si>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</si>
  <si>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</si>
  <si>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</si>
  <si>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</si>
  <si>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</si>
  <si>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</si>
  <si>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</si>
  <si>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</si>
  <si>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</si>
  <si>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</si>
  <si>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</si>
  <si>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</si>
  <si>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</si>
  <si>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</si>
  <si>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</si>
  <si>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</si>
  <si>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</si>
  <si>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</si>
  <si>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</si>
  <si>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</si>
  <si>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</si>
  <si>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</si>
  <si>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</si>
  <si>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</si>
  <si>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</si>
  <si>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</si>
  <si>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solar pv</t>
  </si>
  <si>
    <t xml:space="preserve">geothermal </t>
  </si>
  <si>
    <t>divide by ptcf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</si>
</sst>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95</v>
      </c>
      <c r="C1" s="2">
        <v>44855</v>
      </c>
      <c r="I1" s="3" t="s">
        <v>80</v>
      </c>
      <c r="J1" s="3" t="s">
        <v>29</v>
      </c>
    </row>
    <row r="2" spans="1:10" x14ac:dyDescent="0.25">
      <c r="B2" s="4" t="str">
        <f>LOOKUP(B1,I1:J50,J1:J50)</f>
        <v>KS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5" x14ac:dyDescent="0.25"/>
  <cols>
    <col min="2" max="2" width="35.5703125" bestFit="1" customWidth="1"/>
    <col min="5" max="34" width="0" hidden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D6"/>
  <sheetViews>
    <sheetView workbookViewId="0">
      <selection activeCell="D4" sqref="D4"/>
    </sheetView>
  </sheetViews>
  <sheetFormatPr defaultRowHeight="15" x14ac:dyDescent="0.25"/>
  <cols>
    <col min="2" max="2" width="20.85546875" bestFit="1" customWidth="1"/>
  </cols>
  <sheetData>
    <row r="1" spans="2:4" x14ac:dyDescent="0.25">
      <c r="B1" t="s">
        <v>78</v>
      </c>
      <c r="C1" t="str">
        <f>About!B2</f>
        <v>KS</v>
      </c>
    </row>
    <row r="3" spans="2:4" x14ac:dyDescent="0.25">
      <c r="B3" s="5" t="s">
        <v>129</v>
      </c>
      <c r="C3" s="6"/>
      <c r="D3" t="s">
        <v>135</v>
      </c>
    </row>
    <row r="4" spans="2:4" x14ac:dyDescent="0.25">
      <c r="B4" t="s">
        <v>19</v>
      </c>
      <c r="C4" s="7">
        <f>SUMIFS('all_csv_BECF-pre-ret'!D:D,'all_csv_BECF-pre-ret'!B:B,B4,'all_csv_BECF-pre-ret'!AI:AI,calcs!$C$1)</f>
        <v>0.428179112999999</v>
      </c>
      <c r="D4" s="7">
        <f>C4/PTCF!B2</f>
        <v>0.47575456999999888</v>
      </c>
    </row>
    <row r="5" spans="2:4" x14ac:dyDescent="0.25">
      <c r="B5" t="s">
        <v>10</v>
      </c>
      <c r="C5" s="7">
        <f>SUMIFS('all_csv_BECF-pre-ret'!D:D,'all_csv_BECF-pre-ret'!B:B,B5,'all_csv_BECF-pre-ret'!AI:AI,calcs!$C$1)</f>
        <v>0.63196003700000003</v>
      </c>
      <c r="D5" s="7">
        <f>C5/PTCF!B3</f>
        <v>0.70217781888888886</v>
      </c>
    </row>
    <row r="6" spans="2:4" x14ac:dyDescent="0.25">
      <c r="B6" t="s">
        <v>9</v>
      </c>
      <c r="C6" s="7">
        <f>SUMIFS('all_csv_BECF-pre-ret'!D:D,'all_csv_BECF-pre-ret'!B:B,B6,'all_csv_BECF-pre-ret'!AI:AI,calcs!$C$1)</f>
        <v>4.1776307999999998E-2</v>
      </c>
      <c r="D6" s="7">
        <f>C6/PTCF!B12</f>
        <v>4.641812E-2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133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134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10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H25" sqref="H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8" t="s">
        <v>25</v>
      </c>
      <c r="B1" s="9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calcs!D4</f>
        <v>0.47575456999999888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calcs!D5</f>
        <v>0.70217781888888886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calcs!D6</f>
        <v>4.641812E-2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3">C17</f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all_csv_BECF-pre-ret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2022-10-21T19:57:00Z</dcterms:modified>
</cp:coreProperties>
</file>