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KS\land\BLAPE\"/>
    </mc:Choice>
  </mc:AlternateContent>
  <xr:revisionPtr revIDLastSave="0" documentId="8_{8CED873A-C4FE-4149-ABB9-72A9E71478D1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AJ23" i="4"/>
  <c r="E23" i="4"/>
  <c r="M23" i="4"/>
  <c r="U23" i="4"/>
  <c r="AC23" i="4"/>
  <c r="AK23" i="4"/>
  <c r="A25" i="4" s="1"/>
  <c r="AG23" i="4"/>
  <c r="F23" i="4"/>
  <c r="N23" i="4"/>
  <c r="V23" i="4"/>
  <c r="AD23" i="4"/>
  <c r="C23" i="4"/>
  <c r="J23" i="4"/>
  <c r="O23" i="4"/>
  <c r="W23" i="4"/>
  <c r="AE23" i="4"/>
  <c r="P23" i="4"/>
  <c r="Q23" i="4"/>
  <c r="H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R23" i="4" l="1"/>
  <c r="G23" i="4"/>
  <c r="Z23" i="4"/>
  <c r="Y23" i="4"/>
  <c r="AA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<sst xmlns="http://schemas.openxmlformats.org/spreadsheetml/2006/main" count="15367" uniqueCount="462">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</sst>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45</v>
      </c>
      <c r="C1" s="57">
        <v>44412</v>
      </c>
      <c r="H1" s="53" t="s">
        <v>2</v>
      </c>
    </row>
    <row r="2" spans="1:8" x14ac:dyDescent="0.25">
      <c r="B2" s="2" t="str">
        <f>LOOKUP(B1,F2:G51,G2:G51)</f>
        <v>KS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Kansas</v>
      </c>
      <c r="B18" s="2">
        <f>SUMIFS('LULUCF Dataframe EPA'!AD2:AD766,'LULUCF Dataframe EPA'!A2:A766,Data!A18)</f>
        <v>-17.768539135628075</v>
      </c>
      <c r="C18" s="2">
        <f>B18/D11</f>
        <v>-18.803630447066219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-18803630447066.086</v>
      </c>
      <c r="C23" s="56">
        <f>$B$23*C11</f>
        <v>-18286084791347.02</v>
      </c>
      <c r="D23" s="56">
        <f t="shared" ref="D23:AK23" si="0">$B$23*D11</f>
        <v>-17768539135627.949</v>
      </c>
      <c r="E23" s="56">
        <f t="shared" si="0"/>
        <v>-17250993479908.883</v>
      </c>
      <c r="F23" s="56">
        <f t="shared" si="0"/>
        <v>-16733447824189.814</v>
      </c>
      <c r="G23" s="56">
        <f t="shared" si="0"/>
        <v>-16215902168470.879</v>
      </c>
      <c r="H23" s="56">
        <f t="shared" si="0"/>
        <v>-16236905169813.248</v>
      </c>
      <c r="I23" s="56">
        <f t="shared" si="0"/>
        <v>-16257908171155.6</v>
      </c>
      <c r="J23" s="56">
        <f t="shared" si="0"/>
        <v>-16278911172497.951</v>
      </c>
      <c r="K23" s="56">
        <f t="shared" si="0"/>
        <v>-16299914173840.295</v>
      </c>
      <c r="L23" s="56">
        <f t="shared" si="0"/>
        <v>-16320917175182.646</v>
      </c>
      <c r="M23" s="56">
        <f t="shared" si="0"/>
        <v>-16341920176525.002</v>
      </c>
      <c r="N23" s="56">
        <f t="shared" si="0"/>
        <v>-16362923177867.354</v>
      </c>
      <c r="O23" s="56">
        <f t="shared" si="0"/>
        <v>-16383926179209.705</v>
      </c>
      <c r="P23" s="56">
        <f t="shared" si="0"/>
        <v>-16404929180552.057</v>
      </c>
      <c r="Q23" s="56">
        <f t="shared" si="0"/>
        <v>-16425932181894.408</v>
      </c>
      <c r="R23" s="56">
        <f t="shared" si="0"/>
        <v>-16446935183236.756</v>
      </c>
      <c r="S23" s="56">
        <f t="shared" si="0"/>
        <v>-16467938184579.098</v>
      </c>
      <c r="T23" s="56">
        <f t="shared" si="0"/>
        <v>-16488941185921.449</v>
      </c>
      <c r="U23" s="56">
        <f t="shared" si="0"/>
        <v>-16509944187263.801</v>
      </c>
      <c r="V23" s="56">
        <f t="shared" si="0"/>
        <v>-16530947188606.152</v>
      </c>
      <c r="W23" s="56">
        <f t="shared" si="0"/>
        <v>-16551950189948.504</v>
      </c>
      <c r="X23" s="56">
        <f t="shared" si="0"/>
        <v>-16572953191290.848</v>
      </c>
      <c r="Y23" s="56">
        <f t="shared" si="0"/>
        <v>-16593956192633.199</v>
      </c>
      <c r="Z23" s="56">
        <f t="shared" si="0"/>
        <v>-16614959193975.551</v>
      </c>
      <c r="AA23" s="56">
        <f t="shared" si="0"/>
        <v>-16635962195317.902</v>
      </c>
      <c r="AB23" s="56">
        <f t="shared" si="0"/>
        <v>-16656965196660.246</v>
      </c>
      <c r="AC23" s="56">
        <f t="shared" si="0"/>
        <v>-16677968198002.598</v>
      </c>
      <c r="AD23" s="56">
        <f t="shared" si="0"/>
        <v>-16698971199344.949</v>
      </c>
      <c r="AE23" s="56">
        <f t="shared" si="0"/>
        <v>-16719974200687.301</v>
      </c>
      <c r="AF23" s="56">
        <f t="shared" si="0"/>
        <v>-16740977202029.652</v>
      </c>
      <c r="AG23" s="56">
        <f t="shared" si="0"/>
        <v>-16761980203371.996</v>
      </c>
      <c r="AH23" s="56">
        <f t="shared" si="0"/>
        <v>-16782983204714.348</v>
      </c>
      <c r="AI23" s="56">
        <f t="shared" si="0"/>
        <v>-16803986206056.699</v>
      </c>
      <c r="AJ23" s="56">
        <f t="shared" si="0"/>
        <v>-16824989207399.051</v>
      </c>
      <c r="AK23" s="56">
        <f t="shared" si="0"/>
        <v>-16845992208741.402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-0.10410958904109563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-18803630447066.086</v>
      </c>
      <c r="C2" s="25">
        <f>$B$2*Data!C$11</f>
        <v>-18286084791347.02</v>
      </c>
      <c r="D2" s="25">
        <f>$B$2*Data!D$11</f>
        <v>-17768539135627.949</v>
      </c>
      <c r="E2" s="25">
        <f>$B$2*Data!E$11</f>
        <v>-17250993479908.883</v>
      </c>
      <c r="F2" s="25">
        <f>$B$2*Data!F$11</f>
        <v>-16733447824189.814</v>
      </c>
      <c r="G2" s="25">
        <f>$B$2*Data!G$11</f>
        <v>-16215902168470.879</v>
      </c>
      <c r="H2" s="25">
        <f>$B$2*Data!H$11</f>
        <v>-16236905169813.248</v>
      </c>
      <c r="I2" s="25">
        <f>$B$2*Data!I$11</f>
        <v>-16257908171155.6</v>
      </c>
      <c r="J2" s="25">
        <f>$B$2*Data!J$11</f>
        <v>-16278911172497.951</v>
      </c>
      <c r="K2" s="25">
        <f>$B$2*Data!K$11</f>
        <v>-16299914173840.295</v>
      </c>
      <c r="L2" s="25">
        <f>$B$2*Data!L$11</f>
        <v>-16320917175182.646</v>
      </c>
      <c r="M2" s="25">
        <f>$B$2*Data!M$11</f>
        <v>-16341920176525.002</v>
      </c>
      <c r="N2" s="25">
        <f>$B$2*Data!N$11</f>
        <v>-16362923177867.354</v>
      </c>
      <c r="O2" s="25">
        <f>$B$2*Data!O$11</f>
        <v>-16383926179209.705</v>
      </c>
      <c r="P2" s="25">
        <f>$B$2*Data!P$11</f>
        <v>-16404929180552.057</v>
      </c>
      <c r="Q2" s="25">
        <f>$B$2*Data!Q$11</f>
        <v>-16425932181894.408</v>
      </c>
      <c r="R2" s="25">
        <f>$B$2*Data!R$11</f>
        <v>-16446935183236.756</v>
      </c>
      <c r="S2" s="25">
        <f>$B$2*Data!S$11</f>
        <v>-16467938184579.098</v>
      </c>
      <c r="T2" s="25">
        <f>$B$2*Data!T$11</f>
        <v>-16488941185921.449</v>
      </c>
      <c r="U2" s="25">
        <f>$B$2*Data!U$11</f>
        <v>-16509944187263.801</v>
      </c>
      <c r="V2" s="25">
        <f>$B$2*Data!V$11</f>
        <v>-16530947188606.152</v>
      </c>
      <c r="W2" s="25">
        <f>$B$2*Data!W$11</f>
        <v>-16551950189948.504</v>
      </c>
      <c r="X2" s="25">
        <f>$B$2*Data!X$11</f>
        <v>-16572953191290.848</v>
      </c>
      <c r="Y2" s="25">
        <f>$B$2*Data!Y$11</f>
        <v>-16593956192633.199</v>
      </c>
      <c r="Z2" s="25">
        <f>$B$2*Data!Z$11</f>
        <v>-16614959193975.551</v>
      </c>
      <c r="AA2" s="25">
        <f>$B$2*Data!AA$11</f>
        <v>-16635962195317.902</v>
      </c>
      <c r="AB2" s="25">
        <f>$B$2*Data!AB$11</f>
        <v>-16656965196660.246</v>
      </c>
      <c r="AC2" s="25">
        <f>$B$2*Data!AC$11</f>
        <v>-16677968198002.598</v>
      </c>
      <c r="AD2" s="25">
        <f>$B$2*Data!AD$11</f>
        <v>-16698971199344.949</v>
      </c>
      <c r="AE2" s="25">
        <f>$B$2*Data!AE$11</f>
        <v>-16719974200687.301</v>
      </c>
      <c r="AF2" s="25">
        <f>$B$2*Data!AF$11</f>
        <v>-16740977202029.652</v>
      </c>
      <c r="AG2" s="25">
        <f>$B$2*Data!AG$11</f>
        <v>-16761980203371.996</v>
      </c>
      <c r="AH2" s="25">
        <f>$B$2*Data!AH$11</f>
        <v>-16782983204714.348</v>
      </c>
      <c r="AI2" s="25">
        <f>$B$2*Data!AI$11</f>
        <v>-16803986206056.699</v>
      </c>
      <c r="AJ2" s="25">
        <f>$B$2*Data!AJ$11</f>
        <v>-16824989207399.051</v>
      </c>
      <c r="AK2" s="25">
        <f>$B$2*Data!AK$11</f>
        <v>-16845992208741.402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8085028682.0937099</v>
      </c>
      <c r="C11" s="25">
        <f>(ABS(C$2)*'data from RPEpUACE'!$B11)+SUMIFS('Override Calcs'!$E$4:$E$6,'Override Calcs'!$A$4:$A$6,About!$B$2,'Override Calcs'!$B$4:$B$6,"CH4")</f>
        <v>7862498704.0364923</v>
      </c>
      <c r="D11" s="25">
        <f>(ABS(D$2)*'data from RPEpUACE'!$B11)+SUMIFS('Override Calcs'!$E$4:$E$6,'Override Calcs'!$A$4:$A$6,About!$B$2,'Override Calcs'!$B$4:$B$6,"CH4")</f>
        <v>7639968725.9792728</v>
      </c>
      <c r="E11" s="25">
        <f>(ABS(E$2)*'data from RPEpUACE'!$B11)+SUMIFS('Override Calcs'!$E$4:$E$6,'Override Calcs'!$A$4:$A$6,About!$B$2,'Override Calcs'!$B$4:$B$6,"CH4")</f>
        <v>7417438747.9220543</v>
      </c>
      <c r="F11" s="25">
        <f>(ABS(F$2)*'data from RPEpUACE'!$B11)+SUMIFS('Override Calcs'!$E$4:$E$6,'Override Calcs'!$A$4:$A$6,About!$B$2,'Override Calcs'!$B$4:$B$6,"CH4")</f>
        <v>7194908769.8648357</v>
      </c>
      <c r="G11" s="25">
        <f>(ABS(G$2)*'data from RPEpUACE'!$B11)+SUMIFS('Override Calcs'!$E$4:$E$6,'Override Calcs'!$A$4:$A$6,About!$B$2,'Override Calcs'!$B$4:$B$6,"CH4")</f>
        <v>6972378791.8076744</v>
      </c>
      <c r="H11" s="25">
        <f>(ABS(H$2)*'data from RPEpUACE'!$B11)+SUMIFS('Override Calcs'!$E$4:$E$6,'Override Calcs'!$A$4:$A$6,About!$B$2,'Override Calcs'!$B$4:$B$6,"CH4")</f>
        <v>6981409487.7012749</v>
      </c>
      <c r="I11" s="25">
        <f>(ABS(I$2)*'data from RPEpUACE'!$B11)+SUMIFS('Override Calcs'!$E$4:$E$6,'Override Calcs'!$A$4:$A$6,About!$B$2,'Override Calcs'!$B$4:$B$6,"CH4")</f>
        <v>6990440183.5948687</v>
      </c>
      <c r="J11" s="25">
        <f>(ABS(J$2)*'data from RPEpUACE'!$B11)+SUMIFS('Override Calcs'!$E$4:$E$6,'Override Calcs'!$A$4:$A$6,About!$B$2,'Override Calcs'!$B$4:$B$6,"CH4")</f>
        <v>6999470879.4884615</v>
      </c>
      <c r="K11" s="25">
        <f>(ABS(K$2)*'data from RPEpUACE'!$B11)+SUMIFS('Override Calcs'!$E$4:$E$6,'Override Calcs'!$A$4:$A$6,About!$B$2,'Override Calcs'!$B$4:$B$6,"CH4")</f>
        <v>7008501575.3820515</v>
      </c>
      <c r="L11" s="25">
        <f>(ABS(L$2)*'data from RPEpUACE'!$B11)+SUMIFS('Override Calcs'!$E$4:$E$6,'Override Calcs'!$A$4:$A$6,About!$B$2,'Override Calcs'!$B$4:$B$6,"CH4")</f>
        <v>7017532271.2756453</v>
      </c>
      <c r="M11" s="25">
        <f>(ABS(M$2)*'data from RPEpUACE'!$B11)+SUMIFS('Override Calcs'!$E$4:$E$6,'Override Calcs'!$A$4:$A$6,About!$B$2,'Override Calcs'!$B$4:$B$6,"CH4")</f>
        <v>7026562967.16924</v>
      </c>
      <c r="N11" s="25">
        <f>(ABS(N$2)*'data from RPEpUACE'!$B11)+SUMIFS('Override Calcs'!$E$4:$E$6,'Override Calcs'!$A$4:$A$6,About!$B$2,'Override Calcs'!$B$4:$B$6,"CH4")</f>
        <v>7035593663.0628328</v>
      </c>
      <c r="O11" s="25">
        <f>(ABS(O$2)*'data from RPEpUACE'!$B11)+SUMIFS('Override Calcs'!$E$4:$E$6,'Override Calcs'!$A$4:$A$6,About!$B$2,'Override Calcs'!$B$4:$B$6,"CH4")</f>
        <v>7044624358.9564266</v>
      </c>
      <c r="P11" s="25">
        <f>(ABS(P$2)*'data from RPEpUACE'!$B11)+SUMIFS('Override Calcs'!$E$4:$E$6,'Override Calcs'!$A$4:$A$6,About!$B$2,'Override Calcs'!$B$4:$B$6,"CH4")</f>
        <v>7053655054.8500195</v>
      </c>
      <c r="Q11" s="25">
        <f>(ABS(Q$2)*'data from RPEpUACE'!$B11)+SUMIFS('Override Calcs'!$E$4:$E$6,'Override Calcs'!$A$4:$A$6,About!$B$2,'Override Calcs'!$B$4:$B$6,"CH4")</f>
        <v>7062685750.7436132</v>
      </c>
      <c r="R11" s="25">
        <f>(ABS(R$2)*'data from RPEpUACE'!$B11)+SUMIFS('Override Calcs'!$E$4:$E$6,'Override Calcs'!$A$4:$A$6,About!$B$2,'Override Calcs'!$B$4:$B$6,"CH4")</f>
        <v>7071716446.6372051</v>
      </c>
      <c r="S11" s="25">
        <f>(ABS(S$2)*'data from RPEpUACE'!$B11)+SUMIFS('Override Calcs'!$E$4:$E$6,'Override Calcs'!$A$4:$A$6,About!$B$2,'Override Calcs'!$B$4:$B$6,"CH4")</f>
        <v>7080747142.5307941</v>
      </c>
      <c r="T11" s="25">
        <f>(ABS(T$2)*'data from RPEpUACE'!$B11)+SUMIFS('Override Calcs'!$E$4:$E$6,'Override Calcs'!$A$4:$A$6,About!$B$2,'Override Calcs'!$B$4:$B$6,"CH4")</f>
        <v>7089777838.424387</v>
      </c>
      <c r="U11" s="25">
        <f>(ABS(U$2)*'data from RPEpUACE'!$B11)+SUMIFS('Override Calcs'!$E$4:$E$6,'Override Calcs'!$A$4:$A$6,About!$B$2,'Override Calcs'!$B$4:$B$6,"CH4")</f>
        <v>7098808534.3179798</v>
      </c>
      <c r="V11" s="25">
        <f>(ABS(V$2)*'data from RPEpUACE'!$B11)+SUMIFS('Override Calcs'!$E$4:$E$6,'Override Calcs'!$A$4:$A$6,About!$B$2,'Override Calcs'!$B$4:$B$6,"CH4")</f>
        <v>7107839230.2115736</v>
      </c>
      <c r="W11" s="25">
        <f>(ABS(W$2)*'data from RPEpUACE'!$B11)+SUMIFS('Override Calcs'!$E$4:$E$6,'Override Calcs'!$A$4:$A$6,About!$B$2,'Override Calcs'!$B$4:$B$6,"CH4")</f>
        <v>7116869926.1051664</v>
      </c>
      <c r="X11" s="25">
        <f>(ABS(X$2)*'data from RPEpUACE'!$B11)+SUMIFS('Override Calcs'!$E$4:$E$6,'Override Calcs'!$A$4:$A$6,About!$B$2,'Override Calcs'!$B$4:$B$6,"CH4")</f>
        <v>7125900621.9987564</v>
      </c>
      <c r="Y11" s="25">
        <f>(ABS(Y$2)*'data from RPEpUACE'!$B11)+SUMIFS('Override Calcs'!$E$4:$E$6,'Override Calcs'!$A$4:$A$6,About!$B$2,'Override Calcs'!$B$4:$B$6,"CH4")</f>
        <v>7134931317.8923502</v>
      </c>
      <c r="Z11" s="25">
        <f>(ABS(Z$2)*'data from RPEpUACE'!$B11)+SUMIFS('Override Calcs'!$E$4:$E$6,'Override Calcs'!$A$4:$A$6,About!$B$2,'Override Calcs'!$B$4:$B$6,"CH4")</f>
        <v>7143962013.785943</v>
      </c>
      <c r="AA11" s="25">
        <f>(ABS(AA$2)*'data from RPEpUACE'!$B11)+SUMIFS('Override Calcs'!$E$4:$E$6,'Override Calcs'!$A$4:$A$6,About!$B$2,'Override Calcs'!$B$4:$B$6,"CH4")</f>
        <v>7152992709.6795368</v>
      </c>
      <c r="AB11" s="25">
        <f>(ABS(AB$2)*'data from RPEpUACE'!$B11)+SUMIFS('Override Calcs'!$E$4:$E$6,'Override Calcs'!$A$4:$A$6,About!$B$2,'Override Calcs'!$B$4:$B$6,"CH4")</f>
        <v>7162023405.5731268</v>
      </c>
      <c r="AC11" s="25">
        <f>(ABS(AC$2)*'data from RPEpUACE'!$B11)+SUMIFS('Override Calcs'!$E$4:$E$6,'Override Calcs'!$A$4:$A$6,About!$B$2,'Override Calcs'!$B$4:$B$6,"CH4")</f>
        <v>7171054101.4667196</v>
      </c>
      <c r="AD11" s="25">
        <f>(ABS(AD$2)*'data from RPEpUACE'!$B11)+SUMIFS('Override Calcs'!$E$4:$E$6,'Override Calcs'!$A$4:$A$6,About!$B$2,'Override Calcs'!$B$4:$B$6,"CH4")</f>
        <v>7180084797.3603134</v>
      </c>
      <c r="AE11" s="25">
        <f>(ABS(AE$2)*'data from RPEpUACE'!$B11)+SUMIFS('Override Calcs'!$E$4:$E$6,'Override Calcs'!$A$4:$A$6,About!$B$2,'Override Calcs'!$B$4:$B$6,"CH4")</f>
        <v>7189115493.2539063</v>
      </c>
      <c r="AF11" s="25">
        <f>(ABS(AF$2)*'data from RPEpUACE'!$B11)+SUMIFS('Override Calcs'!$E$4:$E$6,'Override Calcs'!$A$4:$A$6,About!$B$2,'Override Calcs'!$B$4:$B$6,"CH4")</f>
        <v>7198146189.1474991</v>
      </c>
      <c r="AG11" s="25">
        <f>(ABS(AG$2)*'data from RPEpUACE'!$B11)+SUMIFS('Override Calcs'!$E$4:$E$6,'Override Calcs'!$A$4:$A$6,About!$B$2,'Override Calcs'!$B$4:$B$6,"CH4")</f>
        <v>7207176885.0410891</v>
      </c>
      <c r="AH11" s="25">
        <f>(ABS(AH$2)*'data from RPEpUACE'!$B11)+SUMIFS('Override Calcs'!$E$4:$E$6,'Override Calcs'!$A$4:$A$6,About!$B$2,'Override Calcs'!$B$4:$B$6,"CH4")</f>
        <v>7216207580.9346828</v>
      </c>
      <c r="AI11" s="25">
        <f>(ABS(AI$2)*'data from RPEpUACE'!$B11)+SUMIFS('Override Calcs'!$E$4:$E$6,'Override Calcs'!$A$4:$A$6,About!$B$2,'Override Calcs'!$B$4:$B$6,"CH4")</f>
        <v>7225238276.8282757</v>
      </c>
      <c r="AJ11" s="25">
        <f>(ABS(AJ$2)*'data from RPEpUACE'!$B11)+SUMIFS('Override Calcs'!$E$4:$E$6,'Override Calcs'!$A$4:$A$6,About!$B$2,'Override Calcs'!$B$4:$B$6,"CH4")</f>
        <v>7234268972.7218695</v>
      </c>
      <c r="AK11" s="25">
        <f>(ABS(AK$2)*'data from RPEpUACE'!$B11)+SUMIFS('Override Calcs'!$E$4:$E$6,'Override Calcs'!$A$4:$A$6,About!$B$2,'Override Calcs'!$B$4:$B$6,"CH4")</f>
        <v>7243299668.6154623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658197641.56043589</v>
      </c>
      <c r="C12" s="25">
        <f>(ABS(C$2)*'data from RPEpUACE'!$B12)+SUMIFS('Override Calcs'!$E$4:$E$6,'Override Calcs'!$A$4:$A$6,About!$B$2,'Override Calcs'!$B$4:$B$6,"N2O")</f>
        <v>640081601.09936154</v>
      </c>
      <c r="D12" s="25">
        <f>(ABS(D$2)*'data from RPEpUACE'!$B12)+SUMIFS('Override Calcs'!$E$4:$E$6,'Override Calcs'!$A$4:$A$6,About!$B$2,'Override Calcs'!$B$4:$B$6,"N2O")</f>
        <v>621965560.63828707</v>
      </c>
      <c r="E12" s="25">
        <f>(ABS(E$2)*'data from RPEpUACE'!$B12)+SUMIFS('Override Calcs'!$E$4:$E$6,'Override Calcs'!$A$4:$A$6,About!$B$2,'Override Calcs'!$B$4:$B$6,"N2O")</f>
        <v>603849520.17721272</v>
      </c>
      <c r="F12" s="25">
        <f>(ABS(F$2)*'data from RPEpUACE'!$B12)+SUMIFS('Override Calcs'!$E$4:$E$6,'Override Calcs'!$A$4:$A$6,About!$B$2,'Override Calcs'!$B$4:$B$6,"N2O")</f>
        <v>585733479.71613824</v>
      </c>
      <c r="G12" s="25">
        <f>(ABS(G$2)*'data from RPEpUACE'!$B12)+SUMIFS('Override Calcs'!$E$4:$E$6,'Override Calcs'!$A$4:$A$6,About!$B$2,'Override Calcs'!$B$4:$B$6,"N2O")</f>
        <v>567617439.25506854</v>
      </c>
      <c r="H12" s="25">
        <f>(ABS(H$2)*'data from RPEpUACE'!$B12)+SUMIFS('Override Calcs'!$E$4:$E$6,'Override Calcs'!$A$4:$A$6,About!$B$2,'Override Calcs'!$B$4:$B$6,"N2O")</f>
        <v>568352623.13289225</v>
      </c>
      <c r="I12" s="25">
        <f>(ABS(I$2)*'data from RPEpUACE'!$B12)+SUMIFS('Override Calcs'!$E$4:$E$6,'Override Calcs'!$A$4:$A$6,About!$B$2,'Override Calcs'!$B$4:$B$6,"N2O")</f>
        <v>569087807.01071537</v>
      </c>
      <c r="J12" s="25">
        <f>(ABS(J$2)*'data from RPEpUACE'!$B12)+SUMIFS('Override Calcs'!$E$4:$E$6,'Override Calcs'!$A$4:$A$6,About!$B$2,'Override Calcs'!$B$4:$B$6,"N2O")</f>
        <v>569822990.88853836</v>
      </c>
      <c r="K12" s="25">
        <f>(ABS(K$2)*'data from RPEpUACE'!$B12)+SUMIFS('Override Calcs'!$E$4:$E$6,'Override Calcs'!$A$4:$A$6,About!$B$2,'Override Calcs'!$B$4:$B$6,"N2O")</f>
        <v>570558174.76636124</v>
      </c>
      <c r="L12" s="25">
        <f>(ABS(L$2)*'data from RPEpUACE'!$B12)+SUMIFS('Override Calcs'!$E$4:$E$6,'Override Calcs'!$A$4:$A$6,About!$B$2,'Override Calcs'!$B$4:$B$6,"N2O")</f>
        <v>571293358.64418435</v>
      </c>
      <c r="M12" s="25">
        <f>(ABS(M$2)*'data from RPEpUACE'!$B12)+SUMIFS('Override Calcs'!$E$4:$E$6,'Override Calcs'!$A$4:$A$6,About!$B$2,'Override Calcs'!$B$4:$B$6,"N2O")</f>
        <v>572028542.52200758</v>
      </c>
      <c r="N12" s="25">
        <f>(ABS(N$2)*'data from RPEpUACE'!$B12)+SUMIFS('Override Calcs'!$E$4:$E$6,'Override Calcs'!$A$4:$A$6,About!$B$2,'Override Calcs'!$B$4:$B$6,"N2O")</f>
        <v>572763726.3998307</v>
      </c>
      <c r="O12" s="25">
        <f>(ABS(O$2)*'data from RPEpUACE'!$B12)+SUMIFS('Override Calcs'!$E$4:$E$6,'Override Calcs'!$A$4:$A$6,About!$B$2,'Override Calcs'!$B$4:$B$6,"N2O")</f>
        <v>573498910.27765369</v>
      </c>
      <c r="P12" s="25">
        <f>(ABS(P$2)*'data from RPEpUACE'!$B12)+SUMIFS('Override Calcs'!$E$4:$E$6,'Override Calcs'!$A$4:$A$6,About!$B$2,'Override Calcs'!$B$4:$B$6,"N2O")</f>
        <v>574234094.15547681</v>
      </c>
      <c r="Q12" s="25">
        <f>(ABS(Q$2)*'data from RPEpUACE'!$B12)+SUMIFS('Override Calcs'!$E$4:$E$6,'Override Calcs'!$A$4:$A$6,About!$B$2,'Override Calcs'!$B$4:$B$6,"N2O")</f>
        <v>574969278.03329992</v>
      </c>
      <c r="R12" s="25">
        <f>(ABS(R$2)*'data from RPEpUACE'!$B12)+SUMIFS('Override Calcs'!$E$4:$E$6,'Override Calcs'!$A$4:$A$6,About!$B$2,'Override Calcs'!$B$4:$B$6,"N2O")</f>
        <v>575704461.91112292</v>
      </c>
      <c r="S12" s="25">
        <f>(ABS(S$2)*'data from RPEpUACE'!$B12)+SUMIFS('Override Calcs'!$E$4:$E$6,'Override Calcs'!$A$4:$A$6,About!$B$2,'Override Calcs'!$B$4:$B$6,"N2O")</f>
        <v>576439645.78894567</v>
      </c>
      <c r="T12" s="25">
        <f>(ABS(T$2)*'data from RPEpUACE'!$B12)+SUMIFS('Override Calcs'!$E$4:$E$6,'Override Calcs'!$A$4:$A$6,About!$B$2,'Override Calcs'!$B$4:$B$6,"N2O")</f>
        <v>577174829.66676879</v>
      </c>
      <c r="U12" s="25">
        <f>(ABS(U$2)*'data from RPEpUACE'!$B12)+SUMIFS('Override Calcs'!$E$4:$E$6,'Override Calcs'!$A$4:$A$6,About!$B$2,'Override Calcs'!$B$4:$B$6,"N2O")</f>
        <v>577910013.54459178</v>
      </c>
      <c r="V12" s="25">
        <f>(ABS(V$2)*'data from RPEpUACE'!$B12)+SUMIFS('Override Calcs'!$E$4:$E$6,'Override Calcs'!$A$4:$A$6,About!$B$2,'Override Calcs'!$B$4:$B$6,"N2O")</f>
        <v>578645197.4224149</v>
      </c>
      <c r="W12" s="25">
        <f>(ABS(W$2)*'data from RPEpUACE'!$B12)+SUMIFS('Override Calcs'!$E$4:$E$6,'Override Calcs'!$A$4:$A$6,About!$B$2,'Override Calcs'!$B$4:$B$6,"N2O")</f>
        <v>579380381.30023801</v>
      </c>
      <c r="X12" s="25">
        <f>(ABS(X$2)*'data from RPEpUACE'!$B12)+SUMIFS('Override Calcs'!$E$4:$E$6,'Override Calcs'!$A$4:$A$6,About!$B$2,'Override Calcs'!$B$4:$B$6,"N2O")</f>
        <v>580115565.17806089</v>
      </c>
      <c r="Y12" s="25">
        <f>(ABS(Y$2)*'data from RPEpUACE'!$B12)+SUMIFS('Override Calcs'!$E$4:$E$6,'Override Calcs'!$A$4:$A$6,About!$B$2,'Override Calcs'!$B$4:$B$6,"N2O")</f>
        <v>580850749.055884</v>
      </c>
      <c r="Z12" s="25">
        <f>(ABS(Z$2)*'data from RPEpUACE'!$B12)+SUMIFS('Override Calcs'!$E$4:$E$6,'Override Calcs'!$A$4:$A$6,About!$B$2,'Override Calcs'!$B$4:$B$6,"N2O")</f>
        <v>581585932.933707</v>
      </c>
      <c r="AA12" s="25">
        <f>(ABS(AA$2)*'data from RPEpUACE'!$B12)+SUMIFS('Override Calcs'!$E$4:$E$6,'Override Calcs'!$A$4:$A$6,About!$B$2,'Override Calcs'!$B$4:$B$6,"N2O")</f>
        <v>582321116.81153011</v>
      </c>
      <c r="AB12" s="25">
        <f>(ABS(AB$2)*'data from RPEpUACE'!$B12)+SUMIFS('Override Calcs'!$E$4:$E$6,'Override Calcs'!$A$4:$A$6,About!$B$2,'Override Calcs'!$B$4:$B$6,"N2O")</f>
        <v>583056300.68935299</v>
      </c>
      <c r="AC12" s="25">
        <f>(ABS(AC$2)*'data from RPEpUACE'!$B12)+SUMIFS('Override Calcs'!$E$4:$E$6,'Override Calcs'!$A$4:$A$6,About!$B$2,'Override Calcs'!$B$4:$B$6,"N2O")</f>
        <v>583791484.5671761</v>
      </c>
      <c r="AD12" s="25">
        <f>(ABS(AD$2)*'data from RPEpUACE'!$B12)+SUMIFS('Override Calcs'!$E$4:$E$6,'Override Calcs'!$A$4:$A$6,About!$B$2,'Override Calcs'!$B$4:$B$6,"N2O")</f>
        <v>584526668.4449991</v>
      </c>
      <c r="AE12" s="25">
        <f>(ABS(AE$2)*'data from RPEpUACE'!$B12)+SUMIFS('Override Calcs'!$E$4:$E$6,'Override Calcs'!$A$4:$A$6,About!$B$2,'Override Calcs'!$B$4:$B$6,"N2O")</f>
        <v>585261852.32282221</v>
      </c>
      <c r="AF12" s="25">
        <f>(ABS(AF$2)*'data from RPEpUACE'!$B12)+SUMIFS('Override Calcs'!$E$4:$E$6,'Override Calcs'!$A$4:$A$6,About!$B$2,'Override Calcs'!$B$4:$B$6,"N2O")</f>
        <v>585997036.20064533</v>
      </c>
      <c r="AG12" s="25">
        <f>(ABS(AG$2)*'data from RPEpUACE'!$B12)+SUMIFS('Override Calcs'!$E$4:$E$6,'Override Calcs'!$A$4:$A$6,About!$B$2,'Override Calcs'!$B$4:$B$6,"N2O")</f>
        <v>586732220.0784682</v>
      </c>
      <c r="AH12" s="25">
        <f>(ABS(AH$2)*'data from RPEpUACE'!$B12)+SUMIFS('Override Calcs'!$E$4:$E$6,'Override Calcs'!$A$4:$A$6,About!$B$2,'Override Calcs'!$B$4:$B$6,"N2O")</f>
        <v>587467403.95629132</v>
      </c>
      <c r="AI12" s="25">
        <f>(ABS(AI$2)*'data from RPEpUACE'!$B12)+SUMIFS('Override Calcs'!$E$4:$E$6,'Override Calcs'!$A$4:$A$6,About!$B$2,'Override Calcs'!$B$4:$B$6,"N2O")</f>
        <v>588202587.83411431</v>
      </c>
      <c r="AJ12" s="25">
        <f>(ABS(AJ$2)*'data from RPEpUACE'!$B12)+SUMIFS('Override Calcs'!$E$4:$E$6,'Override Calcs'!$A$4:$A$6,About!$B$2,'Override Calcs'!$B$4:$B$6,"N2O")</f>
        <v>588937771.71193743</v>
      </c>
      <c r="AK12" s="25">
        <f>(ABS(AK$2)*'data from RPEpUACE'!$B12)+SUMIFS('Override Calcs'!$E$4:$E$6,'Override Calcs'!$A$4:$A$6,About!$B$2,'Override Calcs'!$B$4:$B$6,"N2O")</f>
        <v>589672955.58976054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2021-08-04T19:38:32Z</dcterms:modified>
</cp:coreProperties>
</file>