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KS/land/BLAPE/"/>
    </mc:Choice>
  </mc:AlternateContent>
  <xr:revisionPtr revIDLastSave="0" documentId="8_{750F0068-C7D0-8B42-B655-8DDB5EE42D3A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<sst xmlns="http://schemas.openxmlformats.org/spreadsheetml/2006/main" count="15367" uniqueCount="462">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</sst>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45</v>
      </c>
      <c r="C1" s="57">
        <v>44348</v>
      </c>
      <c r="H1" s="53" t="s">
        <v>2</v>
      </c>
    </row>
    <row r="2" spans="1:8" x14ac:dyDescent="0.2">
      <c r="B2" s="2" t="str">
        <f>LOOKUP(B1,F2:G51,G2:G51)</f>
        <v>KS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Kansas</v>
      </c>
      <c r="B18" s="2">
        <f>SUMIFS('LULUCF Dataframe EPA'!AD2:AD766,'LULUCF Dataframe EPA'!A2:A766,Data!A18)</f>
        <v>-17.768539135628075</v>
      </c>
      <c r="C18" s="2">
        <f>B18/D11</f>
        <v>-16.590263321242603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-16590263321242.602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-16590263321242.602</v>
      </c>
      <c r="C2" s="25">
        <f>$B$2*Data!C$11</f>
        <v>-17179401228435.219</v>
      </c>
      <c r="D2" s="25">
        <f>$B$2*Data!D$11</f>
        <v>-17768539135628.074</v>
      </c>
      <c r="E2" s="25">
        <f>$B$2*Data!E$11</f>
        <v>-18357677042820.691</v>
      </c>
      <c r="F2" s="25">
        <f>$B$2*Data!F$11</f>
        <v>-18946814950013.309</v>
      </c>
      <c r="G2" s="25">
        <f>$B$2*Data!G$11</f>
        <v>-19535952857206.164</v>
      </c>
      <c r="H2" s="25">
        <f>$B$2*Data!H$11</f>
        <v>-19315681710896.629</v>
      </c>
      <c r="I2" s="25">
        <f>$B$2*Data!I$11</f>
        <v>-19095410564587.215</v>
      </c>
      <c r="J2" s="25">
        <f>$B$2*Data!J$11</f>
        <v>-18875139418277.738</v>
      </c>
      <c r="K2" s="25">
        <f>$B$2*Data!K$11</f>
        <v>-18654868271968.324</v>
      </c>
      <c r="L2" s="25">
        <f>$B$2*Data!L$11</f>
        <v>-18434597125658.906</v>
      </c>
      <c r="M2" s="25">
        <f>$B$2*Data!M$11</f>
        <v>-17906645647996.566</v>
      </c>
      <c r="N2" s="25">
        <f>$B$2*Data!N$11</f>
        <v>-17378694170334.164</v>
      </c>
      <c r="O2" s="25">
        <f>$B$2*Data!O$11</f>
        <v>-16850742692671.998</v>
      </c>
      <c r="P2" s="25">
        <f>$B$2*Data!P$11</f>
        <v>-16322791215009.598</v>
      </c>
      <c r="Q2" s="25">
        <f>$B$2*Data!Q$11</f>
        <v>-15794839737347.432</v>
      </c>
      <c r="R2" s="25">
        <f>$B$2*Data!R$11</f>
        <v>-15788633685209.326</v>
      </c>
      <c r="S2" s="25">
        <f>$B$2*Data!S$11</f>
        <v>-15782427633071.244</v>
      </c>
      <c r="T2" s="25">
        <f>$B$2*Data!T$11</f>
        <v>-15776221580933.16</v>
      </c>
      <c r="U2" s="25">
        <f>$B$2*Data!U$11</f>
        <v>-15770015528795.074</v>
      </c>
      <c r="V2" s="25">
        <f>$B$2*Data!V$11</f>
        <v>-15763809476656.992</v>
      </c>
      <c r="W2" s="25">
        <f>$B$2*Data!W$11</f>
        <v>-15757603424518.908</v>
      </c>
      <c r="X2" s="25">
        <f>$B$2*Data!X$11</f>
        <v>-15751397372380.826</v>
      </c>
      <c r="Y2" s="25">
        <f>$B$2*Data!Y$11</f>
        <v>-15745191320242.74</v>
      </c>
      <c r="Z2" s="25">
        <f>$B$2*Data!Z$11</f>
        <v>-15738985268104.656</v>
      </c>
      <c r="AA2" s="25">
        <f>$B$2*Data!AA$11</f>
        <v>-15732779215966.574</v>
      </c>
      <c r="AB2" s="25">
        <f>$B$2*Data!AB$11</f>
        <v>-15726573163828.49</v>
      </c>
      <c r="AC2" s="25">
        <f>$B$2*Data!AC$11</f>
        <v>-15720367111690.406</v>
      </c>
      <c r="AD2" s="25">
        <f>$B$2*Data!AD$11</f>
        <v>-15714161059552.322</v>
      </c>
      <c r="AE2" s="25">
        <f>$B$2*Data!AE$11</f>
        <v>-15707955007414.238</v>
      </c>
      <c r="AF2" s="25">
        <f>$B$2*Data!AF$11</f>
        <v>-15701748955276.156</v>
      </c>
      <c r="AG2" s="25">
        <f>$B$2*Data!AG$11</f>
        <v>-15695542903138.07</v>
      </c>
      <c r="AH2" s="25">
        <f>$B$2*Data!AH$11</f>
        <v>-15689336850999.988</v>
      </c>
      <c r="AI2" s="25">
        <f>$B$2*Data!AI$11</f>
        <v>-15683130798861.904</v>
      </c>
      <c r="AJ2" s="25">
        <f>$B$2*Data!AJ$11</f>
        <v>-15676924746723.82</v>
      </c>
      <c r="AK2" s="25">
        <f>$B$2*Data!AK$11</f>
        <v>-15670718694585.736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7133343487.7551689</v>
      </c>
      <c r="C11" s="25">
        <f>(ABS(C$2)*'data from RPEpUACE'!$B11)+SUMIFS('Override Calcs'!$E$4:$E$6,'Override Calcs'!$A$4:$A$6,About!$B$2,'Override Calcs'!$B$4:$B$6,"CH4")</f>
        <v>7386656106.8671961</v>
      </c>
      <c r="D11" s="25">
        <f>(ABS(D$2)*'data from RPEpUACE'!$B11)+SUMIFS('Override Calcs'!$E$4:$E$6,'Override Calcs'!$A$4:$A$6,About!$B$2,'Override Calcs'!$B$4:$B$6,"CH4")</f>
        <v>7639968725.9793262</v>
      </c>
      <c r="E11" s="25">
        <f>(ABS(E$2)*'data from RPEpUACE'!$B11)+SUMIFS('Override Calcs'!$E$4:$E$6,'Override Calcs'!$A$4:$A$6,About!$B$2,'Override Calcs'!$B$4:$B$6,"CH4")</f>
        <v>7893281345.0913534</v>
      </c>
      <c r="F11" s="25">
        <f>(ABS(F$2)*'data from RPEpUACE'!$B11)+SUMIFS('Override Calcs'!$E$4:$E$6,'Override Calcs'!$A$4:$A$6,About!$B$2,'Override Calcs'!$B$4:$B$6,"CH4")</f>
        <v>8146593964.2033806</v>
      </c>
      <c r="G11" s="25">
        <f>(ABS(G$2)*'data from RPEpUACE'!$B11)+SUMIFS('Override Calcs'!$E$4:$E$6,'Override Calcs'!$A$4:$A$6,About!$B$2,'Override Calcs'!$B$4:$B$6,"CH4")</f>
        <v>8399906583.3155107</v>
      </c>
      <c r="H11" s="25">
        <f>(ABS(H$2)*'data from RPEpUACE'!$B11)+SUMIFS('Override Calcs'!$E$4:$E$6,'Override Calcs'!$A$4:$A$6,About!$B$2,'Override Calcs'!$B$4:$B$6,"CH4")</f>
        <v>8305196227.2082872</v>
      </c>
      <c r="I11" s="25">
        <f>(ABS(I$2)*'data from RPEpUACE'!$B11)+SUMIFS('Override Calcs'!$E$4:$E$6,'Override Calcs'!$A$4:$A$6,About!$B$2,'Override Calcs'!$B$4:$B$6,"CH4")</f>
        <v>8210485871.1011162</v>
      </c>
      <c r="J11" s="25">
        <f>(ABS(J$2)*'data from RPEpUACE'!$B11)+SUMIFS('Override Calcs'!$E$4:$E$6,'Override Calcs'!$A$4:$A$6,About!$B$2,'Override Calcs'!$B$4:$B$6,"CH4")</f>
        <v>8115775514.9939184</v>
      </c>
      <c r="K11" s="25">
        <f>(ABS(K$2)*'data from RPEpUACE'!$B11)+SUMIFS('Override Calcs'!$E$4:$E$6,'Override Calcs'!$A$4:$A$6,About!$B$2,'Override Calcs'!$B$4:$B$6,"CH4")</f>
        <v>8021065158.8867474</v>
      </c>
      <c r="L11" s="25">
        <f>(ABS(L$2)*'data from RPEpUACE'!$B11)+SUMIFS('Override Calcs'!$E$4:$E$6,'Override Calcs'!$A$4:$A$6,About!$B$2,'Override Calcs'!$B$4:$B$6,"CH4")</f>
        <v>7926354802.7795753</v>
      </c>
      <c r="M11" s="25">
        <f>(ABS(M$2)*'data from RPEpUACE'!$B11)+SUMIFS('Override Calcs'!$E$4:$E$6,'Override Calcs'!$A$4:$A$6,About!$B$2,'Override Calcs'!$B$4:$B$6,"CH4")</f>
        <v>7699350615.9194899</v>
      </c>
      <c r="N11" s="25">
        <f>(ABS(N$2)*'data from RPEpUACE'!$B11)+SUMIFS('Override Calcs'!$E$4:$E$6,'Override Calcs'!$A$4:$A$6,About!$B$2,'Override Calcs'!$B$4:$B$6,"CH4")</f>
        <v>7472346429.0593777</v>
      </c>
      <c r="O11" s="25">
        <f>(ABS(O$2)*'data from RPEpUACE'!$B11)+SUMIFS('Override Calcs'!$E$4:$E$6,'Override Calcs'!$A$4:$A$6,About!$B$2,'Override Calcs'!$B$4:$B$6,"CH4")</f>
        <v>7245342242.1993675</v>
      </c>
      <c r="P11" s="25">
        <f>(ABS(P$2)*'data from RPEpUACE'!$B11)+SUMIFS('Override Calcs'!$E$4:$E$6,'Override Calcs'!$A$4:$A$6,About!$B$2,'Override Calcs'!$B$4:$B$6,"CH4")</f>
        <v>7018338055.3392563</v>
      </c>
      <c r="Q11" s="25">
        <f>(ABS(Q$2)*'data from RPEpUACE'!$B11)+SUMIFS('Override Calcs'!$E$4:$E$6,'Override Calcs'!$A$4:$A$6,About!$B$2,'Override Calcs'!$B$4:$B$6,"CH4")</f>
        <v>6791333868.4792461</v>
      </c>
      <c r="R11" s="25">
        <f>(ABS(R$2)*'data from RPEpUACE'!$B11)+SUMIFS('Override Calcs'!$E$4:$E$6,'Override Calcs'!$A$4:$A$6,About!$B$2,'Override Calcs'!$B$4:$B$6,"CH4")</f>
        <v>6788665441.7793913</v>
      </c>
      <c r="S11" s="25">
        <f>(ABS(S$2)*'data from RPEpUACE'!$B11)+SUMIFS('Override Calcs'!$E$4:$E$6,'Override Calcs'!$A$4:$A$6,About!$B$2,'Override Calcs'!$B$4:$B$6,"CH4")</f>
        <v>6785997015.0795469</v>
      </c>
      <c r="T11" s="25">
        <f>(ABS(T$2)*'data from RPEpUACE'!$B11)+SUMIFS('Override Calcs'!$E$4:$E$6,'Override Calcs'!$A$4:$A$6,About!$B$2,'Override Calcs'!$B$4:$B$6,"CH4")</f>
        <v>6783328588.3797016</v>
      </c>
      <c r="U11" s="25">
        <f>(ABS(U$2)*'data from RPEpUACE'!$B11)+SUMIFS('Override Calcs'!$E$4:$E$6,'Override Calcs'!$A$4:$A$6,About!$B$2,'Override Calcs'!$B$4:$B$6,"CH4")</f>
        <v>6780660161.6798553</v>
      </c>
      <c r="V11" s="25">
        <f>(ABS(V$2)*'data from RPEpUACE'!$B11)+SUMIFS('Override Calcs'!$E$4:$E$6,'Override Calcs'!$A$4:$A$6,About!$B$2,'Override Calcs'!$B$4:$B$6,"CH4")</f>
        <v>6777991734.980011</v>
      </c>
      <c r="W11" s="25">
        <f>(ABS(W$2)*'data from RPEpUACE'!$B11)+SUMIFS('Override Calcs'!$E$4:$E$6,'Override Calcs'!$A$4:$A$6,About!$B$2,'Override Calcs'!$B$4:$B$6,"CH4")</f>
        <v>6775323308.2801647</v>
      </c>
      <c r="X11" s="25">
        <f>(ABS(X$2)*'data from RPEpUACE'!$B11)+SUMIFS('Override Calcs'!$E$4:$E$6,'Override Calcs'!$A$4:$A$6,About!$B$2,'Override Calcs'!$B$4:$B$6,"CH4")</f>
        <v>6772654881.5803204</v>
      </c>
      <c r="Y11" s="25">
        <f>(ABS(Y$2)*'data from RPEpUACE'!$B11)+SUMIFS('Override Calcs'!$E$4:$E$6,'Override Calcs'!$A$4:$A$6,About!$B$2,'Override Calcs'!$B$4:$B$6,"CH4")</f>
        <v>6769986454.8804741</v>
      </c>
      <c r="Z11" s="25">
        <f>(ABS(Z$2)*'data from RPEpUACE'!$B11)+SUMIFS('Override Calcs'!$E$4:$E$6,'Override Calcs'!$A$4:$A$6,About!$B$2,'Override Calcs'!$B$4:$B$6,"CH4")</f>
        <v>6767318028.1806288</v>
      </c>
      <c r="AA11" s="25">
        <f>(ABS(AA$2)*'data from RPEpUACE'!$B11)+SUMIFS('Override Calcs'!$E$4:$E$6,'Override Calcs'!$A$4:$A$6,About!$B$2,'Override Calcs'!$B$4:$B$6,"CH4")</f>
        <v>6764649601.4807844</v>
      </c>
      <c r="AB11" s="25">
        <f>(ABS(AB$2)*'data from RPEpUACE'!$B11)+SUMIFS('Override Calcs'!$E$4:$E$6,'Override Calcs'!$A$4:$A$6,About!$B$2,'Override Calcs'!$B$4:$B$6,"CH4")</f>
        <v>6761981174.7809391</v>
      </c>
      <c r="AC11" s="25">
        <f>(ABS(AC$2)*'data from RPEpUACE'!$B11)+SUMIFS('Override Calcs'!$E$4:$E$6,'Override Calcs'!$A$4:$A$6,About!$B$2,'Override Calcs'!$B$4:$B$6,"CH4")</f>
        <v>6759312748.0810938</v>
      </c>
      <c r="AD11" s="25">
        <f>(ABS(AD$2)*'data from RPEpUACE'!$B11)+SUMIFS('Override Calcs'!$E$4:$E$6,'Override Calcs'!$A$4:$A$6,About!$B$2,'Override Calcs'!$B$4:$B$6,"CH4")</f>
        <v>6756644321.3812475</v>
      </c>
      <c r="AE11" s="25">
        <f>(ABS(AE$2)*'data from RPEpUACE'!$B11)+SUMIFS('Override Calcs'!$E$4:$E$6,'Override Calcs'!$A$4:$A$6,About!$B$2,'Override Calcs'!$B$4:$B$6,"CH4")</f>
        <v>6753975894.6814022</v>
      </c>
      <c r="AF11" s="25">
        <f>(ABS(AF$2)*'data from RPEpUACE'!$B11)+SUMIFS('Override Calcs'!$E$4:$E$6,'Override Calcs'!$A$4:$A$6,About!$B$2,'Override Calcs'!$B$4:$B$6,"CH4")</f>
        <v>6751307467.9815578</v>
      </c>
      <c r="AG11" s="25">
        <f>(ABS(AG$2)*'data from RPEpUACE'!$B11)+SUMIFS('Override Calcs'!$E$4:$E$6,'Override Calcs'!$A$4:$A$6,About!$B$2,'Override Calcs'!$B$4:$B$6,"CH4")</f>
        <v>6748639041.2817116</v>
      </c>
      <c r="AH11" s="25">
        <f>(ABS(AH$2)*'data from RPEpUACE'!$B11)+SUMIFS('Override Calcs'!$E$4:$E$6,'Override Calcs'!$A$4:$A$6,About!$B$2,'Override Calcs'!$B$4:$B$6,"CH4")</f>
        <v>6745970614.5818672</v>
      </c>
      <c r="AI11" s="25">
        <f>(ABS(AI$2)*'data from RPEpUACE'!$B11)+SUMIFS('Override Calcs'!$E$4:$E$6,'Override Calcs'!$A$4:$A$6,About!$B$2,'Override Calcs'!$B$4:$B$6,"CH4")</f>
        <v>6743302187.8820219</v>
      </c>
      <c r="AJ11" s="25">
        <f>(ABS(AJ$2)*'data from RPEpUACE'!$B11)+SUMIFS('Override Calcs'!$E$4:$E$6,'Override Calcs'!$A$4:$A$6,About!$B$2,'Override Calcs'!$B$4:$B$6,"CH4")</f>
        <v>6740633761.1821756</v>
      </c>
      <c r="AK11" s="25">
        <f>(ABS(AK$2)*'data from RPEpUACE'!$B11)+SUMIFS('Override Calcs'!$E$4:$E$6,'Override Calcs'!$A$4:$A$6,About!$B$2,'Override Calcs'!$B$4:$B$6,"CH4")</f>
        <v>6737965334.4823303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580721484.69671035</v>
      </c>
      <c r="C12" s="25">
        <f>(ABS(C$2)*'data from RPEpUACE'!$B12)+SUMIFS('Override Calcs'!$E$4:$E$6,'Override Calcs'!$A$4:$A$6,About!$B$2,'Override Calcs'!$B$4:$B$6,"N2O")</f>
        <v>601343522.66749668</v>
      </c>
      <c r="D12" s="25">
        <f>(ABS(D$2)*'data from RPEpUACE'!$B12)+SUMIFS('Override Calcs'!$E$4:$E$6,'Override Calcs'!$A$4:$A$6,About!$B$2,'Override Calcs'!$B$4:$B$6,"N2O")</f>
        <v>621965560.63829148</v>
      </c>
      <c r="E12" s="25">
        <f>(ABS(E$2)*'data from RPEpUACE'!$B12)+SUMIFS('Override Calcs'!$E$4:$E$6,'Override Calcs'!$A$4:$A$6,About!$B$2,'Override Calcs'!$B$4:$B$6,"N2O")</f>
        <v>642587598.60907781</v>
      </c>
      <c r="F12" s="25">
        <f>(ABS(F$2)*'data from RPEpUACE'!$B12)+SUMIFS('Override Calcs'!$E$4:$E$6,'Override Calcs'!$A$4:$A$6,About!$B$2,'Override Calcs'!$B$4:$B$6,"N2O")</f>
        <v>663209636.57986414</v>
      </c>
      <c r="G12" s="25">
        <f>(ABS(G$2)*'data from RPEpUACE'!$B12)+SUMIFS('Override Calcs'!$E$4:$E$6,'Override Calcs'!$A$4:$A$6,About!$B$2,'Override Calcs'!$B$4:$B$6,"N2O")</f>
        <v>683831674.55065894</v>
      </c>
      <c r="H12" s="25">
        <f>(ABS(H$2)*'data from RPEpUACE'!$B12)+SUMIFS('Override Calcs'!$E$4:$E$6,'Override Calcs'!$A$4:$A$6,About!$B$2,'Override Calcs'!$B$4:$B$6,"N2O")</f>
        <v>676121357.68323874</v>
      </c>
      <c r="I12" s="25">
        <f>(ABS(I$2)*'data from RPEpUACE'!$B12)+SUMIFS('Override Calcs'!$E$4:$E$6,'Override Calcs'!$A$4:$A$6,About!$B$2,'Override Calcs'!$B$4:$B$6,"N2O")</f>
        <v>668411040.81582272</v>
      </c>
      <c r="J12" s="25">
        <f>(ABS(J$2)*'data from RPEpUACE'!$B12)+SUMIFS('Override Calcs'!$E$4:$E$6,'Override Calcs'!$A$4:$A$6,About!$B$2,'Override Calcs'!$B$4:$B$6,"N2O")</f>
        <v>660700723.94840455</v>
      </c>
      <c r="K12" s="25">
        <f>(ABS(K$2)*'data from RPEpUACE'!$B12)+SUMIFS('Override Calcs'!$E$4:$E$6,'Override Calcs'!$A$4:$A$6,About!$B$2,'Override Calcs'!$B$4:$B$6,"N2O")</f>
        <v>652990407.08098865</v>
      </c>
      <c r="L12" s="25">
        <f>(ABS(L$2)*'data from RPEpUACE'!$B12)+SUMIFS('Override Calcs'!$E$4:$E$6,'Override Calcs'!$A$4:$A$6,About!$B$2,'Override Calcs'!$B$4:$B$6,"N2O")</f>
        <v>645280090.2135725</v>
      </c>
      <c r="M12" s="25">
        <f>(ABS(M$2)*'data from RPEpUACE'!$B12)+SUMIFS('Override Calcs'!$E$4:$E$6,'Override Calcs'!$A$4:$A$6,About!$B$2,'Override Calcs'!$B$4:$B$6,"N2O")</f>
        <v>626799806.92817545</v>
      </c>
      <c r="N12" s="25">
        <f>(ABS(N$2)*'data from RPEpUACE'!$B12)+SUMIFS('Override Calcs'!$E$4:$E$6,'Override Calcs'!$A$4:$A$6,About!$B$2,'Override Calcs'!$B$4:$B$6,"N2O")</f>
        <v>608319523.64277613</v>
      </c>
      <c r="O12" s="25">
        <f>(ABS(O$2)*'data from RPEpUACE'!$B12)+SUMIFS('Override Calcs'!$E$4:$E$6,'Override Calcs'!$A$4:$A$6,About!$B$2,'Override Calcs'!$B$4:$B$6,"N2O")</f>
        <v>589839240.35738516</v>
      </c>
      <c r="P12" s="25">
        <f>(ABS(P$2)*'data from RPEpUACE'!$B12)+SUMIFS('Override Calcs'!$E$4:$E$6,'Override Calcs'!$A$4:$A$6,About!$B$2,'Override Calcs'!$B$4:$B$6,"N2O")</f>
        <v>571358957.07198596</v>
      </c>
      <c r="Q12" s="25">
        <f>(ABS(Q$2)*'data from RPEpUACE'!$B12)+SUMIFS('Override Calcs'!$E$4:$E$6,'Override Calcs'!$A$4:$A$6,About!$B$2,'Override Calcs'!$B$4:$B$6,"N2O")</f>
        <v>552878673.78659487</v>
      </c>
      <c r="R12" s="25">
        <f>(ABS(R$2)*'data from RPEpUACE'!$B12)+SUMIFS('Override Calcs'!$E$4:$E$6,'Override Calcs'!$A$4:$A$6,About!$B$2,'Override Calcs'!$B$4:$B$6,"N2O")</f>
        <v>552661438.66850424</v>
      </c>
      <c r="S12" s="25">
        <f>(ABS(S$2)*'data from RPEpUACE'!$B12)+SUMIFS('Override Calcs'!$E$4:$E$6,'Override Calcs'!$A$4:$A$6,About!$B$2,'Override Calcs'!$B$4:$B$6,"N2O")</f>
        <v>552444203.55041432</v>
      </c>
      <c r="T12" s="25">
        <f>(ABS(T$2)*'data from RPEpUACE'!$B12)+SUMIFS('Override Calcs'!$E$4:$E$6,'Override Calcs'!$A$4:$A$6,About!$B$2,'Override Calcs'!$B$4:$B$6,"N2O")</f>
        <v>552226968.43232441</v>
      </c>
      <c r="U12" s="25">
        <f>(ABS(U$2)*'data from RPEpUACE'!$B12)+SUMIFS('Override Calcs'!$E$4:$E$6,'Override Calcs'!$A$4:$A$6,About!$B$2,'Override Calcs'!$B$4:$B$6,"N2O")</f>
        <v>552009733.31423438</v>
      </c>
      <c r="V12" s="25">
        <f>(ABS(V$2)*'data from RPEpUACE'!$B12)+SUMIFS('Override Calcs'!$E$4:$E$6,'Override Calcs'!$A$4:$A$6,About!$B$2,'Override Calcs'!$B$4:$B$6,"N2O")</f>
        <v>551792498.19614458</v>
      </c>
      <c r="W12" s="25">
        <f>(ABS(W$2)*'data from RPEpUACE'!$B12)+SUMIFS('Override Calcs'!$E$4:$E$6,'Override Calcs'!$A$4:$A$6,About!$B$2,'Override Calcs'!$B$4:$B$6,"N2O")</f>
        <v>551575263.07805455</v>
      </c>
      <c r="X12" s="25">
        <f>(ABS(X$2)*'data from RPEpUACE'!$B12)+SUMIFS('Override Calcs'!$E$4:$E$6,'Override Calcs'!$A$4:$A$6,About!$B$2,'Override Calcs'!$B$4:$B$6,"N2O")</f>
        <v>551358027.95996475</v>
      </c>
      <c r="Y12" s="25">
        <f>(ABS(Y$2)*'data from RPEpUACE'!$B12)+SUMIFS('Override Calcs'!$E$4:$E$6,'Override Calcs'!$A$4:$A$6,About!$B$2,'Override Calcs'!$B$4:$B$6,"N2O")</f>
        <v>551140792.84187472</v>
      </c>
      <c r="Z12" s="25">
        <f>(ABS(Z$2)*'data from RPEpUACE'!$B12)+SUMIFS('Override Calcs'!$E$4:$E$6,'Override Calcs'!$A$4:$A$6,About!$B$2,'Override Calcs'!$B$4:$B$6,"N2O")</f>
        <v>550923557.7237848</v>
      </c>
      <c r="AA12" s="25">
        <f>(ABS(AA$2)*'data from RPEpUACE'!$B12)+SUMIFS('Override Calcs'!$E$4:$E$6,'Override Calcs'!$A$4:$A$6,About!$B$2,'Override Calcs'!$B$4:$B$6,"N2O")</f>
        <v>550706322.60569489</v>
      </c>
      <c r="AB12" s="25">
        <f>(ABS(AB$2)*'data from RPEpUACE'!$B12)+SUMIFS('Override Calcs'!$E$4:$E$6,'Override Calcs'!$A$4:$A$6,About!$B$2,'Override Calcs'!$B$4:$B$6,"N2O")</f>
        <v>550489087.48760498</v>
      </c>
      <c r="AC12" s="25">
        <f>(ABS(AC$2)*'data from RPEpUACE'!$B12)+SUMIFS('Override Calcs'!$E$4:$E$6,'Override Calcs'!$A$4:$A$6,About!$B$2,'Override Calcs'!$B$4:$B$6,"N2O")</f>
        <v>550271852.36951506</v>
      </c>
      <c r="AD12" s="25">
        <f>(ABS(AD$2)*'data from RPEpUACE'!$B12)+SUMIFS('Override Calcs'!$E$4:$E$6,'Override Calcs'!$A$4:$A$6,About!$B$2,'Override Calcs'!$B$4:$B$6,"N2O")</f>
        <v>550054617.25142503</v>
      </c>
      <c r="AE12" s="25">
        <f>(ABS(AE$2)*'data from RPEpUACE'!$B12)+SUMIFS('Override Calcs'!$E$4:$E$6,'Override Calcs'!$A$4:$A$6,About!$B$2,'Override Calcs'!$B$4:$B$6,"N2O")</f>
        <v>549837382.13333511</v>
      </c>
      <c r="AF12" s="25">
        <f>(ABS(AF$2)*'data from RPEpUACE'!$B12)+SUMIFS('Override Calcs'!$E$4:$E$6,'Override Calcs'!$A$4:$A$6,About!$B$2,'Override Calcs'!$B$4:$B$6,"N2O")</f>
        <v>549620147.01524532</v>
      </c>
      <c r="AG12" s="25">
        <f>(ABS(AG$2)*'data from RPEpUACE'!$B12)+SUMIFS('Override Calcs'!$E$4:$E$6,'Override Calcs'!$A$4:$A$6,About!$B$2,'Override Calcs'!$B$4:$B$6,"N2O")</f>
        <v>549402911.89715528</v>
      </c>
      <c r="AH12" s="25">
        <f>(ABS(AH$2)*'data from RPEpUACE'!$B12)+SUMIFS('Override Calcs'!$E$4:$E$6,'Override Calcs'!$A$4:$A$6,About!$B$2,'Override Calcs'!$B$4:$B$6,"N2O")</f>
        <v>549185676.77906537</v>
      </c>
      <c r="AI12" s="25">
        <f>(ABS(AI$2)*'data from RPEpUACE'!$B12)+SUMIFS('Override Calcs'!$E$4:$E$6,'Override Calcs'!$A$4:$A$6,About!$B$2,'Override Calcs'!$B$4:$B$6,"N2O")</f>
        <v>548968441.66097546</v>
      </c>
      <c r="AJ12" s="25">
        <f>(ABS(AJ$2)*'data from RPEpUACE'!$B12)+SUMIFS('Override Calcs'!$E$4:$E$6,'Override Calcs'!$A$4:$A$6,About!$B$2,'Override Calcs'!$B$4:$B$6,"N2O")</f>
        <v>548751206.54288554</v>
      </c>
      <c r="AK12" s="25">
        <f>(ABS(AK$2)*'data from RPEpUACE'!$B12)+SUMIFS('Override Calcs'!$E$4:$E$6,'Override Calcs'!$A$4:$A$6,About!$B$2,'Override Calcs'!$B$4:$B$6,"N2O")</f>
        <v>548533971.42479563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2021-06-01T20:54:35Z</dcterms:modified>
</cp:coreProperties>
</file>