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KY\io-model\VoSTR\"/>
    </mc:Choice>
  </mc:AlternateContent>
  <xr:revisionPtr revIDLastSave="0" documentId="8_{D3C31D4E-1BC9-468C-AE9D-F29CAFF60C34}"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AP2" i="2" l="1"/>
  <c r="AH2" i="2"/>
  <c r="Z2" i="2"/>
  <c r="R2" i="2"/>
  <c r="J2" i="2"/>
  <c r="AO2" i="2"/>
  <c r="AG2" i="2"/>
  <c r="Y2" i="2"/>
  <c r="Q2" i="2"/>
  <c r="I2" i="2"/>
  <c r="AF2" i="2"/>
  <c r="H2" i="2"/>
  <c r="AE2" i="2"/>
  <c r="W2" i="2"/>
  <c r="O2" i="2"/>
  <c r="G2" i="2"/>
  <c r="AL2" i="2"/>
  <c r="AD2" i="2"/>
  <c r="V2" i="2"/>
  <c r="N2" i="2"/>
  <c r="F2" i="2"/>
  <c r="AK2" i="2"/>
  <c r="AC2" i="2"/>
  <c r="U2" i="2"/>
  <c r="M2" i="2"/>
  <c r="E2" i="2"/>
  <c r="AN2" i="2"/>
  <c r="X2" i="2"/>
  <c r="P2" i="2"/>
  <c r="AM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<sst xmlns="http://schemas.openxmlformats.org/spreadsheetml/2006/main" count="5311" uniqueCount="490">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</sst>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cols>
    <col min="1" max="1" width="23.85546875" customWidth="1"/>
    <col min="2" max="2" width="19.7109375" customWidth="1"/>
    <col min="3" max="3" width="9.7109375" bestFit="1" customWidth="1"/>
    <col min="5" max="6" width="9.140625" style="17"/>
  </cols>
  <sheetData>
    <row r="1" spans="1:7">
      <c r="A1" s="1" t="s">
        <v>1</v>
      </c>
      <c r="B1" s="15" t="s">
        <v>368</v>
      </c>
      <c r="C1" s="16">
        <v>44827</v>
      </c>
      <c r="E1" s="12" t="s">
        <v>335</v>
      </c>
      <c r="F1" s="12" t="s">
        <v>335</v>
      </c>
    </row>
    <row r="2" spans="1:7">
      <c r="B2" s="13" t="str">
        <f>INDEX(F:F,MATCH(B1,E:E,0))</f>
        <v>KY</v>
      </c>
      <c r="C2" s="17"/>
      <c r="E2" s="13" t="s">
        <v>336</v>
      </c>
      <c r="F2" s="13" t="s">
        <v>337</v>
      </c>
    </row>
    <row r="3" spans="1:7">
      <c r="A3" s="1" t="s">
        <v>329</v>
      </c>
      <c r="B3" s="10" t="s">
        <v>330</v>
      </c>
      <c r="C3" s="10"/>
      <c r="D3" s="10"/>
      <c r="E3" s="13" t="s">
        <v>338</v>
      </c>
      <c r="F3" s="13" t="s">
        <v>339</v>
      </c>
      <c r="G3" s="10"/>
    </row>
    <row r="4" spans="1:7">
      <c r="B4" s="14" t="s">
        <v>331</v>
      </c>
      <c r="E4" s="13" t="s">
        <v>340</v>
      </c>
      <c r="F4" s="13" t="s">
        <v>341</v>
      </c>
    </row>
    <row r="5" spans="1:7">
      <c r="B5" s="14">
        <v>2022</v>
      </c>
      <c r="E5" s="13" t="s">
        <v>342</v>
      </c>
      <c r="F5" s="13" t="s">
        <v>343</v>
      </c>
    </row>
    <row r="6" spans="1:7">
      <c r="B6" s="14" t="s">
        <v>49</v>
      </c>
      <c r="E6" s="13" t="s">
        <v>344</v>
      </c>
      <c r="F6" s="13" t="s">
        <v>345</v>
      </c>
    </row>
    <row r="7" spans="1:7">
      <c r="B7" s="14" t="s">
        <v>332</v>
      </c>
      <c r="E7" s="13" t="s">
        <v>346</v>
      </c>
      <c r="F7" s="13" t="s">
        <v>347</v>
      </c>
    </row>
    <row r="8" spans="1:7">
      <c r="E8" s="13" t="s">
        <v>348</v>
      </c>
      <c r="F8" s="13" t="s">
        <v>349</v>
      </c>
    </row>
    <row r="9" spans="1:7">
      <c r="B9" s="10" t="s">
        <v>330</v>
      </c>
      <c r="C9" s="10"/>
      <c r="D9" s="10"/>
      <c r="E9" s="13" t="s">
        <v>350</v>
      </c>
      <c r="F9" s="13" t="s">
        <v>351</v>
      </c>
      <c r="G9" s="10"/>
    </row>
    <row r="10" spans="1:7">
      <c r="B10" s="14" t="s">
        <v>331</v>
      </c>
      <c r="E10" s="13" t="s">
        <v>352</v>
      </c>
      <c r="F10" s="13" t="s">
        <v>353</v>
      </c>
    </row>
    <row r="11" spans="1:7">
      <c r="B11" s="14">
        <v>2022</v>
      </c>
      <c r="E11" s="13" t="s">
        <v>354</v>
      </c>
      <c r="F11" s="13" t="s">
        <v>355</v>
      </c>
    </row>
    <row r="12" spans="1:7">
      <c r="B12" s="14" t="s">
        <v>228</v>
      </c>
      <c r="E12" s="13" t="s">
        <v>356</v>
      </c>
      <c r="F12" s="13" t="s">
        <v>357</v>
      </c>
    </row>
    <row r="13" spans="1:7">
      <c r="B13" s="14" t="s">
        <v>333</v>
      </c>
      <c r="E13" s="13" t="s">
        <v>358</v>
      </c>
      <c r="F13" s="13" t="s">
        <v>359</v>
      </c>
    </row>
    <row r="14" spans="1:7">
      <c r="B14" s="14"/>
      <c r="E14" s="13" t="s">
        <v>360</v>
      </c>
      <c r="F14" s="13" t="s">
        <v>361</v>
      </c>
    </row>
    <row r="15" spans="1:7">
      <c r="B15" s="10" t="s">
        <v>487</v>
      </c>
      <c r="E15" s="13" t="s">
        <v>362</v>
      </c>
      <c r="F15" s="13" t="s">
        <v>363</v>
      </c>
    </row>
    <row r="16" spans="1:7">
      <c r="B16" s="14" t="s">
        <v>488</v>
      </c>
      <c r="E16" s="13" t="s">
        <v>364</v>
      </c>
      <c r="F16" s="13" t="s">
        <v>365</v>
      </c>
    </row>
    <row r="17" spans="1:6">
      <c r="B17" s="14">
        <v>2022</v>
      </c>
      <c r="E17" s="13" t="s">
        <v>366</v>
      </c>
      <c r="F17" s="13" t="s">
        <v>367</v>
      </c>
    </row>
    <row r="18" spans="1:6">
      <c r="B18" s="14" t="s">
        <v>486</v>
      </c>
      <c r="E18" s="13" t="s">
        <v>368</v>
      </c>
      <c r="F18" s="13" t="s">
        <v>369</v>
      </c>
    </row>
    <row r="19" spans="1:6">
      <c r="B19" s="14" t="s">
        <v>489</v>
      </c>
      <c r="E19" s="13" t="s">
        <v>370</v>
      </c>
      <c r="F19" s="13" t="s">
        <v>371</v>
      </c>
    </row>
    <row r="20" spans="1:6">
      <c r="E20" s="13" t="s">
        <v>372</v>
      </c>
      <c r="F20" s="13" t="s">
        <v>373</v>
      </c>
    </row>
    <row r="21" spans="1:6">
      <c r="E21" s="13" t="s">
        <v>374</v>
      </c>
      <c r="F21" s="13" t="s">
        <v>375</v>
      </c>
    </row>
    <row r="22" spans="1:6">
      <c r="E22" s="13" t="s">
        <v>376</v>
      </c>
      <c r="F22" s="13" t="s">
        <v>377</v>
      </c>
    </row>
    <row r="23" spans="1:6">
      <c r="E23" s="13" t="s">
        <v>378</v>
      </c>
      <c r="F23" s="13" t="s">
        <v>379</v>
      </c>
    </row>
    <row r="24" spans="1:6">
      <c r="E24" s="13" t="s">
        <v>380</v>
      </c>
      <c r="F24" s="13" t="s">
        <v>381</v>
      </c>
    </row>
    <row r="25" spans="1:6">
      <c r="E25" s="13" t="s">
        <v>382</v>
      </c>
      <c r="F25" s="13" t="s">
        <v>383</v>
      </c>
    </row>
    <row r="26" spans="1:6">
      <c r="A26" s="1" t="s">
        <v>0</v>
      </c>
      <c r="E26" s="13" t="s">
        <v>384</v>
      </c>
      <c r="F26" s="13" t="s">
        <v>385</v>
      </c>
    </row>
    <row r="27" spans="1:6">
      <c r="A27" t="s">
        <v>46</v>
      </c>
      <c r="E27" s="13" t="s">
        <v>386</v>
      </c>
      <c r="F27" s="13" t="s">
        <v>387</v>
      </c>
    </row>
    <row r="28" spans="1:6">
      <c r="E28" s="13" t="s">
        <v>388</v>
      </c>
      <c r="F28" s="13" t="s">
        <v>389</v>
      </c>
    </row>
    <row r="29" spans="1:6">
      <c r="A29" t="s">
        <v>47</v>
      </c>
      <c r="E29" s="13" t="s">
        <v>390</v>
      </c>
      <c r="F29" s="13" t="s">
        <v>391</v>
      </c>
    </row>
    <row r="30" spans="1:6">
      <c r="A30" t="s">
        <v>48</v>
      </c>
      <c r="E30" s="13" t="s">
        <v>392</v>
      </c>
      <c r="F30" s="13" t="s">
        <v>393</v>
      </c>
    </row>
    <row r="31" spans="1:6">
      <c r="E31" s="13" t="s">
        <v>394</v>
      </c>
      <c r="F31" s="13" t="s">
        <v>395</v>
      </c>
    </row>
    <row r="32" spans="1:6">
      <c r="A32" t="s">
        <v>326</v>
      </c>
      <c r="E32" s="13" t="s">
        <v>396</v>
      </c>
      <c r="F32" s="13" t="s">
        <v>397</v>
      </c>
    </row>
    <row r="33" spans="1:6">
      <c r="A33" t="s">
        <v>327</v>
      </c>
      <c r="E33" s="13" t="s">
        <v>398</v>
      </c>
      <c r="F33" s="13" t="s">
        <v>399</v>
      </c>
    </row>
    <row r="34" spans="1:6">
      <c r="A34" t="s">
        <v>328</v>
      </c>
      <c r="E34" s="13" t="s">
        <v>400</v>
      </c>
      <c r="F34" s="13" t="s">
        <v>401</v>
      </c>
    </row>
    <row r="35" spans="1:6">
      <c r="E35" s="13" t="s">
        <v>402</v>
      </c>
      <c r="F35" s="13" t="s">
        <v>403</v>
      </c>
    </row>
    <row r="36" spans="1:6">
      <c r="E36" s="13" t="s">
        <v>404</v>
      </c>
      <c r="F36" s="13" t="s">
        <v>405</v>
      </c>
    </row>
    <row r="37" spans="1:6">
      <c r="E37" s="13" t="s">
        <v>406</v>
      </c>
      <c r="F37" s="13" t="s">
        <v>407</v>
      </c>
    </row>
    <row r="38" spans="1:6">
      <c r="E38" s="13" t="s">
        <v>408</v>
      </c>
      <c r="F38" s="13" t="s">
        <v>409</v>
      </c>
    </row>
    <row r="39" spans="1:6">
      <c r="E39" s="13" t="s">
        <v>410</v>
      </c>
      <c r="F39" s="13" t="s">
        <v>411</v>
      </c>
    </row>
    <row r="40" spans="1:6">
      <c r="E40" s="13" t="s">
        <v>412</v>
      </c>
      <c r="F40" s="13" t="s">
        <v>413</v>
      </c>
    </row>
    <row r="41" spans="1:6">
      <c r="E41" s="13" t="s">
        <v>414</v>
      </c>
      <c r="F41" s="13" t="s">
        <v>415</v>
      </c>
    </row>
    <row r="42" spans="1:6">
      <c r="E42" s="13" t="s">
        <v>416</v>
      </c>
      <c r="F42" s="13" t="s">
        <v>417</v>
      </c>
    </row>
    <row r="43" spans="1:6">
      <c r="E43" s="13" t="s">
        <v>418</v>
      </c>
      <c r="F43" s="13" t="s">
        <v>419</v>
      </c>
    </row>
    <row r="44" spans="1:6">
      <c r="E44" s="13" t="s">
        <v>420</v>
      </c>
      <c r="F44" s="13" t="s">
        <v>421</v>
      </c>
    </row>
    <row r="45" spans="1:6">
      <c r="E45" s="13" t="s">
        <v>422</v>
      </c>
      <c r="F45" s="13" t="s">
        <v>423</v>
      </c>
    </row>
    <row r="46" spans="1:6">
      <c r="E46" s="13" t="s">
        <v>424</v>
      </c>
      <c r="F46" s="13" t="s">
        <v>425</v>
      </c>
    </row>
    <row r="47" spans="1:6">
      <c r="E47" s="13" t="s">
        <v>426</v>
      </c>
      <c r="F47" s="13" t="s">
        <v>427</v>
      </c>
    </row>
    <row r="48" spans="1:6">
      <c r="E48" s="13" t="s">
        <v>428</v>
      </c>
      <c r="F48" s="13" t="s">
        <v>429</v>
      </c>
    </row>
    <row r="49" spans="5:6">
      <c r="E49" s="13" t="s">
        <v>334</v>
      </c>
      <c r="F49" s="13" t="s">
        <v>430</v>
      </c>
    </row>
    <row r="50" spans="5:6">
      <c r="E50" s="13" t="s">
        <v>431</v>
      </c>
      <c r="F50" s="13" t="s">
        <v>432</v>
      </c>
    </row>
    <row r="51" spans="5:6">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cols>
    <col min="6" max="6" width="14.7109375" bestFit="1" customWidth="1"/>
  </cols>
  <sheetData>
    <row r="1" spans="1:8" ht="21.75">
      <c r="A1" s="19" t="s">
        <v>486</v>
      </c>
    </row>
    <row r="2" spans="1:8">
      <c r="B2" t="s">
        <v>335</v>
      </c>
      <c r="C2" t="s">
        <v>435</v>
      </c>
      <c r="D2" t="s">
        <v>436</v>
      </c>
      <c r="E2" t="s">
        <v>437</v>
      </c>
      <c r="F2" s="20" t="s">
        <v>438</v>
      </c>
      <c r="G2" t="s">
        <v>436</v>
      </c>
      <c r="H2" t="s">
        <v>439</v>
      </c>
    </row>
    <row r="3" spans="1:8">
      <c r="A3" s="13" t="s">
        <v>337</v>
      </c>
      <c r="B3" t="s">
        <v>440</v>
      </c>
      <c r="C3" s="18">
        <v>0.04</v>
      </c>
      <c r="D3">
        <v>40</v>
      </c>
      <c r="E3" s="18">
        <v>5.2400000000000002E-2</v>
      </c>
      <c r="F3" s="21">
        <v>9.2399999999999996E-2</v>
      </c>
      <c r="G3">
        <v>5</v>
      </c>
      <c r="H3" s="18">
        <v>7.4999999999999997E-2</v>
      </c>
    </row>
    <row r="4" spans="1:8">
      <c r="A4" s="13" t="s">
        <v>339</v>
      </c>
      <c r="B4" t="s">
        <v>338</v>
      </c>
      <c r="C4" s="18">
        <v>0</v>
      </c>
      <c r="D4">
        <v>46</v>
      </c>
      <c r="E4" s="18">
        <v>1.7600000000000001E-2</v>
      </c>
      <c r="F4" s="21">
        <v>1.7600000000000001E-2</v>
      </c>
      <c r="G4">
        <v>46</v>
      </c>
      <c r="H4" s="18">
        <v>7.4999999999999997E-2</v>
      </c>
    </row>
    <row r="5" spans="1:8">
      <c r="A5" s="13" t="s">
        <v>341</v>
      </c>
      <c r="B5" t="s">
        <v>441</v>
      </c>
      <c r="C5" s="18">
        <v>5.6000000000000001E-2</v>
      </c>
      <c r="D5">
        <v>28</v>
      </c>
      <c r="E5" s="18">
        <v>2.7699999999999999E-2</v>
      </c>
      <c r="F5" s="21">
        <v>8.3699999999999997E-2</v>
      </c>
      <c r="G5">
        <v>11</v>
      </c>
      <c r="H5" s="18">
        <v>5.2999999999999999E-2</v>
      </c>
    </row>
    <row r="6" spans="1:8">
      <c r="A6" s="13" t="s">
        <v>343</v>
      </c>
      <c r="B6" t="s">
        <v>442</v>
      </c>
      <c r="C6" s="18">
        <v>6.5000000000000002E-2</v>
      </c>
      <c r="D6">
        <v>9</v>
      </c>
      <c r="E6" s="18">
        <v>2.9700000000000001E-2</v>
      </c>
      <c r="F6" s="21">
        <v>9.4700000000000006E-2</v>
      </c>
      <c r="G6">
        <v>3</v>
      </c>
      <c r="H6" s="18">
        <v>6.1249999999999999E-2</v>
      </c>
    </row>
    <row r="7" spans="1:8">
      <c r="A7" s="13" t="s">
        <v>345</v>
      </c>
      <c r="B7" t="s">
        <v>443</v>
      </c>
      <c r="C7" s="18">
        <v>7.2499999999999995E-2</v>
      </c>
      <c r="D7">
        <v>1</v>
      </c>
      <c r="E7" s="18">
        <v>1.5699999999999999E-2</v>
      </c>
      <c r="F7" s="21">
        <v>8.8200000000000001E-2</v>
      </c>
      <c r="G7">
        <v>7</v>
      </c>
      <c r="H7" s="18">
        <v>2.5000000000000001E-2</v>
      </c>
    </row>
    <row r="8" spans="1:8">
      <c r="A8" s="13" t="s">
        <v>347</v>
      </c>
      <c r="B8" t="s">
        <v>444</v>
      </c>
      <c r="C8" s="18">
        <v>2.9000000000000001E-2</v>
      </c>
      <c r="D8">
        <v>45</v>
      </c>
      <c r="E8" s="18">
        <v>4.87E-2</v>
      </c>
      <c r="F8" s="21">
        <v>7.7700000000000005E-2</v>
      </c>
      <c r="G8">
        <v>15</v>
      </c>
      <c r="H8" s="18">
        <v>8.3000000000000004E-2</v>
      </c>
    </row>
    <row r="9" spans="1:8">
      <c r="A9" s="13" t="s">
        <v>349</v>
      </c>
      <c r="B9" t="s">
        <v>445</v>
      </c>
      <c r="C9" s="18">
        <v>6.3500000000000001E-2</v>
      </c>
      <c r="D9">
        <v>12</v>
      </c>
      <c r="E9" s="18">
        <v>0</v>
      </c>
      <c r="F9" s="21">
        <v>6.3500000000000001E-2</v>
      </c>
      <c r="G9">
        <v>33</v>
      </c>
      <c r="H9" s="18">
        <v>0</v>
      </c>
    </row>
    <row r="10" spans="1:8">
      <c r="A10" s="13" t="s">
        <v>351</v>
      </c>
      <c r="B10" t="s">
        <v>446</v>
      </c>
      <c r="C10" s="18">
        <v>0</v>
      </c>
      <c r="D10">
        <v>46</v>
      </c>
      <c r="E10" s="18">
        <v>0</v>
      </c>
      <c r="F10" s="21">
        <v>0</v>
      </c>
      <c r="G10">
        <v>47</v>
      </c>
      <c r="H10" s="18">
        <v>0</v>
      </c>
    </row>
    <row r="11" spans="1:8">
      <c r="B11" t="s">
        <v>447</v>
      </c>
      <c r="C11" s="18">
        <v>0.06</v>
      </c>
      <c r="D11">
        <v>-17</v>
      </c>
      <c r="E11" s="18">
        <v>0</v>
      </c>
      <c r="F11" s="21">
        <v>0.06</v>
      </c>
      <c r="G11">
        <v>-38</v>
      </c>
      <c r="H11" s="18">
        <v>0</v>
      </c>
    </row>
    <row r="12" spans="1:8">
      <c r="A12" s="13" t="s">
        <v>353</v>
      </c>
      <c r="B12" t="s">
        <v>448</v>
      </c>
      <c r="C12" s="18">
        <v>0.06</v>
      </c>
      <c r="D12">
        <v>17</v>
      </c>
      <c r="E12" s="18">
        <v>1.01E-2</v>
      </c>
      <c r="F12" s="21">
        <v>7.0099999999999996E-2</v>
      </c>
      <c r="G12">
        <v>23</v>
      </c>
      <c r="H12" s="18">
        <v>0.02</v>
      </c>
    </row>
    <row r="13" spans="1:8">
      <c r="A13" s="13" t="s">
        <v>355</v>
      </c>
      <c r="B13" t="s">
        <v>449</v>
      </c>
      <c r="C13" s="18">
        <v>0.04</v>
      </c>
      <c r="D13">
        <v>40</v>
      </c>
      <c r="E13" s="18">
        <v>3.3700000000000001E-2</v>
      </c>
      <c r="F13" s="21">
        <v>7.3700000000000002E-2</v>
      </c>
      <c r="G13">
        <v>19</v>
      </c>
      <c r="H13" s="18">
        <v>0.05</v>
      </c>
    </row>
    <row r="14" spans="1:8">
      <c r="A14" s="13" t="s">
        <v>357</v>
      </c>
      <c r="B14" t="s">
        <v>450</v>
      </c>
      <c r="C14" s="18">
        <v>0.04</v>
      </c>
      <c r="D14">
        <v>40</v>
      </c>
      <c r="E14" s="18">
        <v>4.4000000000000003E-3</v>
      </c>
      <c r="F14" s="21">
        <v>4.4400000000000002E-2</v>
      </c>
      <c r="G14">
        <v>45</v>
      </c>
      <c r="H14" s="18">
        <v>5.0000000000000001E-3</v>
      </c>
    </row>
    <row r="15" spans="1:8">
      <c r="A15" s="13" t="s">
        <v>359</v>
      </c>
      <c r="B15" t="s">
        <v>358</v>
      </c>
      <c r="C15" s="18">
        <v>0.06</v>
      </c>
      <c r="D15">
        <v>17</v>
      </c>
      <c r="E15" s="18">
        <v>2.0000000000000001E-4</v>
      </c>
      <c r="F15" s="21">
        <v>6.0199999999999997E-2</v>
      </c>
      <c r="G15">
        <v>37</v>
      </c>
      <c r="H15" s="18">
        <v>0.03</v>
      </c>
    </row>
    <row r="16" spans="1:8">
      <c r="A16" s="13" t="s">
        <v>361</v>
      </c>
      <c r="B16" t="s">
        <v>451</v>
      </c>
      <c r="C16" s="18">
        <v>6.25E-2</v>
      </c>
      <c r="D16">
        <v>13</v>
      </c>
      <c r="E16" s="18">
        <v>2.4799999999999999E-2</v>
      </c>
      <c r="F16" s="21">
        <v>8.7300000000000003E-2</v>
      </c>
      <c r="G16">
        <v>8</v>
      </c>
      <c r="H16" s="18">
        <v>5.2499999999999998E-2</v>
      </c>
    </row>
    <row r="17" spans="1:8">
      <c r="A17" s="13" t="s">
        <v>363</v>
      </c>
      <c r="B17" t="s">
        <v>452</v>
      </c>
      <c r="C17" s="18">
        <v>7.0000000000000007E-2</v>
      </c>
      <c r="D17">
        <v>2</v>
      </c>
      <c r="E17" s="18">
        <v>0</v>
      </c>
      <c r="F17" s="21">
        <v>7.0000000000000007E-2</v>
      </c>
      <c r="G17">
        <v>24</v>
      </c>
      <c r="H17" s="18">
        <v>0</v>
      </c>
    </row>
    <row r="18" spans="1:8">
      <c r="A18" s="13" t="s">
        <v>365</v>
      </c>
      <c r="B18" t="s">
        <v>364</v>
      </c>
      <c r="C18" s="18">
        <v>0.06</v>
      </c>
      <c r="D18">
        <v>17</v>
      </c>
      <c r="E18" s="18">
        <v>9.4000000000000004E-3</v>
      </c>
      <c r="F18" s="21">
        <v>6.9400000000000003E-2</v>
      </c>
      <c r="G18">
        <v>28</v>
      </c>
      <c r="H18" s="18">
        <v>0.01</v>
      </c>
    </row>
    <row r="19" spans="1:8">
      <c r="A19" s="13" t="s">
        <v>367</v>
      </c>
      <c r="B19" t="s">
        <v>453</v>
      </c>
      <c r="C19" s="18">
        <v>6.5000000000000002E-2</v>
      </c>
      <c r="D19">
        <v>9</v>
      </c>
      <c r="E19" s="18">
        <v>2.2100000000000002E-2</v>
      </c>
      <c r="F19" s="21">
        <v>8.7099999999999997E-2</v>
      </c>
      <c r="G19">
        <v>9</v>
      </c>
      <c r="H19" s="18">
        <v>4.2500000000000003E-2</v>
      </c>
    </row>
    <row r="20" spans="1:8">
      <c r="A20" s="13" t="s">
        <v>369</v>
      </c>
      <c r="B20" t="s">
        <v>454</v>
      </c>
      <c r="C20" s="18">
        <v>0.06</v>
      </c>
      <c r="D20">
        <v>17</v>
      </c>
      <c r="E20" s="18">
        <v>0</v>
      </c>
      <c r="F20" s="21">
        <v>0.06</v>
      </c>
      <c r="G20">
        <v>38</v>
      </c>
      <c r="H20" s="18">
        <v>0</v>
      </c>
    </row>
    <row r="21" spans="1:8">
      <c r="A21" s="13" t="s">
        <v>371</v>
      </c>
      <c r="B21" t="s">
        <v>455</v>
      </c>
      <c r="C21" s="18">
        <v>4.4499999999999998E-2</v>
      </c>
      <c r="D21">
        <v>38</v>
      </c>
      <c r="E21" s="18">
        <v>5.0999999999999997E-2</v>
      </c>
      <c r="F21" s="21">
        <v>9.5500000000000002E-2</v>
      </c>
      <c r="G21">
        <v>1</v>
      </c>
      <c r="H21" s="18">
        <v>7.0000000000000007E-2</v>
      </c>
    </row>
    <row r="22" spans="1:8">
      <c r="A22" s="13" t="s">
        <v>373</v>
      </c>
      <c r="B22" t="s">
        <v>372</v>
      </c>
      <c r="C22" s="18">
        <v>5.5E-2</v>
      </c>
      <c r="D22">
        <v>29</v>
      </c>
      <c r="E22" s="18">
        <v>0</v>
      </c>
      <c r="F22" s="21">
        <v>5.5E-2</v>
      </c>
      <c r="G22">
        <v>42</v>
      </c>
      <c r="H22" s="18">
        <v>0</v>
      </c>
    </row>
    <row r="23" spans="1:8">
      <c r="A23" s="13" t="s">
        <v>375</v>
      </c>
      <c r="B23" t="s">
        <v>456</v>
      </c>
      <c r="C23" s="18">
        <v>0.06</v>
      </c>
      <c r="D23">
        <v>17</v>
      </c>
      <c r="E23" s="18">
        <v>0</v>
      </c>
      <c r="F23" s="21">
        <v>0.06</v>
      </c>
      <c r="G23">
        <v>38</v>
      </c>
      <c r="H23" s="18">
        <v>0</v>
      </c>
    </row>
    <row r="24" spans="1:8">
      <c r="A24" s="13" t="s">
        <v>377</v>
      </c>
      <c r="B24" t="s">
        <v>457</v>
      </c>
      <c r="C24" s="18">
        <v>6.25E-2</v>
      </c>
      <c r="D24">
        <v>13</v>
      </c>
      <c r="E24" s="18">
        <v>0</v>
      </c>
      <c r="F24" s="21">
        <v>6.25E-2</v>
      </c>
      <c r="G24">
        <v>35</v>
      </c>
      <c r="H24" s="18">
        <v>0</v>
      </c>
    </row>
    <row r="25" spans="1:8">
      <c r="A25" s="13" t="s">
        <v>379</v>
      </c>
      <c r="B25" t="s">
        <v>458</v>
      </c>
      <c r="C25" s="18">
        <v>0.06</v>
      </c>
      <c r="D25">
        <v>17</v>
      </c>
      <c r="E25" s="18">
        <v>0</v>
      </c>
      <c r="F25" s="21">
        <v>0.06</v>
      </c>
      <c r="G25">
        <v>38</v>
      </c>
      <c r="H25" s="18">
        <v>0</v>
      </c>
    </row>
    <row r="26" spans="1:8">
      <c r="A26" s="13" t="s">
        <v>381</v>
      </c>
      <c r="B26" t="s">
        <v>459</v>
      </c>
      <c r="C26" s="18">
        <v>6.8750000000000006E-2</v>
      </c>
      <c r="D26">
        <v>6</v>
      </c>
      <c r="E26" s="18">
        <v>6.1000000000000004E-3</v>
      </c>
      <c r="F26" s="21">
        <v>7.4899999999999994E-2</v>
      </c>
      <c r="G26">
        <v>17</v>
      </c>
      <c r="H26" s="18">
        <v>0.02</v>
      </c>
    </row>
    <row r="27" spans="1:8">
      <c r="A27" s="13" t="s">
        <v>383</v>
      </c>
      <c r="B27" t="s">
        <v>460</v>
      </c>
      <c r="C27" s="18">
        <v>7.0000000000000007E-2</v>
      </c>
      <c r="D27">
        <v>2</v>
      </c>
      <c r="E27" s="18">
        <v>6.9999999999999999E-4</v>
      </c>
      <c r="F27" s="21">
        <v>7.0699999999999999E-2</v>
      </c>
      <c r="G27">
        <v>22</v>
      </c>
      <c r="H27" s="18">
        <v>0.01</v>
      </c>
    </row>
    <row r="28" spans="1:8">
      <c r="A28" s="13" t="s">
        <v>385</v>
      </c>
      <c r="B28" t="s">
        <v>461</v>
      </c>
      <c r="C28" s="18">
        <v>4.2250000000000003E-2</v>
      </c>
      <c r="D28">
        <v>39</v>
      </c>
      <c r="E28" s="18">
        <v>4.07E-2</v>
      </c>
      <c r="F28" s="21">
        <v>8.3000000000000004E-2</v>
      </c>
      <c r="G28">
        <v>12</v>
      </c>
      <c r="H28" s="18">
        <v>5.7630000000000001E-2</v>
      </c>
    </row>
    <row r="29" spans="1:8">
      <c r="A29" s="13" t="s">
        <v>387</v>
      </c>
      <c r="B29" t="s">
        <v>462</v>
      </c>
      <c r="C29" s="18">
        <v>0</v>
      </c>
      <c r="D29">
        <v>46</v>
      </c>
      <c r="E29" s="18">
        <v>0</v>
      </c>
      <c r="F29" s="21">
        <v>0</v>
      </c>
      <c r="G29">
        <v>47</v>
      </c>
      <c r="H29" s="18">
        <v>0</v>
      </c>
    </row>
    <row r="30" spans="1:8">
      <c r="A30" s="13" t="s">
        <v>389</v>
      </c>
      <c r="B30" t="s">
        <v>463</v>
      </c>
      <c r="C30" s="18">
        <v>5.5E-2</v>
      </c>
      <c r="D30">
        <v>29</v>
      </c>
      <c r="E30" s="18">
        <v>1.44E-2</v>
      </c>
      <c r="F30" s="21">
        <v>6.9400000000000003E-2</v>
      </c>
      <c r="G30">
        <v>29</v>
      </c>
      <c r="H30" s="18">
        <v>2.5000000000000001E-2</v>
      </c>
    </row>
    <row r="31" spans="1:8">
      <c r="A31" s="13" t="s">
        <v>391</v>
      </c>
      <c r="B31" t="s">
        <v>464</v>
      </c>
      <c r="C31" s="18">
        <v>6.8500000000000005E-2</v>
      </c>
      <c r="D31">
        <v>7</v>
      </c>
      <c r="E31" s="18">
        <v>1.38E-2</v>
      </c>
      <c r="F31" s="21">
        <v>8.2299999999999998E-2</v>
      </c>
      <c r="G31">
        <v>13</v>
      </c>
      <c r="H31" s="18">
        <v>1.5299999999999999E-2</v>
      </c>
    </row>
    <row r="32" spans="1:8">
      <c r="A32" s="13" t="s">
        <v>393</v>
      </c>
      <c r="B32" t="s">
        <v>465</v>
      </c>
      <c r="C32" s="18">
        <v>0</v>
      </c>
      <c r="D32">
        <v>46</v>
      </c>
      <c r="E32" s="18">
        <v>0</v>
      </c>
      <c r="F32" s="21">
        <v>0</v>
      </c>
      <c r="G32">
        <v>47</v>
      </c>
      <c r="H32" s="18">
        <v>0</v>
      </c>
    </row>
    <row r="33" spans="1:8">
      <c r="A33" s="13" t="s">
        <v>395</v>
      </c>
      <c r="B33" t="s">
        <v>466</v>
      </c>
      <c r="C33" s="18">
        <v>6.6250000000000003E-2</v>
      </c>
      <c r="D33">
        <v>8</v>
      </c>
      <c r="E33" s="18">
        <v>-2.9999999999999997E-4</v>
      </c>
      <c r="F33" s="21">
        <v>6.6000000000000003E-2</v>
      </c>
      <c r="G33">
        <v>30</v>
      </c>
      <c r="H33" s="18">
        <v>3.313E-2</v>
      </c>
    </row>
    <row r="34" spans="1:8">
      <c r="A34" s="13" t="s">
        <v>397</v>
      </c>
      <c r="B34" t="s">
        <v>467</v>
      </c>
      <c r="C34" s="18">
        <v>0.05</v>
      </c>
      <c r="D34">
        <v>32</v>
      </c>
      <c r="E34" s="18">
        <v>2.7199999999999998E-2</v>
      </c>
      <c r="F34" s="21">
        <v>7.7200000000000005E-2</v>
      </c>
      <c r="G34">
        <v>16</v>
      </c>
      <c r="H34" s="18">
        <v>4.3130000000000002E-2</v>
      </c>
    </row>
    <row r="35" spans="1:8">
      <c r="A35" s="13" t="s">
        <v>399</v>
      </c>
      <c r="B35" t="s">
        <v>468</v>
      </c>
      <c r="C35" s="18">
        <v>0.04</v>
      </c>
      <c r="D35">
        <v>40</v>
      </c>
      <c r="E35" s="18">
        <v>4.5199999999999997E-2</v>
      </c>
      <c r="F35" s="21">
        <v>8.5199999999999998E-2</v>
      </c>
      <c r="G35">
        <v>10</v>
      </c>
      <c r="H35" s="18">
        <v>4.8750000000000002E-2</v>
      </c>
    </row>
    <row r="36" spans="1:8">
      <c r="A36" s="13" t="s">
        <v>401</v>
      </c>
      <c r="B36" t="s">
        <v>469</v>
      </c>
      <c r="C36" s="18">
        <v>4.7500000000000001E-2</v>
      </c>
      <c r="D36">
        <v>35</v>
      </c>
      <c r="E36" s="18">
        <v>2.23E-2</v>
      </c>
      <c r="F36" s="21">
        <v>6.9800000000000001E-2</v>
      </c>
      <c r="G36">
        <v>26</v>
      </c>
      <c r="H36" s="18">
        <v>2.75E-2</v>
      </c>
    </row>
    <row r="37" spans="1:8">
      <c r="A37" s="13" t="s">
        <v>403</v>
      </c>
      <c r="B37" t="s">
        <v>470</v>
      </c>
      <c r="C37" s="18">
        <v>0.05</v>
      </c>
      <c r="D37">
        <v>32</v>
      </c>
      <c r="E37" s="18">
        <v>1.9599999999999999E-2</v>
      </c>
      <c r="F37" s="21">
        <v>6.9599999999999995E-2</v>
      </c>
      <c r="G37">
        <v>27</v>
      </c>
      <c r="H37" s="18">
        <v>3.5000000000000003E-2</v>
      </c>
    </row>
    <row r="38" spans="1:8">
      <c r="A38" s="13" t="s">
        <v>405</v>
      </c>
      <c r="B38" t="s">
        <v>404</v>
      </c>
      <c r="C38" s="18">
        <v>5.7500000000000002E-2</v>
      </c>
      <c r="D38">
        <v>27</v>
      </c>
      <c r="E38" s="18">
        <v>1.49E-2</v>
      </c>
      <c r="F38" s="21">
        <v>7.2400000000000006E-2</v>
      </c>
      <c r="G38">
        <v>20</v>
      </c>
      <c r="H38" s="18">
        <v>2.2499999999999999E-2</v>
      </c>
    </row>
    <row r="39" spans="1:8">
      <c r="A39" s="13" t="s">
        <v>407</v>
      </c>
      <c r="B39" t="s">
        <v>471</v>
      </c>
      <c r="C39" s="18">
        <v>4.4999999999999998E-2</v>
      </c>
      <c r="D39">
        <v>36</v>
      </c>
      <c r="E39" s="18">
        <v>4.4900000000000002E-2</v>
      </c>
      <c r="F39" s="21">
        <v>8.9899999999999994E-2</v>
      </c>
      <c r="G39">
        <v>6</v>
      </c>
      <c r="H39" s="18">
        <v>7.0000000000000007E-2</v>
      </c>
    </row>
    <row r="40" spans="1:8">
      <c r="A40" s="13" t="s">
        <v>409</v>
      </c>
      <c r="B40" t="s">
        <v>472</v>
      </c>
      <c r="C40" s="18">
        <v>0</v>
      </c>
      <c r="D40">
        <v>46</v>
      </c>
      <c r="E40" s="18">
        <v>0</v>
      </c>
      <c r="F40" s="21">
        <v>0</v>
      </c>
      <c r="G40">
        <v>47</v>
      </c>
      <c r="H40" s="18">
        <v>0</v>
      </c>
    </row>
    <row r="41" spans="1:8">
      <c r="A41" s="13" t="s">
        <v>411</v>
      </c>
      <c r="B41" t="s">
        <v>473</v>
      </c>
      <c r="C41" s="18">
        <v>0.06</v>
      </c>
      <c r="D41">
        <v>17</v>
      </c>
      <c r="E41" s="18">
        <v>3.3999999999999998E-3</v>
      </c>
      <c r="F41" s="21">
        <v>6.3399999999999998E-2</v>
      </c>
      <c r="G41">
        <v>34</v>
      </c>
      <c r="H41" s="18">
        <v>0.02</v>
      </c>
    </row>
    <row r="42" spans="1:8">
      <c r="A42" s="13" t="s">
        <v>413</v>
      </c>
      <c r="B42" t="s">
        <v>474</v>
      </c>
      <c r="C42" s="18">
        <v>7.0000000000000007E-2</v>
      </c>
      <c r="D42">
        <v>2</v>
      </c>
      <c r="E42" s="18">
        <v>0</v>
      </c>
      <c r="F42" s="21">
        <v>7.0000000000000007E-2</v>
      </c>
      <c r="G42">
        <v>24</v>
      </c>
      <c r="H42" s="18">
        <v>0</v>
      </c>
    </row>
    <row r="43" spans="1:8">
      <c r="A43" s="13" t="s">
        <v>415</v>
      </c>
      <c r="B43" t="s">
        <v>475</v>
      </c>
      <c r="C43" s="18">
        <v>0.06</v>
      </c>
      <c r="D43">
        <v>17</v>
      </c>
      <c r="E43" s="18">
        <v>1.44E-2</v>
      </c>
      <c r="F43" s="21">
        <v>7.4399999999999994E-2</v>
      </c>
      <c r="G43">
        <v>18</v>
      </c>
      <c r="H43" s="18">
        <v>0.03</v>
      </c>
    </row>
    <row r="44" spans="1:8">
      <c r="A44" s="13" t="s">
        <v>417</v>
      </c>
      <c r="B44" t="s">
        <v>476</v>
      </c>
      <c r="C44" s="18">
        <v>4.4999999999999998E-2</v>
      </c>
      <c r="D44">
        <v>36</v>
      </c>
      <c r="E44" s="18">
        <v>1.9E-2</v>
      </c>
      <c r="F44" s="21">
        <v>6.4000000000000001E-2</v>
      </c>
      <c r="G44">
        <v>32</v>
      </c>
      <c r="H44" s="18">
        <v>4.4999999999999998E-2</v>
      </c>
    </row>
    <row r="45" spans="1:8">
      <c r="A45" s="13" t="s">
        <v>419</v>
      </c>
      <c r="B45" t="s">
        <v>477</v>
      </c>
      <c r="C45" s="18">
        <v>7.0000000000000007E-2</v>
      </c>
      <c r="D45">
        <v>2</v>
      </c>
      <c r="E45" s="18">
        <v>2.5499999999999998E-2</v>
      </c>
      <c r="F45" s="21">
        <v>9.5500000000000002E-2</v>
      </c>
      <c r="G45">
        <v>2</v>
      </c>
      <c r="H45" s="18">
        <v>2.75E-2</v>
      </c>
    </row>
    <row r="46" spans="1:8">
      <c r="A46" s="13" t="s">
        <v>421</v>
      </c>
      <c r="B46" t="s">
        <v>478</v>
      </c>
      <c r="C46" s="18">
        <v>6.25E-2</v>
      </c>
      <c r="D46">
        <v>13</v>
      </c>
      <c r="E46" s="18">
        <v>1.95E-2</v>
      </c>
      <c r="F46" s="21">
        <v>8.2000000000000003E-2</v>
      </c>
      <c r="G46">
        <v>14</v>
      </c>
      <c r="H46" s="18">
        <v>0.02</v>
      </c>
    </row>
    <row r="47" spans="1:8">
      <c r="A47" s="13" t="s">
        <v>423</v>
      </c>
      <c r="B47" t="s">
        <v>479</v>
      </c>
      <c r="C47" s="18">
        <v>6.0999999999999999E-2</v>
      </c>
      <c r="D47">
        <v>16</v>
      </c>
      <c r="E47" s="18">
        <v>1.09E-2</v>
      </c>
      <c r="F47" s="21">
        <v>7.1900000000000006E-2</v>
      </c>
      <c r="G47">
        <v>21</v>
      </c>
      <c r="H47" s="18">
        <v>2.9499999999999998E-2</v>
      </c>
    </row>
    <row r="48" spans="1:8">
      <c r="A48" s="13" t="s">
        <v>425</v>
      </c>
      <c r="B48" t="s">
        <v>480</v>
      </c>
      <c r="C48" s="18">
        <v>0.06</v>
      </c>
      <c r="D48">
        <v>17</v>
      </c>
      <c r="E48" s="18">
        <v>2.3999999999999998E-3</v>
      </c>
      <c r="F48" s="21">
        <v>6.2399999999999997E-2</v>
      </c>
      <c r="G48">
        <v>36</v>
      </c>
      <c r="H48" s="18">
        <v>0.01</v>
      </c>
    </row>
    <row r="49" spans="1:8">
      <c r="A49" s="13" t="s">
        <v>427</v>
      </c>
      <c r="B49" t="s">
        <v>481</v>
      </c>
      <c r="C49" s="18">
        <v>5.2999999999999999E-2</v>
      </c>
      <c r="D49">
        <v>31</v>
      </c>
      <c r="E49" s="18">
        <v>4.4999999999999997E-3</v>
      </c>
      <c r="F49" s="21">
        <v>5.7500000000000002E-2</v>
      </c>
      <c r="G49">
        <v>41</v>
      </c>
      <c r="H49" s="18">
        <v>7.0000000000000001E-3</v>
      </c>
    </row>
    <row r="50" spans="1:8">
      <c r="A50" s="13" t="s">
        <v>429</v>
      </c>
      <c r="B50" t="s">
        <v>482</v>
      </c>
      <c r="C50" s="18">
        <v>6.5000000000000002E-2</v>
      </c>
      <c r="D50">
        <v>9</v>
      </c>
      <c r="E50" s="18">
        <v>2.7900000000000001E-2</v>
      </c>
      <c r="F50" s="21">
        <v>9.2899999999999996E-2</v>
      </c>
      <c r="G50">
        <v>4</v>
      </c>
      <c r="H50" s="18">
        <v>0.04</v>
      </c>
    </row>
    <row r="51" spans="1:8">
      <c r="A51" s="13" t="s">
        <v>430</v>
      </c>
      <c r="B51" t="s">
        <v>483</v>
      </c>
      <c r="C51" s="18">
        <v>0.06</v>
      </c>
      <c r="D51">
        <v>17</v>
      </c>
      <c r="E51" s="18">
        <v>5.4999999999999997E-3</v>
      </c>
      <c r="F51" s="21">
        <v>6.5500000000000003E-2</v>
      </c>
      <c r="G51">
        <v>31</v>
      </c>
      <c r="H51" s="18">
        <v>0.01</v>
      </c>
    </row>
    <row r="52" spans="1:8">
      <c r="A52" s="13" t="s">
        <v>432</v>
      </c>
      <c r="B52" t="s">
        <v>484</v>
      </c>
      <c r="C52" s="18">
        <v>0.05</v>
      </c>
      <c r="D52">
        <v>32</v>
      </c>
      <c r="E52" s="18">
        <v>4.3E-3</v>
      </c>
      <c r="F52" s="21">
        <v>5.4300000000000001E-2</v>
      </c>
      <c r="G52">
        <v>43</v>
      </c>
      <c r="H52" s="18">
        <v>1.7500000000000002E-2</v>
      </c>
    </row>
    <row r="53" spans="1:8">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cols>
    <col min="2" max="2" width="36.28515625" customWidth="1"/>
    <col min="3" max="84" width="0" hidden="1" customWidth="1"/>
    <col min="85" max="85" width="23.42578125" customWidth="1"/>
    <col min="86" max="86" width="30.85546875" customWidth="1"/>
  </cols>
  <sheetData>
    <row r="1" spans="1:86" ht="18">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cols>
    <col min="2" max="2" width="32.28515625" customWidth="1"/>
  </cols>
  <sheetData>
    <row r="1" spans="1:11" ht="18">
      <c r="A1" s="22" t="s">
        <v>228</v>
      </c>
      <c r="B1" s="23"/>
      <c r="C1" s="23"/>
      <c r="D1" s="23"/>
      <c r="E1" s="23"/>
      <c r="F1" s="23"/>
      <c r="G1" s="23"/>
      <c r="H1" s="23"/>
      <c r="I1" s="23"/>
      <c r="J1" s="23"/>
      <c r="K1" s="23"/>
    </row>
    <row r="2" spans="1:11" ht="16.5">
      <c r="A2" s="24" t="s">
        <v>229</v>
      </c>
      <c r="B2" s="23"/>
      <c r="C2" s="23"/>
      <c r="D2" s="23"/>
      <c r="E2" s="23"/>
      <c r="F2" s="23"/>
      <c r="G2" s="23"/>
      <c r="H2" s="23"/>
      <c r="I2" s="23"/>
      <c r="J2" s="23"/>
      <c r="K2" s="23"/>
    </row>
    <row r="3" spans="1:11">
      <c r="A3" s="23" t="s">
        <v>51</v>
      </c>
      <c r="B3" s="23"/>
      <c r="C3" s="23"/>
      <c r="D3" s="23"/>
      <c r="E3" s="23"/>
      <c r="F3" s="23"/>
      <c r="G3" s="23"/>
      <c r="H3" s="23"/>
      <c r="I3" s="23"/>
      <c r="J3" s="23"/>
      <c r="K3" s="23"/>
    </row>
    <row r="4" spans="1:11">
      <c r="A4" s="23" t="s">
        <v>230</v>
      </c>
      <c r="B4" s="23"/>
      <c r="C4" s="23"/>
      <c r="D4" s="23"/>
      <c r="E4" s="23"/>
      <c r="F4" s="23"/>
      <c r="G4" s="23"/>
      <c r="H4" s="23"/>
      <c r="I4" s="23"/>
      <c r="J4" s="23"/>
      <c r="K4" s="23"/>
    </row>
    <row r="6" spans="1:11">
      <c r="A6" s="25" t="s">
        <v>231</v>
      </c>
      <c r="B6" s="25" t="s">
        <v>52</v>
      </c>
      <c r="C6" s="25" t="s">
        <v>232</v>
      </c>
      <c r="D6" s="25"/>
      <c r="E6" s="25"/>
      <c r="F6" s="25"/>
      <c r="G6" s="25" t="s">
        <v>233</v>
      </c>
      <c r="H6" s="25"/>
      <c r="I6" s="25"/>
      <c r="J6" s="25"/>
      <c r="K6" s="4" t="s">
        <v>234</v>
      </c>
    </row>
    <row r="7" spans="1:11">
      <c r="A7" s="25"/>
      <c r="B7" s="25"/>
      <c r="C7" s="4" t="s">
        <v>235</v>
      </c>
      <c r="D7" s="4" t="s">
        <v>236</v>
      </c>
      <c r="E7" s="4" t="s">
        <v>237</v>
      </c>
      <c r="F7" s="4" t="s">
        <v>238</v>
      </c>
      <c r="G7" s="4" t="s">
        <v>235</v>
      </c>
      <c r="H7" s="4" t="s">
        <v>236</v>
      </c>
      <c r="I7" s="4" t="s">
        <v>237</v>
      </c>
      <c r="J7" s="4" t="s">
        <v>238</v>
      </c>
      <c r="K7" s="4" t="s">
        <v>235</v>
      </c>
    </row>
    <row r="8" spans="1:11">
      <c r="A8" t="s">
        <v>239</v>
      </c>
      <c r="B8" s="5" t="s">
        <v>240</v>
      </c>
      <c r="C8">
        <v>2856.3</v>
      </c>
      <c r="D8">
        <v>3550.7</v>
      </c>
      <c r="E8">
        <v>2979.2</v>
      </c>
      <c r="F8">
        <v>3000.2</v>
      </c>
      <c r="G8">
        <v>3100.7</v>
      </c>
      <c r="H8">
        <v>4031.4</v>
      </c>
      <c r="I8">
        <v>3511.7</v>
      </c>
      <c r="J8">
        <v>3433.8</v>
      </c>
      <c r="K8">
        <v>3557.4</v>
      </c>
    </row>
    <row r="9" spans="1:11">
      <c r="A9" t="s">
        <v>241</v>
      </c>
      <c r="B9" t="s">
        <v>242</v>
      </c>
      <c r="C9">
        <v>1961.6</v>
      </c>
      <c r="D9">
        <v>1901.6</v>
      </c>
      <c r="E9">
        <v>1989.1</v>
      </c>
      <c r="F9">
        <v>2002</v>
      </c>
      <c r="G9">
        <v>2059.5</v>
      </c>
      <c r="H9">
        <v>2136.8000000000002</v>
      </c>
      <c r="I9">
        <v>2182.3000000000002</v>
      </c>
      <c r="J9">
        <v>2259.6</v>
      </c>
      <c r="K9">
        <v>2368.1999999999998</v>
      </c>
    </row>
    <row r="10" spans="1:11">
      <c r="A10" t="s">
        <v>243</v>
      </c>
      <c r="B10" t="s">
        <v>244</v>
      </c>
      <c r="C10">
        <v>503.8</v>
      </c>
      <c r="D10">
        <v>517.5</v>
      </c>
      <c r="E10">
        <v>519.6</v>
      </c>
      <c r="F10">
        <v>522.79999999999995</v>
      </c>
      <c r="G10">
        <v>560.20000000000005</v>
      </c>
      <c r="H10">
        <v>586.4</v>
      </c>
      <c r="I10">
        <v>605.1</v>
      </c>
      <c r="J10">
        <v>629.1</v>
      </c>
      <c r="K10">
        <v>671.7</v>
      </c>
    </row>
    <row r="11" spans="1:11">
      <c r="A11" t="s">
        <v>245</v>
      </c>
      <c r="B11" t="s">
        <v>246</v>
      </c>
      <c r="C11">
        <v>463.9</v>
      </c>
      <c r="D11">
        <v>480.2</v>
      </c>
      <c r="E11">
        <v>478.7</v>
      </c>
      <c r="F11">
        <v>481.8</v>
      </c>
      <c r="G11">
        <v>519.70000000000005</v>
      </c>
      <c r="H11">
        <v>545.6</v>
      </c>
      <c r="I11">
        <v>564.29999999999995</v>
      </c>
      <c r="J11">
        <v>587.4</v>
      </c>
      <c r="K11">
        <v>629.9</v>
      </c>
    </row>
    <row r="12" spans="1:11">
      <c r="A12" t="s">
        <v>247</v>
      </c>
      <c r="B12" t="s">
        <v>248</v>
      </c>
      <c r="C12">
        <v>39.9</v>
      </c>
      <c r="D12">
        <v>37.299999999999997</v>
      </c>
      <c r="E12">
        <v>40.9</v>
      </c>
      <c r="F12">
        <v>41.1</v>
      </c>
      <c r="G12">
        <v>40.5</v>
      </c>
      <c r="H12">
        <v>40.9</v>
      </c>
      <c r="I12">
        <v>40.9</v>
      </c>
      <c r="J12">
        <v>41.6</v>
      </c>
      <c r="K12">
        <v>41.7</v>
      </c>
    </row>
    <row r="13" spans="1:11">
      <c r="A13" t="s">
        <v>249</v>
      </c>
      <c r="B13" t="s">
        <v>250</v>
      </c>
      <c r="C13">
        <v>1391.3</v>
      </c>
      <c r="D13">
        <v>1322.2</v>
      </c>
      <c r="E13">
        <v>1392.7</v>
      </c>
      <c r="F13">
        <v>1400.4</v>
      </c>
      <c r="G13">
        <v>1413.9</v>
      </c>
      <c r="H13">
        <v>1458.5</v>
      </c>
      <c r="I13">
        <v>1481.8</v>
      </c>
      <c r="J13">
        <v>1515.2</v>
      </c>
      <c r="K13">
        <v>1541.1</v>
      </c>
    </row>
    <row r="14" spans="1:11">
      <c r="A14" t="s">
        <v>251</v>
      </c>
      <c r="B14" s="8" t="s">
        <v>252</v>
      </c>
      <c r="C14" s="8">
        <v>457</v>
      </c>
      <c r="D14" s="8">
        <v>419.3</v>
      </c>
      <c r="E14" s="8">
        <v>457.2</v>
      </c>
      <c r="F14" s="8">
        <v>462</v>
      </c>
      <c r="G14">
        <v>471</v>
      </c>
      <c r="H14">
        <v>499.8</v>
      </c>
      <c r="I14">
        <v>506</v>
      </c>
      <c r="J14">
        <v>521.29999999999995</v>
      </c>
      <c r="K14">
        <v>533.70000000000005</v>
      </c>
    </row>
    <row r="15" spans="1:11">
      <c r="A15" t="s">
        <v>253</v>
      </c>
      <c r="B15" t="s">
        <v>254</v>
      </c>
      <c r="C15">
        <v>207.4</v>
      </c>
      <c r="D15">
        <v>188</v>
      </c>
      <c r="E15">
        <v>208.2</v>
      </c>
      <c r="F15">
        <v>207</v>
      </c>
      <c r="G15">
        <v>204.7</v>
      </c>
      <c r="H15">
        <v>212.8</v>
      </c>
      <c r="I15">
        <v>219.5</v>
      </c>
      <c r="J15">
        <v>223.4</v>
      </c>
      <c r="K15">
        <v>226.5</v>
      </c>
    </row>
    <row r="16" spans="1:11">
      <c r="A16" t="s">
        <v>255</v>
      </c>
      <c r="B16" t="s">
        <v>256</v>
      </c>
      <c r="C16">
        <v>612</v>
      </c>
      <c r="D16">
        <v>613.9</v>
      </c>
      <c r="E16">
        <v>616.29999999999995</v>
      </c>
      <c r="F16">
        <v>619.1</v>
      </c>
      <c r="G16">
        <v>622.70000000000005</v>
      </c>
      <c r="H16">
        <v>628.29999999999995</v>
      </c>
      <c r="I16">
        <v>636.5</v>
      </c>
      <c r="J16">
        <v>643.79999999999995</v>
      </c>
      <c r="K16">
        <v>651</v>
      </c>
    </row>
    <row r="17" spans="1:11">
      <c r="A17" t="s">
        <v>257</v>
      </c>
      <c r="B17" t="s">
        <v>248</v>
      </c>
      <c r="C17">
        <v>115</v>
      </c>
      <c r="D17">
        <v>101</v>
      </c>
      <c r="E17">
        <v>111</v>
      </c>
      <c r="F17">
        <v>112.2</v>
      </c>
      <c r="G17">
        <v>115.5</v>
      </c>
      <c r="H17">
        <v>117.6</v>
      </c>
      <c r="I17">
        <v>119.8</v>
      </c>
      <c r="J17">
        <v>126.7</v>
      </c>
      <c r="K17">
        <v>129.9</v>
      </c>
    </row>
    <row r="18" spans="1:11">
      <c r="A18" t="s">
        <v>258</v>
      </c>
      <c r="B18" t="s">
        <v>259</v>
      </c>
      <c r="C18">
        <v>66.5</v>
      </c>
      <c r="D18">
        <v>61.9</v>
      </c>
      <c r="E18">
        <v>76.8</v>
      </c>
      <c r="F18">
        <v>78.8</v>
      </c>
      <c r="G18">
        <v>85.5</v>
      </c>
      <c r="H18">
        <v>91.9</v>
      </c>
      <c r="I18">
        <v>95.3</v>
      </c>
      <c r="J18">
        <v>115.4</v>
      </c>
      <c r="K18">
        <v>155.4</v>
      </c>
    </row>
    <row r="19" spans="1:11">
      <c r="A19" t="s">
        <v>260</v>
      </c>
      <c r="B19" t="s">
        <v>261</v>
      </c>
      <c r="C19">
        <v>20.100000000000001</v>
      </c>
      <c r="D19">
        <v>19.100000000000001</v>
      </c>
      <c r="E19">
        <v>19.899999999999999</v>
      </c>
      <c r="F19">
        <v>20.5</v>
      </c>
      <c r="G19">
        <v>21.2</v>
      </c>
      <c r="H19">
        <v>21.9</v>
      </c>
      <c r="I19">
        <v>22.5</v>
      </c>
      <c r="J19">
        <v>22.8</v>
      </c>
      <c r="K19">
        <v>22.9</v>
      </c>
    </row>
    <row r="20" spans="1:11">
      <c r="A20" t="s">
        <v>262</v>
      </c>
      <c r="B20" t="s">
        <v>263</v>
      </c>
      <c r="C20">
        <v>96</v>
      </c>
      <c r="D20">
        <v>96.3</v>
      </c>
      <c r="E20">
        <v>96.1</v>
      </c>
      <c r="F20">
        <v>97.3</v>
      </c>
      <c r="G20">
        <v>97.7</v>
      </c>
      <c r="H20">
        <v>98</v>
      </c>
      <c r="I20">
        <v>98.7</v>
      </c>
      <c r="J20">
        <v>99.6</v>
      </c>
      <c r="K20">
        <v>100.5</v>
      </c>
    </row>
    <row r="21" spans="1:11">
      <c r="A21" t="s">
        <v>264</v>
      </c>
      <c r="B21" t="s">
        <v>265</v>
      </c>
      <c r="C21">
        <v>76.8</v>
      </c>
      <c r="D21">
        <v>76.8</v>
      </c>
      <c r="E21">
        <v>76.7</v>
      </c>
      <c r="F21">
        <v>77.099999999999994</v>
      </c>
      <c r="G21">
        <v>77.5</v>
      </c>
      <c r="H21">
        <v>78.099999999999994</v>
      </c>
      <c r="I21">
        <v>78.8</v>
      </c>
      <c r="J21">
        <v>79.3</v>
      </c>
      <c r="K21">
        <v>79.7</v>
      </c>
    </row>
    <row r="22" spans="1:11">
      <c r="A22" t="s">
        <v>266</v>
      </c>
      <c r="B22" t="s">
        <v>267</v>
      </c>
      <c r="C22">
        <v>6.3</v>
      </c>
      <c r="D22">
        <v>6.2</v>
      </c>
      <c r="E22">
        <v>5.9</v>
      </c>
      <c r="F22">
        <v>6.7</v>
      </c>
      <c r="G22">
        <v>6.7</v>
      </c>
      <c r="H22">
        <v>6.4</v>
      </c>
      <c r="I22">
        <v>6.3</v>
      </c>
      <c r="J22">
        <v>6.6</v>
      </c>
      <c r="K22">
        <v>7</v>
      </c>
    </row>
    <row r="23" spans="1:11">
      <c r="A23" t="s">
        <v>268</v>
      </c>
      <c r="B23" t="s">
        <v>269</v>
      </c>
      <c r="C23">
        <v>13</v>
      </c>
      <c r="D23">
        <v>13.2</v>
      </c>
      <c r="E23">
        <v>13.4</v>
      </c>
      <c r="F23">
        <v>13.5</v>
      </c>
      <c r="G23">
        <v>13.5</v>
      </c>
      <c r="H23">
        <v>13.6</v>
      </c>
      <c r="I23">
        <v>13.6</v>
      </c>
      <c r="J23">
        <v>13.7</v>
      </c>
      <c r="K23">
        <v>13.8</v>
      </c>
    </row>
    <row r="24" spans="1:11">
      <c r="A24" t="s">
        <v>270</v>
      </c>
      <c r="B24" t="s">
        <v>271</v>
      </c>
      <c r="C24">
        <v>792.3</v>
      </c>
      <c r="D24">
        <v>1552.5</v>
      </c>
      <c r="E24">
        <v>891.7</v>
      </c>
      <c r="F24">
        <v>897.7</v>
      </c>
      <c r="G24">
        <v>939.9</v>
      </c>
      <c r="H24">
        <v>1788.1</v>
      </c>
      <c r="I24">
        <v>1213.8</v>
      </c>
      <c r="J24">
        <v>1062</v>
      </c>
      <c r="K24">
        <v>1075</v>
      </c>
    </row>
    <row r="25" spans="1:11">
      <c r="A25" t="s">
        <v>272</v>
      </c>
      <c r="B25" t="s">
        <v>273</v>
      </c>
      <c r="C25">
        <v>640.6</v>
      </c>
      <c r="D25">
        <v>1400</v>
      </c>
      <c r="E25">
        <v>738.5</v>
      </c>
      <c r="F25">
        <v>743</v>
      </c>
      <c r="G25">
        <v>781.5</v>
      </c>
      <c r="H25">
        <v>1632.2</v>
      </c>
      <c r="I25">
        <v>1057.0999999999999</v>
      </c>
      <c r="J25">
        <v>904.2</v>
      </c>
      <c r="K25">
        <v>916.3</v>
      </c>
    </row>
    <row r="26" spans="1:11">
      <c r="A26" t="s">
        <v>274</v>
      </c>
      <c r="B26" t="s">
        <v>275</v>
      </c>
      <c r="C26">
        <v>58.4</v>
      </c>
      <c r="D26">
        <v>58.8</v>
      </c>
      <c r="E26">
        <v>59.2</v>
      </c>
      <c r="F26">
        <v>60.2</v>
      </c>
      <c r="G26">
        <v>62.4</v>
      </c>
      <c r="H26">
        <v>60.5</v>
      </c>
      <c r="I26">
        <v>60.9</v>
      </c>
      <c r="J26">
        <v>61.3</v>
      </c>
      <c r="K26">
        <v>61.7</v>
      </c>
    </row>
    <row r="27" spans="1:11">
      <c r="A27" t="s">
        <v>276</v>
      </c>
      <c r="B27" t="s">
        <v>277</v>
      </c>
      <c r="C27">
        <v>93.1</v>
      </c>
      <c r="D27">
        <v>93.5</v>
      </c>
      <c r="E27">
        <v>93.9</v>
      </c>
      <c r="F27">
        <v>94.3</v>
      </c>
      <c r="G27">
        <v>94.7</v>
      </c>
      <c r="H27">
        <v>95.2</v>
      </c>
      <c r="I27">
        <v>95.7</v>
      </c>
      <c r="J27">
        <v>96.2</v>
      </c>
      <c r="K27">
        <v>96.9</v>
      </c>
    </row>
    <row r="28" spans="1:11">
      <c r="A28" t="s">
        <v>278</v>
      </c>
      <c r="B28" t="s">
        <v>279</v>
      </c>
      <c r="C28">
        <v>0.2</v>
      </c>
      <c r="D28">
        <v>0.2</v>
      </c>
      <c r="E28">
        <v>0.2</v>
      </c>
      <c r="F28">
        <v>0.2</v>
      </c>
      <c r="G28">
        <v>1.3</v>
      </c>
      <c r="H28">
        <v>0.2</v>
      </c>
      <c r="I28">
        <v>0.1</v>
      </c>
      <c r="J28">
        <v>0.2</v>
      </c>
      <c r="K28">
        <v>0.2</v>
      </c>
    </row>
    <row r="29" spans="1:11">
      <c r="A29" t="s">
        <v>59</v>
      </c>
      <c r="B29" t="s">
        <v>280</v>
      </c>
      <c r="C29">
        <v>-13.7</v>
      </c>
      <c r="D29">
        <v>-18.899999999999999</v>
      </c>
      <c r="E29">
        <v>-17.5</v>
      </c>
      <c r="F29">
        <v>-17.3</v>
      </c>
      <c r="G29">
        <v>-17.600000000000001</v>
      </c>
      <c r="H29">
        <v>-13.5</v>
      </c>
      <c r="I29">
        <v>-5.5</v>
      </c>
      <c r="J29">
        <v>-10.199999999999999</v>
      </c>
      <c r="K29">
        <v>-9.3000000000000007</v>
      </c>
    </row>
    <row r="30" spans="1:11">
      <c r="A30" t="s">
        <v>60</v>
      </c>
      <c r="B30" s="5" t="s">
        <v>281</v>
      </c>
      <c r="C30">
        <v>2990.8</v>
      </c>
      <c r="D30">
        <v>2997.2</v>
      </c>
      <c r="E30">
        <v>3045.5</v>
      </c>
      <c r="F30">
        <v>3048.4</v>
      </c>
      <c r="G30">
        <v>3112.5</v>
      </c>
      <c r="H30">
        <v>3202.7</v>
      </c>
      <c r="I30">
        <v>3306.1</v>
      </c>
      <c r="J30">
        <v>3347.8</v>
      </c>
      <c r="K30">
        <v>3413.7</v>
      </c>
    </row>
    <row r="31" spans="1:11">
      <c r="A31" t="s">
        <v>282</v>
      </c>
      <c r="B31" t="s">
        <v>283</v>
      </c>
      <c r="C31">
        <v>1934.3</v>
      </c>
      <c r="D31">
        <v>1897.3</v>
      </c>
      <c r="E31">
        <v>1909.9</v>
      </c>
      <c r="F31">
        <v>1924.7</v>
      </c>
      <c r="G31">
        <v>1966.5</v>
      </c>
      <c r="H31">
        <v>2015.3</v>
      </c>
      <c r="I31">
        <v>2080.6</v>
      </c>
      <c r="J31">
        <v>2119.3000000000002</v>
      </c>
      <c r="K31">
        <v>2180.3000000000002</v>
      </c>
    </row>
    <row r="32" spans="1:11">
      <c r="A32" t="s">
        <v>284</v>
      </c>
      <c r="B32" t="s">
        <v>285</v>
      </c>
      <c r="C32">
        <v>755.9</v>
      </c>
      <c r="D32">
        <v>803.8</v>
      </c>
      <c r="E32">
        <v>842.2</v>
      </c>
      <c r="F32">
        <v>831.1</v>
      </c>
      <c r="G32">
        <v>850</v>
      </c>
      <c r="H32">
        <v>885.5</v>
      </c>
      <c r="I32">
        <v>933.2</v>
      </c>
      <c r="J32">
        <v>939.2</v>
      </c>
      <c r="K32">
        <v>948.5</v>
      </c>
    </row>
    <row r="33" spans="1:11">
      <c r="A33" t="s">
        <v>286</v>
      </c>
      <c r="B33" t="s">
        <v>287</v>
      </c>
      <c r="C33">
        <v>755.9</v>
      </c>
      <c r="D33">
        <v>803.8</v>
      </c>
      <c r="E33">
        <v>842.2</v>
      </c>
      <c r="F33">
        <v>831.1</v>
      </c>
      <c r="G33">
        <v>850</v>
      </c>
      <c r="H33">
        <v>885.5</v>
      </c>
      <c r="I33">
        <v>933.2</v>
      </c>
      <c r="J33">
        <v>939.2</v>
      </c>
      <c r="K33">
        <v>948.5</v>
      </c>
    </row>
    <row r="34" spans="1:11">
      <c r="A34" t="s">
        <v>288</v>
      </c>
      <c r="B34" t="s">
        <v>289</v>
      </c>
      <c r="C34">
        <v>0</v>
      </c>
      <c r="D34">
        <v>0</v>
      </c>
      <c r="E34">
        <v>0</v>
      </c>
      <c r="F34">
        <v>0</v>
      </c>
      <c r="G34">
        <v>0</v>
      </c>
      <c r="H34">
        <v>0</v>
      </c>
      <c r="I34">
        <v>0</v>
      </c>
      <c r="J34">
        <v>0</v>
      </c>
      <c r="K34">
        <v>0</v>
      </c>
    </row>
    <row r="35" spans="1:11">
      <c r="A35" t="s">
        <v>290</v>
      </c>
      <c r="B35" t="s">
        <v>291</v>
      </c>
      <c r="C35">
        <v>300</v>
      </c>
      <c r="D35">
        <v>295.39999999999998</v>
      </c>
      <c r="E35">
        <v>292.8</v>
      </c>
      <c r="F35">
        <v>291.89999999999998</v>
      </c>
      <c r="G35">
        <v>293.39999999999998</v>
      </c>
      <c r="H35">
        <v>293.3</v>
      </c>
      <c r="I35">
        <v>291.60000000000002</v>
      </c>
      <c r="J35">
        <v>288.60000000000002</v>
      </c>
      <c r="K35">
        <v>284.2</v>
      </c>
    </row>
    <row r="36" spans="1:11">
      <c r="A36" t="s">
        <v>292</v>
      </c>
      <c r="B36" t="s">
        <v>293</v>
      </c>
      <c r="C36">
        <v>295.7</v>
      </c>
      <c r="D36">
        <v>292</v>
      </c>
      <c r="E36">
        <v>289.3</v>
      </c>
      <c r="F36">
        <v>288.3</v>
      </c>
      <c r="G36">
        <v>289.60000000000002</v>
      </c>
      <c r="H36">
        <v>289.7</v>
      </c>
      <c r="I36">
        <v>287.89999999999998</v>
      </c>
      <c r="J36">
        <v>284.8</v>
      </c>
      <c r="K36">
        <v>280</v>
      </c>
    </row>
    <row r="37" spans="1:11">
      <c r="A37" t="s">
        <v>294</v>
      </c>
      <c r="B37" t="s">
        <v>295</v>
      </c>
      <c r="C37">
        <v>4.4000000000000004</v>
      </c>
      <c r="D37">
        <v>3.4</v>
      </c>
      <c r="E37">
        <v>3.5</v>
      </c>
      <c r="F37">
        <v>3.7</v>
      </c>
      <c r="G37">
        <v>3.9</v>
      </c>
      <c r="H37">
        <v>3.6</v>
      </c>
      <c r="I37">
        <v>3.8</v>
      </c>
      <c r="J37">
        <v>3.8</v>
      </c>
      <c r="K37">
        <v>4.2</v>
      </c>
    </row>
    <row r="38" spans="1:11">
      <c r="A38" t="s">
        <v>296</v>
      </c>
      <c r="B38" t="s">
        <v>218</v>
      </c>
      <c r="C38">
        <v>0.6</v>
      </c>
      <c r="D38">
        <v>0.6</v>
      </c>
      <c r="E38">
        <v>0.6</v>
      </c>
      <c r="F38">
        <v>0.6</v>
      </c>
      <c r="G38">
        <v>2.5</v>
      </c>
      <c r="H38">
        <v>8.6</v>
      </c>
      <c r="I38">
        <v>0.6</v>
      </c>
      <c r="J38">
        <v>0.6</v>
      </c>
      <c r="K38">
        <v>0.7</v>
      </c>
    </row>
    <row r="39" spans="1:11">
      <c r="A39" t="s">
        <v>297</v>
      </c>
      <c r="B39" s="5" t="s">
        <v>298</v>
      </c>
      <c r="C39">
        <v>-134.6</v>
      </c>
      <c r="D39">
        <v>553.6</v>
      </c>
      <c r="E39">
        <v>-66.3</v>
      </c>
      <c r="F39">
        <v>-48.2</v>
      </c>
      <c r="G39">
        <v>-11.8</v>
      </c>
      <c r="H39">
        <v>828.7</v>
      </c>
      <c r="I39">
        <v>205.6</v>
      </c>
      <c r="J39">
        <v>85.9</v>
      </c>
      <c r="K39">
        <v>143.6</v>
      </c>
    </row>
    <row r="40" spans="1:11">
      <c r="A40" t="s">
        <v>299</v>
      </c>
      <c r="B40" t="s">
        <v>300</v>
      </c>
      <c r="C40">
        <v>3.8</v>
      </c>
      <c r="D40">
        <v>2.7</v>
      </c>
      <c r="E40">
        <v>3.3</v>
      </c>
      <c r="F40">
        <v>3.7</v>
      </c>
      <c r="G40">
        <v>4.2</v>
      </c>
      <c r="H40">
        <v>4.8</v>
      </c>
      <c r="I40">
        <v>5.3</v>
      </c>
      <c r="J40">
        <v>5.7</v>
      </c>
      <c r="K40">
        <v>6</v>
      </c>
    </row>
    <row r="41" spans="1:11">
      <c r="A41" t="s">
        <v>301</v>
      </c>
      <c r="B41" t="s">
        <v>222</v>
      </c>
      <c r="C41">
        <v>-138.4</v>
      </c>
      <c r="D41">
        <v>550.9</v>
      </c>
      <c r="E41">
        <v>-69.599999999999994</v>
      </c>
      <c r="F41">
        <v>-51.9</v>
      </c>
      <c r="G41">
        <v>-16</v>
      </c>
      <c r="H41">
        <v>823.9</v>
      </c>
      <c r="I41">
        <v>200.3</v>
      </c>
      <c r="J41">
        <v>80.2</v>
      </c>
      <c r="K41">
        <v>137.6</v>
      </c>
    </row>
    <row r="42" spans="1:11">
      <c r="A42" t="s">
        <v>52</v>
      </c>
      <c r="B42" t="s">
        <v>302</v>
      </c>
      <c r="C42" t="s">
        <v>52</v>
      </c>
      <c r="D42" t="s">
        <v>52</v>
      </c>
      <c r="E42" t="s">
        <v>52</v>
      </c>
      <c r="F42" t="s">
        <v>52</v>
      </c>
      <c r="G42" t="s">
        <v>52</v>
      </c>
      <c r="H42" t="s">
        <v>52</v>
      </c>
      <c r="I42" t="s">
        <v>52</v>
      </c>
      <c r="J42" t="s">
        <v>52</v>
      </c>
      <c r="K42" t="s">
        <v>52</v>
      </c>
    </row>
    <row r="43" spans="1:11">
      <c r="A43" t="s">
        <v>303</v>
      </c>
      <c r="B43" s="5" t="s">
        <v>304</v>
      </c>
      <c r="C43">
        <v>2934.7</v>
      </c>
      <c r="D43">
        <v>3635.7</v>
      </c>
      <c r="E43">
        <v>3063.8</v>
      </c>
      <c r="F43">
        <v>3082.9</v>
      </c>
      <c r="G43">
        <v>3181.9</v>
      </c>
      <c r="H43">
        <v>4115.5</v>
      </c>
      <c r="I43">
        <v>3604</v>
      </c>
      <c r="J43">
        <v>3515.5</v>
      </c>
      <c r="K43">
        <v>3641</v>
      </c>
    </row>
    <row r="44" spans="1:11">
      <c r="A44" t="s">
        <v>305</v>
      </c>
      <c r="B44" t="s">
        <v>240</v>
      </c>
      <c r="C44">
        <v>2856.3</v>
      </c>
      <c r="D44">
        <v>3550.7</v>
      </c>
      <c r="E44">
        <v>2979.2</v>
      </c>
      <c r="F44">
        <v>3000.2</v>
      </c>
      <c r="G44">
        <v>3100.7</v>
      </c>
      <c r="H44">
        <v>4031.4</v>
      </c>
      <c r="I44">
        <v>3511.7</v>
      </c>
      <c r="J44">
        <v>3433.8</v>
      </c>
      <c r="K44">
        <v>3557.4</v>
      </c>
    </row>
    <row r="45" spans="1:11">
      <c r="A45" t="s">
        <v>306</v>
      </c>
      <c r="B45" t="s">
        <v>307</v>
      </c>
      <c r="C45">
        <v>78.400000000000006</v>
      </c>
      <c r="D45">
        <v>85</v>
      </c>
      <c r="E45">
        <v>84.5</v>
      </c>
      <c r="F45">
        <v>82.8</v>
      </c>
      <c r="G45">
        <v>81.2</v>
      </c>
      <c r="H45">
        <v>84.1</v>
      </c>
      <c r="I45">
        <v>92.2</v>
      </c>
      <c r="J45">
        <v>81.7</v>
      </c>
      <c r="K45">
        <v>83.7</v>
      </c>
    </row>
    <row r="46" spans="1:11">
      <c r="A46" t="s">
        <v>308</v>
      </c>
      <c r="B46" s="5" t="s">
        <v>309</v>
      </c>
      <c r="C46">
        <v>3150.9</v>
      </c>
      <c r="D46">
        <v>3151.4</v>
      </c>
      <c r="E46">
        <v>3195.1</v>
      </c>
      <c r="F46">
        <v>3207.4</v>
      </c>
      <c r="G46">
        <v>3260.6</v>
      </c>
      <c r="H46">
        <v>3337.6</v>
      </c>
      <c r="I46">
        <v>3438</v>
      </c>
      <c r="J46">
        <v>3474.7</v>
      </c>
      <c r="K46">
        <v>3532.3</v>
      </c>
    </row>
    <row r="47" spans="1:11">
      <c r="A47" t="s">
        <v>310</v>
      </c>
      <c r="B47" t="s">
        <v>281</v>
      </c>
      <c r="C47">
        <v>2990.8</v>
      </c>
      <c r="D47">
        <v>2997.2</v>
      </c>
      <c r="E47">
        <v>3045.5</v>
      </c>
      <c r="F47">
        <v>3048.4</v>
      </c>
      <c r="G47">
        <v>3112.5</v>
      </c>
      <c r="H47">
        <v>3202.7</v>
      </c>
      <c r="I47">
        <v>3306.1</v>
      </c>
      <c r="J47">
        <v>3347.8</v>
      </c>
      <c r="K47">
        <v>3413.7</v>
      </c>
    </row>
    <row r="48" spans="1:11">
      <c r="A48" t="s">
        <v>311</v>
      </c>
      <c r="B48" t="s">
        <v>312</v>
      </c>
      <c r="C48">
        <v>442.7</v>
      </c>
      <c r="D48">
        <v>437.3</v>
      </c>
      <c r="E48">
        <v>436.6</v>
      </c>
      <c r="F48">
        <v>448.3</v>
      </c>
      <c r="G48">
        <v>442.2</v>
      </c>
      <c r="H48">
        <v>437.3</v>
      </c>
      <c r="I48">
        <v>442.3</v>
      </c>
      <c r="J48">
        <v>447.4</v>
      </c>
      <c r="K48">
        <v>450.3</v>
      </c>
    </row>
    <row r="49" spans="1:11">
      <c r="A49" t="s">
        <v>313</v>
      </c>
      <c r="B49" t="s">
        <v>314</v>
      </c>
      <c r="C49">
        <v>0</v>
      </c>
      <c r="D49">
        <v>0</v>
      </c>
      <c r="E49">
        <v>0</v>
      </c>
      <c r="F49">
        <v>0</v>
      </c>
      <c r="G49">
        <v>0</v>
      </c>
      <c r="H49">
        <v>0</v>
      </c>
      <c r="I49">
        <v>0</v>
      </c>
      <c r="J49">
        <v>0</v>
      </c>
      <c r="K49">
        <v>0</v>
      </c>
    </row>
    <row r="50" spans="1:11">
      <c r="A50" t="s">
        <v>80</v>
      </c>
      <c r="B50" t="s">
        <v>315</v>
      </c>
      <c r="C50">
        <v>17</v>
      </c>
      <c r="D50">
        <v>17.2</v>
      </c>
      <c r="E50">
        <v>17.399999999999999</v>
      </c>
      <c r="F50">
        <v>17.7</v>
      </c>
      <c r="G50">
        <v>17.899999999999999</v>
      </c>
      <c r="H50">
        <v>18.2</v>
      </c>
      <c r="I50">
        <v>18.600000000000001</v>
      </c>
      <c r="J50">
        <v>18.899999999999999</v>
      </c>
      <c r="K50">
        <v>19.100000000000001</v>
      </c>
    </row>
    <row r="51" spans="1:11">
      <c r="A51" t="s">
        <v>316</v>
      </c>
      <c r="B51" t="s">
        <v>317</v>
      </c>
      <c r="C51">
        <v>299.60000000000002</v>
      </c>
      <c r="D51">
        <v>300.3</v>
      </c>
      <c r="E51">
        <v>304.5</v>
      </c>
      <c r="F51">
        <v>306.89999999999998</v>
      </c>
      <c r="G51">
        <v>312</v>
      </c>
      <c r="H51">
        <v>320.7</v>
      </c>
      <c r="I51">
        <v>328.9</v>
      </c>
      <c r="J51">
        <v>339.4</v>
      </c>
      <c r="K51">
        <v>350.8</v>
      </c>
    </row>
    <row r="52" spans="1:11">
      <c r="A52" t="s">
        <v>318</v>
      </c>
      <c r="B52" s="5" t="s">
        <v>319</v>
      </c>
      <c r="C52">
        <v>-216.2</v>
      </c>
      <c r="D52">
        <v>484.4</v>
      </c>
      <c r="E52">
        <v>-131.30000000000001</v>
      </c>
      <c r="F52">
        <v>-124.5</v>
      </c>
      <c r="G52">
        <v>-78.7</v>
      </c>
      <c r="H52">
        <v>777.9</v>
      </c>
      <c r="I52">
        <v>165.9</v>
      </c>
      <c r="J52">
        <v>40.799999999999997</v>
      </c>
      <c r="K52">
        <v>108.8</v>
      </c>
    </row>
    <row r="53" spans="1:11" ht="15.75">
      <c r="A53" s="26" t="s">
        <v>320</v>
      </c>
      <c r="B53" s="23"/>
      <c r="C53" s="23"/>
      <c r="D53" s="23"/>
      <c r="E53" s="23"/>
      <c r="F53" s="23"/>
      <c r="G53" s="23"/>
      <c r="H53" s="23"/>
      <c r="I53" s="23"/>
      <c r="J53" s="23"/>
      <c r="K53" s="23"/>
    </row>
    <row r="54" spans="1:11">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cols>
    <col min="1" max="1" width="39.85546875" customWidth="1"/>
    <col min="2" max="2" width="11.85546875" bestFit="1" customWidth="1"/>
  </cols>
  <sheetData>
    <row r="1" spans="1:2">
      <c r="A1" t="s">
        <v>323</v>
      </c>
      <c r="B1">
        <f>SUM('BEA Sales Tax Revenue'!C14:F14)*10^9</f>
        <v>1795500000000</v>
      </c>
    </row>
    <row r="2" spans="1:2">
      <c r="A2" t="s">
        <v>324</v>
      </c>
      <c r="B2">
        <f>SUMIF('BEA Output'!CH:CH,1,'BEA Output'!CG:CG)*10^6</f>
        <v>34904443000000</v>
      </c>
    </row>
    <row r="4" spans="1:2">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cols>
    <col min="1" max="1" width="15.42578125" customWidth="1"/>
    <col min="2" max="2" width="26.28515625" customWidth="1"/>
  </cols>
  <sheetData>
    <row r="1" spans="1:43" ht="30">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c r="A2" t="s">
        <v>44</v>
      </c>
      <c r="B2" s="11">
        <f>SUMIFS('State tax rate'!$F:$F,'State tax rate'!$A:$A,About!$B$2)</f>
        <v>0.06</v>
      </c>
      <c r="C2" s="11">
        <f>SUMIFS('State tax rate'!$F:$F,'State tax rate'!$A:$A,About!$B$2)</f>
        <v>0.06</v>
      </c>
      <c r="D2" s="11">
        <f>SUMIFS('State tax rate'!$F:$F,'State tax rate'!$A:$A,About!$B$2)</f>
        <v>0.06</v>
      </c>
      <c r="E2" s="11">
        <f>SUMIFS('State tax rate'!$F:$F,'State tax rate'!$A:$A,About!$B$2)</f>
        <v>0.06</v>
      </c>
      <c r="F2" s="11">
        <f>SUMIFS('State tax rate'!$F:$F,'State tax rate'!$A:$A,About!$B$2)</f>
        <v>0.06</v>
      </c>
      <c r="G2" s="11">
        <f>SUMIFS('State tax rate'!$F:$F,'State tax rate'!$A:$A,About!$B$2)</f>
        <v>0.06</v>
      </c>
      <c r="H2" s="11">
        <f>SUMIFS('State tax rate'!$F:$F,'State tax rate'!$A:$A,About!$B$2)</f>
        <v>0.06</v>
      </c>
      <c r="I2" s="11">
        <f>SUMIFS('State tax rate'!$F:$F,'State tax rate'!$A:$A,About!$B$2)</f>
        <v>0.06</v>
      </c>
      <c r="J2" s="11">
        <f>SUMIFS('State tax rate'!$F:$F,'State tax rate'!$A:$A,About!$B$2)</f>
        <v>0.06</v>
      </c>
      <c r="K2" s="11">
        <f>SUMIFS('State tax rate'!$F:$F,'State tax rate'!$A:$A,About!$B$2)</f>
        <v>0.06</v>
      </c>
      <c r="L2" s="11">
        <f>SUMIFS('State tax rate'!$F:$F,'State tax rate'!$A:$A,About!$B$2)</f>
        <v>0.06</v>
      </c>
      <c r="M2" s="11">
        <f>SUMIFS('State tax rate'!$F:$F,'State tax rate'!$A:$A,About!$B$2)</f>
        <v>0.06</v>
      </c>
      <c r="N2" s="11">
        <f>SUMIFS('State tax rate'!$F:$F,'State tax rate'!$A:$A,About!$B$2)</f>
        <v>0.06</v>
      </c>
      <c r="O2" s="11">
        <f>SUMIFS('State tax rate'!$F:$F,'State tax rate'!$A:$A,About!$B$2)</f>
        <v>0.06</v>
      </c>
      <c r="P2" s="11">
        <f>SUMIFS('State tax rate'!$F:$F,'State tax rate'!$A:$A,About!$B$2)</f>
        <v>0.06</v>
      </c>
      <c r="Q2" s="11">
        <f>SUMIFS('State tax rate'!$F:$F,'State tax rate'!$A:$A,About!$B$2)</f>
        <v>0.06</v>
      </c>
      <c r="R2" s="11">
        <f>SUMIFS('State tax rate'!$F:$F,'State tax rate'!$A:$A,About!$B$2)</f>
        <v>0.06</v>
      </c>
      <c r="S2" s="11">
        <f>SUMIFS('State tax rate'!$F:$F,'State tax rate'!$A:$A,About!$B$2)</f>
        <v>0.06</v>
      </c>
      <c r="T2" s="11">
        <f>SUMIFS('State tax rate'!$F:$F,'State tax rate'!$A:$A,About!$B$2)</f>
        <v>0.06</v>
      </c>
      <c r="U2" s="11">
        <f>SUMIFS('State tax rate'!$F:$F,'State tax rate'!$A:$A,About!$B$2)</f>
        <v>0.06</v>
      </c>
      <c r="V2" s="11">
        <f>SUMIFS('State tax rate'!$F:$F,'State tax rate'!$A:$A,About!$B$2)</f>
        <v>0.06</v>
      </c>
      <c r="W2" s="11">
        <f>SUMIFS('State tax rate'!$F:$F,'State tax rate'!$A:$A,About!$B$2)</f>
        <v>0.06</v>
      </c>
      <c r="X2" s="11">
        <f>SUMIFS('State tax rate'!$F:$F,'State tax rate'!$A:$A,About!$B$2)</f>
        <v>0.06</v>
      </c>
      <c r="Y2" s="11">
        <f>SUMIFS('State tax rate'!$F:$F,'State tax rate'!$A:$A,About!$B$2)</f>
        <v>0.06</v>
      </c>
      <c r="Z2" s="11">
        <f>SUMIFS('State tax rate'!$F:$F,'State tax rate'!$A:$A,About!$B$2)</f>
        <v>0.06</v>
      </c>
      <c r="AA2" s="11">
        <f>SUMIFS('State tax rate'!$F:$F,'State tax rate'!$A:$A,About!$B$2)</f>
        <v>0.06</v>
      </c>
      <c r="AB2" s="11">
        <f>SUMIFS('State tax rate'!$F:$F,'State tax rate'!$A:$A,About!$B$2)</f>
        <v>0.06</v>
      </c>
      <c r="AC2" s="11">
        <f>SUMIFS('State tax rate'!$F:$F,'State tax rate'!$A:$A,About!$B$2)</f>
        <v>0.06</v>
      </c>
      <c r="AD2" s="11">
        <f>SUMIFS('State tax rate'!$F:$F,'State tax rate'!$A:$A,About!$B$2)</f>
        <v>0.06</v>
      </c>
      <c r="AE2" s="11">
        <f>SUMIFS('State tax rate'!$F:$F,'State tax rate'!$A:$A,About!$B$2)</f>
        <v>0.06</v>
      </c>
      <c r="AF2" s="11">
        <f>SUMIFS('State tax rate'!$F:$F,'State tax rate'!$A:$A,About!$B$2)</f>
        <v>0.06</v>
      </c>
      <c r="AG2" s="11">
        <f>SUMIFS('State tax rate'!$F:$F,'State tax rate'!$A:$A,About!$B$2)</f>
        <v>0.06</v>
      </c>
      <c r="AH2" s="11">
        <f>SUMIFS('State tax rate'!$F:$F,'State tax rate'!$A:$A,About!$B$2)</f>
        <v>0.06</v>
      </c>
      <c r="AI2" s="11">
        <f>SUMIFS('State tax rate'!$F:$F,'State tax rate'!$A:$A,About!$B$2)</f>
        <v>0.06</v>
      </c>
      <c r="AJ2" s="11">
        <f>SUMIFS('State tax rate'!$F:$F,'State tax rate'!$A:$A,About!$B$2)</f>
        <v>0.06</v>
      </c>
      <c r="AK2" s="11">
        <f>SUMIFS('State tax rate'!$F:$F,'State tax rate'!$A:$A,About!$B$2)</f>
        <v>0.06</v>
      </c>
      <c r="AL2" s="11">
        <f>SUMIFS('State tax rate'!$F:$F,'State tax rate'!$A:$A,About!$B$2)</f>
        <v>0.06</v>
      </c>
      <c r="AM2" s="11">
        <f>SUMIFS('State tax rate'!$F:$F,'State tax rate'!$A:$A,About!$B$2)</f>
        <v>0.06</v>
      </c>
      <c r="AN2" s="11">
        <f>SUMIFS('State tax rate'!$F:$F,'State tax rate'!$A:$A,About!$B$2)</f>
        <v>0.06</v>
      </c>
      <c r="AO2" s="11">
        <f>SUMIFS('State tax rate'!$F:$F,'State tax rate'!$A:$A,About!$B$2)</f>
        <v>0.06</v>
      </c>
      <c r="AP2" s="11">
        <f>SUMIFS('State tax rate'!$F:$F,'State tax rate'!$A:$A,About!$B$2)</f>
        <v>0.06</v>
      </c>
      <c r="AQ2" s="11">
        <f>SUMIFS('State tax rate'!$F:$F,'State tax rate'!$A:$A,About!$B$2)</f>
        <v>0.06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2022-09-23T21:26:44Z</dcterms:modified>
</cp:coreProperties>
</file>