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Kentucky\KY-eps\InputData\elec\BECF\"/>
    </mc:Choice>
  </mc:AlternateContent>
  <xr:revisionPtr revIDLastSave="0" documentId="13_ncr:1_{D7891A30-3169-4DAC-804B-41318C7A55D8}" xr6:coauthVersionLast="47" xr6:coauthVersionMax="47" xr10:uidLastSave="{00000000-0000-0000-0000-000000000000}"/>
  <bookViews>
    <workbookView xWindow="600" yWindow="470" windowWidth="14130" windowHeight="13330" firstSheet="4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7" i="9" l="1"/>
  <c r="AF17" i="9"/>
  <c r="AE17" i="9"/>
  <c r="AD17" i="9"/>
  <c r="AC17" i="9"/>
  <c r="Y17" i="9"/>
  <c r="X17" i="9"/>
  <c r="W17" i="9"/>
  <c r="V17" i="9"/>
  <c r="U17" i="9"/>
  <c r="Q17" i="9"/>
  <c r="P17" i="9"/>
  <c r="O17" i="9"/>
  <c r="N17" i="9"/>
  <c r="M17" i="9"/>
  <c r="I17" i="9"/>
  <c r="H17" i="9"/>
  <c r="G17" i="9"/>
  <c r="F17" i="9"/>
  <c r="E17" i="9"/>
  <c r="B17" i="9"/>
  <c r="AJ17" i="9" s="1"/>
  <c r="AG16" i="9"/>
  <c r="Q16" i="9"/>
  <c r="B16" i="9"/>
  <c r="AJ15" i="9"/>
  <c r="AI15" i="9"/>
  <c r="AF15" i="9"/>
  <c r="AE15" i="9"/>
  <c r="AD15" i="9"/>
  <c r="AC15" i="9"/>
  <c r="AB15" i="9"/>
  <c r="AA15" i="9"/>
  <c r="X15" i="9"/>
  <c r="W15" i="9"/>
  <c r="V15" i="9"/>
  <c r="U15" i="9"/>
  <c r="T15" i="9"/>
  <c r="S15" i="9"/>
  <c r="P15" i="9"/>
  <c r="O15" i="9"/>
  <c r="N15" i="9"/>
  <c r="M15" i="9"/>
  <c r="L15" i="9"/>
  <c r="K15" i="9"/>
  <c r="H15" i="9"/>
  <c r="G15" i="9"/>
  <c r="F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G13" i="9"/>
  <c r="AB13" i="9"/>
  <c r="AA13" i="9"/>
  <c r="Z13" i="9"/>
  <c r="Y13" i="9"/>
  <c r="Q13" i="9"/>
  <c r="L13" i="9"/>
  <c r="K13" i="9"/>
  <c r="J13" i="9"/>
  <c r="I13" i="9"/>
  <c r="B13" i="9"/>
  <c r="AJ12" i="9"/>
  <c r="AG12" i="9"/>
  <c r="AF12" i="9"/>
  <c r="AE12" i="9"/>
  <c r="AD12" i="9"/>
  <c r="AC12" i="9"/>
  <c r="AB12" i="9"/>
  <c r="Y12" i="9"/>
  <c r="X12" i="9"/>
  <c r="W12" i="9"/>
  <c r="V12" i="9"/>
  <c r="U12" i="9"/>
  <c r="T12" i="9"/>
  <c r="Q12" i="9"/>
  <c r="P12" i="9"/>
  <c r="O12" i="9"/>
  <c r="N12" i="9"/>
  <c r="M12" i="9"/>
  <c r="L12" i="9"/>
  <c r="I12" i="9"/>
  <c r="H12" i="9"/>
  <c r="G12" i="9"/>
  <c r="F12" i="9"/>
  <c r="E12" i="9"/>
  <c r="D12" i="9"/>
  <c r="B12" i="9"/>
  <c r="AI12" i="9" s="1"/>
  <c r="B11" i="9"/>
  <c r="Y11" i="9" s="1"/>
  <c r="AJ10" i="9"/>
  <c r="AI10" i="9"/>
  <c r="AA10" i="9"/>
  <c r="Z10" i="9"/>
  <c r="U10" i="9"/>
  <c r="T10" i="9"/>
  <c r="S10" i="9"/>
  <c r="L10" i="9"/>
  <c r="K10" i="9"/>
  <c r="J10" i="9"/>
  <c r="E10" i="9"/>
  <c r="D10" i="9"/>
  <c r="C10" i="9"/>
  <c r="B10" i="9"/>
  <c r="AC10" i="9" s="1"/>
  <c r="AG9" i="9"/>
  <c r="AF9" i="9"/>
  <c r="AE9" i="9"/>
  <c r="AD9" i="9"/>
  <c r="AC9" i="9"/>
  <c r="Y9" i="9"/>
  <c r="X9" i="9"/>
  <c r="W9" i="9"/>
  <c r="V9" i="9"/>
  <c r="U9" i="9"/>
  <c r="Q9" i="9"/>
  <c r="P9" i="9"/>
  <c r="O9" i="9"/>
  <c r="N9" i="9"/>
  <c r="M9" i="9"/>
  <c r="I9" i="9"/>
  <c r="H9" i="9"/>
  <c r="G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B5" i="9"/>
  <c r="Z5" i="9" s="1"/>
  <c r="AJ4" i="9"/>
  <c r="AG4" i="9"/>
  <c r="AF4" i="9"/>
  <c r="AE4" i="9"/>
  <c r="AD4" i="9"/>
  <c r="AC4" i="9"/>
  <c r="AB4" i="9"/>
  <c r="Y4" i="9"/>
  <c r="X4" i="9"/>
  <c r="W4" i="9"/>
  <c r="V4" i="9"/>
  <c r="U4" i="9"/>
  <c r="T4" i="9"/>
  <c r="Q4" i="9"/>
  <c r="P4" i="9"/>
  <c r="O4" i="9"/>
  <c r="N4" i="9"/>
  <c r="M4" i="9"/>
  <c r="L4" i="9"/>
  <c r="I4" i="9"/>
  <c r="H4" i="9"/>
  <c r="G4" i="9"/>
  <c r="F4" i="9"/>
  <c r="E4" i="9"/>
  <c r="D4" i="9"/>
  <c r="B4" i="9"/>
  <c r="AI4" i="9" s="1"/>
  <c r="AE3" i="9"/>
  <c r="Z3" i="9"/>
  <c r="Y3" i="9"/>
  <c r="W3" i="9"/>
  <c r="O3" i="9"/>
  <c r="J3" i="9"/>
  <c r="I3" i="9"/>
  <c r="G3" i="9"/>
  <c r="B3" i="9"/>
  <c r="AG3" i="9" s="1"/>
  <c r="B2" i="9"/>
  <c r="J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V8" i="6"/>
  <c r="C58" i="4" a="1"/>
  <c r="C58" i="4"/>
  <c r="C57" i="4" a="1"/>
  <c r="C57" i="4" s="1"/>
  <c r="C56" i="4" a="1"/>
  <c r="C56" i="4" s="1"/>
  <c r="C55" i="4" a="1"/>
  <c r="C55" i="4"/>
  <c r="C54" i="4" a="1"/>
  <c r="C54" i="4"/>
  <c r="C53" i="4" a="1"/>
  <c r="C53" i="4" s="1"/>
  <c r="C52" i="4" a="1"/>
  <c r="C52" i="4" s="1"/>
  <c r="C51" i="4" a="1"/>
  <c r="C51" i="4"/>
  <c r="C50" i="4" a="1"/>
  <c r="C50" i="4"/>
  <c r="C49" i="4" a="1"/>
  <c r="C49" i="4" s="1"/>
  <c r="C48" i="4" a="1"/>
  <c r="C48" i="4" s="1"/>
  <c r="C47" i="4" a="1"/>
  <c r="C47" i="4"/>
  <c r="C46" i="4" a="1"/>
  <c r="C46" i="4"/>
  <c r="C45" i="4" a="1"/>
  <c r="C45" i="4" s="1"/>
  <c r="C44" i="4" a="1"/>
  <c r="C44" i="4" s="1"/>
  <c r="C43" i="4" a="1"/>
  <c r="C43" i="4"/>
  <c r="C42" i="4" a="1"/>
  <c r="C42" i="4"/>
  <c r="C41" i="4" a="1"/>
  <c r="C41" i="4" s="1"/>
  <c r="C40" i="4" a="1"/>
  <c r="C40" i="4" s="1"/>
  <c r="C39" i="4" a="1"/>
  <c r="C39" i="4"/>
  <c r="C38" i="4" a="1"/>
  <c r="C38" i="4"/>
  <c r="C37" i="4" a="1"/>
  <c r="C37" i="4" s="1"/>
  <c r="C36" i="4" a="1"/>
  <c r="C36" i="4" s="1"/>
  <c r="C35" i="4" a="1"/>
  <c r="C35" i="4"/>
  <c r="C34" i="4" a="1"/>
  <c r="C34" i="4"/>
  <c r="C33" i="4" a="1"/>
  <c r="C33" i="4" s="1"/>
  <c r="C32" i="4" a="1"/>
  <c r="C32" i="4" s="1"/>
  <c r="C31" i="4" a="1"/>
  <c r="C31" i="4"/>
  <c r="C30" i="4" a="1"/>
  <c r="C30" i="4"/>
  <c r="C29" i="4" a="1"/>
  <c r="C29" i="4" s="1"/>
  <c r="C28" i="4" a="1"/>
  <c r="C28" i="4" s="1"/>
  <c r="C27" i="4" a="1"/>
  <c r="C27" i="4"/>
  <c r="C26" i="4" a="1"/>
  <c r="C26" i="4"/>
  <c r="C25" i="4" a="1"/>
  <c r="C25" i="4" s="1"/>
  <c r="B3" i="4" s="1"/>
  <c r="C24" i="4" a="1"/>
  <c r="C24" i="4" s="1"/>
  <c r="C23" i="4" a="1"/>
  <c r="C23" i="4"/>
  <c r="C22" i="4" a="1"/>
  <c r="C22" i="4"/>
  <c r="C21" i="4" a="1"/>
  <c r="C21" i="4" s="1"/>
  <c r="C20" i="4" a="1"/>
  <c r="C20" i="4" s="1"/>
  <c r="C19" i="4" a="1"/>
  <c r="C19" i="4"/>
  <c r="C18" i="4" a="1"/>
  <c r="C18" i="4"/>
  <c r="C17" i="4" a="1"/>
  <c r="C17" i="4" s="1"/>
  <c r="C16" i="4" a="1"/>
  <c r="C16" i="4" s="1"/>
  <c r="C15" i="4" a="1"/>
  <c r="C15" i="4"/>
  <c r="C14" i="4" a="1"/>
  <c r="C14" i="4"/>
  <c r="C13" i="4" a="1"/>
  <c r="C13" i="4" s="1"/>
  <c r="C12" i="4" a="1"/>
  <c r="C12" i="4" s="1"/>
  <c r="C11" i="4" a="1"/>
  <c r="C11" i="4"/>
  <c r="C10" i="4" a="1"/>
  <c r="C10" i="4"/>
  <c r="C9" i="4" a="1"/>
  <c r="C9" i="4" s="1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F8" i="3"/>
  <c r="A8" i="3"/>
  <c r="A3" i="3"/>
  <c r="AD137" i="2"/>
  <c r="V137" i="2"/>
  <c r="N137" i="2"/>
  <c r="F137" i="2"/>
  <c r="AK135" i="2"/>
  <c r="AJ135" i="2"/>
  <c r="AI135" i="2"/>
  <c r="AH135" i="2"/>
  <c r="AG135" i="2"/>
  <c r="AF135" i="2"/>
  <c r="AF137" i="2" s="1"/>
  <c r="AE135" i="2"/>
  <c r="AE137" i="2" s="1"/>
  <c r="AD135" i="2"/>
  <c r="AC135" i="2"/>
  <c r="AB135" i="2"/>
  <c r="AA135" i="2"/>
  <c r="Z135" i="2"/>
  <c r="Y135" i="2"/>
  <c r="X135" i="2"/>
  <c r="X137" i="2" s="1"/>
  <c r="W135" i="2"/>
  <c r="W137" i="2" s="1"/>
  <c r="V135" i="2"/>
  <c r="U135" i="2"/>
  <c r="T135" i="2"/>
  <c r="S135" i="2"/>
  <c r="R135" i="2"/>
  <c r="Q135" i="2"/>
  <c r="P135" i="2"/>
  <c r="P137" i="2" s="1"/>
  <c r="O135" i="2"/>
  <c r="O137" i="2" s="1"/>
  <c r="N135" i="2"/>
  <c r="M135" i="2"/>
  <c r="L135" i="2"/>
  <c r="K135" i="2"/>
  <c r="J135" i="2"/>
  <c r="I135" i="2"/>
  <c r="H135" i="2"/>
  <c r="H137" i="2" s="1"/>
  <c r="G135" i="2"/>
  <c r="G137" i="2" s="1"/>
  <c r="F135" i="2"/>
  <c r="E135" i="2"/>
  <c r="D135" i="2"/>
  <c r="AK134" i="2"/>
  <c r="AJ134" i="2"/>
  <c r="AI134" i="2"/>
  <c r="AH134" i="2"/>
  <c r="AG134" i="2"/>
  <c r="AG137" i="2" s="1"/>
  <c r="AF134" i="2"/>
  <c r="AE134" i="2"/>
  <c r="AD134" i="2"/>
  <c r="AC134" i="2"/>
  <c r="AB134" i="2"/>
  <c r="AA134" i="2"/>
  <c r="Z134" i="2"/>
  <c r="Y134" i="2"/>
  <c r="Y137" i="2" s="1"/>
  <c r="X134" i="2"/>
  <c r="W134" i="2"/>
  <c r="V134" i="2"/>
  <c r="U134" i="2"/>
  <c r="T134" i="2"/>
  <c r="S134" i="2"/>
  <c r="R134" i="2"/>
  <c r="Q134" i="2"/>
  <c r="Q137" i="2" s="1"/>
  <c r="P134" i="2"/>
  <c r="O134" i="2"/>
  <c r="N134" i="2"/>
  <c r="M134" i="2"/>
  <c r="L134" i="2"/>
  <c r="K134" i="2"/>
  <c r="J134" i="2"/>
  <c r="I134" i="2"/>
  <c r="I137" i="2" s="1"/>
  <c r="H134" i="2"/>
  <c r="G134" i="2"/>
  <c r="F134" i="2"/>
  <c r="E134" i="2"/>
  <c r="D134" i="2"/>
  <c r="AK133" i="2"/>
  <c r="AJ133" i="2"/>
  <c r="AI133" i="2"/>
  <c r="AI137" i="2" s="1"/>
  <c r="AH133" i="2"/>
  <c r="AG133" i="2"/>
  <c r="AF133" i="2"/>
  <c r="AE133" i="2"/>
  <c r="AD133" i="2"/>
  <c r="AC133" i="2"/>
  <c r="AB133" i="2"/>
  <c r="AA133" i="2"/>
  <c r="AA137" i="2" s="1"/>
  <c r="Z133" i="2"/>
  <c r="Y133" i="2"/>
  <c r="X133" i="2"/>
  <c r="W133" i="2"/>
  <c r="V133" i="2"/>
  <c r="U133" i="2"/>
  <c r="T133" i="2"/>
  <c r="S133" i="2"/>
  <c r="S137" i="2" s="1"/>
  <c r="R133" i="2"/>
  <c r="Q133" i="2"/>
  <c r="P133" i="2"/>
  <c r="O133" i="2"/>
  <c r="N133" i="2"/>
  <c r="M133" i="2"/>
  <c r="L133" i="2"/>
  <c r="K133" i="2"/>
  <c r="K137" i="2" s="1"/>
  <c r="J133" i="2"/>
  <c r="I133" i="2"/>
  <c r="H133" i="2"/>
  <c r="G133" i="2"/>
  <c r="F133" i="2"/>
  <c r="E133" i="2"/>
  <c r="D133" i="2"/>
  <c r="AK132" i="2"/>
  <c r="AK137" i="2" s="1"/>
  <c r="AJ132" i="2"/>
  <c r="AJ137" i="2" s="1"/>
  <c r="AI132" i="2"/>
  <c r="AH132" i="2"/>
  <c r="AH137" i="2" s="1"/>
  <c r="AG132" i="2"/>
  <c r="AF132" i="2"/>
  <c r="AE132" i="2"/>
  <c r="AD132" i="2"/>
  <c r="AC132" i="2"/>
  <c r="AC137" i="2" s="1"/>
  <c r="AB132" i="2"/>
  <c r="AB137" i="2" s="1"/>
  <c r="AA132" i="2"/>
  <c r="Z132" i="2"/>
  <c r="Z137" i="2" s="1"/>
  <c r="Y132" i="2"/>
  <c r="X132" i="2"/>
  <c r="W132" i="2"/>
  <c r="V132" i="2"/>
  <c r="U132" i="2"/>
  <c r="U137" i="2" s="1"/>
  <c r="T132" i="2"/>
  <c r="T137" i="2" s="1"/>
  <c r="S132" i="2"/>
  <c r="R132" i="2"/>
  <c r="R137" i="2" s="1"/>
  <c r="Q132" i="2"/>
  <c r="P132" i="2"/>
  <c r="O132" i="2"/>
  <c r="N132" i="2"/>
  <c r="M132" i="2"/>
  <c r="M137" i="2" s="1"/>
  <c r="L132" i="2"/>
  <c r="L137" i="2" s="1"/>
  <c r="K132" i="2"/>
  <c r="J132" i="2"/>
  <c r="J137" i="2" s="1"/>
  <c r="I132" i="2"/>
  <c r="H132" i="2"/>
  <c r="G132" i="2"/>
  <c r="F132" i="2"/>
  <c r="E132" i="2"/>
  <c r="E137" i="2" s="1"/>
  <c r="D132" i="2"/>
  <c r="AG79" i="2"/>
  <c r="Y79" i="2"/>
  <c r="Q79" i="2"/>
  <c r="I79" i="2"/>
  <c r="AM74" i="2"/>
  <c r="AL74" i="2"/>
  <c r="AK74" i="2"/>
  <c r="AJ74" i="2"/>
  <c r="AI74" i="2"/>
  <c r="AI79" i="2" s="1"/>
  <c r="AH74" i="2"/>
  <c r="AH79" i="2" s="1"/>
  <c r="AG74" i="2"/>
  <c r="AF74" i="2"/>
  <c r="AE74" i="2"/>
  <c r="AD74" i="2"/>
  <c r="AC74" i="2"/>
  <c r="AB74" i="2"/>
  <c r="AA74" i="2"/>
  <c r="AA79" i="2" s="1"/>
  <c r="Z74" i="2"/>
  <c r="Z79" i="2" s="1"/>
  <c r="Y74" i="2"/>
  <c r="X74" i="2"/>
  <c r="W74" i="2"/>
  <c r="V74" i="2"/>
  <c r="U74" i="2"/>
  <c r="T74" i="2"/>
  <c r="S74" i="2"/>
  <c r="S79" i="2" s="1"/>
  <c r="R74" i="2"/>
  <c r="R79" i="2" s="1"/>
  <c r="Q74" i="2"/>
  <c r="P74" i="2"/>
  <c r="O74" i="2"/>
  <c r="N74" i="2"/>
  <c r="M74" i="2"/>
  <c r="L74" i="2"/>
  <c r="K74" i="2"/>
  <c r="K79" i="2" s="1"/>
  <c r="J74" i="2"/>
  <c r="J79" i="2" s="1"/>
  <c r="I74" i="2"/>
  <c r="H74" i="2"/>
  <c r="G74" i="2"/>
  <c r="F74" i="2"/>
  <c r="AM73" i="2"/>
  <c r="AL73" i="2"/>
  <c r="AK73" i="2"/>
  <c r="AJ73" i="2"/>
  <c r="AJ79" i="2" s="1"/>
  <c r="AI73" i="2"/>
  <c r="AH73" i="2"/>
  <c r="AG73" i="2"/>
  <c r="AF73" i="2"/>
  <c r="AE73" i="2"/>
  <c r="AD73" i="2"/>
  <c r="AC73" i="2"/>
  <c r="AB73" i="2"/>
  <c r="AB79" i="2" s="1"/>
  <c r="AA73" i="2"/>
  <c r="Z73" i="2"/>
  <c r="Y73" i="2"/>
  <c r="X73" i="2"/>
  <c r="W73" i="2"/>
  <c r="V73" i="2"/>
  <c r="U73" i="2"/>
  <c r="T73" i="2"/>
  <c r="T79" i="2" s="1"/>
  <c r="S73" i="2"/>
  <c r="R73" i="2"/>
  <c r="Q73" i="2"/>
  <c r="P73" i="2"/>
  <c r="O73" i="2"/>
  <c r="N73" i="2"/>
  <c r="M73" i="2"/>
  <c r="L73" i="2"/>
  <c r="L79" i="2" s="1"/>
  <c r="K73" i="2"/>
  <c r="J73" i="2"/>
  <c r="I73" i="2"/>
  <c r="H73" i="2"/>
  <c r="G73" i="2"/>
  <c r="F73" i="2"/>
  <c r="AM72" i="2"/>
  <c r="AL72" i="2"/>
  <c r="AL79" i="2" s="1"/>
  <c r="AK72" i="2"/>
  <c r="AJ72" i="2"/>
  <c r="AI72" i="2"/>
  <c r="AH72" i="2"/>
  <c r="AG72" i="2"/>
  <c r="AF72" i="2"/>
  <c r="AE72" i="2"/>
  <c r="AD72" i="2"/>
  <c r="AD79" i="2" s="1"/>
  <c r="AC72" i="2"/>
  <c r="AB72" i="2"/>
  <c r="AA72" i="2"/>
  <c r="Z72" i="2"/>
  <c r="Y72" i="2"/>
  <c r="X72" i="2"/>
  <c r="W72" i="2"/>
  <c r="V72" i="2"/>
  <c r="V79" i="2" s="1"/>
  <c r="U72" i="2"/>
  <c r="T72" i="2"/>
  <c r="S72" i="2"/>
  <c r="R72" i="2"/>
  <c r="Q72" i="2"/>
  <c r="P72" i="2"/>
  <c r="O72" i="2"/>
  <c r="N72" i="2"/>
  <c r="N79" i="2" s="1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H71" i="2"/>
  <c r="AG71" i="2"/>
  <c r="AF71" i="2"/>
  <c r="AF79" i="2" s="1"/>
  <c r="AE71" i="2"/>
  <c r="AE79" i="2" s="1"/>
  <c r="AD71" i="2"/>
  <c r="AC71" i="2"/>
  <c r="AC79" i="2" s="1"/>
  <c r="AB71" i="2"/>
  <c r="AA71" i="2"/>
  <c r="Z71" i="2"/>
  <c r="Y71" i="2"/>
  <c r="X71" i="2"/>
  <c r="X79" i="2" s="1"/>
  <c r="W71" i="2"/>
  <c r="W79" i="2" s="1"/>
  <c r="V71" i="2"/>
  <c r="U71" i="2"/>
  <c r="U79" i="2" s="1"/>
  <c r="T71" i="2"/>
  <c r="S71" i="2"/>
  <c r="R71" i="2"/>
  <c r="Q71" i="2"/>
  <c r="P71" i="2"/>
  <c r="P79" i="2" s="1"/>
  <c r="O71" i="2"/>
  <c r="O79" i="2" s="1"/>
  <c r="N71" i="2"/>
  <c r="M71" i="2"/>
  <c r="M79" i="2" s="1"/>
  <c r="L71" i="2"/>
  <c r="K71" i="2"/>
  <c r="J71" i="2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L2" i="9" l="1"/>
  <c r="M2" i="9"/>
  <c r="Z2" i="9"/>
  <c r="AB2" i="9"/>
  <c r="AC2" i="9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H9" i="6"/>
  <c r="AH14" i="6" s="1"/>
  <c r="AJ6" i="9" s="1"/>
  <c r="Z9" i="6"/>
  <c r="Z14" i="6" s="1"/>
  <c r="AB6" i="9" s="1"/>
  <c r="R9" i="6"/>
  <c r="R14" i="6" s="1"/>
  <c r="T6" i="9" s="1"/>
  <c r="J9" i="6"/>
  <c r="AH8" i="6"/>
  <c r="Z8" i="6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AG8" i="6"/>
  <c r="AG13" i="6" s="1"/>
  <c r="AD9" i="6"/>
  <c r="AD14" i="6" s="1"/>
  <c r="AF6" i="9" s="1"/>
  <c r="T9" i="6"/>
  <c r="T14" i="6" s="1"/>
  <c r="V6" i="9" s="1"/>
  <c r="H9" i="6"/>
  <c r="AD8" i="6"/>
  <c r="U8" i="6"/>
  <c r="L8" i="6"/>
  <c r="C8" i="6"/>
  <c r="Y7" i="6"/>
  <c r="Y12" i="6" s="1"/>
  <c r="AA7" i="9" s="1"/>
  <c r="P7" i="6"/>
  <c r="P12" i="6" s="1"/>
  <c r="R7" i="9" s="1"/>
  <c r="G7" i="6"/>
  <c r="G12" i="6" s="1"/>
  <c r="I7" i="9" s="1"/>
  <c r="AC9" i="6"/>
  <c r="AC14" i="6" s="1"/>
  <c r="AE6" i="9" s="1"/>
  <c r="S9" i="6"/>
  <c r="S14" i="6" s="1"/>
  <c r="U6" i="9" s="1"/>
  <c r="G9" i="6"/>
  <c r="AC8" i="6"/>
  <c r="T8" i="6"/>
  <c r="K8" i="6"/>
  <c r="AG7" i="6"/>
  <c r="AG12" i="6" s="1"/>
  <c r="AI7" i="9" s="1"/>
  <c r="X7" i="6"/>
  <c r="X12" i="6" s="1"/>
  <c r="Z7" i="9" s="1"/>
  <c r="O7" i="6"/>
  <c r="O12" i="6" s="1"/>
  <c r="Q7" i="9" s="1"/>
  <c r="F7" i="6"/>
  <c r="F12" i="6" s="1"/>
  <c r="H7" i="9" s="1"/>
  <c r="AB9" i="6"/>
  <c r="AB14" i="6" s="1"/>
  <c r="AD6" i="9" s="1"/>
  <c r="P9" i="6"/>
  <c r="P14" i="6" s="1"/>
  <c r="R6" i="9" s="1"/>
  <c r="F9" i="6"/>
  <c r="AB8" i="6"/>
  <c r="S8" i="6"/>
  <c r="I8" i="6"/>
  <c r="AF7" i="6"/>
  <c r="AF12" i="6" s="1"/>
  <c r="AH7" i="9" s="1"/>
  <c r="W7" i="6"/>
  <c r="W12" i="6" s="1"/>
  <c r="Y7" i="9" s="1"/>
  <c r="N7" i="6"/>
  <c r="N12" i="6" s="1"/>
  <c r="P7" i="9" s="1"/>
  <c r="E7" i="6"/>
  <c r="E12" i="6" s="1"/>
  <c r="G7" i="9" s="1"/>
  <c r="AA9" i="6"/>
  <c r="AA14" i="6" s="1"/>
  <c r="AC6" i="9" s="1"/>
  <c r="O9" i="6"/>
  <c r="O14" i="6" s="1"/>
  <c r="Q6" i="9" s="1"/>
  <c r="E9" i="6"/>
  <c r="AA8" i="6"/>
  <c r="Q8" i="6"/>
  <c r="H8" i="6"/>
  <c r="AE7" i="6"/>
  <c r="AE12" i="6" s="1"/>
  <c r="AG7" i="9" s="1"/>
  <c r="V7" i="6"/>
  <c r="V12" i="6" s="1"/>
  <c r="X7" i="9" s="1"/>
  <c r="M7" i="6"/>
  <c r="M12" i="6" s="1"/>
  <c r="O7" i="9" s="1"/>
  <c r="D7" i="6"/>
  <c r="D12" i="6" s="1"/>
  <c r="F7" i="9" s="1"/>
  <c r="X9" i="6"/>
  <c r="X14" i="6" s="1"/>
  <c r="Z6" i="9" s="1"/>
  <c r="N9" i="6"/>
  <c r="N14" i="6" s="1"/>
  <c r="P6" i="9" s="1"/>
  <c r="D9" i="6"/>
  <c r="Y8" i="6"/>
  <c r="P8" i="6"/>
  <c r="G8" i="6"/>
  <c r="AD7" i="6"/>
  <c r="AD12" i="6" s="1"/>
  <c r="AF7" i="9" s="1"/>
  <c r="U7" i="6"/>
  <c r="U12" i="6" s="1"/>
  <c r="W7" i="9" s="1"/>
  <c r="L7" i="6"/>
  <c r="L12" i="6" s="1"/>
  <c r="N7" i="9" s="1"/>
  <c r="C7" i="6"/>
  <c r="C12" i="6" s="1"/>
  <c r="E7" i="9" s="1"/>
  <c r="D7" i="9" s="1"/>
  <c r="C7" i="9" s="1"/>
  <c r="B7" i="9" s="1"/>
  <c r="W9" i="6"/>
  <c r="W14" i="6" s="1"/>
  <c r="Y6" i="9" s="1"/>
  <c r="M9" i="6"/>
  <c r="M14" i="6" s="1"/>
  <c r="O6" i="9" s="1"/>
  <c r="C9" i="6"/>
  <c r="X8" i="6"/>
  <c r="O8" i="6"/>
  <c r="F8" i="6"/>
  <c r="AC7" i="6"/>
  <c r="AC12" i="6" s="1"/>
  <c r="AE7" i="9" s="1"/>
  <c r="T7" i="6"/>
  <c r="T12" i="6" s="1"/>
  <c r="V7" i="9" s="1"/>
  <c r="K7" i="6"/>
  <c r="K12" i="6" s="1"/>
  <c r="M7" i="9" s="1"/>
  <c r="AF9" i="6"/>
  <c r="AF14" i="6" s="1"/>
  <c r="AH6" i="9" s="1"/>
  <c r="V9" i="6"/>
  <c r="V14" i="6" s="1"/>
  <c r="X6" i="9" s="1"/>
  <c r="L9" i="6"/>
  <c r="L14" i="6" s="1"/>
  <c r="N6" i="9" s="1"/>
  <c r="AF8" i="6"/>
  <c r="W8" i="6"/>
  <c r="N8" i="6"/>
  <c r="E8" i="6"/>
  <c r="AB7" i="6"/>
  <c r="AB12" i="6" s="1"/>
  <c r="AD7" i="9" s="1"/>
  <c r="S7" i="6"/>
  <c r="S12" i="6" s="1"/>
  <c r="U7" i="9" s="1"/>
  <c r="I7" i="6"/>
  <c r="I12" i="6" s="1"/>
  <c r="K7" i="9" s="1"/>
  <c r="AE8" i="6"/>
  <c r="H3" i="4"/>
  <c r="H7" i="6"/>
  <c r="H12" i="6" s="1"/>
  <c r="J7" i="9" s="1"/>
  <c r="U9" i="6"/>
  <c r="U14" i="6" s="1"/>
  <c r="W6" i="9" s="1"/>
  <c r="K9" i="6"/>
  <c r="K14" i="6" s="1"/>
  <c r="M6" i="9" s="1"/>
  <c r="E8" i="3"/>
  <c r="D8" i="3"/>
  <c r="G8" i="3"/>
  <c r="L73" i="3" s="1"/>
  <c r="K8" i="3"/>
  <c r="C8" i="3"/>
  <c r="J8" i="3"/>
  <c r="B8" i="3"/>
  <c r="L79" i="3" s="1"/>
  <c r="H8" i="3"/>
  <c r="I8" i="3"/>
  <c r="P3" i="4"/>
  <c r="Q7" i="6"/>
  <c r="Q12" i="6" s="1"/>
  <c r="S7" i="9" s="1"/>
  <c r="AE9" i="6"/>
  <c r="AE14" i="6" s="1"/>
  <c r="AG6" i="9" s="1"/>
  <c r="X3" i="4"/>
  <c r="AA7" i="6"/>
  <c r="AA12" i="6" s="1"/>
  <c r="AC7" i="9" s="1"/>
  <c r="AF3" i="4"/>
  <c r="D8" i="6"/>
  <c r="M8" i="6"/>
  <c r="AH11" i="9"/>
  <c r="C5" i="9"/>
  <c r="S5" i="9"/>
  <c r="AI5" i="9"/>
  <c r="G11" i="9"/>
  <c r="W11" i="9"/>
  <c r="AE16" i="9"/>
  <c r="W16" i="9"/>
  <c r="O16" i="9"/>
  <c r="G16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R16" i="9"/>
  <c r="AH16" i="9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R2" i="9"/>
  <c r="AH2" i="9"/>
  <c r="D5" i="9"/>
  <c r="T5" i="9"/>
  <c r="AJ5" i="9"/>
  <c r="H11" i="9"/>
  <c r="X11" i="9"/>
  <c r="C16" i="9"/>
  <c r="S16" i="9"/>
  <c r="AI16" i="9"/>
  <c r="R5" i="9"/>
  <c r="C2" i="9"/>
  <c r="S2" i="9"/>
  <c r="AI2" i="9"/>
  <c r="P3" i="9"/>
  <c r="AF3" i="9"/>
  <c r="I5" i="9"/>
  <c r="Y5" i="9"/>
  <c r="AB10" i="9"/>
  <c r="I11" i="9"/>
  <c r="AF13" i="9"/>
  <c r="X13" i="9"/>
  <c r="P13" i="9"/>
  <c r="H13" i="9"/>
  <c r="AE13" i="9"/>
  <c r="W13" i="9"/>
  <c r="O13" i="9"/>
  <c r="G13" i="9"/>
  <c r="AD13" i="9"/>
  <c r="V13" i="9"/>
  <c r="N13" i="9"/>
  <c r="F13" i="9"/>
  <c r="AC13" i="9"/>
  <c r="U13" i="9"/>
  <c r="M13" i="9"/>
  <c r="E13" i="9"/>
  <c r="R13" i="9"/>
  <c r="AH13" i="9"/>
  <c r="H16" i="9"/>
  <c r="X16" i="9"/>
  <c r="AD11" i="9"/>
  <c r="V11" i="9"/>
  <c r="N11" i="9"/>
  <c r="F11" i="9"/>
  <c r="AC11" i="9"/>
  <c r="U11" i="9"/>
  <c r="M11" i="9"/>
  <c r="E11" i="9"/>
  <c r="AJ11" i="9"/>
  <c r="AB11" i="9"/>
  <c r="T11" i="9"/>
  <c r="L11" i="9"/>
  <c r="D11" i="9"/>
  <c r="AI11" i="9"/>
  <c r="AA11" i="9"/>
  <c r="S11" i="9"/>
  <c r="K11" i="9"/>
  <c r="C11" i="9"/>
  <c r="D2" i="9"/>
  <c r="T2" i="9"/>
  <c r="AJ2" i="9"/>
  <c r="Q3" i="9"/>
  <c r="J5" i="9"/>
  <c r="M10" i="9"/>
  <c r="J11" i="9"/>
  <c r="Z11" i="9"/>
  <c r="C13" i="9"/>
  <c r="S13" i="9"/>
  <c r="AI13" i="9"/>
  <c r="I16" i="9"/>
  <c r="Y16" i="9"/>
  <c r="AF5" i="9"/>
  <c r="X5" i="9"/>
  <c r="P5" i="9"/>
  <c r="H5" i="9"/>
  <c r="AE5" i="9"/>
  <c r="W5" i="9"/>
  <c r="O5" i="9"/>
  <c r="G5" i="9"/>
  <c r="AD5" i="9"/>
  <c r="V5" i="9"/>
  <c r="N5" i="9"/>
  <c r="F5" i="9"/>
  <c r="AC5" i="9"/>
  <c r="U5" i="9"/>
  <c r="M5" i="9"/>
  <c r="E5" i="9"/>
  <c r="E2" i="9"/>
  <c r="U2" i="9"/>
  <c r="AD3" i="9"/>
  <c r="V3" i="9"/>
  <c r="N3" i="9"/>
  <c r="F3" i="9"/>
  <c r="AC3" i="9"/>
  <c r="U3" i="9"/>
  <c r="M3" i="9"/>
  <c r="E3" i="9"/>
  <c r="AJ3" i="9"/>
  <c r="AB3" i="9"/>
  <c r="T3" i="9"/>
  <c r="L3" i="9"/>
  <c r="D3" i="9"/>
  <c r="AI3" i="9"/>
  <c r="AA3" i="9"/>
  <c r="S3" i="9"/>
  <c r="K3" i="9"/>
  <c r="C3" i="9"/>
  <c r="R3" i="9"/>
  <c r="AH3" i="9"/>
  <c r="K5" i="9"/>
  <c r="AA5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R10" i="9"/>
  <c r="AH10" i="9"/>
  <c r="O11" i="9"/>
  <c r="AE11" i="9"/>
  <c r="D13" i="9"/>
  <c r="T13" i="9"/>
  <c r="AJ13" i="9"/>
  <c r="J16" i="9"/>
  <c r="Z16" i="9"/>
  <c r="L5" i="9"/>
  <c r="AB5" i="9"/>
  <c r="P11" i="9"/>
  <c r="AF11" i="9"/>
  <c r="K16" i="9"/>
  <c r="AA16" i="9"/>
  <c r="AH5" i="9"/>
  <c r="R11" i="9"/>
  <c r="K2" i="9"/>
  <c r="AA2" i="9"/>
  <c r="H3" i="9"/>
  <c r="X3" i="9"/>
  <c r="Q5" i="9"/>
  <c r="AG5" i="9"/>
  <c r="Q11" i="9"/>
  <c r="AG11" i="9"/>
  <c r="P16" i="9"/>
  <c r="AF16" i="9"/>
  <c r="J9" i="9"/>
  <c r="R9" i="9"/>
  <c r="Z9" i="9"/>
  <c r="AH9" i="9"/>
  <c r="J17" i="9"/>
  <c r="R17" i="9"/>
  <c r="Z17" i="9"/>
  <c r="AH17" i="9"/>
  <c r="J4" i="9"/>
  <c r="R4" i="9"/>
  <c r="Z4" i="9"/>
  <c r="AH4" i="9"/>
  <c r="C9" i="9"/>
  <c r="K9" i="9"/>
  <c r="S9" i="9"/>
  <c r="AA9" i="9"/>
  <c r="AI9" i="9"/>
  <c r="J12" i="9"/>
  <c r="R12" i="9"/>
  <c r="Z12" i="9"/>
  <c r="AH12" i="9"/>
  <c r="I15" i="9"/>
  <c r="Q15" i="9"/>
  <c r="Y15" i="9"/>
  <c r="AG15" i="9"/>
  <c r="C17" i="9"/>
  <c r="K17" i="9"/>
  <c r="S17" i="9"/>
  <c r="AA17" i="9"/>
  <c r="AI17" i="9"/>
  <c r="C4" i="9"/>
  <c r="K4" i="9"/>
  <c r="S4" i="9"/>
  <c r="AA4" i="9"/>
  <c r="D9" i="9"/>
  <c r="L9" i="9"/>
  <c r="T9" i="9"/>
  <c r="AB9" i="9"/>
  <c r="C12" i="9"/>
  <c r="K12" i="9"/>
  <c r="S12" i="9"/>
  <c r="AA12" i="9"/>
  <c r="J15" i="9"/>
  <c r="R15" i="9"/>
  <c r="Z15" i="9"/>
  <c r="D17" i="9"/>
  <c r="L17" i="9"/>
  <c r="T17" i="9"/>
  <c r="AB17" i="9"/>
  <c r="W13" i="6" l="1"/>
  <c r="AB13" i="6"/>
  <c r="M13" i="6"/>
  <c r="F14" i="6"/>
  <c r="H6" i="9" s="1"/>
  <c r="J13" i="6"/>
  <c r="D13" i="6"/>
  <c r="X13" i="6"/>
  <c r="G13" i="6"/>
  <c r="AC13" i="6"/>
  <c r="L13" i="6"/>
  <c r="R13" i="6"/>
  <c r="L87" i="3"/>
  <c r="F13" i="6"/>
  <c r="K13" i="6"/>
  <c r="AE13" i="6"/>
  <c r="O13" i="6"/>
  <c r="I14" i="6"/>
  <c r="K6" i="9" s="1"/>
  <c r="C14" i="6"/>
  <c r="E6" i="9" s="1"/>
  <c r="D6" i="9" s="1"/>
  <c r="C6" i="9" s="1"/>
  <c r="B6" i="9" s="1"/>
  <c r="P13" i="6"/>
  <c r="G14" i="6"/>
  <c r="I6" i="9" s="1"/>
  <c r="U13" i="6"/>
  <c r="Z13" i="6"/>
  <c r="AF13" i="6"/>
  <c r="C13" i="6"/>
  <c r="L98" i="3"/>
  <c r="L90" i="3"/>
  <c r="L82" i="3"/>
  <c r="L74" i="3"/>
  <c r="L71" i="3"/>
  <c r="L100" i="3"/>
  <c r="L92" i="3"/>
  <c r="L84" i="3"/>
  <c r="L76" i="3"/>
  <c r="L97" i="3"/>
  <c r="L89" i="3"/>
  <c r="L81" i="3"/>
  <c r="L94" i="3"/>
  <c r="L86" i="3"/>
  <c r="L78" i="3"/>
  <c r="L70" i="3"/>
  <c r="L75" i="3"/>
  <c r="L99" i="3"/>
  <c r="L91" i="3"/>
  <c r="L83" i="3"/>
  <c r="L96" i="3"/>
  <c r="L88" i="3"/>
  <c r="L80" i="3"/>
  <c r="L72" i="3"/>
  <c r="L85" i="3"/>
  <c r="L77" i="3"/>
  <c r="L69" i="3"/>
  <c r="L101" i="3"/>
  <c r="Y13" i="6"/>
  <c r="H13" i="6"/>
  <c r="AD13" i="6"/>
  <c r="AH13" i="6"/>
  <c r="T13" i="6"/>
  <c r="D14" i="6"/>
  <c r="F6" i="9" s="1"/>
  <c r="Q13" i="6"/>
  <c r="H14" i="6"/>
  <c r="J6" i="9" s="1"/>
  <c r="J14" i="6"/>
  <c r="L6" i="9" s="1"/>
  <c r="E13" i="6"/>
  <c r="AA13" i="6"/>
  <c r="I13" i="6"/>
  <c r="V13" i="6"/>
  <c r="L95" i="3"/>
  <c r="N13" i="6"/>
  <c r="E14" i="6"/>
  <c r="G6" i="9" s="1"/>
  <c r="S13" i="6"/>
  <c r="L93" i="3"/>
  <c r="B3" i="3" l="1" a="1"/>
  <c r="AE3" i="3" l="1"/>
  <c r="W3" i="3"/>
  <c r="O3" i="3"/>
  <c r="G3" i="3"/>
  <c r="AD3" i="3"/>
  <c r="V3" i="3"/>
  <c r="N3" i="3"/>
  <c r="F3" i="3"/>
  <c r="R3" i="3"/>
  <c r="Y3" i="3"/>
  <c r="I3" i="3"/>
  <c r="AC3" i="3"/>
  <c r="U3" i="3"/>
  <c r="M3" i="3"/>
  <c r="E3" i="3"/>
  <c r="AH3" i="3"/>
  <c r="Z3" i="3"/>
  <c r="J3" i="3"/>
  <c r="AB3" i="3"/>
  <c r="T3" i="3"/>
  <c r="L3" i="3"/>
  <c r="D3" i="3"/>
  <c r="C3" i="3"/>
  <c r="AA3" i="3"/>
  <c r="S3" i="3"/>
  <c r="K3" i="3"/>
  <c r="AG3" i="3"/>
  <c r="Q3" i="3"/>
  <c r="B3" i="3"/>
  <c r="X3" i="3"/>
  <c r="P3" i="3"/>
  <c r="H3" i="3"/>
  <c r="AF3" i="3"/>
</calcChain>
</file>

<file path=xl/sharedStrings.xml><?xml version="1.0" encoding="utf-8"?>
<sst xmlns="http://schemas.openxmlformats.org/spreadsheetml/2006/main" count="1993" uniqueCount="330">
  <si>
    <t>BAU Expected Capacity Factors</t>
  </si>
  <si>
    <t>Kentucky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</si>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</sst>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640625" defaultRowHeight="15" customHeight="1" x14ac:dyDescent="0.3"/>
  <cols>
    <col min="1" max="1" width="27.83203125" style="76" customWidth="1"/>
    <col min="2" max="2" width="72" style="76" customWidth="1"/>
    <col min="3" max="26" width="7.6640625" style="76" customWidth="1"/>
  </cols>
  <sheetData>
    <row r="1" spans="1:10" ht="14.5" customHeight="1" x14ac:dyDescent="0.35">
      <c r="A1" s="1" t="s">
        <v>0</v>
      </c>
      <c r="B1" s="2" t="s">
        <v>1</v>
      </c>
      <c r="C1" s="77">
        <v>44307</v>
      </c>
    </row>
    <row r="2" spans="1:10" ht="14.5" customHeight="1" x14ac:dyDescent="0.35">
      <c r="B2" s="2" t="str">
        <f>LOOKUP(B1,I10:J59,J10:J59)</f>
        <v>KY</v>
      </c>
    </row>
    <row r="3" spans="1:10" ht="14.5" customHeight="1" x14ac:dyDescent="0.3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35">
      <c r="B4" s="10" t="s">
        <v>5</v>
      </c>
      <c r="D4" s="10" t="s">
        <v>6</v>
      </c>
    </row>
    <row r="5" spans="1:10" ht="14.5" customHeight="1" x14ac:dyDescent="0.35">
      <c r="B5" s="6">
        <v>2019</v>
      </c>
      <c r="D5" s="6">
        <v>2020</v>
      </c>
    </row>
    <row r="6" spans="1:10" ht="14.5" customHeight="1" x14ac:dyDescent="0.35">
      <c r="B6" s="10" t="s">
        <v>7</v>
      </c>
      <c r="D6" s="10" t="s">
        <v>8</v>
      </c>
    </row>
    <row r="7" spans="1:10" ht="14" customHeight="1" x14ac:dyDescent="0.3">
      <c r="B7" s="7" t="s">
        <v>9</v>
      </c>
      <c r="D7" s="7" t="s">
        <v>10</v>
      </c>
    </row>
    <row r="8" spans="1:10" ht="14.5" customHeight="1" x14ac:dyDescent="0.35">
      <c r="B8" s="10" t="s">
        <v>11</v>
      </c>
    </row>
    <row r="9" spans="1:10" ht="14.5" customHeight="1" x14ac:dyDescent="0.35">
      <c r="B9" s="2"/>
    </row>
    <row r="10" spans="1:10" ht="14.5" customHeight="1" x14ac:dyDescent="0.35">
      <c r="B10" s="3" t="s">
        <v>12</v>
      </c>
      <c r="I10" s="59" t="s">
        <v>13</v>
      </c>
      <c r="J10" s="59" t="s">
        <v>14</v>
      </c>
    </row>
    <row r="11" spans="1:10" ht="14.5" customHeight="1" x14ac:dyDescent="0.35">
      <c r="B11" s="10" t="s">
        <v>5</v>
      </c>
      <c r="I11" s="59" t="s">
        <v>15</v>
      </c>
      <c r="J11" s="59" t="s">
        <v>16</v>
      </c>
    </row>
    <row r="12" spans="1:10" ht="14.5" customHeight="1" x14ac:dyDescent="0.35">
      <c r="B12" s="6">
        <v>2020</v>
      </c>
      <c r="I12" s="59" t="s">
        <v>17</v>
      </c>
      <c r="J12" s="59" t="s">
        <v>18</v>
      </c>
    </row>
    <row r="13" spans="1:10" ht="14.5" customHeight="1" x14ac:dyDescent="0.35">
      <c r="B13" s="10" t="s">
        <v>19</v>
      </c>
      <c r="I13" s="59" t="s">
        <v>20</v>
      </c>
      <c r="J13" s="59" t="s">
        <v>21</v>
      </c>
    </row>
    <row r="14" spans="1:10" ht="14" customHeight="1" x14ac:dyDescent="0.35">
      <c r="B14" s="7" t="s">
        <v>22</v>
      </c>
      <c r="I14" s="59" t="s">
        <v>23</v>
      </c>
      <c r="J14" s="59" t="s">
        <v>24</v>
      </c>
    </row>
    <row r="15" spans="1:10" ht="14.5" customHeight="1" x14ac:dyDescent="0.35">
      <c r="B15" s="10" t="s">
        <v>25</v>
      </c>
      <c r="I15" s="59" t="s">
        <v>26</v>
      </c>
      <c r="J15" s="59" t="s">
        <v>27</v>
      </c>
    </row>
    <row r="16" spans="1:10" ht="14.5" customHeight="1" x14ac:dyDescent="0.35">
      <c r="B16" s="2"/>
      <c r="I16" s="59" t="s">
        <v>28</v>
      </c>
      <c r="J16" s="59" t="s">
        <v>29</v>
      </c>
    </row>
    <row r="17" spans="1:10" ht="14.5" customHeight="1" x14ac:dyDescent="0.35">
      <c r="B17" s="3" t="s">
        <v>30</v>
      </c>
      <c r="I17" s="59" t="s">
        <v>31</v>
      </c>
      <c r="J17" s="59" t="s">
        <v>32</v>
      </c>
    </row>
    <row r="18" spans="1:10" ht="14.5" customHeight="1" x14ac:dyDescent="0.35">
      <c r="B18" s="2" t="s">
        <v>33</v>
      </c>
      <c r="I18" s="59" t="s">
        <v>34</v>
      </c>
      <c r="J18" s="59" t="s">
        <v>35</v>
      </c>
    </row>
    <row r="19" spans="1:10" ht="14.5" customHeight="1" x14ac:dyDescent="0.35">
      <c r="B19" s="2">
        <v>2020</v>
      </c>
      <c r="I19" s="59" t="s">
        <v>36</v>
      </c>
      <c r="J19" s="59" t="s">
        <v>37</v>
      </c>
    </row>
    <row r="20" spans="1:10" ht="14.5" customHeight="1" x14ac:dyDescent="0.35">
      <c r="B20" s="2" t="s">
        <v>38</v>
      </c>
      <c r="I20" s="59" t="s">
        <v>39</v>
      </c>
      <c r="J20" s="59" t="s">
        <v>40</v>
      </c>
    </row>
    <row r="21" spans="1:10" ht="15.75" customHeight="1" x14ac:dyDescent="0.35">
      <c r="B21" s="2" t="s">
        <v>41</v>
      </c>
      <c r="I21" s="59" t="s">
        <v>42</v>
      </c>
      <c r="J21" s="59" t="s">
        <v>43</v>
      </c>
    </row>
    <row r="22" spans="1:10" ht="15.75" customHeight="1" x14ac:dyDescent="0.35">
      <c r="B22" s="2"/>
      <c r="I22" s="59" t="s">
        <v>44</v>
      </c>
      <c r="J22" s="59" t="s">
        <v>45</v>
      </c>
    </row>
    <row r="23" spans="1:10" ht="15.75" customHeight="1" x14ac:dyDescent="0.35">
      <c r="B23" s="2"/>
      <c r="I23" s="59" t="s">
        <v>46</v>
      </c>
      <c r="J23" s="59" t="s">
        <v>47</v>
      </c>
    </row>
    <row r="24" spans="1:10" ht="15.75" customHeight="1" x14ac:dyDescent="0.35">
      <c r="B24" s="2"/>
      <c r="I24" s="59" t="s">
        <v>48</v>
      </c>
      <c r="J24" s="59" t="s">
        <v>49</v>
      </c>
    </row>
    <row r="25" spans="1:10" ht="15.75" customHeight="1" x14ac:dyDescent="0.35">
      <c r="B25" s="2"/>
      <c r="I25" s="59" t="s">
        <v>50</v>
      </c>
      <c r="J25" s="59" t="s">
        <v>51</v>
      </c>
    </row>
    <row r="26" spans="1:10" ht="15.75" customHeight="1" x14ac:dyDescent="0.35">
      <c r="B26" s="2"/>
      <c r="I26" s="59" t="s">
        <v>1</v>
      </c>
      <c r="J26" s="59" t="s">
        <v>52</v>
      </c>
    </row>
    <row r="27" spans="1:10" ht="15.75" customHeight="1" x14ac:dyDescent="0.3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3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3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3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35">
      <c r="A31" s="1"/>
      <c r="B31" s="2"/>
      <c r="I31" s="59" t="s">
        <v>65</v>
      </c>
      <c r="J31" s="59" t="s">
        <v>66</v>
      </c>
    </row>
    <row r="32" spans="1:10" ht="15.75" customHeight="1" x14ac:dyDescent="0.3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3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3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3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35">
      <c r="B36" s="2"/>
      <c r="I36" s="59" t="s">
        <v>79</v>
      </c>
      <c r="J36" s="59" t="s">
        <v>80</v>
      </c>
    </row>
    <row r="37" spans="1:10" ht="15.75" customHeight="1" x14ac:dyDescent="0.3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3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3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35">
      <c r="B40" s="2"/>
      <c r="I40" s="59" t="s">
        <v>90</v>
      </c>
      <c r="J40" s="59" t="s">
        <v>91</v>
      </c>
    </row>
    <row r="41" spans="1:10" ht="15.75" customHeight="1" x14ac:dyDescent="0.3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3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3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35">
      <c r="B44" s="2"/>
      <c r="I44" s="59" t="s">
        <v>101</v>
      </c>
      <c r="J44" s="59" t="s">
        <v>102</v>
      </c>
    </row>
    <row r="45" spans="1:10" ht="15.75" customHeight="1" x14ac:dyDescent="0.3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3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35">
      <c r="B47" s="2"/>
      <c r="I47" s="59" t="s">
        <v>109</v>
      </c>
      <c r="J47" s="59" t="s">
        <v>110</v>
      </c>
    </row>
    <row r="48" spans="1:10" ht="15.75" customHeight="1" x14ac:dyDescent="0.3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3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3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3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3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3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35">
      <c r="B54" s="2"/>
      <c r="I54" s="59" t="s">
        <v>129</v>
      </c>
      <c r="J54" s="59" t="s">
        <v>130</v>
      </c>
    </row>
    <row r="55" spans="1:10" ht="15.75" customHeight="1" x14ac:dyDescent="0.3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3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35">
      <c r="B57" s="2"/>
      <c r="I57" s="59" t="s">
        <v>137</v>
      </c>
      <c r="J57" s="59" t="s">
        <v>138</v>
      </c>
    </row>
    <row r="58" spans="1:10" ht="15.75" customHeight="1" x14ac:dyDescent="0.35">
      <c r="B58" s="2"/>
      <c r="I58" s="59" t="s">
        <v>139</v>
      </c>
      <c r="J58" s="59" t="s">
        <v>140</v>
      </c>
    </row>
    <row r="59" spans="1:10" ht="15.75" customHeight="1" x14ac:dyDescent="0.35">
      <c r="B59" s="2"/>
      <c r="I59" s="59" t="s">
        <v>141</v>
      </c>
      <c r="J59" s="59" t="s">
        <v>142</v>
      </c>
    </row>
    <row r="60" spans="1:10" ht="15.75" customHeight="1" x14ac:dyDescent="0.35">
      <c r="B60" s="2"/>
    </row>
    <row r="61" spans="1:10" ht="15.75" customHeight="1" x14ac:dyDescent="0.35">
      <c r="B61" s="2"/>
    </row>
    <row r="62" spans="1:10" ht="15.75" customHeight="1" x14ac:dyDescent="0.35">
      <c r="B62" s="2"/>
    </row>
    <row r="63" spans="1:10" ht="15.75" customHeight="1" x14ac:dyDescent="0.35">
      <c r="B63" s="2"/>
    </row>
    <row r="64" spans="1:10" ht="15.75" customHeight="1" x14ac:dyDescent="0.35">
      <c r="B64" s="2"/>
    </row>
    <row r="65" spans="2:2" ht="15.75" customHeight="1" x14ac:dyDescent="0.35">
      <c r="B65" s="2"/>
    </row>
    <row r="66" spans="2:2" ht="15.75" customHeight="1" x14ac:dyDescent="0.35">
      <c r="B66" s="2"/>
    </row>
    <row r="67" spans="2:2" ht="15.75" customHeight="1" x14ac:dyDescent="0.35">
      <c r="B67" s="2"/>
    </row>
    <row r="68" spans="2:2" ht="15.75" customHeight="1" x14ac:dyDescent="0.35">
      <c r="B68" s="2"/>
    </row>
    <row r="69" spans="2:2" ht="15.75" customHeight="1" x14ac:dyDescent="0.35">
      <c r="B69" s="2"/>
    </row>
    <row r="70" spans="2:2" ht="15.75" customHeight="1" x14ac:dyDescent="0.35">
      <c r="B70" s="2"/>
    </row>
    <row r="71" spans="2:2" ht="15.75" customHeight="1" x14ac:dyDescent="0.35">
      <c r="B71" s="2"/>
    </row>
    <row r="72" spans="2:2" ht="15.75" customHeight="1" x14ac:dyDescent="0.35">
      <c r="B72" s="2"/>
    </row>
    <row r="73" spans="2:2" ht="15.75" customHeight="1" x14ac:dyDescent="0.35">
      <c r="B73" s="2"/>
    </row>
    <row r="74" spans="2:2" ht="15.75" customHeight="1" x14ac:dyDescent="0.35">
      <c r="B74" s="2"/>
    </row>
    <row r="75" spans="2:2" ht="15.75" customHeight="1" x14ac:dyDescent="0.35">
      <c r="B75" s="2"/>
    </row>
    <row r="76" spans="2:2" ht="15.75" customHeight="1" x14ac:dyDescent="0.35">
      <c r="B76" s="2"/>
    </row>
    <row r="77" spans="2:2" ht="15.75" customHeight="1" x14ac:dyDescent="0.35">
      <c r="B77" s="2"/>
    </row>
    <row r="78" spans="2:2" ht="15.75" customHeight="1" x14ac:dyDescent="0.35">
      <c r="B78" s="2"/>
    </row>
    <row r="79" spans="2:2" ht="15.75" customHeight="1" x14ac:dyDescent="0.35">
      <c r="B79" s="2"/>
    </row>
    <row r="80" spans="2:2" ht="15.75" customHeight="1" x14ac:dyDescent="0.35">
      <c r="B80" s="2"/>
    </row>
    <row r="81" spans="2:2" ht="15.75" customHeight="1" x14ac:dyDescent="0.35">
      <c r="B81" s="2"/>
    </row>
    <row r="82" spans="2:2" ht="15.75" customHeight="1" x14ac:dyDescent="0.35">
      <c r="B82" s="2"/>
    </row>
    <row r="83" spans="2:2" ht="15.75" customHeight="1" x14ac:dyDescent="0.35">
      <c r="B83" s="2"/>
    </row>
    <row r="84" spans="2:2" ht="15.75" customHeight="1" x14ac:dyDescent="0.35">
      <c r="B84" s="2"/>
    </row>
    <row r="85" spans="2:2" ht="15.75" customHeight="1" x14ac:dyDescent="0.35">
      <c r="B85" s="2"/>
    </row>
    <row r="86" spans="2:2" ht="15.75" customHeight="1" x14ac:dyDescent="0.35">
      <c r="B86" s="2"/>
    </row>
    <row r="87" spans="2:2" ht="15.75" customHeight="1" x14ac:dyDescent="0.35">
      <c r="B87" s="2"/>
    </row>
    <row r="88" spans="2:2" ht="15.75" customHeight="1" x14ac:dyDescent="0.35">
      <c r="B88" s="2"/>
    </row>
    <row r="89" spans="2:2" ht="15.75" customHeight="1" x14ac:dyDescent="0.35">
      <c r="B89" s="2"/>
    </row>
    <row r="90" spans="2:2" ht="15.75" customHeight="1" x14ac:dyDescent="0.35">
      <c r="B90" s="2"/>
    </row>
    <row r="91" spans="2:2" ht="15.75" customHeight="1" x14ac:dyDescent="0.35">
      <c r="B91" s="2"/>
    </row>
    <row r="92" spans="2:2" ht="15.75" customHeight="1" x14ac:dyDescent="0.35">
      <c r="B92" s="2"/>
    </row>
    <row r="93" spans="2:2" ht="15.75" customHeight="1" x14ac:dyDescent="0.35">
      <c r="B93" s="2"/>
    </row>
    <row r="94" spans="2:2" ht="15.75" customHeight="1" x14ac:dyDescent="0.35">
      <c r="B94" s="2"/>
    </row>
    <row r="95" spans="2:2" ht="15.75" customHeight="1" x14ac:dyDescent="0.35">
      <c r="B95" s="2"/>
    </row>
    <row r="96" spans="2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  <row r="859" spans="2:2" ht="15.75" customHeight="1" x14ac:dyDescent="0.35">
      <c r="B859" s="2"/>
    </row>
    <row r="860" spans="2:2" ht="15.75" customHeight="1" x14ac:dyDescent="0.35">
      <c r="B860" s="2"/>
    </row>
    <row r="861" spans="2:2" ht="15.75" customHeight="1" x14ac:dyDescent="0.35">
      <c r="B861" s="2"/>
    </row>
    <row r="862" spans="2:2" ht="15.75" customHeight="1" x14ac:dyDescent="0.35">
      <c r="B862" s="2"/>
    </row>
    <row r="863" spans="2:2" ht="15.75" customHeight="1" x14ac:dyDescent="0.35">
      <c r="B863" s="2"/>
    </row>
    <row r="864" spans="2:2" ht="15.75" customHeight="1" x14ac:dyDescent="0.35">
      <c r="B864" s="2"/>
    </row>
    <row r="865" spans="2:2" ht="15.75" customHeight="1" x14ac:dyDescent="0.35">
      <c r="B865" s="2"/>
    </row>
    <row r="866" spans="2:2" ht="15.75" customHeight="1" x14ac:dyDescent="0.35">
      <c r="B866" s="2"/>
    </row>
    <row r="867" spans="2:2" ht="15.75" customHeight="1" x14ac:dyDescent="0.35">
      <c r="B867" s="2"/>
    </row>
    <row r="868" spans="2:2" ht="15.75" customHeight="1" x14ac:dyDescent="0.35">
      <c r="B868" s="2"/>
    </row>
    <row r="869" spans="2:2" ht="15.75" customHeight="1" x14ac:dyDescent="0.35">
      <c r="B869" s="2"/>
    </row>
    <row r="870" spans="2:2" ht="15.75" customHeight="1" x14ac:dyDescent="0.35">
      <c r="B870" s="2"/>
    </row>
    <row r="871" spans="2:2" ht="15.75" customHeight="1" x14ac:dyDescent="0.35">
      <c r="B871" s="2"/>
    </row>
    <row r="872" spans="2:2" ht="15.75" customHeight="1" x14ac:dyDescent="0.35">
      <c r="B872" s="2"/>
    </row>
    <row r="873" spans="2:2" ht="15.75" customHeight="1" x14ac:dyDescent="0.35">
      <c r="B873" s="2"/>
    </row>
    <row r="874" spans="2:2" ht="15.75" customHeight="1" x14ac:dyDescent="0.35">
      <c r="B874" s="2"/>
    </row>
    <row r="875" spans="2:2" ht="15.75" customHeight="1" x14ac:dyDescent="0.35">
      <c r="B875" s="2"/>
    </row>
    <row r="876" spans="2:2" ht="15.75" customHeight="1" x14ac:dyDescent="0.35">
      <c r="B876" s="2"/>
    </row>
    <row r="877" spans="2:2" ht="15.75" customHeight="1" x14ac:dyDescent="0.35">
      <c r="B877" s="2"/>
    </row>
    <row r="878" spans="2:2" ht="15.75" customHeight="1" x14ac:dyDescent="0.35">
      <c r="B878" s="2"/>
    </row>
    <row r="879" spans="2:2" ht="15.75" customHeight="1" x14ac:dyDescent="0.35">
      <c r="B879" s="2"/>
    </row>
    <row r="880" spans="2:2" ht="15.75" customHeight="1" x14ac:dyDescent="0.35">
      <c r="B880" s="2"/>
    </row>
    <row r="881" spans="2:2" ht="15.75" customHeight="1" x14ac:dyDescent="0.35">
      <c r="B881" s="2"/>
    </row>
    <row r="882" spans="2:2" ht="15.75" customHeight="1" x14ac:dyDescent="0.35">
      <c r="B882" s="2"/>
    </row>
    <row r="883" spans="2:2" ht="15.75" customHeight="1" x14ac:dyDescent="0.35">
      <c r="B883" s="2"/>
    </row>
    <row r="884" spans="2:2" ht="15.75" customHeight="1" x14ac:dyDescent="0.35">
      <c r="B884" s="2"/>
    </row>
    <row r="885" spans="2:2" ht="15.75" customHeight="1" x14ac:dyDescent="0.35">
      <c r="B885" s="2"/>
    </row>
    <row r="886" spans="2:2" ht="15.75" customHeight="1" x14ac:dyDescent="0.35">
      <c r="B886" s="2"/>
    </row>
    <row r="887" spans="2:2" ht="15.75" customHeight="1" x14ac:dyDescent="0.35">
      <c r="B887" s="2"/>
    </row>
    <row r="888" spans="2:2" ht="15.75" customHeight="1" x14ac:dyDescent="0.35">
      <c r="B888" s="2"/>
    </row>
    <row r="889" spans="2:2" ht="15.75" customHeight="1" x14ac:dyDescent="0.35">
      <c r="B889" s="2"/>
    </row>
    <row r="890" spans="2:2" ht="15.75" customHeight="1" x14ac:dyDescent="0.35">
      <c r="B890" s="2"/>
    </row>
    <row r="891" spans="2:2" ht="15.75" customHeight="1" x14ac:dyDescent="0.35">
      <c r="B891" s="2"/>
    </row>
    <row r="892" spans="2:2" ht="15.75" customHeight="1" x14ac:dyDescent="0.35">
      <c r="B892" s="2"/>
    </row>
    <row r="893" spans="2:2" ht="15.75" customHeight="1" x14ac:dyDescent="0.35">
      <c r="B893" s="2"/>
    </row>
    <row r="894" spans="2:2" ht="15.75" customHeight="1" x14ac:dyDescent="0.35">
      <c r="B894" s="2"/>
    </row>
    <row r="895" spans="2:2" ht="15.75" customHeight="1" x14ac:dyDescent="0.35">
      <c r="B895" s="2"/>
    </row>
    <row r="896" spans="2:2" ht="15.75" customHeight="1" x14ac:dyDescent="0.35">
      <c r="B896" s="2"/>
    </row>
    <row r="897" spans="2:2" ht="15.75" customHeight="1" x14ac:dyDescent="0.35">
      <c r="B897" s="2"/>
    </row>
    <row r="898" spans="2:2" ht="15.75" customHeight="1" x14ac:dyDescent="0.35">
      <c r="B898" s="2"/>
    </row>
    <row r="899" spans="2:2" ht="15.75" customHeight="1" x14ac:dyDescent="0.35">
      <c r="B899" s="2"/>
    </row>
    <row r="900" spans="2:2" ht="15.75" customHeight="1" x14ac:dyDescent="0.35">
      <c r="B900" s="2"/>
    </row>
    <row r="901" spans="2:2" ht="15.75" customHeight="1" x14ac:dyDescent="0.35">
      <c r="B901" s="2"/>
    </row>
    <row r="902" spans="2:2" ht="15.75" customHeight="1" x14ac:dyDescent="0.35">
      <c r="B902" s="2"/>
    </row>
    <row r="903" spans="2:2" ht="15.75" customHeight="1" x14ac:dyDescent="0.35">
      <c r="B903" s="2"/>
    </row>
    <row r="904" spans="2:2" ht="15.75" customHeight="1" x14ac:dyDescent="0.35">
      <c r="B904" s="2"/>
    </row>
    <row r="905" spans="2:2" ht="15.75" customHeight="1" x14ac:dyDescent="0.35">
      <c r="B905" s="2"/>
    </row>
    <row r="906" spans="2:2" ht="15.75" customHeight="1" x14ac:dyDescent="0.35">
      <c r="B906" s="2"/>
    </row>
    <row r="907" spans="2:2" ht="15.75" customHeight="1" x14ac:dyDescent="0.35">
      <c r="B907" s="2"/>
    </row>
    <row r="908" spans="2:2" ht="15.75" customHeight="1" x14ac:dyDescent="0.35">
      <c r="B908" s="2"/>
    </row>
    <row r="909" spans="2:2" ht="15.75" customHeight="1" x14ac:dyDescent="0.35">
      <c r="B909" s="2"/>
    </row>
    <row r="910" spans="2:2" ht="15.75" customHeight="1" x14ac:dyDescent="0.35">
      <c r="B910" s="2"/>
    </row>
    <row r="911" spans="2:2" ht="15.75" customHeight="1" x14ac:dyDescent="0.35">
      <c r="B911" s="2"/>
    </row>
    <row r="912" spans="2:2" ht="15.75" customHeight="1" x14ac:dyDescent="0.35">
      <c r="B912" s="2"/>
    </row>
    <row r="913" spans="2:2" ht="15.75" customHeight="1" x14ac:dyDescent="0.35">
      <c r="B913" s="2"/>
    </row>
    <row r="914" spans="2:2" ht="15.75" customHeight="1" x14ac:dyDescent="0.35">
      <c r="B914" s="2"/>
    </row>
    <row r="915" spans="2:2" ht="15.75" customHeight="1" x14ac:dyDescent="0.35">
      <c r="B915" s="2"/>
    </row>
    <row r="916" spans="2:2" ht="15.75" customHeight="1" x14ac:dyDescent="0.35">
      <c r="B916" s="2"/>
    </row>
    <row r="917" spans="2:2" ht="15.75" customHeight="1" x14ac:dyDescent="0.35">
      <c r="B917" s="2"/>
    </row>
    <row r="918" spans="2:2" ht="15.75" customHeight="1" x14ac:dyDescent="0.35">
      <c r="B918" s="2"/>
    </row>
    <row r="919" spans="2:2" ht="15.75" customHeight="1" x14ac:dyDescent="0.35">
      <c r="B919" s="2"/>
    </row>
    <row r="920" spans="2:2" ht="15.75" customHeight="1" x14ac:dyDescent="0.35">
      <c r="B920" s="2"/>
    </row>
    <row r="921" spans="2:2" ht="15.75" customHeight="1" x14ac:dyDescent="0.35">
      <c r="B921" s="2"/>
    </row>
    <row r="922" spans="2:2" ht="15.75" customHeight="1" x14ac:dyDescent="0.35">
      <c r="B922" s="2"/>
    </row>
    <row r="923" spans="2:2" ht="15.75" customHeight="1" x14ac:dyDescent="0.35">
      <c r="B923" s="2"/>
    </row>
    <row r="924" spans="2:2" ht="15.75" customHeight="1" x14ac:dyDescent="0.35">
      <c r="B924" s="2"/>
    </row>
    <row r="925" spans="2:2" ht="15.75" customHeight="1" x14ac:dyDescent="0.35">
      <c r="B925" s="2"/>
    </row>
    <row r="926" spans="2:2" ht="15.75" customHeight="1" x14ac:dyDescent="0.35">
      <c r="B926" s="2"/>
    </row>
    <row r="927" spans="2:2" ht="15.75" customHeight="1" x14ac:dyDescent="0.35">
      <c r="B927" s="2"/>
    </row>
    <row r="928" spans="2:2" ht="15.75" customHeight="1" x14ac:dyDescent="0.35">
      <c r="B928" s="2"/>
    </row>
    <row r="929" spans="2:2" ht="15.75" customHeight="1" x14ac:dyDescent="0.35">
      <c r="B929" s="2"/>
    </row>
    <row r="930" spans="2:2" ht="15.75" customHeight="1" x14ac:dyDescent="0.35">
      <c r="B930" s="2"/>
    </row>
    <row r="931" spans="2:2" ht="15.75" customHeight="1" x14ac:dyDescent="0.35">
      <c r="B931" s="2"/>
    </row>
    <row r="932" spans="2:2" ht="15.75" customHeight="1" x14ac:dyDescent="0.35">
      <c r="B932" s="2"/>
    </row>
    <row r="933" spans="2:2" ht="15.75" customHeight="1" x14ac:dyDescent="0.35">
      <c r="B933" s="2"/>
    </row>
    <row r="934" spans="2:2" ht="15.75" customHeight="1" x14ac:dyDescent="0.35">
      <c r="B934" s="2"/>
    </row>
    <row r="935" spans="2:2" ht="15.75" customHeight="1" x14ac:dyDescent="0.35">
      <c r="B935" s="2"/>
    </row>
    <row r="936" spans="2:2" ht="15.75" customHeight="1" x14ac:dyDescent="0.35">
      <c r="B936" s="2"/>
    </row>
    <row r="937" spans="2:2" ht="15.75" customHeight="1" x14ac:dyDescent="0.35">
      <c r="B937" s="2"/>
    </row>
    <row r="938" spans="2:2" ht="15.75" customHeight="1" x14ac:dyDescent="0.35">
      <c r="B938" s="2"/>
    </row>
    <row r="939" spans="2:2" ht="15.75" customHeight="1" x14ac:dyDescent="0.35">
      <c r="B939" s="2"/>
    </row>
    <row r="940" spans="2:2" ht="15.75" customHeight="1" x14ac:dyDescent="0.35">
      <c r="B940" s="2"/>
    </row>
    <row r="941" spans="2:2" ht="15.75" customHeight="1" x14ac:dyDescent="0.35">
      <c r="B941" s="2"/>
    </row>
    <row r="942" spans="2:2" ht="15.75" customHeight="1" x14ac:dyDescent="0.35">
      <c r="B942" s="2"/>
    </row>
    <row r="943" spans="2:2" ht="15.75" customHeight="1" x14ac:dyDescent="0.35">
      <c r="B943" s="2"/>
    </row>
    <row r="944" spans="2:2" ht="15.75" customHeight="1" x14ac:dyDescent="0.35">
      <c r="B944" s="2"/>
    </row>
    <row r="945" spans="2:2" ht="15.75" customHeight="1" x14ac:dyDescent="0.35">
      <c r="B945" s="2"/>
    </row>
    <row r="946" spans="2:2" ht="15.75" customHeight="1" x14ac:dyDescent="0.35">
      <c r="B946" s="2"/>
    </row>
    <row r="947" spans="2:2" ht="15.75" customHeight="1" x14ac:dyDescent="0.35">
      <c r="B947" s="2"/>
    </row>
    <row r="948" spans="2:2" ht="15.75" customHeight="1" x14ac:dyDescent="0.35">
      <c r="B948" s="2"/>
    </row>
    <row r="949" spans="2:2" ht="15.75" customHeight="1" x14ac:dyDescent="0.35">
      <c r="B949" s="2"/>
    </row>
    <row r="950" spans="2:2" ht="15.75" customHeight="1" x14ac:dyDescent="0.35">
      <c r="B950" s="2"/>
    </row>
    <row r="951" spans="2:2" ht="15.75" customHeight="1" x14ac:dyDescent="0.35">
      <c r="B951" s="2"/>
    </row>
    <row r="952" spans="2:2" ht="15.75" customHeight="1" x14ac:dyDescent="0.35">
      <c r="B952" s="2"/>
    </row>
    <row r="953" spans="2:2" ht="15.75" customHeight="1" x14ac:dyDescent="0.35">
      <c r="B953" s="2"/>
    </row>
    <row r="954" spans="2:2" ht="15.75" customHeight="1" x14ac:dyDescent="0.35">
      <c r="B954" s="2"/>
    </row>
    <row r="955" spans="2:2" ht="15.75" customHeight="1" x14ac:dyDescent="0.35">
      <c r="B955" s="2"/>
    </row>
    <row r="956" spans="2:2" ht="15.75" customHeight="1" x14ac:dyDescent="0.35">
      <c r="B956" s="2"/>
    </row>
    <row r="957" spans="2:2" ht="15.75" customHeight="1" x14ac:dyDescent="0.35">
      <c r="B957" s="2"/>
    </row>
    <row r="958" spans="2:2" ht="15.75" customHeight="1" x14ac:dyDescent="0.35">
      <c r="B958" s="2"/>
    </row>
    <row r="959" spans="2:2" ht="15.75" customHeight="1" x14ac:dyDescent="0.35">
      <c r="B959" s="2"/>
    </row>
    <row r="960" spans="2:2" ht="15.75" customHeight="1" x14ac:dyDescent="0.35">
      <c r="B960" s="2"/>
    </row>
    <row r="961" spans="2:2" ht="15.75" customHeight="1" x14ac:dyDescent="0.35">
      <c r="B961" s="2"/>
    </row>
    <row r="962" spans="2:2" ht="15.75" customHeight="1" x14ac:dyDescent="0.35">
      <c r="B962" s="2"/>
    </row>
    <row r="963" spans="2:2" ht="15.75" customHeight="1" x14ac:dyDescent="0.35">
      <c r="B963" s="2"/>
    </row>
    <row r="964" spans="2:2" ht="15.75" customHeight="1" x14ac:dyDescent="0.35">
      <c r="B964" s="2"/>
    </row>
    <row r="965" spans="2:2" ht="15.75" customHeight="1" x14ac:dyDescent="0.35">
      <c r="B965" s="2"/>
    </row>
    <row r="966" spans="2:2" ht="15.75" customHeight="1" x14ac:dyDescent="0.35">
      <c r="B966" s="2"/>
    </row>
    <row r="967" spans="2:2" ht="15.75" customHeight="1" x14ac:dyDescent="0.35">
      <c r="B967" s="2"/>
    </row>
    <row r="968" spans="2:2" ht="15.75" customHeight="1" x14ac:dyDescent="0.35">
      <c r="B968" s="2"/>
    </row>
    <row r="969" spans="2:2" ht="15.75" customHeight="1" x14ac:dyDescent="0.35">
      <c r="B969" s="2"/>
    </row>
    <row r="970" spans="2:2" ht="15.75" customHeight="1" x14ac:dyDescent="0.35">
      <c r="B970" s="2"/>
    </row>
    <row r="971" spans="2:2" ht="15.75" customHeight="1" x14ac:dyDescent="0.35">
      <c r="B971" s="2"/>
    </row>
    <row r="972" spans="2:2" ht="15.75" customHeight="1" x14ac:dyDescent="0.35">
      <c r="B972" s="2"/>
    </row>
    <row r="973" spans="2:2" ht="15.75" customHeight="1" x14ac:dyDescent="0.35">
      <c r="B973" s="2"/>
    </row>
    <row r="974" spans="2:2" ht="15.75" customHeight="1" x14ac:dyDescent="0.35">
      <c r="B974" s="2"/>
    </row>
    <row r="975" spans="2:2" ht="15.75" customHeight="1" x14ac:dyDescent="0.35">
      <c r="B975" s="2"/>
    </row>
    <row r="976" spans="2:2" ht="15.75" customHeight="1" x14ac:dyDescent="0.35">
      <c r="B976" s="2"/>
    </row>
    <row r="977" spans="2:2" ht="15.75" customHeight="1" x14ac:dyDescent="0.35">
      <c r="B977" s="2"/>
    </row>
    <row r="978" spans="2:2" ht="15.75" customHeight="1" x14ac:dyDescent="0.35">
      <c r="B978" s="2"/>
    </row>
    <row r="979" spans="2:2" ht="15.75" customHeight="1" x14ac:dyDescent="0.35">
      <c r="B979" s="2"/>
    </row>
    <row r="980" spans="2:2" ht="15.75" customHeight="1" x14ac:dyDescent="0.35">
      <c r="B980" s="2"/>
    </row>
    <row r="981" spans="2:2" ht="15.75" customHeight="1" x14ac:dyDescent="0.35">
      <c r="B981" s="2"/>
    </row>
    <row r="982" spans="2:2" ht="15.75" customHeight="1" x14ac:dyDescent="0.35">
      <c r="B982" s="2"/>
    </row>
    <row r="983" spans="2:2" ht="15.75" customHeight="1" x14ac:dyDescent="0.35">
      <c r="B983" s="2"/>
    </row>
    <row r="984" spans="2:2" ht="15.75" customHeight="1" x14ac:dyDescent="0.35">
      <c r="B984" s="2"/>
    </row>
    <row r="985" spans="2:2" ht="15.75" customHeight="1" x14ac:dyDescent="0.35">
      <c r="B985" s="2"/>
    </row>
    <row r="986" spans="2:2" ht="15.75" customHeight="1" x14ac:dyDescent="0.35">
      <c r="B986" s="2"/>
    </row>
    <row r="987" spans="2:2" ht="15.75" customHeight="1" x14ac:dyDescent="0.35">
      <c r="B987" s="2"/>
    </row>
    <row r="988" spans="2:2" ht="15.75" customHeight="1" x14ac:dyDescent="0.35">
      <c r="B988" s="2"/>
    </row>
    <row r="989" spans="2:2" ht="15.75" customHeight="1" x14ac:dyDescent="0.35">
      <c r="B989" s="2"/>
    </row>
    <row r="990" spans="2:2" ht="15.75" customHeight="1" x14ac:dyDescent="0.35">
      <c r="B990" s="2"/>
    </row>
    <row r="991" spans="2:2" ht="15.75" customHeight="1" x14ac:dyDescent="0.35">
      <c r="B991" s="2"/>
    </row>
    <row r="992" spans="2:2" ht="15.75" customHeight="1" x14ac:dyDescent="0.35">
      <c r="B992" s="2"/>
    </row>
    <row r="993" spans="2:2" ht="15.75" customHeight="1" x14ac:dyDescent="0.35">
      <c r="B993" s="2"/>
    </row>
    <row r="994" spans="2:2" ht="15.75" customHeight="1" x14ac:dyDescent="0.35">
      <c r="B994" s="2"/>
    </row>
    <row r="995" spans="2:2" ht="15.75" customHeight="1" x14ac:dyDescent="0.35">
      <c r="B995" s="2"/>
    </row>
    <row r="996" spans="2:2" ht="15.75" customHeight="1" x14ac:dyDescent="0.35">
      <c r="B996" s="2"/>
    </row>
    <row r="997" spans="2:2" ht="15.75" customHeight="1" x14ac:dyDescent="0.35">
      <c r="B997" s="2"/>
    </row>
    <row r="998" spans="2:2" ht="15.75" customHeight="1" x14ac:dyDescent="0.35">
      <c r="B998" s="2"/>
    </row>
    <row r="999" spans="2:2" ht="15.75" customHeight="1" x14ac:dyDescent="0.35">
      <c r="B999" s="2"/>
    </row>
    <row r="1000" spans="2:2" ht="15.75" customHeight="1" x14ac:dyDescent="0.3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640625" defaultRowHeight="15" customHeight="1" x14ac:dyDescent="0.3"/>
  <cols>
    <col min="1" max="1" width="29.83203125" style="76" customWidth="1"/>
    <col min="2" max="5" width="7.6640625" style="76" customWidth="1"/>
    <col min="6" max="6" width="13.33203125" style="76" customWidth="1"/>
    <col min="7" max="54" width="7.6640625" style="76" customWidth="1"/>
  </cols>
  <sheetData>
    <row r="1" spans="1:54" ht="14.5" customHeight="1" x14ac:dyDescent="0.3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3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3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3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3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3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3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3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3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3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3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3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3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3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3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3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3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3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35">
      <c r="A19" s="2"/>
      <c r="F19" s="2"/>
    </row>
    <row r="20" spans="1:54" ht="14.5" customHeight="1" x14ac:dyDescent="0.3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35">
      <c r="A21" s="2"/>
      <c r="F21" s="2"/>
    </row>
    <row r="22" spans="1:54" ht="15.75" customHeight="1" x14ac:dyDescent="0.3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3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3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3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3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3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3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3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3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3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3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35">
      <c r="A33" s="2"/>
      <c r="F33" s="2"/>
    </row>
    <row r="34" spans="1:54" ht="15.75" customHeight="1" x14ac:dyDescent="0.35">
      <c r="A34" s="2"/>
      <c r="F34" s="2"/>
    </row>
    <row r="35" spans="1:54" ht="15.75" customHeight="1" x14ac:dyDescent="0.3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3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3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3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3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3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3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3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3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3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3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3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3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3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3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3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3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3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3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3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3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3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3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3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3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3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3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3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3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3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3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3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35">
      <c r="A67" s="2"/>
      <c r="F67" s="2"/>
    </row>
    <row r="68" spans="1:54" ht="15.75" customHeight="1" x14ac:dyDescent="0.35">
      <c r="A68" s="26" t="s">
        <v>202</v>
      </c>
      <c r="B68" s="27"/>
      <c r="C68" s="27"/>
      <c r="D68" s="27"/>
      <c r="F68" s="2"/>
    </row>
    <row r="69" spans="1:54" ht="15.75" customHeight="1" x14ac:dyDescent="0.3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3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3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3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3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3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3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3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3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3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3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3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3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35">
      <c r="A82" s="2"/>
      <c r="F82" s="2"/>
    </row>
    <row r="83" spans="1:34" ht="15.75" customHeight="1" x14ac:dyDescent="0.3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3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3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3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3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3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3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3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3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3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3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3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3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3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3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3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3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3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3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3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3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3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3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3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3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3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3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3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3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3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3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3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3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3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3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3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3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3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3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3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3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3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3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3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35">
      <c r="A127" s="2"/>
      <c r="F127" s="2"/>
    </row>
    <row r="128" spans="1:34" ht="15.75" customHeight="1" x14ac:dyDescent="0.35">
      <c r="A128" s="2"/>
      <c r="F128" s="2"/>
    </row>
    <row r="129" spans="1:38" ht="15.75" customHeight="1" x14ac:dyDescent="0.35">
      <c r="A129" s="2"/>
      <c r="F129" s="2"/>
    </row>
    <row r="130" spans="1:38" ht="15.75" customHeight="1" x14ac:dyDescent="0.35">
      <c r="A130" s="2"/>
      <c r="F130" s="2"/>
    </row>
    <row r="131" spans="1:38" ht="15.75" customHeight="1" x14ac:dyDescent="0.35">
      <c r="A131" s="2"/>
      <c r="B131" s="10" t="s">
        <v>242</v>
      </c>
      <c r="F131" s="2"/>
    </row>
    <row r="132" spans="1:38" ht="15.75" customHeight="1" x14ac:dyDescent="0.3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3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3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3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35">
      <c r="A136" s="2"/>
      <c r="F136" s="2"/>
    </row>
    <row r="137" spans="1:38" ht="70.5" customHeight="1" x14ac:dyDescent="0.3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35">
      <c r="A138" s="2"/>
      <c r="F138" s="2"/>
    </row>
    <row r="139" spans="1:38" ht="15.75" customHeight="1" x14ac:dyDescent="0.35">
      <c r="A139" s="2"/>
      <c r="F139" s="2"/>
    </row>
    <row r="140" spans="1:38" ht="15.75" customHeight="1" x14ac:dyDescent="0.35">
      <c r="A140" s="2"/>
      <c r="F140" s="2"/>
    </row>
    <row r="141" spans="1:38" ht="15.75" customHeight="1" x14ac:dyDescent="0.35">
      <c r="A141" s="2"/>
      <c r="F141" s="2"/>
    </row>
    <row r="142" spans="1:38" ht="15.75" customHeight="1" x14ac:dyDescent="0.35">
      <c r="A142" s="2"/>
      <c r="F142" s="2"/>
    </row>
    <row r="143" spans="1:38" ht="15.75" customHeight="1" x14ac:dyDescent="0.35">
      <c r="A143" s="2"/>
      <c r="F143" s="2"/>
    </row>
    <row r="144" spans="1:38" ht="15.75" customHeight="1" x14ac:dyDescent="0.35">
      <c r="A144" s="2"/>
      <c r="F144" s="2"/>
    </row>
    <row r="145" spans="1:6" ht="15.75" customHeight="1" x14ac:dyDescent="0.35">
      <c r="A145" s="2"/>
      <c r="F145" s="2"/>
    </row>
    <row r="146" spans="1:6" ht="15.75" customHeight="1" x14ac:dyDescent="0.35">
      <c r="A146" s="2"/>
      <c r="F146" s="2"/>
    </row>
    <row r="147" spans="1:6" ht="15.75" customHeight="1" x14ac:dyDescent="0.35">
      <c r="A147" s="2"/>
      <c r="F147" s="2"/>
    </row>
    <row r="148" spans="1:6" ht="15.75" customHeight="1" x14ac:dyDescent="0.35">
      <c r="A148" s="2"/>
      <c r="F148" s="2"/>
    </row>
    <row r="149" spans="1:6" ht="15.75" customHeight="1" x14ac:dyDescent="0.35">
      <c r="A149" s="2"/>
      <c r="F149" s="2"/>
    </row>
    <row r="150" spans="1:6" ht="15.75" customHeight="1" x14ac:dyDescent="0.35">
      <c r="A150" s="2"/>
      <c r="F150" s="2"/>
    </row>
    <row r="151" spans="1:6" ht="15.75" customHeight="1" x14ac:dyDescent="0.35">
      <c r="A151" s="2"/>
      <c r="F151" s="2"/>
    </row>
    <row r="152" spans="1:6" ht="15.75" customHeight="1" x14ac:dyDescent="0.35">
      <c r="A152" s="2"/>
      <c r="F152" s="2"/>
    </row>
    <row r="153" spans="1:6" ht="15.75" customHeight="1" x14ac:dyDescent="0.35">
      <c r="A153" s="2"/>
      <c r="F153" s="2"/>
    </row>
    <row r="154" spans="1:6" ht="15.75" customHeight="1" x14ac:dyDescent="0.35">
      <c r="A154" s="2"/>
      <c r="F154" s="2"/>
    </row>
    <row r="155" spans="1:6" ht="15.75" customHeight="1" x14ac:dyDescent="0.35">
      <c r="A155" s="2"/>
      <c r="F155" s="2"/>
    </row>
    <row r="156" spans="1:6" ht="15.75" customHeight="1" x14ac:dyDescent="0.35">
      <c r="A156" s="2"/>
      <c r="F156" s="2"/>
    </row>
    <row r="157" spans="1:6" ht="15.75" customHeight="1" x14ac:dyDescent="0.35">
      <c r="A157" s="2"/>
      <c r="F157" s="2"/>
    </row>
    <row r="158" spans="1:6" ht="15.75" customHeight="1" x14ac:dyDescent="0.35">
      <c r="A158" s="2"/>
      <c r="F158" s="2"/>
    </row>
    <row r="159" spans="1:6" ht="15.75" customHeight="1" x14ac:dyDescent="0.35">
      <c r="A159" s="2"/>
      <c r="F159" s="2"/>
    </row>
    <row r="160" spans="1:6" ht="15.75" customHeight="1" x14ac:dyDescent="0.35">
      <c r="A160" s="2"/>
      <c r="F160" s="2"/>
    </row>
    <row r="161" spans="1:6" ht="15.75" customHeight="1" x14ac:dyDescent="0.35">
      <c r="A161" s="2"/>
      <c r="F161" s="2"/>
    </row>
    <row r="162" spans="1:6" ht="15.75" customHeight="1" x14ac:dyDescent="0.35">
      <c r="A162" s="2"/>
      <c r="F162" s="2"/>
    </row>
    <row r="163" spans="1:6" ht="15.75" customHeight="1" x14ac:dyDescent="0.35">
      <c r="A163" s="2"/>
      <c r="F163" s="2"/>
    </row>
    <row r="164" spans="1:6" ht="15.75" customHeight="1" x14ac:dyDescent="0.35">
      <c r="A164" s="2"/>
      <c r="F164" s="2"/>
    </row>
    <row r="165" spans="1:6" ht="15.75" customHeight="1" x14ac:dyDescent="0.35">
      <c r="A165" s="2"/>
      <c r="F165" s="2"/>
    </row>
    <row r="166" spans="1:6" ht="15.75" customHeight="1" x14ac:dyDescent="0.35">
      <c r="A166" s="2"/>
      <c r="F166" s="2"/>
    </row>
    <row r="167" spans="1:6" ht="15.75" customHeight="1" x14ac:dyDescent="0.35">
      <c r="A167" s="2"/>
      <c r="F167" s="2"/>
    </row>
    <row r="168" spans="1:6" ht="15.75" customHeight="1" x14ac:dyDescent="0.35">
      <c r="A168" s="2"/>
      <c r="F168" s="2"/>
    </row>
    <row r="169" spans="1:6" ht="15.75" customHeight="1" x14ac:dyDescent="0.35">
      <c r="A169" s="2"/>
      <c r="F169" s="2"/>
    </row>
    <row r="170" spans="1:6" ht="15.75" customHeight="1" x14ac:dyDescent="0.35">
      <c r="A170" s="2"/>
      <c r="F170" s="2"/>
    </row>
    <row r="171" spans="1:6" ht="15.75" customHeight="1" x14ac:dyDescent="0.35">
      <c r="A171" s="2"/>
      <c r="F171" s="2"/>
    </row>
    <row r="172" spans="1:6" ht="15.75" customHeight="1" x14ac:dyDescent="0.35">
      <c r="A172" s="2"/>
      <c r="F172" s="2"/>
    </row>
    <row r="173" spans="1:6" ht="15.75" customHeight="1" x14ac:dyDescent="0.35">
      <c r="A173" s="2"/>
      <c r="F173" s="2"/>
    </row>
    <row r="174" spans="1:6" ht="15.75" customHeight="1" x14ac:dyDescent="0.35">
      <c r="A174" s="2"/>
      <c r="F174" s="2"/>
    </row>
    <row r="175" spans="1:6" ht="15.75" customHeight="1" x14ac:dyDescent="0.35">
      <c r="A175" s="2"/>
      <c r="F175" s="2"/>
    </row>
    <row r="176" spans="1:6" ht="15.75" customHeight="1" x14ac:dyDescent="0.35">
      <c r="A176" s="2"/>
      <c r="F176" s="2"/>
    </row>
    <row r="177" spans="1:6" ht="15.75" customHeight="1" x14ac:dyDescent="0.35">
      <c r="A177" s="2"/>
      <c r="F177" s="2"/>
    </row>
    <row r="178" spans="1:6" ht="15.75" customHeight="1" x14ac:dyDescent="0.35">
      <c r="A178" s="2"/>
      <c r="F178" s="2"/>
    </row>
    <row r="179" spans="1:6" ht="15.75" customHeight="1" x14ac:dyDescent="0.35">
      <c r="A179" s="2"/>
      <c r="F179" s="2"/>
    </row>
    <row r="180" spans="1:6" ht="15.75" customHeight="1" x14ac:dyDescent="0.35">
      <c r="A180" s="2"/>
      <c r="F180" s="2"/>
    </row>
    <row r="181" spans="1:6" ht="15.75" customHeight="1" x14ac:dyDescent="0.35">
      <c r="A181" s="2"/>
      <c r="F181" s="2"/>
    </row>
    <row r="182" spans="1:6" ht="15.75" customHeight="1" x14ac:dyDescent="0.35">
      <c r="A182" s="2"/>
      <c r="F182" s="2"/>
    </row>
    <row r="183" spans="1:6" ht="15.75" customHeight="1" x14ac:dyDescent="0.35">
      <c r="A183" s="2"/>
      <c r="F183" s="2"/>
    </row>
    <row r="184" spans="1:6" ht="15.75" customHeight="1" x14ac:dyDescent="0.35">
      <c r="A184" s="2"/>
      <c r="F184" s="2"/>
    </row>
    <row r="185" spans="1:6" ht="15.75" customHeight="1" x14ac:dyDescent="0.35">
      <c r="A185" s="2"/>
      <c r="F185" s="2"/>
    </row>
    <row r="186" spans="1:6" ht="15.75" customHeight="1" x14ac:dyDescent="0.35">
      <c r="A186" s="2"/>
      <c r="F186" s="2"/>
    </row>
    <row r="187" spans="1:6" ht="15.75" customHeight="1" x14ac:dyDescent="0.35">
      <c r="A187" s="2"/>
      <c r="F187" s="2"/>
    </row>
    <row r="188" spans="1:6" ht="15.75" customHeight="1" x14ac:dyDescent="0.35">
      <c r="A188" s="2"/>
      <c r="F188" s="2"/>
    </row>
    <row r="189" spans="1:6" ht="15.75" customHeight="1" x14ac:dyDescent="0.35">
      <c r="A189" s="2"/>
      <c r="F189" s="2"/>
    </row>
    <row r="190" spans="1:6" ht="15.75" customHeight="1" x14ac:dyDescent="0.35">
      <c r="A190" s="2"/>
      <c r="F190" s="2"/>
    </row>
    <row r="191" spans="1:6" ht="15.75" customHeight="1" x14ac:dyDescent="0.35">
      <c r="A191" s="2"/>
      <c r="F191" s="2"/>
    </row>
    <row r="192" spans="1:6" ht="15.75" customHeight="1" x14ac:dyDescent="0.35">
      <c r="A192" s="2"/>
      <c r="F192" s="2"/>
    </row>
    <row r="193" spans="1:6" ht="15.75" customHeight="1" x14ac:dyDescent="0.35">
      <c r="A193" s="2"/>
      <c r="F193" s="2"/>
    </row>
    <row r="194" spans="1:6" ht="15.75" customHeight="1" x14ac:dyDescent="0.35">
      <c r="A194" s="2"/>
      <c r="F194" s="2"/>
    </row>
    <row r="195" spans="1:6" ht="15.75" customHeight="1" x14ac:dyDescent="0.35">
      <c r="A195" s="2"/>
      <c r="F195" s="2"/>
    </row>
    <row r="196" spans="1:6" ht="15.75" customHeight="1" x14ac:dyDescent="0.35">
      <c r="A196" s="2"/>
      <c r="F196" s="2"/>
    </row>
    <row r="197" spans="1:6" ht="15.75" customHeight="1" x14ac:dyDescent="0.35">
      <c r="A197" s="2"/>
      <c r="F197" s="2"/>
    </row>
    <row r="198" spans="1:6" ht="15.75" customHeight="1" x14ac:dyDescent="0.35">
      <c r="A198" s="2"/>
      <c r="F198" s="2"/>
    </row>
    <row r="199" spans="1:6" ht="15.75" customHeight="1" x14ac:dyDescent="0.35">
      <c r="A199" s="2"/>
      <c r="F199" s="2"/>
    </row>
    <row r="200" spans="1:6" ht="15.75" customHeight="1" x14ac:dyDescent="0.35">
      <c r="A200" s="2"/>
      <c r="F200" s="2"/>
    </row>
    <row r="201" spans="1:6" ht="15.75" customHeight="1" x14ac:dyDescent="0.35">
      <c r="A201" s="2"/>
      <c r="F201" s="2"/>
    </row>
    <row r="202" spans="1:6" ht="15.75" customHeight="1" x14ac:dyDescent="0.35">
      <c r="A202" s="2"/>
      <c r="F202" s="2"/>
    </row>
    <row r="203" spans="1:6" ht="15.75" customHeight="1" x14ac:dyDescent="0.35">
      <c r="A203" s="2"/>
      <c r="F203" s="2"/>
    </row>
    <row r="204" spans="1:6" ht="15.75" customHeight="1" x14ac:dyDescent="0.35">
      <c r="A204" s="2"/>
      <c r="F204" s="2"/>
    </row>
    <row r="205" spans="1:6" ht="15.75" customHeight="1" x14ac:dyDescent="0.35">
      <c r="A205" s="2"/>
      <c r="F205" s="2"/>
    </row>
    <row r="206" spans="1:6" ht="15.75" customHeight="1" x14ac:dyDescent="0.35">
      <c r="A206" s="2"/>
      <c r="F206" s="2"/>
    </row>
    <row r="207" spans="1:6" ht="15.75" customHeight="1" x14ac:dyDescent="0.35">
      <c r="A207" s="2"/>
      <c r="F207" s="2"/>
    </row>
    <row r="208" spans="1:6" ht="15.75" customHeight="1" x14ac:dyDescent="0.35">
      <c r="A208" s="2"/>
      <c r="F208" s="2"/>
    </row>
    <row r="209" spans="1:6" ht="15.75" customHeight="1" x14ac:dyDescent="0.35">
      <c r="A209" s="2"/>
      <c r="F209" s="2"/>
    </row>
    <row r="210" spans="1:6" ht="15.75" customHeight="1" x14ac:dyDescent="0.35">
      <c r="A210" s="2"/>
      <c r="F210" s="2"/>
    </row>
    <row r="211" spans="1:6" ht="15.75" customHeight="1" x14ac:dyDescent="0.35">
      <c r="A211" s="2"/>
      <c r="F211" s="2"/>
    </row>
    <row r="212" spans="1:6" ht="15.75" customHeight="1" x14ac:dyDescent="0.35">
      <c r="A212" s="2"/>
      <c r="F212" s="2"/>
    </row>
    <row r="213" spans="1:6" ht="15.75" customHeight="1" x14ac:dyDescent="0.35">
      <c r="A213" s="2"/>
      <c r="F213" s="2"/>
    </row>
    <row r="214" spans="1:6" ht="15.75" customHeight="1" x14ac:dyDescent="0.35">
      <c r="A214" s="2"/>
      <c r="F214" s="2"/>
    </row>
    <row r="215" spans="1:6" ht="15.75" customHeight="1" x14ac:dyDescent="0.35">
      <c r="A215" s="2"/>
      <c r="F215" s="2"/>
    </row>
    <row r="216" spans="1:6" ht="15.75" customHeight="1" x14ac:dyDescent="0.35">
      <c r="A216" s="2"/>
      <c r="F216" s="2"/>
    </row>
    <row r="217" spans="1:6" ht="15.75" customHeight="1" x14ac:dyDescent="0.35">
      <c r="A217" s="2"/>
      <c r="F217" s="2"/>
    </row>
    <row r="218" spans="1:6" ht="15.75" customHeight="1" x14ac:dyDescent="0.35">
      <c r="A218" s="2"/>
      <c r="F218" s="2"/>
    </row>
    <row r="219" spans="1:6" ht="15.75" customHeight="1" x14ac:dyDescent="0.35">
      <c r="A219" s="2"/>
      <c r="F219" s="2"/>
    </row>
    <row r="220" spans="1:6" ht="15.75" customHeight="1" x14ac:dyDescent="0.35">
      <c r="A220" s="2"/>
      <c r="F220" s="2"/>
    </row>
    <row r="221" spans="1:6" ht="15.75" customHeight="1" x14ac:dyDescent="0.35">
      <c r="A221" s="2"/>
      <c r="F221" s="2"/>
    </row>
    <row r="222" spans="1:6" ht="15.75" customHeight="1" x14ac:dyDescent="0.35">
      <c r="A222" s="2"/>
      <c r="F222" s="2"/>
    </row>
    <row r="223" spans="1:6" ht="15.75" customHeight="1" x14ac:dyDescent="0.35">
      <c r="A223" s="2"/>
      <c r="F223" s="2"/>
    </row>
    <row r="224" spans="1:6" ht="15.75" customHeight="1" x14ac:dyDescent="0.35">
      <c r="A224" s="2"/>
      <c r="F224" s="2"/>
    </row>
    <row r="225" spans="1:6" ht="15.75" customHeight="1" x14ac:dyDescent="0.35">
      <c r="A225" s="2"/>
      <c r="F225" s="2"/>
    </row>
    <row r="226" spans="1:6" ht="15.75" customHeight="1" x14ac:dyDescent="0.35">
      <c r="A226" s="2"/>
      <c r="F226" s="2"/>
    </row>
    <row r="227" spans="1:6" ht="15.75" customHeight="1" x14ac:dyDescent="0.35">
      <c r="A227" s="2"/>
      <c r="F227" s="2"/>
    </row>
    <row r="228" spans="1:6" ht="15.75" customHeight="1" x14ac:dyDescent="0.35">
      <c r="A228" s="2"/>
      <c r="F228" s="2"/>
    </row>
    <row r="229" spans="1:6" ht="15.75" customHeight="1" x14ac:dyDescent="0.35">
      <c r="A229" s="2"/>
      <c r="F229" s="2"/>
    </row>
    <row r="230" spans="1:6" ht="15.75" customHeight="1" x14ac:dyDescent="0.35">
      <c r="A230" s="2"/>
      <c r="F230" s="2"/>
    </row>
    <row r="231" spans="1:6" ht="15.75" customHeight="1" x14ac:dyDescent="0.35">
      <c r="A231" s="2"/>
      <c r="F231" s="2"/>
    </row>
    <row r="232" spans="1:6" ht="15.75" customHeight="1" x14ac:dyDescent="0.35">
      <c r="A232" s="2"/>
      <c r="F232" s="2"/>
    </row>
    <row r="233" spans="1:6" ht="15.75" customHeight="1" x14ac:dyDescent="0.35">
      <c r="A233" s="2"/>
      <c r="F233" s="2"/>
    </row>
    <row r="234" spans="1:6" ht="15.75" customHeight="1" x14ac:dyDescent="0.35">
      <c r="A234" s="2"/>
      <c r="F234" s="2"/>
    </row>
    <row r="235" spans="1:6" ht="15.75" customHeight="1" x14ac:dyDescent="0.35">
      <c r="A235" s="2"/>
      <c r="F235" s="2"/>
    </row>
    <row r="236" spans="1:6" ht="15.75" customHeight="1" x14ac:dyDescent="0.35">
      <c r="A236" s="2"/>
      <c r="F236" s="2"/>
    </row>
    <row r="237" spans="1:6" ht="15.75" customHeight="1" x14ac:dyDescent="0.35">
      <c r="A237" s="2"/>
      <c r="F237" s="2"/>
    </row>
    <row r="238" spans="1:6" ht="15.75" customHeight="1" x14ac:dyDescent="0.35">
      <c r="A238" s="2"/>
      <c r="F238" s="2"/>
    </row>
    <row r="239" spans="1:6" ht="15.75" customHeight="1" x14ac:dyDescent="0.35">
      <c r="A239" s="2"/>
      <c r="F239" s="2"/>
    </row>
    <row r="240" spans="1:6" ht="15.75" customHeight="1" x14ac:dyDescent="0.35">
      <c r="A240" s="2"/>
      <c r="F240" s="2"/>
    </row>
    <row r="241" spans="1:6" ht="15.75" customHeight="1" x14ac:dyDescent="0.35">
      <c r="A241" s="2"/>
      <c r="F241" s="2"/>
    </row>
    <row r="242" spans="1:6" ht="15.75" customHeight="1" x14ac:dyDescent="0.35">
      <c r="A242" s="2"/>
      <c r="F242" s="2"/>
    </row>
    <row r="243" spans="1:6" ht="15.75" customHeight="1" x14ac:dyDescent="0.35">
      <c r="A243" s="2"/>
      <c r="F243" s="2"/>
    </row>
    <row r="244" spans="1:6" ht="15.75" customHeight="1" x14ac:dyDescent="0.35">
      <c r="A244" s="2"/>
      <c r="F244" s="2"/>
    </row>
    <row r="245" spans="1:6" ht="15.75" customHeight="1" x14ac:dyDescent="0.35">
      <c r="A245" s="2"/>
      <c r="F245" s="2"/>
    </row>
    <row r="246" spans="1:6" ht="15.75" customHeight="1" x14ac:dyDescent="0.35">
      <c r="A246" s="2"/>
      <c r="F246" s="2"/>
    </row>
    <row r="247" spans="1:6" ht="15.75" customHeight="1" x14ac:dyDescent="0.35">
      <c r="A247" s="2"/>
      <c r="F247" s="2"/>
    </row>
    <row r="248" spans="1:6" ht="15.75" customHeight="1" x14ac:dyDescent="0.35">
      <c r="A248" s="2"/>
      <c r="F248" s="2"/>
    </row>
    <row r="249" spans="1:6" ht="15.75" customHeight="1" x14ac:dyDescent="0.35">
      <c r="A249" s="2"/>
      <c r="F249" s="2"/>
    </row>
    <row r="250" spans="1:6" ht="15.75" customHeight="1" x14ac:dyDescent="0.35">
      <c r="A250" s="2"/>
      <c r="F250" s="2"/>
    </row>
    <row r="251" spans="1:6" ht="15.75" customHeight="1" x14ac:dyDescent="0.35">
      <c r="A251" s="2"/>
      <c r="F251" s="2"/>
    </row>
    <row r="252" spans="1:6" ht="15.75" customHeight="1" x14ac:dyDescent="0.35">
      <c r="A252" s="2"/>
      <c r="F252" s="2"/>
    </row>
    <row r="253" spans="1:6" ht="15.75" customHeight="1" x14ac:dyDescent="0.35">
      <c r="A253" s="2"/>
      <c r="F253" s="2"/>
    </row>
    <row r="254" spans="1:6" ht="15.75" customHeight="1" x14ac:dyDescent="0.35">
      <c r="A254" s="2"/>
      <c r="F254" s="2"/>
    </row>
    <row r="255" spans="1:6" ht="15.75" customHeight="1" x14ac:dyDescent="0.35">
      <c r="A255" s="2"/>
      <c r="F255" s="2"/>
    </row>
    <row r="256" spans="1:6" ht="15.75" customHeight="1" x14ac:dyDescent="0.35">
      <c r="A256" s="2"/>
      <c r="F256" s="2"/>
    </row>
    <row r="257" spans="1:6" ht="15.75" customHeight="1" x14ac:dyDescent="0.35">
      <c r="A257" s="2"/>
      <c r="F257" s="2"/>
    </row>
    <row r="258" spans="1:6" ht="15.75" customHeight="1" x14ac:dyDescent="0.35">
      <c r="A258" s="2"/>
      <c r="F258" s="2"/>
    </row>
    <row r="259" spans="1:6" ht="15.75" customHeight="1" x14ac:dyDescent="0.35">
      <c r="A259" s="2"/>
      <c r="F259" s="2"/>
    </row>
    <row r="260" spans="1:6" ht="15.75" customHeight="1" x14ac:dyDescent="0.35">
      <c r="A260" s="2"/>
      <c r="F260" s="2"/>
    </row>
    <row r="261" spans="1:6" ht="15.75" customHeight="1" x14ac:dyDescent="0.35">
      <c r="A261" s="2"/>
      <c r="F261" s="2"/>
    </row>
    <row r="262" spans="1:6" ht="15.75" customHeight="1" x14ac:dyDescent="0.35">
      <c r="A262" s="2"/>
      <c r="F262" s="2"/>
    </row>
    <row r="263" spans="1:6" ht="15.75" customHeight="1" x14ac:dyDescent="0.35">
      <c r="A263" s="2"/>
      <c r="F263" s="2"/>
    </row>
    <row r="264" spans="1:6" ht="15.75" customHeight="1" x14ac:dyDescent="0.35">
      <c r="A264" s="2"/>
      <c r="F264" s="2"/>
    </row>
    <row r="265" spans="1:6" ht="15.75" customHeight="1" x14ac:dyDescent="0.35">
      <c r="A265" s="2"/>
      <c r="F265" s="2"/>
    </row>
    <row r="266" spans="1:6" ht="15.75" customHeight="1" x14ac:dyDescent="0.35">
      <c r="A266" s="2"/>
      <c r="F266" s="2"/>
    </row>
    <row r="267" spans="1:6" ht="15.75" customHeight="1" x14ac:dyDescent="0.35">
      <c r="A267" s="2"/>
      <c r="F267" s="2"/>
    </row>
    <row r="268" spans="1:6" ht="15.75" customHeight="1" x14ac:dyDescent="0.35">
      <c r="A268" s="2"/>
      <c r="F268" s="2"/>
    </row>
    <row r="269" spans="1:6" ht="15.75" customHeight="1" x14ac:dyDescent="0.35">
      <c r="A269" s="2"/>
      <c r="F269" s="2"/>
    </row>
    <row r="270" spans="1:6" ht="15.75" customHeight="1" x14ac:dyDescent="0.35">
      <c r="A270" s="2"/>
      <c r="F270" s="2"/>
    </row>
    <row r="271" spans="1:6" ht="15.75" customHeight="1" x14ac:dyDescent="0.35">
      <c r="A271" s="2"/>
      <c r="F271" s="2"/>
    </row>
    <row r="272" spans="1:6" ht="15.75" customHeight="1" x14ac:dyDescent="0.35">
      <c r="A272" s="2"/>
      <c r="F272" s="2"/>
    </row>
    <row r="273" spans="1:6" ht="15.75" customHeight="1" x14ac:dyDescent="0.35">
      <c r="A273" s="2"/>
      <c r="F273" s="2"/>
    </row>
    <row r="274" spans="1:6" ht="15.75" customHeight="1" x14ac:dyDescent="0.35">
      <c r="A274" s="2"/>
      <c r="F274" s="2"/>
    </row>
    <row r="275" spans="1:6" ht="15.75" customHeight="1" x14ac:dyDescent="0.35">
      <c r="A275" s="2"/>
      <c r="F275" s="2"/>
    </row>
    <row r="276" spans="1:6" ht="15.75" customHeight="1" x14ac:dyDescent="0.35">
      <c r="A276" s="2"/>
      <c r="F276" s="2"/>
    </row>
    <row r="277" spans="1:6" ht="15.75" customHeight="1" x14ac:dyDescent="0.35">
      <c r="A277" s="2"/>
      <c r="F277" s="2"/>
    </row>
    <row r="278" spans="1:6" ht="15.75" customHeight="1" x14ac:dyDescent="0.35">
      <c r="A278" s="2"/>
      <c r="F278" s="2"/>
    </row>
    <row r="279" spans="1:6" ht="15.75" customHeight="1" x14ac:dyDescent="0.35">
      <c r="A279" s="2"/>
      <c r="F279" s="2"/>
    </row>
    <row r="280" spans="1:6" ht="15.75" customHeight="1" x14ac:dyDescent="0.35">
      <c r="A280" s="2"/>
      <c r="F280" s="2"/>
    </row>
    <row r="281" spans="1:6" ht="15.75" customHeight="1" x14ac:dyDescent="0.35">
      <c r="A281" s="2"/>
      <c r="F281" s="2"/>
    </row>
    <row r="282" spans="1:6" ht="15.75" customHeight="1" x14ac:dyDescent="0.35">
      <c r="A282" s="2"/>
      <c r="F282" s="2"/>
    </row>
    <row r="283" spans="1:6" ht="15.75" customHeight="1" x14ac:dyDescent="0.35">
      <c r="A283" s="2"/>
      <c r="F283" s="2"/>
    </row>
    <row r="284" spans="1:6" ht="15.75" customHeight="1" x14ac:dyDescent="0.35">
      <c r="A284" s="2"/>
      <c r="F284" s="2"/>
    </row>
    <row r="285" spans="1:6" ht="15.75" customHeight="1" x14ac:dyDescent="0.35">
      <c r="A285" s="2"/>
      <c r="F285" s="2"/>
    </row>
    <row r="286" spans="1:6" ht="15.75" customHeight="1" x14ac:dyDescent="0.35">
      <c r="A286" s="2"/>
      <c r="F286" s="2"/>
    </row>
    <row r="287" spans="1:6" ht="15.75" customHeight="1" x14ac:dyDescent="0.35">
      <c r="A287" s="2"/>
      <c r="F287" s="2"/>
    </row>
    <row r="288" spans="1:6" ht="15.75" customHeight="1" x14ac:dyDescent="0.35">
      <c r="A288" s="2"/>
      <c r="F288" s="2"/>
    </row>
    <row r="289" spans="1:6" ht="15.75" customHeight="1" x14ac:dyDescent="0.35">
      <c r="A289" s="2"/>
      <c r="F289" s="2"/>
    </row>
    <row r="290" spans="1:6" ht="15.75" customHeight="1" x14ac:dyDescent="0.35">
      <c r="A290" s="2"/>
      <c r="F290" s="2"/>
    </row>
    <row r="291" spans="1:6" ht="15.75" customHeight="1" x14ac:dyDescent="0.35">
      <c r="A291" s="2"/>
      <c r="F291" s="2"/>
    </row>
    <row r="292" spans="1:6" ht="15.75" customHeight="1" x14ac:dyDescent="0.35">
      <c r="A292" s="2"/>
      <c r="F292" s="2"/>
    </row>
    <row r="293" spans="1:6" ht="15.75" customHeight="1" x14ac:dyDescent="0.35">
      <c r="A293" s="2"/>
      <c r="F293" s="2"/>
    </row>
    <row r="294" spans="1:6" ht="15.75" customHeight="1" x14ac:dyDescent="0.35">
      <c r="A294" s="2"/>
      <c r="F294" s="2"/>
    </row>
    <row r="295" spans="1:6" ht="15.75" customHeight="1" x14ac:dyDescent="0.35">
      <c r="A295" s="2"/>
      <c r="F295" s="2"/>
    </row>
    <row r="296" spans="1:6" ht="15.75" customHeight="1" x14ac:dyDescent="0.35">
      <c r="A296" s="2"/>
      <c r="F296" s="2"/>
    </row>
    <row r="297" spans="1:6" ht="15.75" customHeight="1" x14ac:dyDescent="0.35">
      <c r="A297" s="2"/>
      <c r="F297" s="2"/>
    </row>
    <row r="298" spans="1:6" ht="15.75" customHeight="1" x14ac:dyDescent="0.35">
      <c r="A298" s="2"/>
      <c r="F298" s="2"/>
    </row>
    <row r="299" spans="1:6" ht="15.75" customHeight="1" x14ac:dyDescent="0.35">
      <c r="A299" s="2"/>
      <c r="F299" s="2"/>
    </row>
    <row r="300" spans="1:6" ht="15.75" customHeight="1" x14ac:dyDescent="0.35">
      <c r="A300" s="2"/>
      <c r="F300" s="2"/>
    </row>
    <row r="301" spans="1:6" ht="15.75" customHeight="1" x14ac:dyDescent="0.35">
      <c r="A301" s="2"/>
      <c r="F301" s="2"/>
    </row>
    <row r="302" spans="1:6" ht="15.75" customHeight="1" x14ac:dyDescent="0.35">
      <c r="A302" s="2"/>
      <c r="F302" s="2"/>
    </row>
    <row r="303" spans="1:6" ht="15.75" customHeight="1" x14ac:dyDescent="0.35">
      <c r="A303" s="2"/>
      <c r="F303" s="2"/>
    </row>
    <row r="304" spans="1:6" ht="15.75" customHeight="1" x14ac:dyDescent="0.35">
      <c r="A304" s="2"/>
      <c r="F304" s="2"/>
    </row>
    <row r="305" spans="1:6" ht="15.75" customHeight="1" x14ac:dyDescent="0.35">
      <c r="A305" s="2"/>
      <c r="F305" s="2"/>
    </row>
    <row r="306" spans="1:6" ht="15.75" customHeight="1" x14ac:dyDescent="0.35">
      <c r="A306" s="2"/>
      <c r="F306" s="2"/>
    </row>
    <row r="307" spans="1:6" ht="15.75" customHeight="1" x14ac:dyDescent="0.35">
      <c r="A307" s="2"/>
      <c r="F307" s="2"/>
    </row>
    <row r="308" spans="1:6" ht="15.75" customHeight="1" x14ac:dyDescent="0.35">
      <c r="A308" s="2"/>
      <c r="F308" s="2"/>
    </row>
    <row r="309" spans="1:6" ht="15.75" customHeight="1" x14ac:dyDescent="0.35">
      <c r="A309" s="2"/>
      <c r="F309" s="2"/>
    </row>
    <row r="310" spans="1:6" ht="15.75" customHeight="1" x14ac:dyDescent="0.35">
      <c r="A310" s="2"/>
      <c r="F310" s="2"/>
    </row>
    <row r="311" spans="1:6" ht="15.75" customHeight="1" x14ac:dyDescent="0.35">
      <c r="A311" s="2"/>
      <c r="F311" s="2"/>
    </row>
    <row r="312" spans="1:6" ht="15.75" customHeight="1" x14ac:dyDescent="0.35">
      <c r="A312" s="2"/>
      <c r="F312" s="2"/>
    </row>
    <row r="313" spans="1:6" ht="15.75" customHeight="1" x14ac:dyDescent="0.35">
      <c r="A313" s="2"/>
      <c r="F313" s="2"/>
    </row>
    <row r="314" spans="1:6" ht="15.75" customHeight="1" x14ac:dyDescent="0.35">
      <c r="A314" s="2"/>
      <c r="F314" s="2"/>
    </row>
    <row r="315" spans="1:6" ht="15.75" customHeight="1" x14ac:dyDescent="0.35">
      <c r="A315" s="2"/>
      <c r="F315" s="2"/>
    </row>
    <row r="316" spans="1:6" ht="15.75" customHeight="1" x14ac:dyDescent="0.35">
      <c r="A316" s="2"/>
      <c r="F316" s="2"/>
    </row>
    <row r="317" spans="1:6" ht="15.75" customHeight="1" x14ac:dyDescent="0.35">
      <c r="A317" s="2"/>
      <c r="F317" s="2"/>
    </row>
    <row r="318" spans="1:6" ht="15.75" customHeight="1" x14ac:dyDescent="0.35">
      <c r="A318" s="2"/>
      <c r="F318" s="2"/>
    </row>
    <row r="319" spans="1:6" ht="15.75" customHeight="1" x14ac:dyDescent="0.35">
      <c r="A319" s="2"/>
      <c r="F319" s="2"/>
    </row>
    <row r="320" spans="1:6" ht="15.75" customHeight="1" x14ac:dyDescent="0.35">
      <c r="A320" s="2"/>
      <c r="F320" s="2"/>
    </row>
    <row r="321" spans="1:6" ht="15.75" customHeight="1" x14ac:dyDescent="0.35">
      <c r="A321" s="2"/>
      <c r="F321" s="2"/>
    </row>
    <row r="322" spans="1:6" ht="15.75" customHeight="1" x14ac:dyDescent="0.35">
      <c r="A322" s="2"/>
      <c r="F322" s="2"/>
    </row>
    <row r="323" spans="1:6" ht="15.75" customHeight="1" x14ac:dyDescent="0.35">
      <c r="A323" s="2"/>
      <c r="F323" s="2"/>
    </row>
    <row r="324" spans="1:6" ht="15.75" customHeight="1" x14ac:dyDescent="0.35">
      <c r="A324" s="2"/>
      <c r="F324" s="2"/>
    </row>
    <row r="325" spans="1:6" ht="15.75" customHeight="1" x14ac:dyDescent="0.35">
      <c r="A325" s="2"/>
      <c r="F325" s="2"/>
    </row>
    <row r="326" spans="1:6" ht="15.75" customHeight="1" x14ac:dyDescent="0.35">
      <c r="A326" s="2"/>
      <c r="F326" s="2"/>
    </row>
    <row r="327" spans="1:6" ht="15.75" customHeight="1" x14ac:dyDescent="0.35">
      <c r="A327" s="2"/>
      <c r="F327" s="2"/>
    </row>
    <row r="328" spans="1:6" ht="15.75" customHeight="1" x14ac:dyDescent="0.35">
      <c r="A328" s="2"/>
      <c r="F328" s="2"/>
    </row>
    <row r="329" spans="1:6" ht="15.75" customHeight="1" x14ac:dyDescent="0.35">
      <c r="A329" s="2"/>
      <c r="F329" s="2"/>
    </row>
    <row r="330" spans="1:6" ht="15.75" customHeight="1" x14ac:dyDescent="0.35">
      <c r="A330" s="2"/>
      <c r="F330" s="2"/>
    </row>
    <row r="331" spans="1:6" ht="15.75" customHeight="1" x14ac:dyDescent="0.35">
      <c r="A331" s="2"/>
      <c r="F331" s="2"/>
    </row>
    <row r="332" spans="1:6" ht="15.75" customHeight="1" x14ac:dyDescent="0.35">
      <c r="A332" s="2"/>
      <c r="F332" s="2"/>
    </row>
    <row r="333" spans="1:6" ht="15.75" customHeight="1" x14ac:dyDescent="0.35">
      <c r="A333" s="2"/>
      <c r="F333" s="2"/>
    </row>
    <row r="334" spans="1:6" ht="15.75" customHeight="1" x14ac:dyDescent="0.35">
      <c r="A334" s="2"/>
      <c r="F334" s="2"/>
    </row>
    <row r="335" spans="1:6" ht="15.75" customHeight="1" x14ac:dyDescent="0.35">
      <c r="A335" s="2"/>
      <c r="F335" s="2"/>
    </row>
    <row r="336" spans="1:6" ht="15.75" customHeight="1" x14ac:dyDescent="0.35">
      <c r="A336" s="2"/>
      <c r="F336" s="2"/>
    </row>
    <row r="337" spans="1:6" ht="15.75" customHeight="1" x14ac:dyDescent="0.35">
      <c r="A337" s="2"/>
      <c r="F337" s="2"/>
    </row>
    <row r="338" spans="1:6" ht="15.75" customHeight="1" x14ac:dyDescent="0.35">
      <c r="A338" s="2"/>
      <c r="F338" s="2"/>
    </row>
    <row r="339" spans="1:6" ht="15.75" customHeight="1" x14ac:dyDescent="0.35">
      <c r="A339" s="2"/>
      <c r="F339" s="2"/>
    </row>
    <row r="340" spans="1:6" ht="15.75" customHeight="1" x14ac:dyDescent="0.35">
      <c r="A340" s="2"/>
      <c r="F340" s="2"/>
    </row>
    <row r="341" spans="1:6" ht="15.75" customHeight="1" x14ac:dyDescent="0.35">
      <c r="A341" s="2"/>
      <c r="F341" s="2"/>
    </row>
    <row r="342" spans="1:6" ht="15.75" customHeight="1" x14ac:dyDescent="0.35">
      <c r="A342" s="2"/>
      <c r="F342" s="2"/>
    </row>
    <row r="343" spans="1:6" ht="15.75" customHeight="1" x14ac:dyDescent="0.35">
      <c r="A343" s="2"/>
      <c r="F343" s="2"/>
    </row>
    <row r="344" spans="1:6" ht="15.75" customHeight="1" x14ac:dyDescent="0.35">
      <c r="A344" s="2"/>
      <c r="F344" s="2"/>
    </row>
    <row r="345" spans="1:6" ht="15.75" customHeight="1" x14ac:dyDescent="0.35">
      <c r="A345" s="2"/>
      <c r="F345" s="2"/>
    </row>
    <row r="346" spans="1:6" ht="15.75" customHeight="1" x14ac:dyDescent="0.35">
      <c r="A346" s="2"/>
      <c r="F346" s="2"/>
    </row>
    <row r="347" spans="1:6" ht="15.75" customHeight="1" x14ac:dyDescent="0.35">
      <c r="A347" s="2"/>
      <c r="F347" s="2"/>
    </row>
    <row r="348" spans="1:6" ht="15.75" customHeight="1" x14ac:dyDescent="0.35">
      <c r="A348" s="2"/>
      <c r="F348" s="2"/>
    </row>
    <row r="349" spans="1:6" ht="15.75" customHeight="1" x14ac:dyDescent="0.35">
      <c r="A349" s="2"/>
      <c r="F349" s="2"/>
    </row>
    <row r="350" spans="1:6" ht="15.75" customHeight="1" x14ac:dyDescent="0.35">
      <c r="A350" s="2"/>
      <c r="F350" s="2"/>
    </row>
    <row r="351" spans="1:6" ht="15.75" customHeight="1" x14ac:dyDescent="0.35">
      <c r="A351" s="2"/>
      <c r="F351" s="2"/>
    </row>
    <row r="352" spans="1:6" ht="15.75" customHeight="1" x14ac:dyDescent="0.35">
      <c r="A352" s="2"/>
      <c r="F352" s="2"/>
    </row>
    <row r="353" spans="1:6" ht="15.75" customHeight="1" x14ac:dyDescent="0.35">
      <c r="A353" s="2"/>
      <c r="F353" s="2"/>
    </row>
    <row r="354" spans="1:6" ht="15.75" customHeight="1" x14ac:dyDescent="0.35">
      <c r="A354" s="2"/>
      <c r="F354" s="2"/>
    </row>
    <row r="355" spans="1:6" ht="15.75" customHeight="1" x14ac:dyDescent="0.35">
      <c r="A355" s="2"/>
      <c r="F355" s="2"/>
    </row>
    <row r="356" spans="1:6" ht="15.75" customHeight="1" x14ac:dyDescent="0.35">
      <c r="A356" s="2"/>
      <c r="F356" s="2"/>
    </row>
    <row r="357" spans="1:6" ht="15.75" customHeight="1" x14ac:dyDescent="0.35">
      <c r="A357" s="2"/>
      <c r="F357" s="2"/>
    </row>
    <row r="358" spans="1:6" ht="15.75" customHeight="1" x14ac:dyDescent="0.35">
      <c r="A358" s="2"/>
      <c r="F358" s="2"/>
    </row>
    <row r="359" spans="1:6" ht="15.75" customHeight="1" x14ac:dyDescent="0.35">
      <c r="A359" s="2"/>
      <c r="F359" s="2"/>
    </row>
    <row r="360" spans="1:6" ht="15.75" customHeight="1" x14ac:dyDescent="0.35">
      <c r="A360" s="2"/>
      <c r="F360" s="2"/>
    </row>
    <row r="361" spans="1:6" ht="15.75" customHeight="1" x14ac:dyDescent="0.35">
      <c r="A361" s="2"/>
      <c r="F361" s="2"/>
    </row>
    <row r="362" spans="1:6" ht="15.75" customHeight="1" x14ac:dyDescent="0.35">
      <c r="A362" s="2"/>
      <c r="F362" s="2"/>
    </row>
    <row r="363" spans="1:6" ht="15.75" customHeight="1" x14ac:dyDescent="0.35">
      <c r="A363" s="2"/>
      <c r="F363" s="2"/>
    </row>
    <row r="364" spans="1:6" ht="15.75" customHeight="1" x14ac:dyDescent="0.35">
      <c r="A364" s="2"/>
      <c r="F364" s="2"/>
    </row>
    <row r="365" spans="1:6" ht="15.75" customHeight="1" x14ac:dyDescent="0.35">
      <c r="A365" s="2"/>
      <c r="F365" s="2"/>
    </row>
    <row r="366" spans="1:6" ht="15.75" customHeight="1" x14ac:dyDescent="0.35">
      <c r="A366" s="2"/>
      <c r="F366" s="2"/>
    </row>
    <row r="367" spans="1:6" ht="15.75" customHeight="1" x14ac:dyDescent="0.35">
      <c r="A367" s="2"/>
      <c r="F367" s="2"/>
    </row>
    <row r="368" spans="1:6" ht="15.75" customHeight="1" x14ac:dyDescent="0.35">
      <c r="A368" s="2"/>
      <c r="F368" s="2"/>
    </row>
    <row r="369" spans="1:6" ht="15.75" customHeight="1" x14ac:dyDescent="0.35">
      <c r="A369" s="2"/>
      <c r="F369" s="2"/>
    </row>
    <row r="370" spans="1:6" ht="15.75" customHeight="1" x14ac:dyDescent="0.35">
      <c r="A370" s="2"/>
      <c r="F370" s="2"/>
    </row>
    <row r="371" spans="1:6" ht="15.75" customHeight="1" x14ac:dyDescent="0.35">
      <c r="A371" s="2"/>
      <c r="F371" s="2"/>
    </row>
    <row r="372" spans="1:6" ht="15.75" customHeight="1" x14ac:dyDescent="0.35">
      <c r="A372" s="2"/>
      <c r="F372" s="2"/>
    </row>
    <row r="373" spans="1:6" ht="15.75" customHeight="1" x14ac:dyDescent="0.35">
      <c r="A373" s="2"/>
      <c r="F373" s="2"/>
    </row>
    <row r="374" spans="1:6" ht="15.75" customHeight="1" x14ac:dyDescent="0.35">
      <c r="A374" s="2"/>
      <c r="F374" s="2"/>
    </row>
    <row r="375" spans="1:6" ht="15.75" customHeight="1" x14ac:dyDescent="0.35">
      <c r="A375" s="2"/>
      <c r="F375" s="2"/>
    </row>
    <row r="376" spans="1:6" ht="15.75" customHeight="1" x14ac:dyDescent="0.35">
      <c r="A376" s="2"/>
      <c r="F376" s="2"/>
    </row>
    <row r="377" spans="1:6" ht="15.75" customHeight="1" x14ac:dyDescent="0.35">
      <c r="A377" s="2"/>
      <c r="F377" s="2"/>
    </row>
    <row r="378" spans="1:6" ht="15.75" customHeight="1" x14ac:dyDescent="0.35">
      <c r="A378" s="2"/>
      <c r="F378" s="2"/>
    </row>
    <row r="379" spans="1:6" ht="15.75" customHeight="1" x14ac:dyDescent="0.35">
      <c r="A379" s="2"/>
      <c r="F379" s="2"/>
    </row>
    <row r="380" spans="1:6" ht="15.75" customHeight="1" x14ac:dyDescent="0.35">
      <c r="A380" s="2"/>
      <c r="F380" s="2"/>
    </row>
    <row r="381" spans="1:6" ht="15.75" customHeight="1" x14ac:dyDescent="0.35">
      <c r="A381" s="2"/>
      <c r="F381" s="2"/>
    </row>
    <row r="382" spans="1:6" ht="15.75" customHeight="1" x14ac:dyDescent="0.35">
      <c r="A382" s="2"/>
      <c r="F382" s="2"/>
    </row>
    <row r="383" spans="1:6" ht="15.75" customHeight="1" x14ac:dyDescent="0.35">
      <c r="A383" s="2"/>
      <c r="F383" s="2"/>
    </row>
    <row r="384" spans="1:6" ht="15.75" customHeight="1" x14ac:dyDescent="0.35">
      <c r="A384" s="2"/>
      <c r="F384" s="2"/>
    </row>
    <row r="385" spans="1:6" ht="15.75" customHeight="1" x14ac:dyDescent="0.35">
      <c r="A385" s="2"/>
      <c r="F385" s="2"/>
    </row>
    <row r="386" spans="1:6" ht="15.75" customHeight="1" x14ac:dyDescent="0.35">
      <c r="A386" s="2"/>
      <c r="F386" s="2"/>
    </row>
    <row r="387" spans="1:6" ht="15.75" customHeight="1" x14ac:dyDescent="0.35">
      <c r="A387" s="2"/>
      <c r="F387" s="2"/>
    </row>
    <row r="388" spans="1:6" ht="15.75" customHeight="1" x14ac:dyDescent="0.35">
      <c r="A388" s="2"/>
      <c r="F388" s="2"/>
    </row>
    <row r="389" spans="1:6" ht="15.75" customHeight="1" x14ac:dyDescent="0.35">
      <c r="A389" s="2"/>
      <c r="F389" s="2"/>
    </row>
    <row r="390" spans="1:6" ht="15.75" customHeight="1" x14ac:dyDescent="0.35">
      <c r="A390" s="2"/>
      <c r="F390" s="2"/>
    </row>
    <row r="391" spans="1:6" ht="15.75" customHeight="1" x14ac:dyDescent="0.35">
      <c r="A391" s="2"/>
      <c r="F391" s="2"/>
    </row>
    <row r="392" spans="1:6" ht="15.75" customHeight="1" x14ac:dyDescent="0.35">
      <c r="A392" s="2"/>
      <c r="F392" s="2"/>
    </row>
    <row r="393" spans="1:6" ht="15.75" customHeight="1" x14ac:dyDescent="0.35">
      <c r="A393" s="2"/>
      <c r="F393" s="2"/>
    </row>
    <row r="394" spans="1:6" ht="15.75" customHeight="1" x14ac:dyDescent="0.35">
      <c r="A394" s="2"/>
      <c r="F394" s="2"/>
    </row>
    <row r="395" spans="1:6" ht="15.75" customHeight="1" x14ac:dyDescent="0.35">
      <c r="A395" s="2"/>
      <c r="F395" s="2"/>
    </row>
    <row r="396" spans="1:6" ht="15.75" customHeight="1" x14ac:dyDescent="0.35">
      <c r="A396" s="2"/>
      <c r="F396" s="2"/>
    </row>
    <row r="397" spans="1:6" ht="15.75" customHeight="1" x14ac:dyDescent="0.35">
      <c r="A397" s="2"/>
      <c r="F397" s="2"/>
    </row>
    <row r="398" spans="1:6" ht="15.75" customHeight="1" x14ac:dyDescent="0.35">
      <c r="A398" s="2"/>
      <c r="F398" s="2"/>
    </row>
    <row r="399" spans="1:6" ht="15.75" customHeight="1" x14ac:dyDescent="0.35">
      <c r="A399" s="2"/>
      <c r="F399" s="2"/>
    </row>
    <row r="400" spans="1:6" ht="15.75" customHeight="1" x14ac:dyDescent="0.35">
      <c r="A400" s="2"/>
      <c r="F400" s="2"/>
    </row>
    <row r="401" spans="1:6" ht="15.75" customHeight="1" x14ac:dyDescent="0.35">
      <c r="A401" s="2"/>
      <c r="F401" s="2"/>
    </row>
    <row r="402" spans="1:6" ht="15.75" customHeight="1" x14ac:dyDescent="0.35">
      <c r="A402" s="2"/>
      <c r="F402" s="2"/>
    </row>
    <row r="403" spans="1:6" ht="15.75" customHeight="1" x14ac:dyDescent="0.35">
      <c r="A403" s="2"/>
      <c r="F403" s="2"/>
    </row>
    <row r="404" spans="1:6" ht="15.75" customHeight="1" x14ac:dyDescent="0.35">
      <c r="A404" s="2"/>
      <c r="F404" s="2"/>
    </row>
    <row r="405" spans="1:6" ht="15.75" customHeight="1" x14ac:dyDescent="0.35">
      <c r="A405" s="2"/>
      <c r="F405" s="2"/>
    </row>
    <row r="406" spans="1:6" ht="15.75" customHeight="1" x14ac:dyDescent="0.35">
      <c r="A406" s="2"/>
      <c r="F406" s="2"/>
    </row>
    <row r="407" spans="1:6" ht="15.75" customHeight="1" x14ac:dyDescent="0.35">
      <c r="A407" s="2"/>
      <c r="F407" s="2"/>
    </row>
    <row r="408" spans="1:6" ht="15.75" customHeight="1" x14ac:dyDescent="0.35">
      <c r="A408" s="2"/>
      <c r="F408" s="2"/>
    </row>
    <row r="409" spans="1:6" ht="15.75" customHeight="1" x14ac:dyDescent="0.35">
      <c r="A409" s="2"/>
      <c r="F409" s="2"/>
    </row>
    <row r="410" spans="1:6" ht="15.75" customHeight="1" x14ac:dyDescent="0.35">
      <c r="A410" s="2"/>
      <c r="F410" s="2"/>
    </row>
    <row r="411" spans="1:6" ht="15.75" customHeight="1" x14ac:dyDescent="0.35">
      <c r="A411" s="2"/>
      <c r="F411" s="2"/>
    </row>
    <row r="412" spans="1:6" ht="15.75" customHeight="1" x14ac:dyDescent="0.35">
      <c r="A412" s="2"/>
      <c r="F412" s="2"/>
    </row>
    <row r="413" spans="1:6" ht="15.75" customHeight="1" x14ac:dyDescent="0.35">
      <c r="A413" s="2"/>
      <c r="F413" s="2"/>
    </row>
    <row r="414" spans="1:6" ht="15.75" customHeight="1" x14ac:dyDescent="0.35">
      <c r="A414" s="2"/>
      <c r="F414" s="2"/>
    </row>
    <row r="415" spans="1:6" ht="15.75" customHeight="1" x14ac:dyDescent="0.35">
      <c r="A415" s="2"/>
      <c r="F415" s="2"/>
    </row>
    <row r="416" spans="1:6" ht="15.75" customHeight="1" x14ac:dyDescent="0.35">
      <c r="A416" s="2"/>
      <c r="F416" s="2"/>
    </row>
    <row r="417" spans="1:6" ht="15.75" customHeight="1" x14ac:dyDescent="0.35">
      <c r="A417" s="2"/>
      <c r="F417" s="2"/>
    </row>
    <row r="418" spans="1:6" ht="15.75" customHeight="1" x14ac:dyDescent="0.35">
      <c r="A418" s="2"/>
      <c r="F418" s="2"/>
    </row>
    <row r="419" spans="1:6" ht="15.75" customHeight="1" x14ac:dyDescent="0.35">
      <c r="A419" s="2"/>
      <c r="F419" s="2"/>
    </row>
    <row r="420" spans="1:6" ht="15.75" customHeight="1" x14ac:dyDescent="0.35">
      <c r="A420" s="2"/>
      <c r="F420" s="2"/>
    </row>
    <row r="421" spans="1:6" ht="15.75" customHeight="1" x14ac:dyDescent="0.35">
      <c r="A421" s="2"/>
      <c r="F421" s="2"/>
    </row>
    <row r="422" spans="1:6" ht="15.75" customHeight="1" x14ac:dyDescent="0.35">
      <c r="A422" s="2"/>
      <c r="F422" s="2"/>
    </row>
    <row r="423" spans="1:6" ht="15.75" customHeight="1" x14ac:dyDescent="0.35">
      <c r="A423" s="2"/>
      <c r="F423" s="2"/>
    </row>
    <row r="424" spans="1:6" ht="15.75" customHeight="1" x14ac:dyDescent="0.35">
      <c r="A424" s="2"/>
      <c r="F424" s="2"/>
    </row>
    <row r="425" spans="1:6" ht="15.75" customHeight="1" x14ac:dyDescent="0.35">
      <c r="A425" s="2"/>
      <c r="F425" s="2"/>
    </row>
    <row r="426" spans="1:6" ht="15.75" customHeight="1" x14ac:dyDescent="0.35">
      <c r="A426" s="2"/>
      <c r="F426" s="2"/>
    </row>
    <row r="427" spans="1:6" ht="15.75" customHeight="1" x14ac:dyDescent="0.35">
      <c r="A427" s="2"/>
      <c r="F427" s="2"/>
    </row>
    <row r="428" spans="1:6" ht="15.75" customHeight="1" x14ac:dyDescent="0.35">
      <c r="A428" s="2"/>
      <c r="F428" s="2"/>
    </row>
    <row r="429" spans="1:6" ht="15.75" customHeight="1" x14ac:dyDescent="0.35">
      <c r="A429" s="2"/>
      <c r="F429" s="2"/>
    </row>
    <row r="430" spans="1:6" ht="15.75" customHeight="1" x14ac:dyDescent="0.35">
      <c r="A430" s="2"/>
      <c r="F430" s="2"/>
    </row>
    <row r="431" spans="1:6" ht="15.75" customHeight="1" x14ac:dyDescent="0.35">
      <c r="A431" s="2"/>
      <c r="F431" s="2"/>
    </row>
    <row r="432" spans="1:6" ht="15.75" customHeight="1" x14ac:dyDescent="0.35">
      <c r="A432" s="2"/>
      <c r="F432" s="2"/>
    </row>
    <row r="433" spans="1:6" ht="15.75" customHeight="1" x14ac:dyDescent="0.35">
      <c r="A433" s="2"/>
      <c r="F433" s="2"/>
    </row>
    <row r="434" spans="1:6" ht="15.75" customHeight="1" x14ac:dyDescent="0.35">
      <c r="A434" s="2"/>
      <c r="F434" s="2"/>
    </row>
    <row r="435" spans="1:6" ht="15.75" customHeight="1" x14ac:dyDescent="0.35">
      <c r="A435" s="2"/>
      <c r="F435" s="2"/>
    </row>
    <row r="436" spans="1:6" ht="15.75" customHeight="1" x14ac:dyDescent="0.35">
      <c r="A436" s="2"/>
      <c r="F436" s="2"/>
    </row>
    <row r="437" spans="1:6" ht="15.75" customHeight="1" x14ac:dyDescent="0.35">
      <c r="A437" s="2"/>
      <c r="F437" s="2"/>
    </row>
    <row r="438" spans="1:6" ht="15.75" customHeight="1" x14ac:dyDescent="0.35">
      <c r="A438" s="2"/>
      <c r="F438" s="2"/>
    </row>
    <row r="439" spans="1:6" ht="15.75" customHeight="1" x14ac:dyDescent="0.35">
      <c r="A439" s="2"/>
      <c r="F439" s="2"/>
    </row>
    <row r="440" spans="1:6" ht="15.75" customHeight="1" x14ac:dyDescent="0.35">
      <c r="A440" s="2"/>
      <c r="F440" s="2"/>
    </row>
    <row r="441" spans="1:6" ht="15.75" customHeight="1" x14ac:dyDescent="0.35">
      <c r="A441" s="2"/>
      <c r="F441" s="2"/>
    </row>
    <row r="442" spans="1:6" ht="15.75" customHeight="1" x14ac:dyDescent="0.35">
      <c r="A442" s="2"/>
      <c r="F442" s="2"/>
    </row>
    <row r="443" spans="1:6" ht="15.75" customHeight="1" x14ac:dyDescent="0.35">
      <c r="A443" s="2"/>
      <c r="F443" s="2"/>
    </row>
    <row r="444" spans="1:6" ht="15.75" customHeight="1" x14ac:dyDescent="0.35">
      <c r="A444" s="2"/>
      <c r="F444" s="2"/>
    </row>
    <row r="445" spans="1:6" ht="15.75" customHeight="1" x14ac:dyDescent="0.35">
      <c r="A445" s="2"/>
      <c r="F445" s="2"/>
    </row>
    <row r="446" spans="1:6" ht="15.75" customHeight="1" x14ac:dyDescent="0.35">
      <c r="A446" s="2"/>
      <c r="F446" s="2"/>
    </row>
    <row r="447" spans="1:6" ht="15.75" customHeight="1" x14ac:dyDescent="0.35">
      <c r="A447" s="2"/>
      <c r="F447" s="2"/>
    </row>
    <row r="448" spans="1:6" ht="15.75" customHeight="1" x14ac:dyDescent="0.35">
      <c r="A448" s="2"/>
      <c r="F448" s="2"/>
    </row>
    <row r="449" spans="1:6" ht="15.75" customHeight="1" x14ac:dyDescent="0.35">
      <c r="A449" s="2"/>
      <c r="F449" s="2"/>
    </row>
    <row r="450" spans="1:6" ht="15.75" customHeight="1" x14ac:dyDescent="0.35">
      <c r="A450" s="2"/>
      <c r="F450" s="2"/>
    </row>
    <row r="451" spans="1:6" ht="15.75" customHeight="1" x14ac:dyDescent="0.35">
      <c r="A451" s="2"/>
      <c r="F451" s="2"/>
    </row>
    <row r="452" spans="1:6" ht="15.75" customHeight="1" x14ac:dyDescent="0.35">
      <c r="A452" s="2"/>
      <c r="F452" s="2"/>
    </row>
    <row r="453" spans="1:6" ht="15.75" customHeight="1" x14ac:dyDescent="0.35">
      <c r="A453" s="2"/>
      <c r="F453" s="2"/>
    </row>
    <row r="454" spans="1:6" ht="15.75" customHeight="1" x14ac:dyDescent="0.35">
      <c r="A454" s="2"/>
      <c r="F454" s="2"/>
    </row>
    <row r="455" spans="1:6" ht="15.75" customHeight="1" x14ac:dyDescent="0.35">
      <c r="A455" s="2"/>
      <c r="F455" s="2"/>
    </row>
    <row r="456" spans="1:6" ht="15.75" customHeight="1" x14ac:dyDescent="0.35">
      <c r="A456" s="2"/>
      <c r="F456" s="2"/>
    </row>
    <row r="457" spans="1:6" ht="15.75" customHeight="1" x14ac:dyDescent="0.35">
      <c r="A457" s="2"/>
      <c r="F457" s="2"/>
    </row>
    <row r="458" spans="1:6" ht="15.75" customHeight="1" x14ac:dyDescent="0.35">
      <c r="A458" s="2"/>
      <c r="F458" s="2"/>
    </row>
    <row r="459" spans="1:6" ht="15.75" customHeight="1" x14ac:dyDescent="0.35">
      <c r="A459" s="2"/>
      <c r="F459" s="2"/>
    </row>
    <row r="460" spans="1:6" ht="15.75" customHeight="1" x14ac:dyDescent="0.35">
      <c r="A460" s="2"/>
      <c r="F460" s="2"/>
    </row>
    <row r="461" spans="1:6" ht="15.75" customHeight="1" x14ac:dyDescent="0.35">
      <c r="A461" s="2"/>
      <c r="F461" s="2"/>
    </row>
    <row r="462" spans="1:6" ht="15.75" customHeight="1" x14ac:dyDescent="0.35">
      <c r="A462" s="2"/>
      <c r="F462" s="2"/>
    </row>
    <row r="463" spans="1:6" ht="15.75" customHeight="1" x14ac:dyDescent="0.35">
      <c r="A463" s="2"/>
      <c r="F463" s="2"/>
    </row>
    <row r="464" spans="1:6" ht="15.75" customHeight="1" x14ac:dyDescent="0.35">
      <c r="A464" s="2"/>
      <c r="F464" s="2"/>
    </row>
    <row r="465" spans="1:6" ht="15.75" customHeight="1" x14ac:dyDescent="0.35">
      <c r="A465" s="2"/>
      <c r="F465" s="2"/>
    </row>
    <row r="466" spans="1:6" ht="15.75" customHeight="1" x14ac:dyDescent="0.35">
      <c r="A466" s="2"/>
      <c r="F466" s="2"/>
    </row>
    <row r="467" spans="1:6" ht="15.75" customHeight="1" x14ac:dyDescent="0.35">
      <c r="A467" s="2"/>
      <c r="F467" s="2"/>
    </row>
    <row r="468" spans="1:6" ht="15.75" customHeight="1" x14ac:dyDescent="0.35">
      <c r="A468" s="2"/>
      <c r="F468" s="2"/>
    </row>
    <row r="469" spans="1:6" ht="15.75" customHeight="1" x14ac:dyDescent="0.35">
      <c r="A469" s="2"/>
      <c r="F469" s="2"/>
    </row>
    <row r="470" spans="1:6" ht="15.75" customHeight="1" x14ac:dyDescent="0.35">
      <c r="A470" s="2"/>
      <c r="F470" s="2"/>
    </row>
    <row r="471" spans="1:6" ht="15.75" customHeight="1" x14ac:dyDescent="0.35">
      <c r="A471" s="2"/>
      <c r="F471" s="2"/>
    </row>
    <row r="472" spans="1:6" ht="15.75" customHeight="1" x14ac:dyDescent="0.35">
      <c r="A472" s="2"/>
      <c r="F472" s="2"/>
    </row>
    <row r="473" spans="1:6" ht="15.75" customHeight="1" x14ac:dyDescent="0.35">
      <c r="A473" s="2"/>
      <c r="F473" s="2"/>
    </row>
    <row r="474" spans="1:6" ht="15.75" customHeight="1" x14ac:dyDescent="0.35">
      <c r="A474" s="2"/>
      <c r="F474" s="2"/>
    </row>
    <row r="475" spans="1:6" ht="15.75" customHeight="1" x14ac:dyDescent="0.35">
      <c r="A475" s="2"/>
      <c r="F475" s="2"/>
    </row>
    <row r="476" spans="1:6" ht="15.75" customHeight="1" x14ac:dyDescent="0.35">
      <c r="A476" s="2"/>
      <c r="F476" s="2"/>
    </row>
    <row r="477" spans="1:6" ht="15.75" customHeight="1" x14ac:dyDescent="0.35">
      <c r="A477" s="2"/>
      <c r="F477" s="2"/>
    </row>
    <row r="478" spans="1:6" ht="15.75" customHeight="1" x14ac:dyDescent="0.35">
      <c r="A478" s="2"/>
      <c r="F478" s="2"/>
    </row>
    <row r="479" spans="1:6" ht="15.75" customHeight="1" x14ac:dyDescent="0.35">
      <c r="A479" s="2"/>
      <c r="F479" s="2"/>
    </row>
    <row r="480" spans="1:6" ht="15.75" customHeight="1" x14ac:dyDescent="0.35">
      <c r="A480" s="2"/>
      <c r="F480" s="2"/>
    </row>
    <row r="481" spans="1:6" ht="15.75" customHeight="1" x14ac:dyDescent="0.35">
      <c r="A481" s="2"/>
      <c r="F481" s="2"/>
    </row>
    <row r="482" spans="1:6" ht="15.75" customHeight="1" x14ac:dyDescent="0.35">
      <c r="A482" s="2"/>
      <c r="F482" s="2"/>
    </row>
    <row r="483" spans="1:6" ht="15.75" customHeight="1" x14ac:dyDescent="0.35">
      <c r="A483" s="2"/>
      <c r="F483" s="2"/>
    </row>
    <row r="484" spans="1:6" ht="15.75" customHeight="1" x14ac:dyDescent="0.35">
      <c r="A484" s="2"/>
      <c r="F484" s="2"/>
    </row>
    <row r="485" spans="1:6" ht="15.75" customHeight="1" x14ac:dyDescent="0.35">
      <c r="A485" s="2"/>
      <c r="F485" s="2"/>
    </row>
    <row r="486" spans="1:6" ht="15.75" customHeight="1" x14ac:dyDescent="0.35">
      <c r="A486" s="2"/>
      <c r="F486" s="2"/>
    </row>
    <row r="487" spans="1:6" ht="15.75" customHeight="1" x14ac:dyDescent="0.35">
      <c r="A487" s="2"/>
      <c r="F487" s="2"/>
    </row>
    <row r="488" spans="1:6" ht="15.75" customHeight="1" x14ac:dyDescent="0.35">
      <c r="A488" s="2"/>
      <c r="F488" s="2"/>
    </row>
    <row r="489" spans="1:6" ht="15.75" customHeight="1" x14ac:dyDescent="0.35">
      <c r="A489" s="2"/>
      <c r="F489" s="2"/>
    </row>
    <row r="490" spans="1:6" ht="15.75" customHeight="1" x14ac:dyDescent="0.35">
      <c r="A490" s="2"/>
      <c r="F490" s="2"/>
    </row>
    <row r="491" spans="1:6" ht="15.75" customHeight="1" x14ac:dyDescent="0.35">
      <c r="A491" s="2"/>
      <c r="F491" s="2"/>
    </row>
    <row r="492" spans="1:6" ht="15.75" customHeight="1" x14ac:dyDescent="0.35">
      <c r="A492" s="2"/>
      <c r="F492" s="2"/>
    </row>
    <row r="493" spans="1:6" ht="15.75" customHeight="1" x14ac:dyDescent="0.35">
      <c r="A493" s="2"/>
      <c r="F493" s="2"/>
    </row>
    <row r="494" spans="1:6" ht="15.75" customHeight="1" x14ac:dyDescent="0.35">
      <c r="A494" s="2"/>
      <c r="F494" s="2"/>
    </row>
    <row r="495" spans="1:6" ht="15.75" customHeight="1" x14ac:dyDescent="0.35">
      <c r="A495" s="2"/>
      <c r="F495" s="2"/>
    </row>
    <row r="496" spans="1:6" ht="15.75" customHeight="1" x14ac:dyDescent="0.35">
      <c r="A496" s="2"/>
      <c r="F496" s="2"/>
    </row>
    <row r="497" spans="1:6" ht="15.75" customHeight="1" x14ac:dyDescent="0.35">
      <c r="A497" s="2"/>
      <c r="F497" s="2"/>
    </row>
    <row r="498" spans="1:6" ht="15.75" customHeight="1" x14ac:dyDescent="0.35">
      <c r="A498" s="2"/>
      <c r="F498" s="2"/>
    </row>
    <row r="499" spans="1:6" ht="15.75" customHeight="1" x14ac:dyDescent="0.35">
      <c r="A499" s="2"/>
      <c r="F499" s="2"/>
    </row>
    <row r="500" spans="1:6" ht="15.75" customHeight="1" x14ac:dyDescent="0.35">
      <c r="A500" s="2"/>
      <c r="F500" s="2"/>
    </row>
    <row r="501" spans="1:6" ht="15.75" customHeight="1" x14ac:dyDescent="0.35">
      <c r="A501" s="2"/>
      <c r="F501" s="2"/>
    </row>
    <row r="502" spans="1:6" ht="15.75" customHeight="1" x14ac:dyDescent="0.35">
      <c r="A502" s="2"/>
      <c r="F502" s="2"/>
    </row>
    <row r="503" spans="1:6" ht="15.75" customHeight="1" x14ac:dyDescent="0.35">
      <c r="A503" s="2"/>
      <c r="F503" s="2"/>
    </row>
    <row r="504" spans="1:6" ht="15.75" customHeight="1" x14ac:dyDescent="0.35">
      <c r="A504" s="2"/>
      <c r="F504" s="2"/>
    </row>
    <row r="505" spans="1:6" ht="15.75" customHeight="1" x14ac:dyDescent="0.35">
      <c r="A505" s="2"/>
      <c r="F505" s="2"/>
    </row>
    <row r="506" spans="1:6" ht="15.75" customHeight="1" x14ac:dyDescent="0.35">
      <c r="A506" s="2"/>
      <c r="F506" s="2"/>
    </row>
    <row r="507" spans="1:6" ht="15.75" customHeight="1" x14ac:dyDescent="0.35">
      <c r="A507" s="2"/>
      <c r="F507" s="2"/>
    </row>
    <row r="508" spans="1:6" ht="15.75" customHeight="1" x14ac:dyDescent="0.35">
      <c r="A508" s="2"/>
      <c r="F508" s="2"/>
    </row>
    <row r="509" spans="1:6" ht="15.75" customHeight="1" x14ac:dyDescent="0.35">
      <c r="A509" s="2"/>
      <c r="F509" s="2"/>
    </row>
    <row r="510" spans="1:6" ht="15.75" customHeight="1" x14ac:dyDescent="0.35">
      <c r="A510" s="2"/>
      <c r="F510" s="2"/>
    </row>
    <row r="511" spans="1:6" ht="15.75" customHeight="1" x14ac:dyDescent="0.35">
      <c r="A511" s="2"/>
      <c r="F511" s="2"/>
    </row>
    <row r="512" spans="1:6" ht="15.75" customHeight="1" x14ac:dyDescent="0.35">
      <c r="A512" s="2"/>
      <c r="F512" s="2"/>
    </row>
    <row r="513" spans="1:6" ht="15.75" customHeight="1" x14ac:dyDescent="0.35">
      <c r="A513" s="2"/>
      <c r="F513" s="2"/>
    </row>
    <row r="514" spans="1:6" ht="15.75" customHeight="1" x14ac:dyDescent="0.35">
      <c r="A514" s="2"/>
      <c r="F514" s="2"/>
    </row>
    <row r="515" spans="1:6" ht="15.75" customHeight="1" x14ac:dyDescent="0.35">
      <c r="A515" s="2"/>
      <c r="F515" s="2"/>
    </row>
    <row r="516" spans="1:6" ht="15.75" customHeight="1" x14ac:dyDescent="0.35">
      <c r="A516" s="2"/>
      <c r="F516" s="2"/>
    </row>
    <row r="517" spans="1:6" ht="15.75" customHeight="1" x14ac:dyDescent="0.35">
      <c r="A517" s="2"/>
      <c r="F517" s="2"/>
    </row>
    <row r="518" spans="1:6" ht="15.75" customHeight="1" x14ac:dyDescent="0.35">
      <c r="A518" s="2"/>
      <c r="F518" s="2"/>
    </row>
    <row r="519" spans="1:6" ht="15.75" customHeight="1" x14ac:dyDescent="0.35">
      <c r="A519" s="2"/>
      <c r="F519" s="2"/>
    </row>
    <row r="520" spans="1:6" ht="15.75" customHeight="1" x14ac:dyDescent="0.35">
      <c r="A520" s="2"/>
      <c r="F520" s="2"/>
    </row>
    <row r="521" spans="1:6" ht="15.75" customHeight="1" x14ac:dyDescent="0.35">
      <c r="A521" s="2"/>
      <c r="F521" s="2"/>
    </row>
    <row r="522" spans="1:6" ht="15.75" customHeight="1" x14ac:dyDescent="0.35">
      <c r="A522" s="2"/>
      <c r="F522" s="2"/>
    </row>
    <row r="523" spans="1:6" ht="15.75" customHeight="1" x14ac:dyDescent="0.35">
      <c r="A523" s="2"/>
      <c r="F523" s="2"/>
    </row>
    <row r="524" spans="1:6" ht="15.75" customHeight="1" x14ac:dyDescent="0.35">
      <c r="A524" s="2"/>
      <c r="F524" s="2"/>
    </row>
    <row r="525" spans="1:6" ht="15.75" customHeight="1" x14ac:dyDescent="0.35">
      <c r="A525" s="2"/>
      <c r="F525" s="2"/>
    </row>
    <row r="526" spans="1:6" ht="15.75" customHeight="1" x14ac:dyDescent="0.35">
      <c r="A526" s="2"/>
      <c r="F526" s="2"/>
    </row>
    <row r="527" spans="1:6" ht="15.75" customHeight="1" x14ac:dyDescent="0.35">
      <c r="A527" s="2"/>
      <c r="F527" s="2"/>
    </row>
    <row r="528" spans="1:6" ht="15.75" customHeight="1" x14ac:dyDescent="0.35">
      <c r="A528" s="2"/>
      <c r="F528" s="2"/>
    </row>
    <row r="529" spans="1:6" ht="15.75" customHeight="1" x14ac:dyDescent="0.35">
      <c r="A529" s="2"/>
      <c r="F529" s="2"/>
    </row>
    <row r="530" spans="1:6" ht="15.75" customHeight="1" x14ac:dyDescent="0.35">
      <c r="A530" s="2"/>
      <c r="F530" s="2"/>
    </row>
    <row r="531" spans="1:6" ht="15.75" customHeight="1" x14ac:dyDescent="0.35">
      <c r="A531" s="2"/>
      <c r="F531" s="2"/>
    </row>
    <row r="532" spans="1:6" ht="15.75" customHeight="1" x14ac:dyDescent="0.35">
      <c r="A532" s="2"/>
      <c r="F532" s="2"/>
    </row>
    <row r="533" spans="1:6" ht="15.75" customHeight="1" x14ac:dyDescent="0.35">
      <c r="A533" s="2"/>
      <c r="F533" s="2"/>
    </row>
    <row r="534" spans="1:6" ht="15.75" customHeight="1" x14ac:dyDescent="0.35">
      <c r="A534" s="2"/>
      <c r="F534" s="2"/>
    </row>
    <row r="535" spans="1:6" ht="15.75" customHeight="1" x14ac:dyDescent="0.35">
      <c r="A535" s="2"/>
      <c r="F535" s="2"/>
    </row>
    <row r="536" spans="1:6" ht="15.75" customHeight="1" x14ac:dyDescent="0.35">
      <c r="A536" s="2"/>
      <c r="F536" s="2"/>
    </row>
    <row r="537" spans="1:6" ht="15.75" customHeight="1" x14ac:dyDescent="0.35">
      <c r="A537" s="2"/>
      <c r="F537" s="2"/>
    </row>
    <row r="538" spans="1:6" ht="15.75" customHeight="1" x14ac:dyDescent="0.35">
      <c r="A538" s="2"/>
      <c r="F538" s="2"/>
    </row>
    <row r="539" spans="1:6" ht="15.75" customHeight="1" x14ac:dyDescent="0.35">
      <c r="A539" s="2"/>
      <c r="F539" s="2"/>
    </row>
    <row r="540" spans="1:6" ht="15.75" customHeight="1" x14ac:dyDescent="0.35">
      <c r="A540" s="2"/>
      <c r="F540" s="2"/>
    </row>
    <row r="541" spans="1:6" ht="15.75" customHeight="1" x14ac:dyDescent="0.35">
      <c r="A541" s="2"/>
      <c r="F541" s="2"/>
    </row>
    <row r="542" spans="1:6" ht="15.75" customHeight="1" x14ac:dyDescent="0.35">
      <c r="A542" s="2"/>
      <c r="F542" s="2"/>
    </row>
    <row r="543" spans="1:6" ht="15.75" customHeight="1" x14ac:dyDescent="0.35">
      <c r="A543" s="2"/>
      <c r="F543" s="2"/>
    </row>
    <row r="544" spans="1:6" ht="15.75" customHeight="1" x14ac:dyDescent="0.35">
      <c r="A544" s="2"/>
      <c r="F544" s="2"/>
    </row>
    <row r="545" spans="1:6" ht="15.75" customHeight="1" x14ac:dyDescent="0.35">
      <c r="A545" s="2"/>
      <c r="F545" s="2"/>
    </row>
    <row r="546" spans="1:6" ht="15.75" customHeight="1" x14ac:dyDescent="0.35">
      <c r="A546" s="2"/>
      <c r="F546" s="2"/>
    </row>
    <row r="547" spans="1:6" ht="15.75" customHeight="1" x14ac:dyDescent="0.35">
      <c r="A547" s="2"/>
      <c r="F547" s="2"/>
    </row>
    <row r="548" spans="1:6" ht="15.75" customHeight="1" x14ac:dyDescent="0.35">
      <c r="A548" s="2"/>
      <c r="F548" s="2"/>
    </row>
    <row r="549" spans="1:6" ht="15.75" customHeight="1" x14ac:dyDescent="0.35">
      <c r="A549" s="2"/>
      <c r="F549" s="2"/>
    </row>
    <row r="550" spans="1:6" ht="15.75" customHeight="1" x14ac:dyDescent="0.35">
      <c r="A550" s="2"/>
      <c r="F550" s="2"/>
    </row>
    <row r="551" spans="1:6" ht="15.75" customHeight="1" x14ac:dyDescent="0.35">
      <c r="A551" s="2"/>
      <c r="F551" s="2"/>
    </row>
    <row r="552" spans="1:6" ht="15.75" customHeight="1" x14ac:dyDescent="0.35">
      <c r="A552" s="2"/>
      <c r="F552" s="2"/>
    </row>
    <row r="553" spans="1:6" ht="15.75" customHeight="1" x14ac:dyDescent="0.35">
      <c r="A553" s="2"/>
      <c r="F553" s="2"/>
    </row>
    <row r="554" spans="1:6" ht="15.75" customHeight="1" x14ac:dyDescent="0.35">
      <c r="A554" s="2"/>
      <c r="F554" s="2"/>
    </row>
    <row r="555" spans="1:6" ht="15.75" customHeight="1" x14ac:dyDescent="0.35">
      <c r="A555" s="2"/>
      <c r="F555" s="2"/>
    </row>
    <row r="556" spans="1:6" ht="15.75" customHeight="1" x14ac:dyDescent="0.35">
      <c r="A556" s="2"/>
      <c r="F556" s="2"/>
    </row>
    <row r="557" spans="1:6" ht="15.75" customHeight="1" x14ac:dyDescent="0.35">
      <c r="A557" s="2"/>
      <c r="F557" s="2"/>
    </row>
    <row r="558" spans="1:6" ht="15.75" customHeight="1" x14ac:dyDescent="0.35">
      <c r="A558" s="2"/>
      <c r="F558" s="2"/>
    </row>
    <row r="559" spans="1:6" ht="15.75" customHeight="1" x14ac:dyDescent="0.35">
      <c r="A559" s="2"/>
      <c r="F559" s="2"/>
    </row>
    <row r="560" spans="1:6" ht="15.75" customHeight="1" x14ac:dyDescent="0.35">
      <c r="A560" s="2"/>
      <c r="F560" s="2"/>
    </row>
    <row r="561" spans="1:6" ht="15.75" customHeight="1" x14ac:dyDescent="0.35">
      <c r="A561" s="2"/>
      <c r="F561" s="2"/>
    </row>
    <row r="562" spans="1:6" ht="15.75" customHeight="1" x14ac:dyDescent="0.35">
      <c r="A562" s="2"/>
      <c r="F562" s="2"/>
    </row>
    <row r="563" spans="1:6" ht="15.75" customHeight="1" x14ac:dyDescent="0.35">
      <c r="A563" s="2"/>
      <c r="F563" s="2"/>
    </row>
    <row r="564" spans="1:6" ht="15.75" customHeight="1" x14ac:dyDescent="0.35">
      <c r="A564" s="2"/>
      <c r="F564" s="2"/>
    </row>
    <row r="565" spans="1:6" ht="15.75" customHeight="1" x14ac:dyDescent="0.35">
      <c r="A565" s="2"/>
      <c r="F565" s="2"/>
    </row>
    <row r="566" spans="1:6" ht="15.75" customHeight="1" x14ac:dyDescent="0.35">
      <c r="A566" s="2"/>
      <c r="F566" s="2"/>
    </row>
    <row r="567" spans="1:6" ht="15.75" customHeight="1" x14ac:dyDescent="0.35">
      <c r="A567" s="2"/>
      <c r="F567" s="2"/>
    </row>
    <row r="568" spans="1:6" ht="15.75" customHeight="1" x14ac:dyDescent="0.35">
      <c r="A568" s="2"/>
      <c r="F568" s="2"/>
    </row>
    <row r="569" spans="1:6" ht="15.75" customHeight="1" x14ac:dyDescent="0.35">
      <c r="A569" s="2"/>
      <c r="F569" s="2"/>
    </row>
    <row r="570" spans="1:6" ht="15.75" customHeight="1" x14ac:dyDescent="0.35">
      <c r="A570" s="2"/>
      <c r="F570" s="2"/>
    </row>
    <row r="571" spans="1:6" ht="15.75" customHeight="1" x14ac:dyDescent="0.35">
      <c r="A571" s="2"/>
      <c r="F571" s="2"/>
    </row>
    <row r="572" spans="1:6" ht="15.75" customHeight="1" x14ac:dyDescent="0.35">
      <c r="A572" s="2"/>
      <c r="F572" s="2"/>
    </row>
    <row r="573" spans="1:6" ht="15.75" customHeight="1" x14ac:dyDescent="0.35">
      <c r="A573" s="2"/>
      <c r="F573" s="2"/>
    </row>
    <row r="574" spans="1:6" ht="15.75" customHeight="1" x14ac:dyDescent="0.35">
      <c r="A574" s="2"/>
      <c r="F574" s="2"/>
    </row>
    <row r="575" spans="1:6" ht="15.75" customHeight="1" x14ac:dyDescent="0.35">
      <c r="A575" s="2"/>
      <c r="F575" s="2"/>
    </row>
    <row r="576" spans="1:6" ht="15.75" customHeight="1" x14ac:dyDescent="0.35">
      <c r="A576" s="2"/>
      <c r="F576" s="2"/>
    </row>
    <row r="577" spans="1:6" ht="15.75" customHeight="1" x14ac:dyDescent="0.35">
      <c r="A577" s="2"/>
      <c r="F577" s="2"/>
    </row>
    <row r="578" spans="1:6" ht="15.75" customHeight="1" x14ac:dyDescent="0.35">
      <c r="A578" s="2"/>
      <c r="F578" s="2"/>
    </row>
    <row r="579" spans="1:6" ht="15.75" customHeight="1" x14ac:dyDescent="0.35">
      <c r="A579" s="2"/>
      <c r="F579" s="2"/>
    </row>
    <row r="580" spans="1:6" ht="15.75" customHeight="1" x14ac:dyDescent="0.35">
      <c r="A580" s="2"/>
      <c r="F580" s="2"/>
    </row>
    <row r="581" spans="1:6" ht="15.75" customHeight="1" x14ac:dyDescent="0.35">
      <c r="A581" s="2"/>
      <c r="F581" s="2"/>
    </row>
    <row r="582" spans="1:6" ht="15.75" customHeight="1" x14ac:dyDescent="0.35">
      <c r="A582" s="2"/>
      <c r="F582" s="2"/>
    </row>
    <row r="583" spans="1:6" ht="15.75" customHeight="1" x14ac:dyDescent="0.35">
      <c r="A583" s="2"/>
      <c r="F583" s="2"/>
    </row>
    <row r="584" spans="1:6" ht="15.75" customHeight="1" x14ac:dyDescent="0.35">
      <c r="A584" s="2"/>
      <c r="F584" s="2"/>
    </row>
    <row r="585" spans="1:6" ht="15.75" customHeight="1" x14ac:dyDescent="0.35">
      <c r="A585" s="2"/>
      <c r="F585" s="2"/>
    </row>
    <row r="586" spans="1:6" ht="15.75" customHeight="1" x14ac:dyDescent="0.35">
      <c r="A586" s="2"/>
      <c r="F586" s="2"/>
    </row>
    <row r="587" spans="1:6" ht="15.75" customHeight="1" x14ac:dyDescent="0.35">
      <c r="A587" s="2"/>
      <c r="F587" s="2"/>
    </row>
    <row r="588" spans="1:6" ht="15.75" customHeight="1" x14ac:dyDescent="0.35">
      <c r="A588" s="2"/>
      <c r="F588" s="2"/>
    </row>
    <row r="589" spans="1:6" ht="15.75" customHeight="1" x14ac:dyDescent="0.35">
      <c r="A589" s="2"/>
      <c r="F589" s="2"/>
    </row>
    <row r="590" spans="1:6" ht="15.75" customHeight="1" x14ac:dyDescent="0.35">
      <c r="A590" s="2"/>
      <c r="F590" s="2"/>
    </row>
    <row r="591" spans="1:6" ht="15.75" customHeight="1" x14ac:dyDescent="0.35">
      <c r="A591" s="2"/>
      <c r="F591" s="2"/>
    </row>
    <row r="592" spans="1:6" ht="15.75" customHeight="1" x14ac:dyDescent="0.35">
      <c r="A592" s="2"/>
      <c r="F592" s="2"/>
    </row>
    <row r="593" spans="1:6" ht="15.75" customHeight="1" x14ac:dyDescent="0.35">
      <c r="A593" s="2"/>
      <c r="F593" s="2"/>
    </row>
    <row r="594" spans="1:6" ht="15.75" customHeight="1" x14ac:dyDescent="0.35">
      <c r="A594" s="2"/>
      <c r="F594" s="2"/>
    </row>
    <row r="595" spans="1:6" ht="15.75" customHeight="1" x14ac:dyDescent="0.35">
      <c r="A595" s="2"/>
      <c r="F595" s="2"/>
    </row>
    <row r="596" spans="1:6" ht="15.75" customHeight="1" x14ac:dyDescent="0.35">
      <c r="A596" s="2"/>
      <c r="F596" s="2"/>
    </row>
    <row r="597" spans="1:6" ht="15.75" customHeight="1" x14ac:dyDescent="0.35">
      <c r="A597" s="2"/>
      <c r="F597" s="2"/>
    </row>
    <row r="598" spans="1:6" ht="15.75" customHeight="1" x14ac:dyDescent="0.35">
      <c r="A598" s="2"/>
      <c r="F598" s="2"/>
    </row>
    <row r="599" spans="1:6" ht="15.75" customHeight="1" x14ac:dyDescent="0.35">
      <c r="A599" s="2"/>
      <c r="F599" s="2"/>
    </row>
    <row r="600" spans="1:6" ht="15.75" customHeight="1" x14ac:dyDescent="0.35">
      <c r="A600" s="2"/>
      <c r="F600" s="2"/>
    </row>
    <row r="601" spans="1:6" ht="15.75" customHeight="1" x14ac:dyDescent="0.35">
      <c r="A601" s="2"/>
      <c r="F601" s="2"/>
    </row>
    <row r="602" spans="1:6" ht="15.75" customHeight="1" x14ac:dyDescent="0.35">
      <c r="A602" s="2"/>
      <c r="F602" s="2"/>
    </row>
    <row r="603" spans="1:6" ht="15.75" customHeight="1" x14ac:dyDescent="0.35">
      <c r="A603" s="2"/>
      <c r="F603" s="2"/>
    </row>
    <row r="604" spans="1:6" ht="15.75" customHeight="1" x14ac:dyDescent="0.35">
      <c r="A604" s="2"/>
      <c r="F604" s="2"/>
    </row>
    <row r="605" spans="1:6" ht="15.75" customHeight="1" x14ac:dyDescent="0.35">
      <c r="A605" s="2"/>
      <c r="F605" s="2"/>
    </row>
    <row r="606" spans="1:6" ht="15.75" customHeight="1" x14ac:dyDescent="0.35">
      <c r="A606" s="2"/>
      <c r="F606" s="2"/>
    </row>
    <row r="607" spans="1:6" ht="15.75" customHeight="1" x14ac:dyDescent="0.35">
      <c r="A607" s="2"/>
      <c r="F607" s="2"/>
    </row>
    <row r="608" spans="1:6" ht="15.75" customHeight="1" x14ac:dyDescent="0.35">
      <c r="A608" s="2"/>
      <c r="F608" s="2"/>
    </row>
    <row r="609" spans="1:6" ht="15.75" customHeight="1" x14ac:dyDescent="0.35">
      <c r="A609" s="2"/>
      <c r="F609" s="2"/>
    </row>
    <row r="610" spans="1:6" ht="15.75" customHeight="1" x14ac:dyDescent="0.35">
      <c r="A610" s="2"/>
      <c r="F610" s="2"/>
    </row>
    <row r="611" spans="1:6" ht="15.75" customHeight="1" x14ac:dyDescent="0.35">
      <c r="A611" s="2"/>
      <c r="F611" s="2"/>
    </row>
    <row r="612" spans="1:6" ht="15.75" customHeight="1" x14ac:dyDescent="0.35">
      <c r="A612" s="2"/>
      <c r="F612" s="2"/>
    </row>
    <row r="613" spans="1:6" ht="15.75" customHeight="1" x14ac:dyDescent="0.35">
      <c r="A613" s="2"/>
      <c r="F613" s="2"/>
    </row>
    <row r="614" spans="1:6" ht="15.75" customHeight="1" x14ac:dyDescent="0.35">
      <c r="A614" s="2"/>
      <c r="F614" s="2"/>
    </row>
    <row r="615" spans="1:6" ht="15.75" customHeight="1" x14ac:dyDescent="0.35">
      <c r="A615" s="2"/>
      <c r="F615" s="2"/>
    </row>
    <row r="616" spans="1:6" ht="15.75" customHeight="1" x14ac:dyDescent="0.35">
      <c r="A616" s="2"/>
      <c r="F616" s="2"/>
    </row>
    <row r="617" spans="1:6" ht="15.75" customHeight="1" x14ac:dyDescent="0.35">
      <c r="A617" s="2"/>
      <c r="F617" s="2"/>
    </row>
    <row r="618" spans="1:6" ht="15.75" customHeight="1" x14ac:dyDescent="0.35">
      <c r="A618" s="2"/>
      <c r="F618" s="2"/>
    </row>
    <row r="619" spans="1:6" ht="15.75" customHeight="1" x14ac:dyDescent="0.35">
      <c r="A619" s="2"/>
      <c r="F619" s="2"/>
    </row>
    <row r="620" spans="1:6" ht="15.75" customHeight="1" x14ac:dyDescent="0.35">
      <c r="A620" s="2"/>
      <c r="F620" s="2"/>
    </row>
    <row r="621" spans="1:6" ht="15.75" customHeight="1" x14ac:dyDescent="0.35">
      <c r="A621" s="2"/>
      <c r="F621" s="2"/>
    </row>
    <row r="622" spans="1:6" ht="15.75" customHeight="1" x14ac:dyDescent="0.35">
      <c r="A622" s="2"/>
      <c r="F622" s="2"/>
    </row>
    <row r="623" spans="1:6" ht="15.75" customHeight="1" x14ac:dyDescent="0.35">
      <c r="A623" s="2"/>
      <c r="F623" s="2"/>
    </row>
    <row r="624" spans="1:6" ht="15.75" customHeight="1" x14ac:dyDescent="0.35">
      <c r="A624" s="2"/>
      <c r="F624" s="2"/>
    </row>
    <row r="625" spans="1:6" ht="15.75" customHeight="1" x14ac:dyDescent="0.35">
      <c r="A625" s="2"/>
      <c r="F625" s="2"/>
    </row>
    <row r="626" spans="1:6" ht="15.75" customHeight="1" x14ac:dyDescent="0.35">
      <c r="A626" s="2"/>
      <c r="F626" s="2"/>
    </row>
    <row r="627" spans="1:6" ht="15.75" customHeight="1" x14ac:dyDescent="0.35">
      <c r="A627" s="2"/>
      <c r="F627" s="2"/>
    </row>
    <row r="628" spans="1:6" ht="15.75" customHeight="1" x14ac:dyDescent="0.35">
      <c r="A628" s="2"/>
      <c r="F628" s="2"/>
    </row>
    <row r="629" spans="1:6" ht="15.75" customHeight="1" x14ac:dyDescent="0.35">
      <c r="A629" s="2"/>
      <c r="F629" s="2"/>
    </row>
    <row r="630" spans="1:6" ht="15.75" customHeight="1" x14ac:dyDescent="0.35">
      <c r="A630" s="2"/>
      <c r="F630" s="2"/>
    </row>
    <row r="631" spans="1:6" ht="15.75" customHeight="1" x14ac:dyDescent="0.35">
      <c r="A631" s="2"/>
      <c r="F631" s="2"/>
    </row>
    <row r="632" spans="1:6" ht="15.75" customHeight="1" x14ac:dyDescent="0.35">
      <c r="A632" s="2"/>
      <c r="F632" s="2"/>
    </row>
    <row r="633" spans="1:6" ht="15.75" customHeight="1" x14ac:dyDescent="0.35">
      <c r="A633" s="2"/>
      <c r="F633" s="2"/>
    </row>
    <row r="634" spans="1:6" ht="15.75" customHeight="1" x14ac:dyDescent="0.35">
      <c r="A634" s="2"/>
      <c r="F634" s="2"/>
    </row>
    <row r="635" spans="1:6" ht="15.75" customHeight="1" x14ac:dyDescent="0.35">
      <c r="A635" s="2"/>
      <c r="F635" s="2"/>
    </row>
    <row r="636" spans="1:6" ht="15.75" customHeight="1" x14ac:dyDescent="0.35">
      <c r="A636" s="2"/>
      <c r="F636" s="2"/>
    </row>
    <row r="637" spans="1:6" ht="15.75" customHeight="1" x14ac:dyDescent="0.35">
      <c r="A637" s="2"/>
      <c r="F637" s="2"/>
    </row>
    <row r="638" spans="1:6" ht="15.75" customHeight="1" x14ac:dyDescent="0.35">
      <c r="A638" s="2"/>
      <c r="F638" s="2"/>
    </row>
    <row r="639" spans="1:6" ht="15.75" customHeight="1" x14ac:dyDescent="0.35">
      <c r="A639" s="2"/>
      <c r="F639" s="2"/>
    </row>
    <row r="640" spans="1:6" ht="15.75" customHeight="1" x14ac:dyDescent="0.35">
      <c r="A640" s="2"/>
      <c r="F640" s="2"/>
    </row>
    <row r="641" spans="1:6" ht="15.75" customHeight="1" x14ac:dyDescent="0.35">
      <c r="A641" s="2"/>
      <c r="F641" s="2"/>
    </row>
    <row r="642" spans="1:6" ht="15.75" customHeight="1" x14ac:dyDescent="0.35">
      <c r="A642" s="2"/>
      <c r="F642" s="2"/>
    </row>
    <row r="643" spans="1:6" ht="15.75" customHeight="1" x14ac:dyDescent="0.35">
      <c r="A643" s="2"/>
      <c r="F643" s="2"/>
    </row>
    <row r="644" spans="1:6" ht="15.75" customHeight="1" x14ac:dyDescent="0.35">
      <c r="A644" s="2"/>
      <c r="F644" s="2"/>
    </row>
    <row r="645" spans="1:6" ht="15.75" customHeight="1" x14ac:dyDescent="0.35">
      <c r="A645" s="2"/>
      <c r="F645" s="2"/>
    </row>
    <row r="646" spans="1:6" ht="15.75" customHeight="1" x14ac:dyDescent="0.35">
      <c r="A646" s="2"/>
      <c r="F646" s="2"/>
    </row>
    <row r="647" spans="1:6" ht="15.75" customHeight="1" x14ac:dyDescent="0.35">
      <c r="A647" s="2"/>
      <c r="F647" s="2"/>
    </row>
    <row r="648" spans="1:6" ht="15.75" customHeight="1" x14ac:dyDescent="0.35">
      <c r="A648" s="2"/>
      <c r="F648" s="2"/>
    </row>
    <row r="649" spans="1:6" ht="15.75" customHeight="1" x14ac:dyDescent="0.35">
      <c r="A649" s="2"/>
      <c r="F649" s="2"/>
    </row>
    <row r="650" spans="1:6" ht="15.75" customHeight="1" x14ac:dyDescent="0.35">
      <c r="A650" s="2"/>
      <c r="F650" s="2"/>
    </row>
    <row r="651" spans="1:6" ht="15.75" customHeight="1" x14ac:dyDescent="0.35">
      <c r="A651" s="2"/>
      <c r="F651" s="2"/>
    </row>
    <row r="652" spans="1:6" ht="15.75" customHeight="1" x14ac:dyDescent="0.35">
      <c r="A652" s="2"/>
      <c r="F652" s="2"/>
    </row>
    <row r="653" spans="1:6" ht="15.75" customHeight="1" x14ac:dyDescent="0.35">
      <c r="A653" s="2"/>
      <c r="F653" s="2"/>
    </row>
    <row r="654" spans="1:6" ht="15.75" customHeight="1" x14ac:dyDescent="0.35">
      <c r="A654" s="2"/>
      <c r="F654" s="2"/>
    </row>
    <row r="655" spans="1:6" ht="15.75" customHeight="1" x14ac:dyDescent="0.35">
      <c r="A655" s="2"/>
      <c r="F655" s="2"/>
    </row>
    <row r="656" spans="1:6" ht="15.75" customHeight="1" x14ac:dyDescent="0.35">
      <c r="A656" s="2"/>
      <c r="F656" s="2"/>
    </row>
    <row r="657" spans="1:6" ht="15.75" customHeight="1" x14ac:dyDescent="0.35">
      <c r="A657" s="2"/>
      <c r="F657" s="2"/>
    </row>
    <row r="658" spans="1:6" ht="15.75" customHeight="1" x14ac:dyDescent="0.35">
      <c r="A658" s="2"/>
      <c r="F658" s="2"/>
    </row>
    <row r="659" spans="1:6" ht="15.75" customHeight="1" x14ac:dyDescent="0.35">
      <c r="A659" s="2"/>
      <c r="F659" s="2"/>
    </row>
    <row r="660" spans="1:6" ht="15.75" customHeight="1" x14ac:dyDescent="0.35">
      <c r="A660" s="2"/>
      <c r="F660" s="2"/>
    </row>
    <row r="661" spans="1:6" ht="15.75" customHeight="1" x14ac:dyDescent="0.35">
      <c r="A661" s="2"/>
      <c r="F661" s="2"/>
    </row>
    <row r="662" spans="1:6" ht="15.75" customHeight="1" x14ac:dyDescent="0.35">
      <c r="A662" s="2"/>
      <c r="F662" s="2"/>
    </row>
    <row r="663" spans="1:6" ht="15.75" customHeight="1" x14ac:dyDescent="0.35">
      <c r="A663" s="2"/>
      <c r="F663" s="2"/>
    </row>
    <row r="664" spans="1:6" ht="15.75" customHeight="1" x14ac:dyDescent="0.35">
      <c r="A664" s="2"/>
      <c r="F664" s="2"/>
    </row>
    <row r="665" spans="1:6" ht="15.75" customHeight="1" x14ac:dyDescent="0.35">
      <c r="A665" s="2"/>
      <c r="F665" s="2"/>
    </row>
    <row r="666" spans="1:6" ht="15.75" customHeight="1" x14ac:dyDescent="0.35">
      <c r="A666" s="2"/>
      <c r="F666" s="2"/>
    </row>
    <row r="667" spans="1:6" ht="15.75" customHeight="1" x14ac:dyDescent="0.35">
      <c r="A667" s="2"/>
      <c r="F667" s="2"/>
    </row>
    <row r="668" spans="1:6" ht="15.75" customHeight="1" x14ac:dyDescent="0.35">
      <c r="A668" s="2"/>
      <c r="F668" s="2"/>
    </row>
    <row r="669" spans="1:6" ht="15.75" customHeight="1" x14ac:dyDescent="0.35">
      <c r="A669" s="2"/>
      <c r="F669" s="2"/>
    </row>
    <row r="670" spans="1:6" ht="15.75" customHeight="1" x14ac:dyDescent="0.35">
      <c r="A670" s="2"/>
      <c r="F670" s="2"/>
    </row>
    <row r="671" spans="1:6" ht="15.75" customHeight="1" x14ac:dyDescent="0.35">
      <c r="A671" s="2"/>
      <c r="F671" s="2"/>
    </row>
    <row r="672" spans="1:6" ht="15.75" customHeight="1" x14ac:dyDescent="0.35">
      <c r="A672" s="2"/>
      <c r="F672" s="2"/>
    </row>
    <row r="673" spans="1:6" ht="15.75" customHeight="1" x14ac:dyDescent="0.35">
      <c r="A673" s="2"/>
      <c r="F673" s="2"/>
    </row>
    <row r="674" spans="1:6" ht="15.75" customHeight="1" x14ac:dyDescent="0.35">
      <c r="A674" s="2"/>
      <c r="F674" s="2"/>
    </row>
    <row r="675" spans="1:6" ht="15.75" customHeight="1" x14ac:dyDescent="0.35">
      <c r="A675" s="2"/>
      <c r="F675" s="2"/>
    </row>
    <row r="676" spans="1:6" ht="15.75" customHeight="1" x14ac:dyDescent="0.35">
      <c r="A676" s="2"/>
      <c r="F676" s="2"/>
    </row>
    <row r="677" spans="1:6" ht="15.75" customHeight="1" x14ac:dyDescent="0.35">
      <c r="A677" s="2"/>
      <c r="F677" s="2"/>
    </row>
    <row r="678" spans="1:6" ht="15.75" customHeight="1" x14ac:dyDescent="0.35">
      <c r="A678" s="2"/>
      <c r="F678" s="2"/>
    </row>
    <row r="679" spans="1:6" ht="15.75" customHeight="1" x14ac:dyDescent="0.35">
      <c r="A679" s="2"/>
      <c r="F679" s="2"/>
    </row>
    <row r="680" spans="1:6" ht="15.75" customHeight="1" x14ac:dyDescent="0.35">
      <c r="A680" s="2"/>
      <c r="F680" s="2"/>
    </row>
    <row r="681" spans="1:6" ht="15.75" customHeight="1" x14ac:dyDescent="0.35">
      <c r="A681" s="2"/>
      <c r="F681" s="2"/>
    </row>
    <row r="682" spans="1:6" ht="15.75" customHeight="1" x14ac:dyDescent="0.35">
      <c r="A682" s="2"/>
      <c r="F682" s="2"/>
    </row>
    <row r="683" spans="1:6" ht="15.75" customHeight="1" x14ac:dyDescent="0.35">
      <c r="A683" s="2"/>
      <c r="F683" s="2"/>
    </row>
    <row r="684" spans="1:6" ht="15.75" customHeight="1" x14ac:dyDescent="0.35">
      <c r="A684" s="2"/>
      <c r="F684" s="2"/>
    </row>
    <row r="685" spans="1:6" ht="15.75" customHeight="1" x14ac:dyDescent="0.35">
      <c r="A685" s="2"/>
      <c r="F685" s="2"/>
    </row>
    <row r="686" spans="1:6" ht="15.75" customHeight="1" x14ac:dyDescent="0.35">
      <c r="A686" s="2"/>
      <c r="F686" s="2"/>
    </row>
    <row r="687" spans="1:6" ht="15.75" customHeight="1" x14ac:dyDescent="0.35">
      <c r="A687" s="2"/>
      <c r="F687" s="2"/>
    </row>
    <row r="688" spans="1:6" ht="15.75" customHeight="1" x14ac:dyDescent="0.35">
      <c r="A688" s="2"/>
      <c r="F688" s="2"/>
    </row>
    <row r="689" spans="1:6" ht="15.75" customHeight="1" x14ac:dyDescent="0.35">
      <c r="A689" s="2"/>
      <c r="F689" s="2"/>
    </row>
    <row r="690" spans="1:6" ht="15.75" customHeight="1" x14ac:dyDescent="0.35">
      <c r="A690" s="2"/>
      <c r="F690" s="2"/>
    </row>
    <row r="691" spans="1:6" ht="15.75" customHeight="1" x14ac:dyDescent="0.35">
      <c r="A691" s="2"/>
      <c r="F691" s="2"/>
    </row>
    <row r="692" spans="1:6" ht="15.75" customHeight="1" x14ac:dyDescent="0.35">
      <c r="A692" s="2"/>
      <c r="F692" s="2"/>
    </row>
    <row r="693" spans="1:6" ht="15.75" customHeight="1" x14ac:dyDescent="0.35">
      <c r="A693" s="2"/>
      <c r="F693" s="2"/>
    </row>
    <row r="694" spans="1:6" ht="15.75" customHeight="1" x14ac:dyDescent="0.35">
      <c r="A694" s="2"/>
      <c r="F694" s="2"/>
    </row>
    <row r="695" spans="1:6" ht="15.75" customHeight="1" x14ac:dyDescent="0.35">
      <c r="A695" s="2"/>
      <c r="F695" s="2"/>
    </row>
    <row r="696" spans="1:6" ht="15.75" customHeight="1" x14ac:dyDescent="0.35">
      <c r="A696" s="2"/>
      <c r="F696" s="2"/>
    </row>
    <row r="697" spans="1:6" ht="15.75" customHeight="1" x14ac:dyDescent="0.35">
      <c r="A697" s="2"/>
      <c r="F697" s="2"/>
    </row>
    <row r="698" spans="1:6" ht="15.75" customHeight="1" x14ac:dyDescent="0.35">
      <c r="A698" s="2"/>
      <c r="F698" s="2"/>
    </row>
    <row r="699" spans="1:6" ht="15.75" customHeight="1" x14ac:dyDescent="0.35">
      <c r="A699" s="2"/>
      <c r="F699" s="2"/>
    </row>
    <row r="700" spans="1:6" ht="15.75" customHeight="1" x14ac:dyDescent="0.35">
      <c r="A700" s="2"/>
      <c r="F700" s="2"/>
    </row>
    <row r="701" spans="1:6" ht="15.75" customHeight="1" x14ac:dyDescent="0.35">
      <c r="A701" s="2"/>
      <c r="F701" s="2"/>
    </row>
    <row r="702" spans="1:6" ht="15.75" customHeight="1" x14ac:dyDescent="0.35">
      <c r="A702" s="2"/>
      <c r="F702" s="2"/>
    </row>
    <row r="703" spans="1:6" ht="15.75" customHeight="1" x14ac:dyDescent="0.35">
      <c r="A703" s="2"/>
      <c r="F703" s="2"/>
    </row>
    <row r="704" spans="1:6" ht="15.75" customHeight="1" x14ac:dyDescent="0.35">
      <c r="A704" s="2"/>
      <c r="F704" s="2"/>
    </row>
    <row r="705" spans="1:6" ht="15.75" customHeight="1" x14ac:dyDescent="0.35">
      <c r="A705" s="2"/>
      <c r="F705" s="2"/>
    </row>
    <row r="706" spans="1:6" ht="15.75" customHeight="1" x14ac:dyDescent="0.35">
      <c r="A706" s="2"/>
      <c r="F706" s="2"/>
    </row>
    <row r="707" spans="1:6" ht="15.75" customHeight="1" x14ac:dyDescent="0.35">
      <c r="A707" s="2"/>
      <c r="F707" s="2"/>
    </row>
    <row r="708" spans="1:6" ht="15.75" customHeight="1" x14ac:dyDescent="0.35">
      <c r="A708" s="2"/>
      <c r="F708" s="2"/>
    </row>
    <row r="709" spans="1:6" ht="15.75" customHeight="1" x14ac:dyDescent="0.35">
      <c r="A709" s="2"/>
      <c r="F709" s="2"/>
    </row>
    <row r="710" spans="1:6" ht="15.75" customHeight="1" x14ac:dyDescent="0.35">
      <c r="A710" s="2"/>
      <c r="F710" s="2"/>
    </row>
    <row r="711" spans="1:6" ht="15.75" customHeight="1" x14ac:dyDescent="0.35">
      <c r="A711" s="2"/>
      <c r="F711" s="2"/>
    </row>
    <row r="712" spans="1:6" ht="15.75" customHeight="1" x14ac:dyDescent="0.35">
      <c r="A712" s="2"/>
      <c r="F712" s="2"/>
    </row>
    <row r="713" spans="1:6" ht="15.75" customHeight="1" x14ac:dyDescent="0.35">
      <c r="A713" s="2"/>
      <c r="F713" s="2"/>
    </row>
    <row r="714" spans="1:6" ht="15.75" customHeight="1" x14ac:dyDescent="0.35">
      <c r="A714" s="2"/>
      <c r="F714" s="2"/>
    </row>
    <row r="715" spans="1:6" ht="15.75" customHeight="1" x14ac:dyDescent="0.35">
      <c r="A715" s="2"/>
      <c r="F715" s="2"/>
    </row>
    <row r="716" spans="1:6" ht="15.75" customHeight="1" x14ac:dyDescent="0.35">
      <c r="A716" s="2"/>
      <c r="F716" s="2"/>
    </row>
    <row r="717" spans="1:6" ht="15.75" customHeight="1" x14ac:dyDescent="0.35">
      <c r="A717" s="2"/>
      <c r="F717" s="2"/>
    </row>
    <row r="718" spans="1:6" ht="15.75" customHeight="1" x14ac:dyDescent="0.35">
      <c r="A718" s="2"/>
      <c r="F718" s="2"/>
    </row>
    <row r="719" spans="1:6" ht="15.75" customHeight="1" x14ac:dyDescent="0.35">
      <c r="A719" s="2"/>
      <c r="F719" s="2"/>
    </row>
    <row r="720" spans="1:6" ht="15.75" customHeight="1" x14ac:dyDescent="0.35">
      <c r="A720" s="2"/>
      <c r="F720" s="2"/>
    </row>
    <row r="721" spans="1:6" ht="15.75" customHeight="1" x14ac:dyDescent="0.35">
      <c r="A721" s="2"/>
      <c r="F721" s="2"/>
    </row>
    <row r="722" spans="1:6" ht="15.75" customHeight="1" x14ac:dyDescent="0.35">
      <c r="A722" s="2"/>
      <c r="F722" s="2"/>
    </row>
    <row r="723" spans="1:6" ht="15.75" customHeight="1" x14ac:dyDescent="0.35">
      <c r="A723" s="2"/>
      <c r="F723" s="2"/>
    </row>
    <row r="724" spans="1:6" ht="15.75" customHeight="1" x14ac:dyDescent="0.35">
      <c r="A724" s="2"/>
      <c r="F724" s="2"/>
    </row>
    <row r="725" spans="1:6" ht="15.75" customHeight="1" x14ac:dyDescent="0.35">
      <c r="A725" s="2"/>
      <c r="F725" s="2"/>
    </row>
    <row r="726" spans="1:6" ht="15.75" customHeight="1" x14ac:dyDescent="0.35">
      <c r="A726" s="2"/>
      <c r="F726" s="2"/>
    </row>
    <row r="727" spans="1:6" ht="15.75" customHeight="1" x14ac:dyDescent="0.35">
      <c r="A727" s="2"/>
      <c r="F727" s="2"/>
    </row>
    <row r="728" spans="1:6" ht="15.75" customHeight="1" x14ac:dyDescent="0.35">
      <c r="A728" s="2"/>
      <c r="F728" s="2"/>
    </row>
    <row r="729" spans="1:6" ht="15.75" customHeight="1" x14ac:dyDescent="0.35">
      <c r="A729" s="2"/>
      <c r="F729" s="2"/>
    </row>
    <row r="730" spans="1:6" ht="15.75" customHeight="1" x14ac:dyDescent="0.35">
      <c r="A730" s="2"/>
      <c r="F730" s="2"/>
    </row>
    <row r="731" spans="1:6" ht="15.75" customHeight="1" x14ac:dyDescent="0.35">
      <c r="A731" s="2"/>
      <c r="F731" s="2"/>
    </row>
    <row r="732" spans="1:6" ht="15.75" customHeight="1" x14ac:dyDescent="0.35">
      <c r="A732" s="2"/>
      <c r="F732" s="2"/>
    </row>
    <row r="733" spans="1:6" ht="15.75" customHeight="1" x14ac:dyDescent="0.35">
      <c r="A733" s="2"/>
      <c r="F733" s="2"/>
    </row>
    <row r="734" spans="1:6" ht="15.75" customHeight="1" x14ac:dyDescent="0.35">
      <c r="A734" s="2"/>
      <c r="F734" s="2"/>
    </row>
    <row r="735" spans="1:6" ht="15.75" customHeight="1" x14ac:dyDescent="0.35">
      <c r="A735" s="2"/>
      <c r="F735" s="2"/>
    </row>
    <row r="736" spans="1:6" ht="15.75" customHeight="1" x14ac:dyDescent="0.35">
      <c r="A736" s="2"/>
      <c r="F736" s="2"/>
    </row>
    <row r="737" spans="1:6" ht="15.75" customHeight="1" x14ac:dyDescent="0.35">
      <c r="A737" s="2"/>
      <c r="F737" s="2"/>
    </row>
    <row r="738" spans="1:6" ht="15.75" customHeight="1" x14ac:dyDescent="0.35">
      <c r="A738" s="2"/>
      <c r="F738" s="2"/>
    </row>
    <row r="739" spans="1:6" ht="15.75" customHeight="1" x14ac:dyDescent="0.35">
      <c r="A739" s="2"/>
      <c r="F739" s="2"/>
    </row>
    <row r="740" spans="1:6" ht="15.75" customHeight="1" x14ac:dyDescent="0.35">
      <c r="A740" s="2"/>
      <c r="F740" s="2"/>
    </row>
    <row r="741" spans="1:6" ht="15.75" customHeight="1" x14ac:dyDescent="0.35">
      <c r="A741" s="2"/>
      <c r="F741" s="2"/>
    </row>
    <row r="742" spans="1:6" ht="15.75" customHeight="1" x14ac:dyDescent="0.35">
      <c r="A742" s="2"/>
      <c r="F742" s="2"/>
    </row>
    <row r="743" spans="1:6" ht="15.75" customHeight="1" x14ac:dyDescent="0.35">
      <c r="A743" s="2"/>
      <c r="F743" s="2"/>
    </row>
    <row r="744" spans="1:6" ht="15.75" customHeight="1" x14ac:dyDescent="0.35">
      <c r="A744" s="2"/>
      <c r="F744" s="2"/>
    </row>
    <row r="745" spans="1:6" ht="15.75" customHeight="1" x14ac:dyDescent="0.35">
      <c r="A745" s="2"/>
      <c r="F745" s="2"/>
    </row>
    <row r="746" spans="1:6" ht="15.75" customHeight="1" x14ac:dyDescent="0.35">
      <c r="A746" s="2"/>
      <c r="F746" s="2"/>
    </row>
    <row r="747" spans="1:6" ht="15.75" customHeight="1" x14ac:dyDescent="0.35">
      <c r="A747" s="2"/>
      <c r="F747" s="2"/>
    </row>
    <row r="748" spans="1:6" ht="15.75" customHeight="1" x14ac:dyDescent="0.35">
      <c r="A748" s="2"/>
      <c r="F748" s="2"/>
    </row>
    <row r="749" spans="1:6" ht="15.75" customHeight="1" x14ac:dyDescent="0.35">
      <c r="A749" s="2"/>
      <c r="F749" s="2"/>
    </row>
    <row r="750" spans="1:6" ht="15.75" customHeight="1" x14ac:dyDescent="0.35">
      <c r="A750" s="2"/>
      <c r="F750" s="2"/>
    </row>
    <row r="751" spans="1:6" ht="15.75" customHeight="1" x14ac:dyDescent="0.35">
      <c r="A751" s="2"/>
      <c r="F751" s="2"/>
    </row>
    <row r="752" spans="1:6" ht="15.75" customHeight="1" x14ac:dyDescent="0.35">
      <c r="A752" s="2"/>
      <c r="F752" s="2"/>
    </row>
    <row r="753" spans="1:6" ht="15.75" customHeight="1" x14ac:dyDescent="0.35">
      <c r="A753" s="2"/>
      <c r="F753" s="2"/>
    </row>
    <row r="754" spans="1:6" ht="15.75" customHeight="1" x14ac:dyDescent="0.35">
      <c r="A754" s="2"/>
      <c r="F754" s="2"/>
    </row>
    <row r="755" spans="1:6" ht="15.75" customHeight="1" x14ac:dyDescent="0.35">
      <c r="A755" s="2"/>
      <c r="F755" s="2"/>
    </row>
    <row r="756" spans="1:6" ht="15.75" customHeight="1" x14ac:dyDescent="0.35">
      <c r="A756" s="2"/>
      <c r="F756" s="2"/>
    </row>
    <row r="757" spans="1:6" ht="15.75" customHeight="1" x14ac:dyDescent="0.35">
      <c r="A757" s="2"/>
      <c r="F757" s="2"/>
    </row>
    <row r="758" spans="1:6" ht="15.75" customHeight="1" x14ac:dyDescent="0.35">
      <c r="A758" s="2"/>
      <c r="F758" s="2"/>
    </row>
    <row r="759" spans="1:6" ht="15.75" customHeight="1" x14ac:dyDescent="0.35">
      <c r="A759" s="2"/>
      <c r="F759" s="2"/>
    </row>
    <row r="760" spans="1:6" ht="15.75" customHeight="1" x14ac:dyDescent="0.35">
      <c r="A760" s="2"/>
      <c r="F760" s="2"/>
    </row>
    <row r="761" spans="1:6" ht="15.75" customHeight="1" x14ac:dyDescent="0.35">
      <c r="A761" s="2"/>
      <c r="F761" s="2"/>
    </row>
    <row r="762" spans="1:6" ht="15.75" customHeight="1" x14ac:dyDescent="0.35">
      <c r="A762" s="2"/>
      <c r="F762" s="2"/>
    </row>
    <row r="763" spans="1:6" ht="15.75" customHeight="1" x14ac:dyDescent="0.35">
      <c r="A763" s="2"/>
      <c r="F763" s="2"/>
    </row>
    <row r="764" spans="1:6" ht="15.75" customHeight="1" x14ac:dyDescent="0.35">
      <c r="A764" s="2"/>
      <c r="F764" s="2"/>
    </row>
    <row r="765" spans="1:6" ht="15.75" customHeight="1" x14ac:dyDescent="0.35">
      <c r="A765" s="2"/>
      <c r="F765" s="2"/>
    </row>
    <row r="766" spans="1:6" ht="15.75" customHeight="1" x14ac:dyDescent="0.35">
      <c r="A766" s="2"/>
      <c r="F766" s="2"/>
    </row>
    <row r="767" spans="1:6" ht="15.75" customHeight="1" x14ac:dyDescent="0.35">
      <c r="A767" s="2"/>
      <c r="F767" s="2"/>
    </row>
    <row r="768" spans="1:6" ht="15.75" customHeight="1" x14ac:dyDescent="0.35">
      <c r="A768" s="2"/>
      <c r="F768" s="2"/>
    </row>
    <row r="769" spans="1:6" ht="15.75" customHeight="1" x14ac:dyDescent="0.35">
      <c r="A769" s="2"/>
      <c r="F769" s="2"/>
    </row>
    <row r="770" spans="1:6" ht="15.75" customHeight="1" x14ac:dyDescent="0.35">
      <c r="A770" s="2"/>
      <c r="F770" s="2"/>
    </row>
    <row r="771" spans="1:6" ht="15.75" customHeight="1" x14ac:dyDescent="0.35">
      <c r="A771" s="2"/>
      <c r="F771" s="2"/>
    </row>
    <row r="772" spans="1:6" ht="15.75" customHeight="1" x14ac:dyDescent="0.35">
      <c r="A772" s="2"/>
      <c r="F772" s="2"/>
    </row>
    <row r="773" spans="1:6" ht="15.75" customHeight="1" x14ac:dyDescent="0.35">
      <c r="A773" s="2"/>
      <c r="F773" s="2"/>
    </row>
    <row r="774" spans="1:6" ht="15.75" customHeight="1" x14ac:dyDescent="0.35">
      <c r="A774" s="2"/>
      <c r="F774" s="2"/>
    </row>
    <row r="775" spans="1:6" ht="15.75" customHeight="1" x14ac:dyDescent="0.35">
      <c r="A775" s="2"/>
      <c r="F775" s="2"/>
    </row>
    <row r="776" spans="1:6" ht="15.75" customHeight="1" x14ac:dyDescent="0.35">
      <c r="A776" s="2"/>
      <c r="F776" s="2"/>
    </row>
    <row r="777" spans="1:6" ht="15.75" customHeight="1" x14ac:dyDescent="0.35">
      <c r="A777" s="2"/>
      <c r="F777" s="2"/>
    </row>
    <row r="778" spans="1:6" ht="15.75" customHeight="1" x14ac:dyDescent="0.35">
      <c r="A778" s="2"/>
      <c r="F778" s="2"/>
    </row>
    <row r="779" spans="1:6" ht="15.75" customHeight="1" x14ac:dyDescent="0.35">
      <c r="A779" s="2"/>
      <c r="F779" s="2"/>
    </row>
    <row r="780" spans="1:6" ht="15.75" customHeight="1" x14ac:dyDescent="0.35">
      <c r="A780" s="2"/>
      <c r="F780" s="2"/>
    </row>
    <row r="781" spans="1:6" ht="15.75" customHeight="1" x14ac:dyDescent="0.35">
      <c r="A781" s="2"/>
      <c r="F781" s="2"/>
    </row>
    <row r="782" spans="1:6" ht="15.75" customHeight="1" x14ac:dyDescent="0.35">
      <c r="A782" s="2"/>
      <c r="F782" s="2"/>
    </row>
    <row r="783" spans="1:6" ht="15.75" customHeight="1" x14ac:dyDescent="0.35">
      <c r="A783" s="2"/>
      <c r="F783" s="2"/>
    </row>
    <row r="784" spans="1:6" ht="15.75" customHeight="1" x14ac:dyDescent="0.35">
      <c r="A784" s="2"/>
      <c r="F784" s="2"/>
    </row>
    <row r="785" spans="1:6" ht="15.75" customHeight="1" x14ac:dyDescent="0.35">
      <c r="A785" s="2"/>
      <c r="F785" s="2"/>
    </row>
    <row r="786" spans="1:6" ht="15.75" customHeight="1" x14ac:dyDescent="0.35">
      <c r="A786" s="2"/>
      <c r="F786" s="2"/>
    </row>
    <row r="787" spans="1:6" ht="15.75" customHeight="1" x14ac:dyDescent="0.35">
      <c r="A787" s="2"/>
      <c r="F787" s="2"/>
    </row>
    <row r="788" spans="1:6" ht="15.75" customHeight="1" x14ac:dyDescent="0.35">
      <c r="A788" s="2"/>
      <c r="F788" s="2"/>
    </row>
    <row r="789" spans="1:6" ht="15.75" customHeight="1" x14ac:dyDescent="0.35">
      <c r="A789" s="2"/>
      <c r="F789" s="2"/>
    </row>
    <row r="790" spans="1:6" ht="15.75" customHeight="1" x14ac:dyDescent="0.35">
      <c r="A790" s="2"/>
      <c r="F790" s="2"/>
    </row>
    <row r="791" spans="1:6" ht="15.75" customHeight="1" x14ac:dyDescent="0.35">
      <c r="A791" s="2"/>
      <c r="F791" s="2"/>
    </row>
    <row r="792" spans="1:6" ht="15.75" customHeight="1" x14ac:dyDescent="0.35">
      <c r="A792" s="2"/>
      <c r="F792" s="2"/>
    </row>
    <row r="793" spans="1:6" ht="15.75" customHeight="1" x14ac:dyDescent="0.35">
      <c r="A793" s="2"/>
      <c r="F793" s="2"/>
    </row>
    <row r="794" spans="1:6" ht="15.75" customHeight="1" x14ac:dyDescent="0.35">
      <c r="A794" s="2"/>
      <c r="F794" s="2"/>
    </row>
    <row r="795" spans="1:6" ht="15.75" customHeight="1" x14ac:dyDescent="0.35">
      <c r="A795" s="2"/>
      <c r="F795" s="2"/>
    </row>
    <row r="796" spans="1:6" ht="15.75" customHeight="1" x14ac:dyDescent="0.35">
      <c r="A796" s="2"/>
      <c r="F796" s="2"/>
    </row>
    <row r="797" spans="1:6" ht="15.75" customHeight="1" x14ac:dyDescent="0.35">
      <c r="A797" s="2"/>
      <c r="F797" s="2"/>
    </row>
    <row r="798" spans="1:6" ht="15.75" customHeight="1" x14ac:dyDescent="0.35">
      <c r="A798" s="2"/>
      <c r="F798" s="2"/>
    </row>
    <row r="799" spans="1:6" ht="15.75" customHeight="1" x14ac:dyDescent="0.35">
      <c r="A799" s="2"/>
      <c r="F799" s="2"/>
    </row>
    <row r="800" spans="1:6" ht="15.75" customHeight="1" x14ac:dyDescent="0.35">
      <c r="A800" s="2"/>
      <c r="F800" s="2"/>
    </row>
    <row r="801" spans="1:6" ht="15.75" customHeight="1" x14ac:dyDescent="0.35">
      <c r="A801" s="2"/>
      <c r="F801" s="2"/>
    </row>
    <row r="802" spans="1:6" ht="15.75" customHeight="1" x14ac:dyDescent="0.35">
      <c r="A802" s="2"/>
      <c r="F802" s="2"/>
    </row>
    <row r="803" spans="1:6" ht="15.75" customHeight="1" x14ac:dyDescent="0.35">
      <c r="A803" s="2"/>
      <c r="F803" s="2"/>
    </row>
    <row r="804" spans="1:6" ht="15.75" customHeight="1" x14ac:dyDescent="0.35">
      <c r="A804" s="2"/>
      <c r="F804" s="2"/>
    </row>
    <row r="805" spans="1:6" ht="15.75" customHeight="1" x14ac:dyDescent="0.35">
      <c r="A805" s="2"/>
      <c r="F805" s="2"/>
    </row>
    <row r="806" spans="1:6" ht="15.75" customHeight="1" x14ac:dyDescent="0.35">
      <c r="A806" s="2"/>
      <c r="F806" s="2"/>
    </row>
    <row r="807" spans="1:6" ht="15.75" customHeight="1" x14ac:dyDescent="0.35">
      <c r="A807" s="2"/>
      <c r="F807" s="2"/>
    </row>
    <row r="808" spans="1:6" ht="15.75" customHeight="1" x14ac:dyDescent="0.35">
      <c r="A808" s="2"/>
      <c r="F808" s="2"/>
    </row>
    <row r="809" spans="1:6" ht="15.75" customHeight="1" x14ac:dyDescent="0.35">
      <c r="A809" s="2"/>
      <c r="F809" s="2"/>
    </row>
    <row r="810" spans="1:6" ht="15.75" customHeight="1" x14ac:dyDescent="0.35">
      <c r="A810" s="2"/>
      <c r="F810" s="2"/>
    </row>
    <row r="811" spans="1:6" ht="15.75" customHeight="1" x14ac:dyDescent="0.35">
      <c r="A811" s="2"/>
      <c r="F811" s="2"/>
    </row>
    <row r="812" spans="1:6" ht="15.75" customHeight="1" x14ac:dyDescent="0.35">
      <c r="A812" s="2"/>
      <c r="F812" s="2"/>
    </row>
    <row r="813" spans="1:6" ht="15.75" customHeight="1" x14ac:dyDescent="0.35">
      <c r="A813" s="2"/>
      <c r="F813" s="2"/>
    </row>
    <row r="814" spans="1:6" ht="15.75" customHeight="1" x14ac:dyDescent="0.35">
      <c r="A814" s="2"/>
      <c r="F814" s="2"/>
    </row>
    <row r="815" spans="1:6" ht="15.75" customHeight="1" x14ac:dyDescent="0.35">
      <c r="A815" s="2"/>
      <c r="F815" s="2"/>
    </row>
    <row r="816" spans="1:6" ht="15.75" customHeight="1" x14ac:dyDescent="0.35">
      <c r="A816" s="2"/>
      <c r="F816" s="2"/>
    </row>
    <row r="817" spans="1:6" ht="15.75" customHeight="1" x14ac:dyDescent="0.35">
      <c r="A817" s="2"/>
      <c r="F817" s="2"/>
    </row>
    <row r="818" spans="1:6" ht="15.75" customHeight="1" x14ac:dyDescent="0.35">
      <c r="A818" s="2"/>
      <c r="F818" s="2"/>
    </row>
    <row r="819" spans="1:6" ht="15.75" customHeight="1" x14ac:dyDescent="0.35">
      <c r="A819" s="2"/>
      <c r="F819" s="2"/>
    </row>
    <row r="820" spans="1:6" ht="15.75" customHeight="1" x14ac:dyDescent="0.35">
      <c r="A820" s="2"/>
      <c r="F820" s="2"/>
    </row>
    <row r="821" spans="1:6" ht="15.75" customHeight="1" x14ac:dyDescent="0.35">
      <c r="A821" s="2"/>
      <c r="F821" s="2"/>
    </row>
    <row r="822" spans="1:6" ht="15.75" customHeight="1" x14ac:dyDescent="0.35">
      <c r="A822" s="2"/>
      <c r="F822" s="2"/>
    </row>
    <row r="823" spans="1:6" ht="15.75" customHeight="1" x14ac:dyDescent="0.35">
      <c r="A823" s="2"/>
      <c r="F823" s="2"/>
    </row>
    <row r="824" spans="1:6" ht="15.75" customHeight="1" x14ac:dyDescent="0.35">
      <c r="A824" s="2"/>
      <c r="F824" s="2"/>
    </row>
    <row r="825" spans="1:6" ht="15.75" customHeight="1" x14ac:dyDescent="0.35">
      <c r="A825" s="2"/>
      <c r="F825" s="2"/>
    </row>
    <row r="826" spans="1:6" ht="15.75" customHeight="1" x14ac:dyDescent="0.35">
      <c r="A826" s="2"/>
      <c r="F826" s="2"/>
    </row>
    <row r="827" spans="1:6" ht="15.75" customHeight="1" x14ac:dyDescent="0.35">
      <c r="A827" s="2"/>
      <c r="F827" s="2"/>
    </row>
    <row r="828" spans="1:6" ht="15.75" customHeight="1" x14ac:dyDescent="0.35">
      <c r="A828" s="2"/>
      <c r="F828" s="2"/>
    </row>
    <row r="829" spans="1:6" ht="15.75" customHeight="1" x14ac:dyDescent="0.35">
      <c r="A829" s="2"/>
      <c r="F829" s="2"/>
    </row>
    <row r="830" spans="1:6" ht="15.75" customHeight="1" x14ac:dyDescent="0.35">
      <c r="A830" s="2"/>
      <c r="F830" s="2"/>
    </row>
    <row r="831" spans="1:6" ht="15.75" customHeight="1" x14ac:dyDescent="0.35">
      <c r="A831" s="2"/>
      <c r="F831" s="2"/>
    </row>
    <row r="832" spans="1:6" ht="15.75" customHeight="1" x14ac:dyDescent="0.35">
      <c r="A832" s="2"/>
      <c r="F832" s="2"/>
    </row>
    <row r="833" spans="1:6" ht="15.75" customHeight="1" x14ac:dyDescent="0.35">
      <c r="A833" s="2"/>
      <c r="F833" s="2"/>
    </row>
    <row r="834" spans="1:6" ht="15.75" customHeight="1" x14ac:dyDescent="0.35">
      <c r="A834" s="2"/>
      <c r="F834" s="2"/>
    </row>
    <row r="835" spans="1:6" ht="15.75" customHeight="1" x14ac:dyDescent="0.35">
      <c r="A835" s="2"/>
      <c r="F835" s="2"/>
    </row>
    <row r="836" spans="1:6" ht="15.75" customHeight="1" x14ac:dyDescent="0.35">
      <c r="A836" s="2"/>
      <c r="F836" s="2"/>
    </row>
    <row r="837" spans="1:6" ht="15.75" customHeight="1" x14ac:dyDescent="0.35">
      <c r="A837" s="2"/>
      <c r="F837" s="2"/>
    </row>
    <row r="838" spans="1:6" ht="15.75" customHeight="1" x14ac:dyDescent="0.35">
      <c r="A838" s="2"/>
      <c r="F838" s="2"/>
    </row>
    <row r="839" spans="1:6" ht="15.75" customHeight="1" x14ac:dyDescent="0.35">
      <c r="A839" s="2"/>
      <c r="F839" s="2"/>
    </row>
    <row r="840" spans="1:6" ht="15.75" customHeight="1" x14ac:dyDescent="0.35">
      <c r="A840" s="2"/>
      <c r="F840" s="2"/>
    </row>
    <row r="841" spans="1:6" ht="15.75" customHeight="1" x14ac:dyDescent="0.35">
      <c r="A841" s="2"/>
      <c r="F841" s="2"/>
    </row>
    <row r="842" spans="1:6" ht="15.75" customHeight="1" x14ac:dyDescent="0.35">
      <c r="A842" s="2"/>
      <c r="F842" s="2"/>
    </row>
    <row r="843" spans="1:6" ht="15.75" customHeight="1" x14ac:dyDescent="0.35">
      <c r="A843" s="2"/>
      <c r="F843" s="2"/>
    </row>
    <row r="844" spans="1:6" ht="15.75" customHeight="1" x14ac:dyDescent="0.35">
      <c r="A844" s="2"/>
      <c r="F844" s="2"/>
    </row>
    <row r="845" spans="1:6" ht="15.75" customHeight="1" x14ac:dyDescent="0.35">
      <c r="A845" s="2"/>
      <c r="F845" s="2"/>
    </row>
    <row r="846" spans="1:6" ht="15.75" customHeight="1" x14ac:dyDescent="0.35">
      <c r="A846" s="2"/>
      <c r="F846" s="2"/>
    </row>
    <row r="847" spans="1:6" ht="15.75" customHeight="1" x14ac:dyDescent="0.35">
      <c r="A847" s="2"/>
      <c r="F847" s="2"/>
    </row>
    <row r="848" spans="1:6" ht="15.75" customHeight="1" x14ac:dyDescent="0.35">
      <c r="A848" s="2"/>
      <c r="F848" s="2"/>
    </row>
    <row r="849" spans="1:6" ht="15.75" customHeight="1" x14ac:dyDescent="0.35">
      <c r="A849" s="2"/>
      <c r="F849" s="2"/>
    </row>
    <row r="850" spans="1:6" ht="15.75" customHeight="1" x14ac:dyDescent="0.35">
      <c r="A850" s="2"/>
      <c r="F850" s="2"/>
    </row>
    <row r="851" spans="1:6" ht="15.75" customHeight="1" x14ac:dyDescent="0.35">
      <c r="A851" s="2"/>
      <c r="F851" s="2"/>
    </row>
    <row r="852" spans="1:6" ht="15.75" customHeight="1" x14ac:dyDescent="0.35">
      <c r="A852" s="2"/>
      <c r="F852" s="2"/>
    </row>
    <row r="853" spans="1:6" ht="15.75" customHeight="1" x14ac:dyDescent="0.35">
      <c r="A853" s="2"/>
      <c r="F853" s="2"/>
    </row>
    <row r="854" spans="1:6" ht="15.75" customHeight="1" x14ac:dyDescent="0.35">
      <c r="A854" s="2"/>
      <c r="F854" s="2"/>
    </row>
    <row r="855" spans="1:6" ht="15.75" customHeight="1" x14ac:dyDescent="0.35">
      <c r="A855" s="2"/>
      <c r="F855" s="2"/>
    </row>
    <row r="856" spans="1:6" ht="15.75" customHeight="1" x14ac:dyDescent="0.35">
      <c r="A856" s="2"/>
      <c r="F856" s="2"/>
    </row>
    <row r="857" spans="1:6" ht="15.75" customHeight="1" x14ac:dyDescent="0.35">
      <c r="A857" s="2"/>
      <c r="F857" s="2"/>
    </row>
    <row r="858" spans="1:6" ht="15.75" customHeight="1" x14ac:dyDescent="0.35">
      <c r="A858" s="2"/>
      <c r="F858" s="2"/>
    </row>
    <row r="859" spans="1:6" ht="15.75" customHeight="1" x14ac:dyDescent="0.35">
      <c r="A859" s="2"/>
      <c r="F859" s="2"/>
    </row>
    <row r="860" spans="1:6" ht="15.75" customHeight="1" x14ac:dyDescent="0.35">
      <c r="A860" s="2"/>
      <c r="F860" s="2"/>
    </row>
    <row r="861" spans="1:6" ht="15.75" customHeight="1" x14ac:dyDescent="0.35">
      <c r="A861" s="2"/>
      <c r="F861" s="2"/>
    </row>
    <row r="862" spans="1:6" ht="15.75" customHeight="1" x14ac:dyDescent="0.35">
      <c r="A862" s="2"/>
      <c r="F862" s="2"/>
    </row>
    <row r="863" spans="1:6" ht="15.75" customHeight="1" x14ac:dyDescent="0.35">
      <c r="A863" s="2"/>
      <c r="F863" s="2"/>
    </row>
    <row r="864" spans="1:6" ht="15.75" customHeight="1" x14ac:dyDescent="0.35">
      <c r="A864" s="2"/>
      <c r="F864" s="2"/>
    </row>
    <row r="865" spans="1:6" ht="15.75" customHeight="1" x14ac:dyDescent="0.35">
      <c r="A865" s="2"/>
      <c r="F865" s="2"/>
    </row>
    <row r="866" spans="1:6" ht="15.75" customHeight="1" x14ac:dyDescent="0.35">
      <c r="A866" s="2"/>
      <c r="F866" s="2"/>
    </row>
    <row r="867" spans="1:6" ht="15.75" customHeight="1" x14ac:dyDescent="0.35">
      <c r="A867" s="2"/>
      <c r="F867" s="2"/>
    </row>
    <row r="868" spans="1:6" ht="15.75" customHeight="1" x14ac:dyDescent="0.35">
      <c r="A868" s="2"/>
      <c r="F868" s="2"/>
    </row>
    <row r="869" spans="1:6" ht="15.75" customHeight="1" x14ac:dyDescent="0.35">
      <c r="A869" s="2"/>
      <c r="F869" s="2"/>
    </row>
    <row r="870" spans="1:6" ht="15.75" customHeight="1" x14ac:dyDescent="0.35">
      <c r="A870" s="2"/>
      <c r="F870" s="2"/>
    </row>
    <row r="871" spans="1:6" ht="15.75" customHeight="1" x14ac:dyDescent="0.35">
      <c r="A871" s="2"/>
      <c r="F871" s="2"/>
    </row>
    <row r="872" spans="1:6" ht="15.75" customHeight="1" x14ac:dyDescent="0.35">
      <c r="A872" s="2"/>
      <c r="F872" s="2"/>
    </row>
    <row r="873" spans="1:6" ht="15.75" customHeight="1" x14ac:dyDescent="0.35">
      <c r="A873" s="2"/>
      <c r="F873" s="2"/>
    </row>
    <row r="874" spans="1:6" ht="15.75" customHeight="1" x14ac:dyDescent="0.35">
      <c r="A874" s="2"/>
      <c r="F874" s="2"/>
    </row>
    <row r="875" spans="1:6" ht="15.75" customHeight="1" x14ac:dyDescent="0.35">
      <c r="A875" s="2"/>
      <c r="F875" s="2"/>
    </row>
    <row r="876" spans="1:6" ht="15.75" customHeight="1" x14ac:dyDescent="0.35">
      <c r="A876" s="2"/>
      <c r="F876" s="2"/>
    </row>
    <row r="877" spans="1:6" ht="15.75" customHeight="1" x14ac:dyDescent="0.35">
      <c r="A877" s="2"/>
      <c r="F877" s="2"/>
    </row>
    <row r="878" spans="1:6" ht="15.75" customHeight="1" x14ac:dyDescent="0.35">
      <c r="A878" s="2"/>
      <c r="F878" s="2"/>
    </row>
    <row r="879" spans="1:6" ht="15.75" customHeight="1" x14ac:dyDescent="0.35">
      <c r="A879" s="2"/>
      <c r="F879" s="2"/>
    </row>
    <row r="880" spans="1:6" ht="15.75" customHeight="1" x14ac:dyDescent="0.35">
      <c r="A880" s="2"/>
      <c r="F880" s="2"/>
    </row>
    <row r="881" spans="1:6" ht="15.75" customHeight="1" x14ac:dyDescent="0.35">
      <c r="A881" s="2"/>
      <c r="F881" s="2"/>
    </row>
    <row r="882" spans="1:6" ht="15.75" customHeight="1" x14ac:dyDescent="0.35">
      <c r="A882" s="2"/>
      <c r="F882" s="2"/>
    </row>
    <row r="883" spans="1:6" ht="15.75" customHeight="1" x14ac:dyDescent="0.35">
      <c r="A883" s="2"/>
      <c r="F883" s="2"/>
    </row>
    <row r="884" spans="1:6" ht="15.75" customHeight="1" x14ac:dyDescent="0.35">
      <c r="A884" s="2"/>
      <c r="F884" s="2"/>
    </row>
    <row r="885" spans="1:6" ht="15.75" customHeight="1" x14ac:dyDescent="0.35">
      <c r="A885" s="2"/>
      <c r="F885" s="2"/>
    </row>
    <row r="886" spans="1:6" ht="15.75" customHeight="1" x14ac:dyDescent="0.35">
      <c r="A886" s="2"/>
      <c r="F886" s="2"/>
    </row>
    <row r="887" spans="1:6" ht="15.75" customHeight="1" x14ac:dyDescent="0.35">
      <c r="A887" s="2"/>
      <c r="F887" s="2"/>
    </row>
    <row r="888" spans="1:6" ht="15.75" customHeight="1" x14ac:dyDescent="0.35">
      <c r="A888" s="2"/>
      <c r="F888" s="2"/>
    </row>
    <row r="889" spans="1:6" ht="15.75" customHeight="1" x14ac:dyDescent="0.35">
      <c r="A889" s="2"/>
      <c r="F889" s="2"/>
    </row>
    <row r="890" spans="1:6" ht="15.75" customHeight="1" x14ac:dyDescent="0.35">
      <c r="A890" s="2"/>
      <c r="F890" s="2"/>
    </row>
    <row r="891" spans="1:6" ht="15.75" customHeight="1" x14ac:dyDescent="0.35">
      <c r="A891" s="2"/>
      <c r="F891" s="2"/>
    </row>
    <row r="892" spans="1:6" ht="15.75" customHeight="1" x14ac:dyDescent="0.35">
      <c r="A892" s="2"/>
      <c r="F892" s="2"/>
    </row>
    <row r="893" spans="1:6" ht="15.75" customHeight="1" x14ac:dyDescent="0.35">
      <c r="A893" s="2"/>
      <c r="F893" s="2"/>
    </row>
    <row r="894" spans="1:6" ht="15.75" customHeight="1" x14ac:dyDescent="0.35">
      <c r="A894" s="2"/>
      <c r="F894" s="2"/>
    </row>
    <row r="895" spans="1:6" ht="15.75" customHeight="1" x14ac:dyDescent="0.35">
      <c r="A895" s="2"/>
      <c r="F895" s="2"/>
    </row>
    <row r="896" spans="1:6" ht="15.75" customHeight="1" x14ac:dyDescent="0.35">
      <c r="A896" s="2"/>
      <c r="F896" s="2"/>
    </row>
    <row r="897" spans="1:6" ht="15.75" customHeight="1" x14ac:dyDescent="0.35">
      <c r="A897" s="2"/>
      <c r="F897" s="2"/>
    </row>
    <row r="898" spans="1:6" ht="15.75" customHeight="1" x14ac:dyDescent="0.35">
      <c r="A898" s="2"/>
      <c r="F898" s="2"/>
    </row>
    <row r="899" spans="1:6" ht="15.75" customHeight="1" x14ac:dyDescent="0.35">
      <c r="A899" s="2"/>
      <c r="F899" s="2"/>
    </row>
    <row r="900" spans="1:6" ht="15.75" customHeight="1" x14ac:dyDescent="0.35">
      <c r="A900" s="2"/>
      <c r="F900" s="2"/>
    </row>
    <row r="901" spans="1:6" ht="15.75" customHeight="1" x14ac:dyDescent="0.35">
      <c r="A901" s="2"/>
      <c r="F901" s="2"/>
    </row>
    <row r="902" spans="1:6" ht="15.75" customHeight="1" x14ac:dyDescent="0.35">
      <c r="A902" s="2"/>
      <c r="F902" s="2"/>
    </row>
    <row r="903" spans="1:6" ht="15.75" customHeight="1" x14ac:dyDescent="0.35">
      <c r="A903" s="2"/>
      <c r="F903" s="2"/>
    </row>
    <row r="904" spans="1:6" ht="15.75" customHeight="1" x14ac:dyDescent="0.35">
      <c r="A904" s="2"/>
      <c r="F904" s="2"/>
    </row>
    <row r="905" spans="1:6" ht="15.75" customHeight="1" x14ac:dyDescent="0.35">
      <c r="A905" s="2"/>
      <c r="F905" s="2"/>
    </row>
    <row r="906" spans="1:6" ht="15.75" customHeight="1" x14ac:dyDescent="0.35">
      <c r="A906" s="2"/>
      <c r="F906" s="2"/>
    </row>
    <row r="907" spans="1:6" ht="15.75" customHeight="1" x14ac:dyDescent="0.35">
      <c r="A907" s="2"/>
      <c r="F907" s="2"/>
    </row>
    <row r="908" spans="1:6" ht="15.75" customHeight="1" x14ac:dyDescent="0.35">
      <c r="A908" s="2"/>
      <c r="F908" s="2"/>
    </row>
    <row r="909" spans="1:6" ht="15.75" customHeight="1" x14ac:dyDescent="0.35">
      <c r="A909" s="2"/>
      <c r="F909" s="2"/>
    </row>
    <row r="910" spans="1:6" ht="15.75" customHeight="1" x14ac:dyDescent="0.35">
      <c r="A910" s="2"/>
      <c r="F910" s="2"/>
    </row>
    <row r="911" spans="1:6" ht="15.75" customHeight="1" x14ac:dyDescent="0.35">
      <c r="A911" s="2"/>
      <c r="F911" s="2"/>
    </row>
    <row r="912" spans="1:6" ht="15.75" customHeight="1" x14ac:dyDescent="0.35">
      <c r="A912" s="2"/>
      <c r="F912" s="2"/>
    </row>
    <row r="913" spans="1:6" ht="15.75" customHeight="1" x14ac:dyDescent="0.35">
      <c r="A913" s="2"/>
      <c r="F913" s="2"/>
    </row>
    <row r="914" spans="1:6" ht="15.75" customHeight="1" x14ac:dyDescent="0.35">
      <c r="A914" s="2"/>
      <c r="F914" s="2"/>
    </row>
    <row r="915" spans="1:6" ht="15.75" customHeight="1" x14ac:dyDescent="0.35">
      <c r="A915" s="2"/>
      <c r="F915" s="2"/>
    </row>
    <row r="916" spans="1:6" ht="15.75" customHeight="1" x14ac:dyDescent="0.35">
      <c r="A916" s="2"/>
      <c r="F916" s="2"/>
    </row>
    <row r="917" spans="1:6" ht="15.75" customHeight="1" x14ac:dyDescent="0.35">
      <c r="A917" s="2"/>
      <c r="F917" s="2"/>
    </row>
    <row r="918" spans="1:6" ht="15.75" customHeight="1" x14ac:dyDescent="0.35">
      <c r="A918" s="2"/>
      <c r="F918" s="2"/>
    </row>
    <row r="919" spans="1:6" ht="15.75" customHeight="1" x14ac:dyDescent="0.35">
      <c r="A919" s="2"/>
      <c r="F919" s="2"/>
    </row>
    <row r="920" spans="1:6" ht="15.75" customHeight="1" x14ac:dyDescent="0.35">
      <c r="A920" s="2"/>
      <c r="F920" s="2"/>
    </row>
    <row r="921" spans="1:6" ht="15.75" customHeight="1" x14ac:dyDescent="0.35">
      <c r="A921" s="2"/>
      <c r="F921" s="2"/>
    </row>
    <row r="922" spans="1:6" ht="15.75" customHeight="1" x14ac:dyDescent="0.35">
      <c r="A922" s="2"/>
      <c r="F922" s="2"/>
    </row>
    <row r="923" spans="1:6" ht="15.75" customHeight="1" x14ac:dyDescent="0.35">
      <c r="A923" s="2"/>
      <c r="F923" s="2"/>
    </row>
    <row r="924" spans="1:6" ht="15.75" customHeight="1" x14ac:dyDescent="0.35">
      <c r="A924" s="2"/>
      <c r="F924" s="2"/>
    </row>
    <row r="925" spans="1:6" ht="15.75" customHeight="1" x14ac:dyDescent="0.35">
      <c r="A925" s="2"/>
      <c r="F925" s="2"/>
    </row>
    <row r="926" spans="1:6" ht="15.75" customHeight="1" x14ac:dyDescent="0.35">
      <c r="A926" s="2"/>
      <c r="F926" s="2"/>
    </row>
    <row r="927" spans="1:6" ht="15.75" customHeight="1" x14ac:dyDescent="0.35">
      <c r="A927" s="2"/>
      <c r="F927" s="2"/>
    </row>
    <row r="928" spans="1:6" ht="15.75" customHeight="1" x14ac:dyDescent="0.35">
      <c r="A928" s="2"/>
      <c r="F928" s="2"/>
    </row>
    <row r="929" spans="1:6" ht="15.75" customHeight="1" x14ac:dyDescent="0.35">
      <c r="A929" s="2"/>
      <c r="F929" s="2"/>
    </row>
    <row r="930" spans="1:6" ht="15.75" customHeight="1" x14ac:dyDescent="0.35">
      <c r="A930" s="2"/>
      <c r="F930" s="2"/>
    </row>
    <row r="931" spans="1:6" ht="15.75" customHeight="1" x14ac:dyDescent="0.35">
      <c r="A931" s="2"/>
      <c r="F931" s="2"/>
    </row>
    <row r="932" spans="1:6" ht="15.75" customHeight="1" x14ac:dyDescent="0.35">
      <c r="A932" s="2"/>
      <c r="F932" s="2"/>
    </row>
    <row r="933" spans="1:6" ht="15.75" customHeight="1" x14ac:dyDescent="0.35">
      <c r="A933" s="2"/>
      <c r="F933" s="2"/>
    </row>
    <row r="934" spans="1:6" ht="15.75" customHeight="1" x14ac:dyDescent="0.35">
      <c r="A934" s="2"/>
      <c r="F934" s="2"/>
    </row>
    <row r="935" spans="1:6" ht="15.75" customHeight="1" x14ac:dyDescent="0.35">
      <c r="A935" s="2"/>
      <c r="F935" s="2"/>
    </row>
    <row r="936" spans="1:6" ht="15.75" customHeight="1" x14ac:dyDescent="0.35">
      <c r="A936" s="2"/>
      <c r="F936" s="2"/>
    </row>
    <row r="937" spans="1:6" ht="15.75" customHeight="1" x14ac:dyDescent="0.35">
      <c r="A937" s="2"/>
      <c r="F937" s="2"/>
    </row>
    <row r="938" spans="1:6" ht="15.75" customHeight="1" x14ac:dyDescent="0.35">
      <c r="A938" s="2"/>
      <c r="F938" s="2"/>
    </row>
    <row r="939" spans="1:6" ht="15.75" customHeight="1" x14ac:dyDescent="0.35">
      <c r="A939" s="2"/>
      <c r="F939" s="2"/>
    </row>
    <row r="940" spans="1:6" ht="15.75" customHeight="1" x14ac:dyDescent="0.35">
      <c r="A940" s="2"/>
      <c r="F940" s="2"/>
    </row>
    <row r="941" spans="1:6" ht="15.75" customHeight="1" x14ac:dyDescent="0.35">
      <c r="A941" s="2"/>
      <c r="F941" s="2"/>
    </row>
    <row r="942" spans="1:6" ht="15.75" customHeight="1" x14ac:dyDescent="0.35">
      <c r="A942" s="2"/>
      <c r="F942" s="2"/>
    </row>
    <row r="943" spans="1:6" ht="15.75" customHeight="1" x14ac:dyDescent="0.35">
      <c r="A943" s="2"/>
      <c r="F943" s="2"/>
    </row>
    <row r="944" spans="1:6" ht="15.75" customHeight="1" x14ac:dyDescent="0.35">
      <c r="A944" s="2"/>
      <c r="F944" s="2"/>
    </row>
    <row r="945" spans="1:6" ht="15.75" customHeight="1" x14ac:dyDescent="0.35">
      <c r="A945" s="2"/>
      <c r="F945" s="2"/>
    </row>
    <row r="946" spans="1:6" ht="15.75" customHeight="1" x14ac:dyDescent="0.35">
      <c r="A946" s="2"/>
      <c r="F946" s="2"/>
    </row>
    <row r="947" spans="1:6" ht="15.75" customHeight="1" x14ac:dyDescent="0.35">
      <c r="A947" s="2"/>
      <c r="F947" s="2"/>
    </row>
    <row r="948" spans="1:6" ht="15.75" customHeight="1" x14ac:dyDescent="0.35">
      <c r="A948" s="2"/>
      <c r="F948" s="2"/>
    </row>
    <row r="949" spans="1:6" ht="15.75" customHeight="1" x14ac:dyDescent="0.35">
      <c r="A949" s="2"/>
      <c r="F949" s="2"/>
    </row>
    <row r="950" spans="1:6" ht="15.75" customHeight="1" x14ac:dyDescent="0.35">
      <c r="A950" s="2"/>
      <c r="F950" s="2"/>
    </row>
    <row r="951" spans="1:6" ht="15.75" customHeight="1" x14ac:dyDescent="0.35">
      <c r="A951" s="2"/>
      <c r="F951" s="2"/>
    </row>
    <row r="952" spans="1:6" ht="15.75" customHeight="1" x14ac:dyDescent="0.35">
      <c r="A952" s="2"/>
      <c r="F952" s="2"/>
    </row>
    <row r="953" spans="1:6" ht="15.75" customHeight="1" x14ac:dyDescent="0.35">
      <c r="A953" s="2"/>
      <c r="F953" s="2"/>
    </row>
    <row r="954" spans="1:6" ht="15.75" customHeight="1" x14ac:dyDescent="0.35">
      <c r="A954" s="2"/>
      <c r="F954" s="2"/>
    </row>
    <row r="955" spans="1:6" ht="15.75" customHeight="1" x14ac:dyDescent="0.35">
      <c r="A955" s="2"/>
      <c r="F955" s="2"/>
    </row>
    <row r="956" spans="1:6" ht="15.75" customHeight="1" x14ac:dyDescent="0.35">
      <c r="A956" s="2"/>
      <c r="F956" s="2"/>
    </row>
    <row r="957" spans="1:6" ht="15.75" customHeight="1" x14ac:dyDescent="0.35">
      <c r="A957" s="2"/>
      <c r="F957" s="2"/>
    </row>
    <row r="958" spans="1:6" ht="15.75" customHeight="1" x14ac:dyDescent="0.35">
      <c r="A958" s="2"/>
      <c r="F958" s="2"/>
    </row>
    <row r="959" spans="1:6" ht="15.75" customHeight="1" x14ac:dyDescent="0.35">
      <c r="A959" s="2"/>
      <c r="F959" s="2"/>
    </row>
    <row r="960" spans="1:6" ht="15.75" customHeight="1" x14ac:dyDescent="0.35">
      <c r="A960" s="2"/>
      <c r="F960" s="2"/>
    </row>
    <row r="961" spans="1:6" ht="15.75" customHeight="1" x14ac:dyDescent="0.35">
      <c r="A961" s="2"/>
      <c r="F961" s="2"/>
    </row>
    <row r="962" spans="1:6" ht="15.75" customHeight="1" x14ac:dyDescent="0.35">
      <c r="A962" s="2"/>
      <c r="F962" s="2"/>
    </row>
    <row r="963" spans="1:6" ht="15.75" customHeight="1" x14ac:dyDescent="0.35">
      <c r="A963" s="2"/>
      <c r="F963" s="2"/>
    </row>
    <row r="964" spans="1:6" ht="15.75" customHeight="1" x14ac:dyDescent="0.35">
      <c r="A964" s="2"/>
      <c r="F964" s="2"/>
    </row>
    <row r="965" spans="1:6" ht="15.75" customHeight="1" x14ac:dyDescent="0.35">
      <c r="A965" s="2"/>
      <c r="F965" s="2"/>
    </row>
    <row r="966" spans="1:6" ht="15.75" customHeight="1" x14ac:dyDescent="0.35">
      <c r="A966" s="2"/>
      <c r="F966" s="2"/>
    </row>
    <row r="967" spans="1:6" ht="15.75" customHeight="1" x14ac:dyDescent="0.35">
      <c r="A967" s="2"/>
      <c r="F967" s="2"/>
    </row>
    <row r="968" spans="1:6" ht="15.75" customHeight="1" x14ac:dyDescent="0.35">
      <c r="A968" s="2"/>
      <c r="F968" s="2"/>
    </row>
    <row r="969" spans="1:6" ht="15.75" customHeight="1" x14ac:dyDescent="0.35">
      <c r="A969" s="2"/>
      <c r="F969" s="2"/>
    </row>
    <row r="970" spans="1:6" ht="15.75" customHeight="1" x14ac:dyDescent="0.35">
      <c r="A970" s="2"/>
      <c r="F970" s="2"/>
    </row>
    <row r="971" spans="1:6" ht="15.75" customHeight="1" x14ac:dyDescent="0.35">
      <c r="A971" s="2"/>
      <c r="F971" s="2"/>
    </row>
    <row r="972" spans="1:6" ht="15.75" customHeight="1" x14ac:dyDescent="0.35">
      <c r="A972" s="2"/>
      <c r="F972" s="2"/>
    </row>
    <row r="973" spans="1:6" ht="15.75" customHeight="1" x14ac:dyDescent="0.35">
      <c r="A973" s="2"/>
      <c r="F973" s="2"/>
    </row>
    <row r="974" spans="1:6" ht="15.75" customHeight="1" x14ac:dyDescent="0.35">
      <c r="A974" s="2"/>
      <c r="F974" s="2"/>
    </row>
    <row r="975" spans="1:6" ht="15.75" customHeight="1" x14ac:dyDescent="0.35">
      <c r="A975" s="2"/>
      <c r="F975" s="2"/>
    </row>
    <row r="976" spans="1:6" ht="15.75" customHeight="1" x14ac:dyDescent="0.35">
      <c r="A976" s="2"/>
      <c r="F976" s="2"/>
    </row>
    <row r="977" spans="1:6" ht="15.75" customHeight="1" x14ac:dyDescent="0.35">
      <c r="A977" s="2"/>
      <c r="F977" s="2"/>
    </row>
    <row r="978" spans="1:6" ht="15.75" customHeight="1" x14ac:dyDescent="0.35">
      <c r="A978" s="2"/>
      <c r="F978" s="2"/>
    </row>
    <row r="979" spans="1:6" ht="15.75" customHeight="1" x14ac:dyDescent="0.35">
      <c r="A979" s="2"/>
      <c r="F979" s="2"/>
    </row>
    <row r="980" spans="1:6" ht="15.75" customHeight="1" x14ac:dyDescent="0.35">
      <c r="A980" s="2"/>
      <c r="F980" s="2"/>
    </row>
    <row r="981" spans="1:6" ht="15.75" customHeight="1" x14ac:dyDescent="0.35">
      <c r="A981" s="2"/>
      <c r="F981" s="2"/>
    </row>
    <row r="982" spans="1:6" ht="15.75" customHeight="1" x14ac:dyDescent="0.35">
      <c r="A982" s="2"/>
      <c r="F982" s="2"/>
    </row>
    <row r="983" spans="1:6" ht="15.75" customHeight="1" x14ac:dyDescent="0.35">
      <c r="A983" s="2"/>
      <c r="F983" s="2"/>
    </row>
    <row r="984" spans="1:6" ht="15.75" customHeight="1" x14ac:dyDescent="0.35">
      <c r="A984" s="2"/>
      <c r="F984" s="2"/>
    </row>
    <row r="985" spans="1:6" ht="15.75" customHeight="1" x14ac:dyDescent="0.35">
      <c r="A985" s="2"/>
      <c r="F985" s="2"/>
    </row>
    <row r="986" spans="1:6" ht="15.75" customHeight="1" x14ac:dyDescent="0.35">
      <c r="A986" s="2"/>
      <c r="F986" s="2"/>
    </row>
    <row r="987" spans="1:6" ht="15.75" customHeight="1" x14ac:dyDescent="0.35">
      <c r="A987" s="2"/>
      <c r="F987" s="2"/>
    </row>
    <row r="988" spans="1:6" ht="15.75" customHeight="1" x14ac:dyDescent="0.35">
      <c r="A988" s="2"/>
      <c r="F988" s="2"/>
    </row>
    <row r="989" spans="1:6" ht="15.75" customHeight="1" x14ac:dyDescent="0.35">
      <c r="A989" s="2"/>
      <c r="F989" s="2"/>
    </row>
    <row r="990" spans="1:6" ht="15.75" customHeight="1" x14ac:dyDescent="0.35">
      <c r="A990" s="2"/>
      <c r="F990" s="2"/>
    </row>
    <row r="991" spans="1:6" ht="15.75" customHeight="1" x14ac:dyDescent="0.35">
      <c r="A991" s="2"/>
      <c r="F991" s="2"/>
    </row>
    <row r="992" spans="1:6" ht="15.75" customHeight="1" x14ac:dyDescent="0.35">
      <c r="A992" s="2"/>
      <c r="F992" s="2"/>
    </row>
    <row r="993" spans="1:6" ht="15.75" customHeight="1" x14ac:dyDescent="0.35">
      <c r="A993" s="2"/>
      <c r="F993" s="2"/>
    </row>
    <row r="994" spans="1:6" ht="15.75" customHeight="1" x14ac:dyDescent="0.35">
      <c r="A994" s="2"/>
      <c r="F994" s="2"/>
    </row>
    <row r="995" spans="1:6" ht="15.75" customHeight="1" x14ac:dyDescent="0.35">
      <c r="A995" s="2"/>
      <c r="F995" s="2"/>
    </row>
    <row r="996" spans="1:6" ht="15.75" customHeight="1" x14ac:dyDescent="0.35">
      <c r="A996" s="2"/>
      <c r="F996" s="2"/>
    </row>
    <row r="997" spans="1:6" ht="15.75" customHeight="1" x14ac:dyDescent="0.35">
      <c r="A997" s="2"/>
      <c r="F997" s="2"/>
    </row>
    <row r="998" spans="1:6" ht="15.75" customHeight="1" x14ac:dyDescent="0.35">
      <c r="A998" s="2"/>
      <c r="F998" s="2"/>
    </row>
    <row r="999" spans="1:6" ht="15.75" customHeight="1" x14ac:dyDescent="0.35">
      <c r="A999" s="2"/>
      <c r="F999" s="2"/>
    </row>
    <row r="1000" spans="1:6" ht="15.75" customHeight="1" x14ac:dyDescent="0.3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" x14ac:dyDescent="0.3"/>
  <cols>
    <col min="1" max="1" width="22.1640625" style="76" customWidth="1"/>
    <col min="3" max="3" width="11.83203125" style="76" customWidth="1"/>
    <col min="15" max="15" width="15.83203125" style="76" customWidth="1"/>
    <col min="16" max="16" width="11.1640625" style="76" bestFit="1" customWidth="1"/>
    <col min="22" max="22" width="16.5" style="76" customWidth="1"/>
    <col min="23" max="23" width="23.5" style="76" customWidth="1"/>
  </cols>
  <sheetData>
    <row r="1" spans="1:34" x14ac:dyDescent="0.3">
      <c r="B1" s="58" t="s">
        <v>248</v>
      </c>
    </row>
    <row r="2" spans="1:34" x14ac:dyDescent="0.3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3">
      <c r="A3" t="str">
        <f>About!B2</f>
        <v>KY</v>
      </c>
      <c r="B3">
        <f t="array" ref="B3:AH3">TRANSPOSE(L69:L101)</f>
        <v>0.27675901579930579</v>
      </c>
      <c r="C3">
        <v>0.27997927178725363</v>
      </c>
      <c r="D3">
        <v>0.28319952777520169</v>
      </c>
      <c r="E3">
        <v>0.28641978376314953</v>
      </c>
      <c r="F3">
        <v>0.28964003975109742</v>
      </c>
      <c r="G3">
        <v>0.29286029573904537</v>
      </c>
      <c r="H3">
        <v>0.29608055172699332</v>
      </c>
      <c r="I3">
        <v>0.29930080771494122</v>
      </c>
      <c r="J3">
        <v>0.30252106370288917</v>
      </c>
      <c r="K3">
        <v>0.30574131969083707</v>
      </c>
      <c r="L3">
        <v>0.30896157567878496</v>
      </c>
      <c r="M3">
        <v>0.31218183166673297</v>
      </c>
      <c r="N3">
        <v>0.31540208765468086</v>
      </c>
      <c r="O3">
        <v>0.3161447958404105</v>
      </c>
      <c r="P3">
        <v>0.31688750402614008</v>
      </c>
      <c r="Q3">
        <v>0.31763021221186971</v>
      </c>
      <c r="R3">
        <v>0.31837292039759935</v>
      </c>
      <c r="S3">
        <v>0.31911562858332887</v>
      </c>
      <c r="T3">
        <v>0.31985833676905856</v>
      </c>
      <c r="U3">
        <v>0.32060104495478819</v>
      </c>
      <c r="V3">
        <v>0.32134375314051783</v>
      </c>
      <c r="W3">
        <v>0.32208646132624735</v>
      </c>
      <c r="X3">
        <v>0.32282916951197693</v>
      </c>
      <c r="Y3">
        <v>0.32357187769770668</v>
      </c>
      <c r="Z3">
        <v>0.3243145858834362</v>
      </c>
      <c r="AA3">
        <v>0.32505729406916584</v>
      </c>
      <c r="AB3">
        <v>0.32580000225489547</v>
      </c>
      <c r="AC3">
        <v>0.32654271044062505</v>
      </c>
      <c r="AD3">
        <v>0.32728541862635468</v>
      </c>
      <c r="AE3">
        <v>0.32802812681208432</v>
      </c>
      <c r="AF3">
        <v>0.32877083499781395</v>
      </c>
      <c r="AG3">
        <v>0.32951354318354359</v>
      </c>
      <c r="AH3">
        <v>0.33025625136927317</v>
      </c>
    </row>
    <row r="7" spans="1:34" ht="15" customHeight="1" x14ac:dyDescent="0.3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3">
      <c r="A8" t="str">
        <f>About!B1</f>
        <v>Kentucky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20</v>
      </c>
      <c r="H8">
        <f t="shared" si="0"/>
        <v>5128</v>
      </c>
      <c r="I8">
        <f t="shared" si="0"/>
        <v>75392</v>
      </c>
      <c r="J8">
        <f t="shared" si="0"/>
        <v>57351</v>
      </c>
      <c r="K8">
        <f t="shared" si="0"/>
        <v>13065</v>
      </c>
    </row>
    <row r="10" spans="1:34" ht="15" customHeight="1" x14ac:dyDescent="0.3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3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3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3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3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3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3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3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3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3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3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3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3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3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3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3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3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3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3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3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3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3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3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3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3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3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3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3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3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3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3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3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3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3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3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3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3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3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3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3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3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3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3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3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3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3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3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3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3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3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3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3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3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3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3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3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0.27675901579930579</v>
      </c>
    </row>
    <row r="70" spans="1:12" x14ac:dyDescent="0.3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0.27997927178725363</v>
      </c>
    </row>
    <row r="71" spans="1:12" x14ac:dyDescent="0.3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0.28319952777520169</v>
      </c>
    </row>
    <row r="72" spans="1:12" x14ac:dyDescent="0.3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0.28641978376314953</v>
      </c>
    </row>
    <row r="73" spans="1:12" x14ac:dyDescent="0.3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0.28964003975109742</v>
      </c>
    </row>
    <row r="74" spans="1:12" x14ac:dyDescent="0.3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0.29286029573904537</v>
      </c>
    </row>
    <row r="75" spans="1:12" x14ac:dyDescent="0.3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0.29608055172699332</v>
      </c>
    </row>
    <row r="76" spans="1:12" x14ac:dyDescent="0.3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0.29930080771494122</v>
      </c>
    </row>
    <row r="77" spans="1:12" x14ac:dyDescent="0.3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0.30252106370288917</v>
      </c>
    </row>
    <row r="78" spans="1:12" x14ac:dyDescent="0.3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0.30574131969083707</v>
      </c>
    </row>
    <row r="79" spans="1:12" x14ac:dyDescent="0.3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0.30896157567878496</v>
      </c>
    </row>
    <row r="80" spans="1:12" x14ac:dyDescent="0.3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0.31218183166673297</v>
      </c>
    </row>
    <row r="81" spans="1:12" x14ac:dyDescent="0.3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0.31540208765468086</v>
      </c>
    </row>
    <row r="82" spans="1:12" x14ac:dyDescent="0.3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0.3161447958404105</v>
      </c>
    </row>
    <row r="83" spans="1:12" x14ac:dyDescent="0.3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0.31688750402614008</v>
      </c>
    </row>
    <row r="84" spans="1:12" x14ac:dyDescent="0.3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0.31763021221186971</v>
      </c>
    </row>
    <row r="85" spans="1:12" x14ac:dyDescent="0.3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0.31837292039759935</v>
      </c>
    </row>
    <row r="86" spans="1:12" x14ac:dyDescent="0.3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0.31911562858332887</v>
      </c>
    </row>
    <row r="87" spans="1:12" x14ac:dyDescent="0.3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0.31985833676905856</v>
      </c>
    </row>
    <row r="88" spans="1:12" x14ac:dyDescent="0.3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0.32060104495478819</v>
      </c>
    </row>
    <row r="89" spans="1:12" x14ac:dyDescent="0.3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0.32134375314051783</v>
      </c>
    </row>
    <row r="90" spans="1:12" x14ac:dyDescent="0.3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0.32208646132624735</v>
      </c>
    </row>
    <row r="91" spans="1:12" x14ac:dyDescent="0.3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0.32282916951197693</v>
      </c>
    </row>
    <row r="92" spans="1:12" x14ac:dyDescent="0.3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0.32357187769770668</v>
      </c>
    </row>
    <row r="93" spans="1:12" x14ac:dyDescent="0.3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0.3243145858834362</v>
      </c>
    </row>
    <row r="94" spans="1:12" x14ac:dyDescent="0.3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0.32505729406916584</v>
      </c>
    </row>
    <row r="95" spans="1:12" x14ac:dyDescent="0.3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0.32580000225489547</v>
      </c>
    </row>
    <row r="96" spans="1:12" x14ac:dyDescent="0.3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0.32654271044062505</v>
      </c>
    </row>
    <row r="97" spans="1:12" x14ac:dyDescent="0.3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0.32728541862635468</v>
      </c>
    </row>
    <row r="98" spans="1:12" x14ac:dyDescent="0.3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0.32802812681208432</v>
      </c>
    </row>
    <row r="99" spans="1:12" x14ac:dyDescent="0.3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0.32877083499781395</v>
      </c>
    </row>
    <row r="100" spans="1:12" x14ac:dyDescent="0.3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0.32951354318354359</v>
      </c>
    </row>
    <row r="101" spans="1:12" x14ac:dyDescent="0.3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0.33025625136927317</v>
      </c>
    </row>
    <row r="115" spans="1:34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" x14ac:dyDescent="0.3"/>
  <cols>
    <col min="1" max="1" width="25.33203125" style="76" customWidth="1"/>
    <col min="2" max="2" width="16" style="76" customWidth="1"/>
    <col min="3" max="3" width="21.33203125" style="76" customWidth="1"/>
  </cols>
  <sheetData>
    <row r="1" spans="1:35" x14ac:dyDescent="0.3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3">
      <c r="A2" s="67" t="s">
        <v>249</v>
      </c>
      <c r="B2" t="str">
        <f>About!B1</f>
        <v>Kentucky</v>
      </c>
    </row>
    <row r="3" spans="1:35" x14ac:dyDescent="0.3">
      <c r="A3" s="67" t="s">
        <v>255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3">
      <c r="F4" s="58"/>
    </row>
    <row r="7" spans="1:35" x14ac:dyDescent="0.3">
      <c r="A7" s="58" t="s">
        <v>256</v>
      </c>
      <c r="B7" s="58" t="s">
        <v>257</v>
      </c>
      <c r="E7" s="58"/>
    </row>
    <row r="8" spans="1:35" x14ac:dyDescent="0.3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3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3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3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3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3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3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3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3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3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3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3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3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3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3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3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3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3">
      <c r="A25" t="s">
        <v>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3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3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3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3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3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3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3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3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3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3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3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3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3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3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3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3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3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3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3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3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3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3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3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3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3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3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3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3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3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3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3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3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3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3">
      <c r="B60" s="58" t="s">
        <v>259</v>
      </c>
    </row>
    <row r="61" spans="1:3" x14ac:dyDescent="0.3">
      <c r="A61" s="58" t="s">
        <v>260</v>
      </c>
      <c r="B61">
        <v>47.606200000000001</v>
      </c>
    </row>
    <row r="62" spans="1:3" x14ac:dyDescent="0.3">
      <c r="A62" s="58" t="s">
        <v>261</v>
      </c>
      <c r="B62">
        <v>41.878100000000003</v>
      </c>
    </row>
    <row r="63" spans="1:3" x14ac:dyDescent="0.3">
      <c r="A63" s="58" t="s">
        <v>262</v>
      </c>
      <c r="B63">
        <v>39.099699999999999</v>
      </c>
    </row>
    <row r="64" spans="1:3" x14ac:dyDescent="0.3">
      <c r="A64" s="71" t="s">
        <v>263</v>
      </c>
      <c r="B64">
        <v>34.052199999999999</v>
      </c>
    </row>
    <row r="65" spans="1:34" x14ac:dyDescent="0.3">
      <c r="A65" s="71" t="s">
        <v>264</v>
      </c>
      <c r="B65">
        <v>34.863999999999997</v>
      </c>
    </row>
    <row r="74" spans="1:34" x14ac:dyDescent="0.3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3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3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3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3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3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640625" defaultRowHeight="15" customHeight="1" x14ac:dyDescent="0.3"/>
  <cols>
    <col min="1" max="1" width="14.1640625" style="76" customWidth="1"/>
    <col min="2" max="2" width="11.33203125" style="76" customWidth="1"/>
    <col min="3" max="3" width="10" style="76" customWidth="1"/>
    <col min="4" max="4" width="11.33203125" style="76" customWidth="1"/>
    <col min="5" max="5" width="10" style="76" customWidth="1"/>
    <col min="6" max="6" width="11.33203125" style="76" customWidth="1"/>
    <col min="7" max="7" width="10" style="76" customWidth="1"/>
    <col min="8" max="8" width="11.33203125" style="76" customWidth="1"/>
    <col min="9" max="9" width="10" style="76" customWidth="1"/>
    <col min="10" max="10" width="11.33203125" style="76" customWidth="1"/>
    <col min="11" max="11" width="10" style="76" customWidth="1"/>
    <col min="12" max="12" width="11.33203125" style="76" customWidth="1"/>
    <col min="13" max="13" width="10" style="76" customWidth="1"/>
    <col min="14" max="14" width="11.33203125" style="76" customWidth="1"/>
    <col min="15" max="15" width="10" style="76" customWidth="1"/>
    <col min="16" max="16" width="11.33203125" style="76" customWidth="1"/>
    <col min="17" max="17" width="10" style="76" customWidth="1"/>
    <col min="18" max="18" width="11.33203125" style="76" customWidth="1"/>
    <col min="19" max="19" width="10" style="76" customWidth="1"/>
    <col min="20" max="26" width="7.6640625" style="76" customWidth="1"/>
  </cols>
  <sheetData>
    <row r="1" spans="1:26" ht="15.75" customHeight="1" x14ac:dyDescent="0.35">
      <c r="A1" s="82" t="s">
        <v>265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50"/>
      <c r="U1" s="50"/>
      <c r="V1" s="50"/>
      <c r="W1" s="50"/>
      <c r="X1" s="50"/>
      <c r="Y1" s="50"/>
      <c r="Z1" s="50"/>
    </row>
    <row r="2" spans="1:26" ht="14.5" customHeight="1" x14ac:dyDescent="0.35">
      <c r="A2" s="75"/>
      <c r="B2" s="80" t="s">
        <v>266</v>
      </c>
      <c r="C2" s="81"/>
      <c r="D2" s="80" t="s">
        <v>267</v>
      </c>
      <c r="E2" s="81"/>
      <c r="F2" s="80" t="s">
        <v>268</v>
      </c>
      <c r="G2" s="81"/>
      <c r="H2" s="80" t="s">
        <v>269</v>
      </c>
      <c r="I2" s="81"/>
      <c r="J2" s="80" t="s">
        <v>270</v>
      </c>
      <c r="K2" s="81"/>
      <c r="L2" s="80" t="s">
        <v>271</v>
      </c>
      <c r="M2" s="84"/>
      <c r="N2" s="84"/>
      <c r="O2" s="81"/>
      <c r="P2" s="80" t="s">
        <v>248</v>
      </c>
      <c r="Q2" s="81"/>
      <c r="R2" s="80" t="s">
        <v>272</v>
      </c>
      <c r="S2" s="81"/>
      <c r="T2" s="50"/>
      <c r="U2" s="50"/>
      <c r="V2" s="50"/>
      <c r="W2" s="50"/>
      <c r="X2" s="50"/>
      <c r="Y2" s="50"/>
      <c r="Z2" s="50"/>
    </row>
    <row r="3" spans="1:26" ht="14.5" customHeight="1" x14ac:dyDescent="0.35">
      <c r="A3" s="75" t="s">
        <v>273</v>
      </c>
      <c r="B3" s="80"/>
      <c r="C3" s="84"/>
      <c r="D3" s="84"/>
      <c r="E3" s="84"/>
      <c r="F3" s="84"/>
      <c r="G3" s="84"/>
      <c r="H3" s="84"/>
      <c r="I3" s="84"/>
      <c r="J3" s="84"/>
      <c r="K3" s="81"/>
      <c r="L3" s="80" t="s">
        <v>274</v>
      </c>
      <c r="M3" s="81"/>
      <c r="N3" s="80" t="s">
        <v>275</v>
      </c>
      <c r="O3" s="81"/>
      <c r="P3" s="80"/>
      <c r="Q3" s="84"/>
      <c r="R3" s="84"/>
      <c r="S3" s="81"/>
      <c r="T3" s="50"/>
      <c r="U3" s="50"/>
      <c r="V3" s="50"/>
      <c r="W3" s="50"/>
      <c r="X3" s="50"/>
      <c r="Y3" s="50"/>
      <c r="Z3" s="50"/>
    </row>
    <row r="4" spans="1:26" ht="28.5" customHeight="1" x14ac:dyDescent="0.3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35">
      <c r="A5" s="85" t="s">
        <v>278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50"/>
      <c r="U5" s="50"/>
      <c r="V5" s="50"/>
      <c r="W5" s="50"/>
      <c r="X5" s="50"/>
      <c r="Y5" s="50"/>
      <c r="Z5" s="50"/>
    </row>
    <row r="6" spans="1:26" ht="14.5" customHeight="1" x14ac:dyDescent="0.3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3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3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3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3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3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3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3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3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3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3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35">
      <c r="A17" s="85" t="s">
        <v>279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50"/>
      <c r="U17" s="50"/>
      <c r="V17" s="50"/>
      <c r="W17" s="50"/>
      <c r="X17" s="50"/>
      <c r="Y17" s="50"/>
      <c r="Z17" s="50"/>
    </row>
    <row r="18" spans="1:26" ht="14.5" customHeight="1" x14ac:dyDescent="0.3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3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3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3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3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3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3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3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3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3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35">
      <c r="A30" s="85" t="s">
        <v>292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50"/>
      <c r="U30" s="50"/>
      <c r="V30" s="50"/>
      <c r="W30" s="50"/>
      <c r="X30" s="50"/>
      <c r="Y30" s="50"/>
      <c r="Z30" s="50"/>
    </row>
    <row r="31" spans="1:26" ht="15.75" customHeight="1" x14ac:dyDescent="0.3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3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3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3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3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3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3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3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3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3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3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3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35">
      <c r="A43" s="85" t="s">
        <v>293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50"/>
      <c r="U43" s="50"/>
      <c r="V43" s="50"/>
      <c r="W43" s="50"/>
      <c r="X43" s="50"/>
      <c r="Y43" s="50"/>
      <c r="Z43" s="50"/>
    </row>
    <row r="44" spans="1:26" ht="15.75" customHeight="1" x14ac:dyDescent="0.3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3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3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3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3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3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3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3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3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3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3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3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35">
      <c r="A56" s="86" t="s">
        <v>294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50"/>
      <c r="U56" s="50"/>
      <c r="V56" s="50"/>
      <c r="W56" s="50"/>
      <c r="X56" s="50"/>
      <c r="Y56" s="50"/>
      <c r="Z56" s="50"/>
    </row>
    <row r="57" spans="1:26" ht="15.75" customHeight="1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640625" defaultRowHeight="14" x14ac:dyDescent="0.3"/>
  <sheetData>
    <row r="2" spans="1:35" x14ac:dyDescent="0.3">
      <c r="A2" t="str">
        <f>About!B2</f>
        <v>KY</v>
      </c>
    </row>
    <row r="4" spans="1:35" x14ac:dyDescent="0.3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35">
      <c r="A5" s="10"/>
      <c r="B5" s="58"/>
    </row>
    <row r="6" spans="1:35" ht="15" customHeight="1" x14ac:dyDescent="0.3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35">
      <c r="A7" s="10" t="s">
        <v>296</v>
      </c>
      <c r="B7" s="74" t="s">
        <v>297</v>
      </c>
      <c r="C7">
        <f t="shared" ref="C7:L9" si="0">SUMIFS(L$19:L$738,$A$19:$A$738,$A$2,$B$19:$B$738,$B7)</f>
        <v>0.23699999999999999</v>
      </c>
      <c r="D7">
        <f t="shared" si="0"/>
        <v>0.23699999999999999</v>
      </c>
      <c r="E7">
        <f t="shared" si="0"/>
        <v>0.23874999999999999</v>
      </c>
      <c r="F7">
        <f t="shared" si="0"/>
        <v>0.23874999999999999</v>
      </c>
      <c r="G7">
        <f t="shared" si="0"/>
        <v>0.23699999999999999</v>
      </c>
      <c r="H7">
        <f t="shared" si="0"/>
        <v>0.23599999999999999</v>
      </c>
      <c r="I7">
        <f t="shared" si="0"/>
        <v>0.23499999999999999</v>
      </c>
      <c r="J7">
        <f t="shared" si="0"/>
        <v>0.23425000000000001</v>
      </c>
      <c r="K7">
        <f t="shared" si="0"/>
        <v>0.23125000000000001</v>
      </c>
      <c r="L7">
        <f t="shared" si="0"/>
        <v>0.23050000000000001</v>
      </c>
      <c r="M7">
        <f t="shared" ref="M7:V9" si="1">SUMIFS(V$19:V$738,$A$19:$A$738,$A$2,$B$19:$B$738,$B7)</f>
        <v>0.22975000000000001</v>
      </c>
      <c r="N7">
        <f t="shared" si="1"/>
        <v>0.22975000000000001</v>
      </c>
      <c r="O7">
        <f t="shared" si="1"/>
        <v>0.22825000000000001</v>
      </c>
      <c r="P7">
        <f t="shared" si="1"/>
        <v>0.22650000000000001</v>
      </c>
      <c r="Q7">
        <f t="shared" si="1"/>
        <v>0.22525000000000001</v>
      </c>
      <c r="R7">
        <f t="shared" si="1"/>
        <v>0.22425</v>
      </c>
      <c r="S7">
        <f t="shared" si="1"/>
        <v>0.22275</v>
      </c>
      <c r="T7">
        <f t="shared" si="1"/>
        <v>0.2215</v>
      </c>
      <c r="U7">
        <f t="shared" si="1"/>
        <v>0.22075</v>
      </c>
      <c r="V7">
        <f t="shared" si="1"/>
        <v>0.2195</v>
      </c>
      <c r="W7">
        <f t="shared" ref="W7:AF9" si="2">SUMIFS(AF$19:AF$738,$A$19:$A$738,$A$2,$B$19:$B$738,$B7)</f>
        <v>0.21825</v>
      </c>
      <c r="X7">
        <f t="shared" si="2"/>
        <v>0.217</v>
      </c>
      <c r="Y7">
        <f t="shared" si="2"/>
        <v>0.216</v>
      </c>
      <c r="Z7">
        <f t="shared" si="2"/>
        <v>0.215</v>
      </c>
      <c r="AA7">
        <f t="shared" si="2"/>
        <v>0.21475</v>
      </c>
      <c r="AB7">
        <f t="shared" si="2"/>
        <v>0.214</v>
      </c>
      <c r="AC7">
        <f t="shared" si="2"/>
        <v>0.21299999999999999</v>
      </c>
      <c r="AD7">
        <f t="shared" si="2"/>
        <v>0.21249999999999999</v>
      </c>
      <c r="AE7">
        <f t="shared" si="2"/>
        <v>0.21199999999999999</v>
      </c>
      <c r="AF7">
        <f t="shared" si="2"/>
        <v>0.21124999999999999</v>
      </c>
      <c r="AG7">
        <f t="shared" ref="AG7:AH9" si="3">SUMIFS(AP$19:AP$738,$A$19:$A$738,$A$2,$B$19:$B$738,$B7)</f>
        <v>0.21074999999999999</v>
      </c>
      <c r="AH7">
        <f t="shared" si="3"/>
        <v>0.21</v>
      </c>
    </row>
    <row r="8" spans="1:35" ht="15" customHeight="1" x14ac:dyDescent="0.3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35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0.35499999999999998</v>
      </c>
      <c r="L9">
        <f t="shared" si="0"/>
        <v>0.35499999999999998</v>
      </c>
      <c r="M9">
        <f t="shared" si="1"/>
        <v>0.34300000000000003</v>
      </c>
      <c r="N9">
        <f t="shared" si="1"/>
        <v>0.34166666666666662</v>
      </c>
      <c r="O9">
        <f t="shared" si="1"/>
        <v>0.34133333333333332</v>
      </c>
      <c r="P9">
        <f t="shared" si="1"/>
        <v>0.34066666666666667</v>
      </c>
      <c r="Q9">
        <f t="shared" si="1"/>
        <v>0.33700000000000002</v>
      </c>
      <c r="R9">
        <f t="shared" si="1"/>
        <v>0.33366666666666672</v>
      </c>
      <c r="S9">
        <f t="shared" si="1"/>
        <v>0.33033333333333342</v>
      </c>
      <c r="T9">
        <f t="shared" si="1"/>
        <v>0.32766666666666672</v>
      </c>
      <c r="U9">
        <f t="shared" si="1"/>
        <v>0.32500000000000001</v>
      </c>
      <c r="V9">
        <f t="shared" si="1"/>
        <v>0.32233333333333342</v>
      </c>
      <c r="W9">
        <f t="shared" si="2"/>
        <v>0.3193333333333333</v>
      </c>
      <c r="X9">
        <f t="shared" si="2"/>
        <v>0.317</v>
      </c>
      <c r="Y9">
        <f t="shared" si="2"/>
        <v>0.32033333333333341</v>
      </c>
      <c r="Z9">
        <f t="shared" si="2"/>
        <v>0.32400000000000001</v>
      </c>
      <c r="AA9">
        <f t="shared" si="2"/>
        <v>0.32700000000000001</v>
      </c>
      <c r="AB9">
        <f t="shared" si="2"/>
        <v>0.33033333333333342</v>
      </c>
      <c r="AC9">
        <f t="shared" si="2"/>
        <v>0.33366666666666672</v>
      </c>
      <c r="AD9">
        <f t="shared" si="2"/>
        <v>0.33600000000000002</v>
      </c>
      <c r="AE9">
        <f t="shared" si="2"/>
        <v>0.33800000000000002</v>
      </c>
      <c r="AF9">
        <f t="shared" si="2"/>
        <v>0.34</v>
      </c>
      <c r="AG9">
        <f t="shared" si="3"/>
        <v>0.34233333333333338</v>
      </c>
      <c r="AH9">
        <f t="shared" si="3"/>
        <v>0.34433333333333332</v>
      </c>
    </row>
    <row r="11" spans="1:35" ht="15" customHeight="1" x14ac:dyDescent="0.35">
      <c r="A11" s="1" t="s">
        <v>302</v>
      </c>
      <c r="B11" s="74"/>
    </row>
    <row r="12" spans="1:35" ht="15" customHeight="1" x14ac:dyDescent="0.35">
      <c r="A12" s="10" t="s">
        <v>296</v>
      </c>
      <c r="B12" s="74" t="s">
        <v>297</v>
      </c>
      <c r="C12">
        <f t="shared" ref="C12:AH12" si="4">IF(C7=0,AVERAGEIF($C7:$AH7,"&lt;&gt;0"),C7)</f>
        <v>0.23699999999999999</v>
      </c>
      <c r="D12">
        <f t="shared" si="4"/>
        <v>0.23699999999999999</v>
      </c>
      <c r="E12">
        <f t="shared" si="4"/>
        <v>0.23874999999999999</v>
      </c>
      <c r="F12">
        <f t="shared" si="4"/>
        <v>0.23874999999999999</v>
      </c>
      <c r="G12">
        <f t="shared" si="4"/>
        <v>0.23699999999999999</v>
      </c>
      <c r="H12">
        <f t="shared" si="4"/>
        <v>0.23599999999999999</v>
      </c>
      <c r="I12">
        <f t="shared" si="4"/>
        <v>0.23499999999999999</v>
      </c>
      <c r="J12">
        <f t="shared" si="4"/>
        <v>0.23425000000000001</v>
      </c>
      <c r="K12">
        <f t="shared" si="4"/>
        <v>0.23125000000000001</v>
      </c>
      <c r="L12">
        <f t="shared" si="4"/>
        <v>0.23050000000000001</v>
      </c>
      <c r="M12">
        <f t="shared" si="4"/>
        <v>0.22975000000000001</v>
      </c>
      <c r="N12">
        <f t="shared" si="4"/>
        <v>0.22975000000000001</v>
      </c>
      <c r="O12">
        <f t="shared" si="4"/>
        <v>0.22825000000000001</v>
      </c>
      <c r="P12">
        <f t="shared" si="4"/>
        <v>0.22650000000000001</v>
      </c>
      <c r="Q12">
        <f t="shared" si="4"/>
        <v>0.22525000000000001</v>
      </c>
      <c r="R12">
        <f t="shared" si="4"/>
        <v>0.22425</v>
      </c>
      <c r="S12">
        <f t="shared" si="4"/>
        <v>0.22275</v>
      </c>
      <c r="T12">
        <f t="shared" si="4"/>
        <v>0.2215</v>
      </c>
      <c r="U12">
        <f t="shared" si="4"/>
        <v>0.22075</v>
      </c>
      <c r="V12">
        <f t="shared" si="4"/>
        <v>0.2195</v>
      </c>
      <c r="W12">
        <f t="shared" si="4"/>
        <v>0.21825</v>
      </c>
      <c r="X12">
        <f t="shared" si="4"/>
        <v>0.217</v>
      </c>
      <c r="Y12">
        <f t="shared" si="4"/>
        <v>0.216</v>
      </c>
      <c r="Z12">
        <f t="shared" si="4"/>
        <v>0.215</v>
      </c>
      <c r="AA12">
        <f t="shared" si="4"/>
        <v>0.21475</v>
      </c>
      <c r="AB12">
        <f t="shared" si="4"/>
        <v>0.214</v>
      </c>
      <c r="AC12">
        <f t="shared" si="4"/>
        <v>0.21299999999999999</v>
      </c>
      <c r="AD12">
        <f t="shared" si="4"/>
        <v>0.21249999999999999</v>
      </c>
      <c r="AE12">
        <f t="shared" si="4"/>
        <v>0.21199999999999999</v>
      </c>
      <c r="AF12">
        <f t="shared" si="4"/>
        <v>0.21124999999999999</v>
      </c>
      <c r="AG12">
        <f t="shared" si="4"/>
        <v>0.21074999999999999</v>
      </c>
      <c r="AH12">
        <f t="shared" si="4"/>
        <v>0.21</v>
      </c>
    </row>
    <row r="13" spans="1:35" ht="15" customHeight="1" x14ac:dyDescent="0.3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35">
      <c r="A14" s="10" t="s">
        <v>300</v>
      </c>
      <c r="B14" s="74" t="s">
        <v>301</v>
      </c>
      <c r="C14">
        <f t="shared" ref="C14:AH14" si="6">IF(C9=0,AVERAGEIF($C9:$AH9,"&lt;&gt;0"),C9)</f>
        <v>0.33437500000000009</v>
      </c>
      <c r="D14">
        <f t="shared" si="6"/>
        <v>0.33437500000000009</v>
      </c>
      <c r="E14">
        <f t="shared" si="6"/>
        <v>0.33437500000000009</v>
      </c>
      <c r="F14">
        <f t="shared" si="6"/>
        <v>0.33437500000000009</v>
      </c>
      <c r="G14">
        <f t="shared" si="6"/>
        <v>0.33437500000000009</v>
      </c>
      <c r="H14">
        <f t="shared" si="6"/>
        <v>0.33437500000000009</v>
      </c>
      <c r="I14">
        <f t="shared" si="6"/>
        <v>0.33437500000000009</v>
      </c>
      <c r="J14">
        <f t="shared" si="6"/>
        <v>0.33437500000000009</v>
      </c>
      <c r="K14">
        <f t="shared" si="6"/>
        <v>0.35499999999999998</v>
      </c>
      <c r="L14">
        <f t="shared" si="6"/>
        <v>0.35499999999999998</v>
      </c>
      <c r="M14">
        <f t="shared" si="6"/>
        <v>0.34300000000000003</v>
      </c>
      <c r="N14">
        <f t="shared" si="6"/>
        <v>0.34166666666666662</v>
      </c>
      <c r="O14">
        <f t="shared" si="6"/>
        <v>0.34133333333333332</v>
      </c>
      <c r="P14">
        <f t="shared" si="6"/>
        <v>0.34066666666666667</v>
      </c>
      <c r="Q14">
        <f t="shared" si="6"/>
        <v>0.33700000000000002</v>
      </c>
      <c r="R14">
        <f t="shared" si="6"/>
        <v>0.33366666666666672</v>
      </c>
      <c r="S14">
        <f t="shared" si="6"/>
        <v>0.33033333333333342</v>
      </c>
      <c r="T14">
        <f t="shared" si="6"/>
        <v>0.32766666666666672</v>
      </c>
      <c r="U14">
        <f t="shared" si="6"/>
        <v>0.32500000000000001</v>
      </c>
      <c r="V14">
        <f t="shared" si="6"/>
        <v>0.32233333333333342</v>
      </c>
      <c r="W14">
        <f t="shared" si="6"/>
        <v>0.3193333333333333</v>
      </c>
      <c r="X14">
        <f t="shared" si="6"/>
        <v>0.317</v>
      </c>
      <c r="Y14">
        <f t="shared" si="6"/>
        <v>0.32033333333333341</v>
      </c>
      <c r="Z14">
        <f t="shared" si="6"/>
        <v>0.32400000000000001</v>
      </c>
      <c r="AA14">
        <f t="shared" si="6"/>
        <v>0.32700000000000001</v>
      </c>
      <c r="AB14">
        <f t="shared" si="6"/>
        <v>0.33033333333333342</v>
      </c>
      <c r="AC14">
        <f t="shared" si="6"/>
        <v>0.33366666666666672</v>
      </c>
      <c r="AD14">
        <f t="shared" si="6"/>
        <v>0.33600000000000002</v>
      </c>
      <c r="AE14">
        <f t="shared" si="6"/>
        <v>0.33800000000000002</v>
      </c>
      <c r="AF14">
        <f t="shared" si="6"/>
        <v>0.34</v>
      </c>
      <c r="AG14">
        <f t="shared" si="6"/>
        <v>0.34233333333333338</v>
      </c>
      <c r="AH14">
        <f t="shared" si="6"/>
        <v>0.34433333333333332</v>
      </c>
    </row>
    <row r="15" spans="1:35" ht="15" customHeight="1" x14ac:dyDescent="0.35">
      <c r="A15" s="10"/>
      <c r="B15" s="74"/>
    </row>
    <row r="16" spans="1:35" ht="15" customHeight="1" x14ac:dyDescent="0.35">
      <c r="A16" s="10"/>
      <c r="B16" s="58"/>
    </row>
    <row r="17" spans="1:44" x14ac:dyDescent="0.3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3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3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3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3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3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3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3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3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3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3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3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3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3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3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3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3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3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3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3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3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3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3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3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3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3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3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3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3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3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3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3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3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3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3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3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3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3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3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3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3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3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3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3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3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3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3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3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3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3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3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3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3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3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3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3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3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3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3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3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3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3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3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3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3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3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3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3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3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3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3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3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3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3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3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3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3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3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3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3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3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3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3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3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3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3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3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3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3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3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3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3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3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3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3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3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3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3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3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3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3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3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3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3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3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3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3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3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3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3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3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3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3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3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3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3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3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3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3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3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3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3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3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3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3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3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3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3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3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3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3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3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3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3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3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3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3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3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3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3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3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3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3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3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3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3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3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3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3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3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3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3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3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3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3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3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3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3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3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3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3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3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3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3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3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3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3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3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3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3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3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3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3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3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3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3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3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3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3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3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3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3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3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3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3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3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3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3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3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3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3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3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3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3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3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3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3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3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3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3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3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3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3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3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3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3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3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3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3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3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3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3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3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3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3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3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3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3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3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3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3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3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3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3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3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3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3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3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3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3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3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3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3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3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3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3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3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3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3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3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3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3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3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3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3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3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3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3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3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3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3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3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3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3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3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3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3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3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3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3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3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3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3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3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3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3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3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3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3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3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3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3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3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3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3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3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3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3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3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3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3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3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3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3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3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3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3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3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3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3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3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3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3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3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3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3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3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3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3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3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3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3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3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3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3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3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3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3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3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3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3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3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3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3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3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3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3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3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3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3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3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3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3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3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3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3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3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3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3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3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3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3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3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3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3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3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3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3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3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3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3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3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3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3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3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3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3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3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3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3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3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3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3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3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3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3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3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3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3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3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3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3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3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3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3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3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3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3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3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3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3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3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3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3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3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3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3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3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3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3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3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3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3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3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3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3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3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3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3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3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3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3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3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3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3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3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3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3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3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3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3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3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3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3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3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3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3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3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3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3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3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3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3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3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3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3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3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3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3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3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3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3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3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3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3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3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3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3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3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3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3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3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3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3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3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3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3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3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3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3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3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3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3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3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3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3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3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3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3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3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3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3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3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3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3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3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3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3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3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3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3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3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3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3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3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3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3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3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3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3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3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3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3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3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3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3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3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3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3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3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3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3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3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3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3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3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3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3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3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3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3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3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3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3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3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3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3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3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3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3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3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3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3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3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3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3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3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3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3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3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3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3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3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3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3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3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3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3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3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3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3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3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3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3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3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3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3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3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3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3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3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3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3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3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3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3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3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3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3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3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3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3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3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3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3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3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3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3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3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3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3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3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3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3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3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3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3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3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3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3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3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3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3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3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3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3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3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3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3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3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3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3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3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3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3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3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3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3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3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3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3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3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3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3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3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3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3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3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3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3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3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3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3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3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3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3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3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3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3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3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3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3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3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3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3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3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3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3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3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3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3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3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3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3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3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3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3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3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3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3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3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3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3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3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3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3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3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3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3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3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3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3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3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3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3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3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3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3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3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3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3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3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3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3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3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3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3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3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3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3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3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3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3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3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3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3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3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3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3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3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3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3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3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3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3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3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3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3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3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3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3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3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3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3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3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3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3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3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3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3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3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3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3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3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3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3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3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3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3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3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3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3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3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3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3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3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3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3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3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3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3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3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3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3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3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3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3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3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3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3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3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3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3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3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3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3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3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3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3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3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3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3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3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2" sqref="A2"/>
    </sheetView>
  </sheetViews>
  <sheetFormatPr defaultColWidth="12.6640625" defaultRowHeight="15" customHeight="1" x14ac:dyDescent="0.3"/>
  <cols>
    <col min="1" max="1" width="22.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v>0.53</v>
      </c>
      <c r="C2" s="57">
        <v>0.53</v>
      </c>
      <c r="D2" s="57">
        <v>0.53</v>
      </c>
      <c r="E2" s="57">
        <v>0.53</v>
      </c>
      <c r="F2" s="57">
        <v>0.53</v>
      </c>
      <c r="G2" s="57">
        <v>0.53</v>
      </c>
      <c r="H2" s="57">
        <v>0.53</v>
      </c>
      <c r="I2" s="57">
        <v>0.53</v>
      </c>
      <c r="J2" s="57">
        <v>0.53</v>
      </c>
      <c r="K2" s="57">
        <v>0.53</v>
      </c>
      <c r="L2" s="57">
        <v>0.53</v>
      </c>
      <c r="M2" s="57">
        <v>0.53</v>
      </c>
      <c r="N2" s="57">
        <v>0.53</v>
      </c>
      <c r="O2" s="57">
        <v>0.53</v>
      </c>
      <c r="P2" s="57">
        <v>0.53</v>
      </c>
      <c r="Q2" s="57">
        <v>0.53</v>
      </c>
      <c r="R2" s="57">
        <v>0.53</v>
      </c>
      <c r="S2" s="57">
        <v>0.53</v>
      </c>
      <c r="T2" s="57">
        <v>0.53</v>
      </c>
      <c r="U2" s="57">
        <v>0.53</v>
      </c>
      <c r="V2" s="57">
        <v>0.53</v>
      </c>
      <c r="W2" s="57">
        <v>0.53</v>
      </c>
      <c r="X2" s="57">
        <v>0.53</v>
      </c>
      <c r="Y2" s="57">
        <v>0.53</v>
      </c>
      <c r="Z2" s="57">
        <v>0.53</v>
      </c>
      <c r="AA2" s="57">
        <v>0.53</v>
      </c>
      <c r="AB2" s="57">
        <v>0.53</v>
      </c>
      <c r="AC2" s="57">
        <v>0.53</v>
      </c>
      <c r="AD2" s="57">
        <v>0.53</v>
      </c>
      <c r="AE2" s="57">
        <v>0.53</v>
      </c>
      <c r="AF2" s="57">
        <v>0.53</v>
      </c>
      <c r="AG2" s="57">
        <v>0.53</v>
      </c>
      <c r="AH2" s="57">
        <v>0.53</v>
      </c>
      <c r="AI2" s="57">
        <v>0.53</v>
      </c>
      <c r="AJ2" s="57">
        <v>0.53</v>
      </c>
    </row>
    <row r="3" spans="1:36" ht="14.5" customHeight="1" x14ac:dyDescent="0.35">
      <c r="A3" s="10" t="s">
        <v>318</v>
      </c>
      <c r="B3" s="57">
        <v>0.752</v>
      </c>
      <c r="C3" s="57">
        <v>0.752</v>
      </c>
      <c r="D3" s="57">
        <v>0.752</v>
      </c>
      <c r="E3" s="57">
        <v>0.752</v>
      </c>
      <c r="F3" s="57">
        <v>0.752</v>
      </c>
      <c r="G3" s="57">
        <v>0.752</v>
      </c>
      <c r="H3" s="57">
        <v>0.752</v>
      </c>
      <c r="I3" s="57">
        <v>0.752</v>
      </c>
      <c r="J3" s="57">
        <v>0.752</v>
      </c>
      <c r="K3" s="57">
        <v>0.752</v>
      </c>
      <c r="L3" s="57">
        <v>0.752</v>
      </c>
      <c r="M3" s="57">
        <v>0.752</v>
      </c>
      <c r="N3" s="57">
        <v>0.752</v>
      </c>
      <c r="O3" s="57">
        <v>0.752</v>
      </c>
      <c r="P3" s="57">
        <v>0.752</v>
      </c>
      <c r="Q3" s="57">
        <v>0.752</v>
      </c>
      <c r="R3" s="57">
        <v>0.752</v>
      </c>
      <c r="S3" s="57">
        <v>0.752</v>
      </c>
      <c r="T3" s="57">
        <v>0.752</v>
      </c>
      <c r="U3" s="57">
        <v>0.752</v>
      </c>
      <c r="V3" s="57">
        <v>0.752</v>
      </c>
      <c r="W3" s="57">
        <v>0.752</v>
      </c>
      <c r="X3" s="57">
        <v>0.752</v>
      </c>
      <c r="Y3" s="57">
        <v>0.752</v>
      </c>
      <c r="Z3" s="57">
        <v>0.752</v>
      </c>
      <c r="AA3" s="57">
        <v>0.752</v>
      </c>
      <c r="AB3" s="57">
        <v>0.752</v>
      </c>
      <c r="AC3" s="57">
        <v>0.752</v>
      </c>
      <c r="AD3" s="57">
        <v>0.752</v>
      </c>
      <c r="AE3" s="57">
        <v>0.752</v>
      </c>
      <c r="AF3" s="57">
        <v>0.752</v>
      </c>
      <c r="AG3" s="57">
        <v>0.752</v>
      </c>
      <c r="AH3" s="57">
        <v>0.752</v>
      </c>
      <c r="AI3" s="57">
        <v>0.752</v>
      </c>
      <c r="AJ3" s="57">
        <v>0.752</v>
      </c>
    </row>
    <row r="4" spans="1:36" ht="14.5" customHeight="1" x14ac:dyDescent="0.35">
      <c r="A4" s="10" t="s">
        <v>319</v>
      </c>
      <c r="B4" s="57">
        <v>0.88300000000000001</v>
      </c>
      <c r="C4" s="57">
        <v>0.88300000000000001</v>
      </c>
      <c r="D4" s="57">
        <v>0.88300000000000001</v>
      </c>
      <c r="E4" s="57">
        <v>0.88300000000000001</v>
      </c>
      <c r="F4" s="57">
        <v>0.88300000000000001</v>
      </c>
      <c r="G4" s="57">
        <v>0.88300000000000001</v>
      </c>
      <c r="H4" s="57">
        <v>0.88300000000000001</v>
      </c>
      <c r="I4" s="57">
        <v>0.88300000000000001</v>
      </c>
      <c r="J4" s="57">
        <v>0.88300000000000001</v>
      </c>
      <c r="K4" s="57">
        <v>0.88300000000000001</v>
      </c>
      <c r="L4" s="57">
        <v>0.88300000000000001</v>
      </c>
      <c r="M4" s="57">
        <v>0.88300000000000001</v>
      </c>
      <c r="N4" s="57">
        <v>0.88300000000000001</v>
      </c>
      <c r="O4" s="57">
        <v>0.88300000000000001</v>
      </c>
      <c r="P4" s="57">
        <v>0.88300000000000001</v>
      </c>
      <c r="Q4" s="57">
        <v>0.88300000000000001</v>
      </c>
      <c r="R4" s="57">
        <v>0.88300000000000001</v>
      </c>
      <c r="S4" s="57">
        <v>0.88300000000000001</v>
      </c>
      <c r="T4" s="57">
        <v>0.88300000000000001</v>
      </c>
      <c r="U4" s="57">
        <v>0.88300000000000001</v>
      </c>
      <c r="V4" s="57">
        <v>0.88300000000000001</v>
      </c>
      <c r="W4" s="57">
        <v>0.88300000000000001</v>
      </c>
      <c r="X4" s="57">
        <v>0.88300000000000001</v>
      </c>
      <c r="Y4" s="57">
        <v>0.88300000000000001</v>
      </c>
      <c r="Z4" s="57">
        <v>0.88300000000000001</v>
      </c>
      <c r="AA4" s="57">
        <v>0.88300000000000001</v>
      </c>
      <c r="AB4" s="57">
        <v>0.88300000000000001</v>
      </c>
      <c r="AC4" s="57">
        <v>0.88300000000000001</v>
      </c>
      <c r="AD4" s="57">
        <v>0.88300000000000001</v>
      </c>
      <c r="AE4" s="57">
        <v>0.88300000000000001</v>
      </c>
      <c r="AF4" s="57">
        <v>0.88300000000000001</v>
      </c>
      <c r="AG4" s="57">
        <v>0.88300000000000001</v>
      </c>
      <c r="AH4" s="57">
        <v>0.88300000000000001</v>
      </c>
      <c r="AI4" s="57">
        <v>0.88300000000000001</v>
      </c>
      <c r="AJ4" s="57">
        <v>0.88300000000000001</v>
      </c>
    </row>
    <row r="5" spans="1:36" ht="14.5" customHeight="1" x14ac:dyDescent="0.35">
      <c r="A5" s="10" t="s">
        <v>320</v>
      </c>
      <c r="B5" s="57">
        <v>0.46</v>
      </c>
      <c r="C5" s="57">
        <v>0.46</v>
      </c>
      <c r="D5" s="57">
        <v>0.46</v>
      </c>
      <c r="E5" s="57">
        <v>0.46</v>
      </c>
      <c r="F5" s="57">
        <v>0.46</v>
      </c>
      <c r="G5" s="57">
        <v>0.46</v>
      </c>
      <c r="H5" s="57">
        <v>0.46</v>
      </c>
      <c r="I5" s="57">
        <v>0.46</v>
      </c>
      <c r="J5" s="57">
        <v>0.46</v>
      </c>
      <c r="K5" s="57">
        <v>0.46</v>
      </c>
      <c r="L5" s="57">
        <v>0.46</v>
      </c>
      <c r="M5" s="57">
        <v>0.46</v>
      </c>
      <c r="N5" s="57">
        <v>0.46</v>
      </c>
      <c r="O5" s="57">
        <v>0.46</v>
      </c>
      <c r="P5" s="57">
        <v>0.46</v>
      </c>
      <c r="Q5" s="57">
        <v>0.46</v>
      </c>
      <c r="R5" s="57">
        <v>0.46</v>
      </c>
      <c r="S5" s="57">
        <v>0.46</v>
      </c>
      <c r="T5" s="57">
        <v>0.46</v>
      </c>
      <c r="U5" s="57">
        <v>0.46</v>
      </c>
      <c r="V5" s="57">
        <v>0.46</v>
      </c>
      <c r="W5" s="57">
        <v>0.46</v>
      </c>
      <c r="X5" s="57">
        <v>0.46</v>
      </c>
      <c r="Y5" s="57">
        <v>0.46</v>
      </c>
      <c r="Z5" s="57">
        <v>0.46</v>
      </c>
      <c r="AA5" s="57">
        <v>0.46</v>
      </c>
      <c r="AB5" s="57">
        <v>0.46</v>
      </c>
      <c r="AC5" s="57">
        <v>0.46</v>
      </c>
      <c r="AD5" s="57">
        <v>0.46</v>
      </c>
      <c r="AE5" s="57">
        <v>0.46</v>
      </c>
      <c r="AF5" s="57">
        <v>0.46</v>
      </c>
      <c r="AG5" s="57">
        <v>0.46</v>
      </c>
      <c r="AH5" s="57">
        <v>0.46</v>
      </c>
      <c r="AI5" s="57">
        <v>0.46</v>
      </c>
      <c r="AJ5" s="57">
        <v>0.46</v>
      </c>
    </row>
    <row r="6" spans="1:36" ht="14.5" customHeight="1" x14ac:dyDescent="0.35">
      <c r="A6" s="10" t="s">
        <v>300</v>
      </c>
      <c r="B6" s="57">
        <v>0.161</v>
      </c>
      <c r="C6" s="57">
        <v>0.161</v>
      </c>
      <c r="D6" s="57">
        <v>0.161</v>
      </c>
      <c r="E6" s="57">
        <v>0.161</v>
      </c>
      <c r="F6" s="57">
        <v>0.161</v>
      </c>
      <c r="G6" s="57">
        <v>0.161</v>
      </c>
      <c r="H6" s="57">
        <v>0.161</v>
      </c>
      <c r="I6" s="57">
        <v>0.161</v>
      </c>
      <c r="J6" s="57">
        <v>0.161</v>
      </c>
      <c r="K6" s="57">
        <v>0.161</v>
      </c>
      <c r="L6" s="57">
        <v>0.161</v>
      </c>
      <c r="M6" s="57">
        <v>0.161</v>
      </c>
      <c r="N6" s="57">
        <v>0.161</v>
      </c>
      <c r="O6" s="57">
        <v>0.161</v>
      </c>
      <c r="P6" s="57">
        <v>0.161</v>
      </c>
      <c r="Q6" s="57">
        <v>0.161</v>
      </c>
      <c r="R6" s="57">
        <v>0.161</v>
      </c>
      <c r="S6" s="57">
        <v>0.161</v>
      </c>
      <c r="T6" s="57">
        <v>0.161</v>
      </c>
      <c r="U6" s="57">
        <v>0.161</v>
      </c>
      <c r="V6" s="57">
        <v>0.161</v>
      </c>
      <c r="W6" s="57">
        <v>0.161</v>
      </c>
      <c r="X6" s="57">
        <v>0.161</v>
      </c>
      <c r="Y6" s="57">
        <v>0.161</v>
      </c>
      <c r="Z6" s="57">
        <v>0.161</v>
      </c>
      <c r="AA6" s="57">
        <v>0.161</v>
      </c>
      <c r="AB6" s="57">
        <v>0.161</v>
      </c>
      <c r="AC6" s="57">
        <v>0.161</v>
      </c>
      <c r="AD6" s="57">
        <v>0.161</v>
      </c>
      <c r="AE6" s="57">
        <v>0.161</v>
      </c>
      <c r="AF6" s="57">
        <v>0.161</v>
      </c>
      <c r="AG6" s="57">
        <v>0.161</v>
      </c>
      <c r="AH6" s="57">
        <v>0.161</v>
      </c>
      <c r="AI6" s="57">
        <v>0.161</v>
      </c>
      <c r="AJ6" s="57">
        <v>0.161</v>
      </c>
    </row>
    <row r="7" spans="1:36" ht="14.5" customHeight="1" x14ac:dyDescent="0.35">
      <c r="A7" s="10" t="s">
        <v>296</v>
      </c>
      <c r="B7" s="57">
        <v>0.19700000000000001</v>
      </c>
      <c r="C7" s="57">
        <v>0.19700000000000001</v>
      </c>
      <c r="D7" s="57">
        <v>0.19700000000000001</v>
      </c>
      <c r="E7" s="57">
        <v>0.19700000000000001</v>
      </c>
      <c r="F7" s="57">
        <v>0.19700000000000001</v>
      </c>
      <c r="G7" s="57">
        <v>0.19700000000000001</v>
      </c>
      <c r="H7" s="57">
        <v>0.19700000000000001</v>
      </c>
      <c r="I7" s="57">
        <v>0.19700000000000001</v>
      </c>
      <c r="J7" s="57">
        <v>0.19700000000000001</v>
      </c>
      <c r="K7" s="57">
        <v>0.19700000000000001</v>
      </c>
      <c r="L7" s="57">
        <v>0.19700000000000001</v>
      </c>
      <c r="M7" s="57">
        <v>0.19700000000000001</v>
      </c>
      <c r="N7" s="57">
        <v>0.19700000000000001</v>
      </c>
      <c r="O7" s="57">
        <v>0.19700000000000001</v>
      </c>
      <c r="P7" s="57">
        <v>0.19700000000000001</v>
      </c>
      <c r="Q7" s="57">
        <v>0.19700000000000001</v>
      </c>
      <c r="R7" s="57">
        <v>0.19700000000000001</v>
      </c>
      <c r="S7" s="57">
        <v>0.19700000000000001</v>
      </c>
      <c r="T7" s="57">
        <v>0.19700000000000001</v>
      </c>
      <c r="U7" s="57">
        <v>0.19700000000000001</v>
      </c>
      <c r="V7" s="57">
        <v>0.19700000000000001</v>
      </c>
      <c r="W7" s="57">
        <v>0.19700000000000001</v>
      </c>
      <c r="X7" s="57">
        <v>0.19700000000000001</v>
      </c>
      <c r="Y7" s="57">
        <v>0.19700000000000001</v>
      </c>
      <c r="Z7" s="57">
        <v>0.19700000000000001</v>
      </c>
      <c r="AA7" s="57">
        <v>0.19700000000000001</v>
      </c>
      <c r="AB7" s="57">
        <v>0.19700000000000001</v>
      </c>
      <c r="AC7" s="57">
        <v>0.19700000000000001</v>
      </c>
      <c r="AD7" s="57">
        <v>0.19700000000000001</v>
      </c>
      <c r="AE7" s="57">
        <v>0.19700000000000001</v>
      </c>
      <c r="AF7" s="57">
        <v>0.19700000000000001</v>
      </c>
      <c r="AG7" s="57">
        <v>0.19700000000000001</v>
      </c>
      <c r="AH7" s="57">
        <v>0.19700000000000001</v>
      </c>
      <c r="AI7" s="57">
        <v>0.19700000000000001</v>
      </c>
      <c r="AJ7" s="57">
        <v>0.19700000000000001</v>
      </c>
    </row>
    <row r="8" spans="1:36" ht="14.5" customHeight="1" x14ac:dyDescent="0.3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5" customHeight="1" x14ac:dyDescent="0.35">
      <c r="A9" s="10" t="s">
        <v>322</v>
      </c>
      <c r="B9" s="57">
        <v>0.59799999999999998</v>
      </c>
      <c r="C9" s="57">
        <v>0.59799999999999998</v>
      </c>
      <c r="D9" s="57">
        <v>0.59799999999999998</v>
      </c>
      <c r="E9" s="57">
        <v>0.59799999999999998</v>
      </c>
      <c r="F9" s="57">
        <v>0.59799999999999998</v>
      </c>
      <c r="G9" s="57">
        <v>0.59799999999999998</v>
      </c>
      <c r="H9" s="57">
        <v>0.59799999999999998</v>
      </c>
      <c r="I9" s="57">
        <v>0.59799999999999998</v>
      </c>
      <c r="J9" s="57">
        <v>0.59799999999999998</v>
      </c>
      <c r="K9" s="57">
        <v>0.59799999999999998</v>
      </c>
      <c r="L9" s="57">
        <v>0.59799999999999998</v>
      </c>
      <c r="M9" s="57">
        <v>0.59799999999999998</v>
      </c>
      <c r="N9" s="57">
        <v>0.59799999999999998</v>
      </c>
      <c r="O9" s="57">
        <v>0.59799999999999998</v>
      </c>
      <c r="P9" s="57">
        <v>0.59799999999999998</v>
      </c>
      <c r="Q9" s="57">
        <v>0.59799999999999998</v>
      </c>
      <c r="R9" s="57">
        <v>0.59799999999999998</v>
      </c>
      <c r="S9" s="57">
        <v>0.59799999999999998</v>
      </c>
      <c r="T9" s="57">
        <v>0.59799999999999998</v>
      </c>
      <c r="U9" s="57">
        <v>0.59799999999999998</v>
      </c>
      <c r="V9" s="57">
        <v>0.59799999999999998</v>
      </c>
      <c r="W9" s="57">
        <v>0.59799999999999998</v>
      </c>
      <c r="X9" s="57">
        <v>0.59799999999999998</v>
      </c>
      <c r="Y9" s="57">
        <v>0.59799999999999998</v>
      </c>
      <c r="Z9" s="57">
        <v>0.59799999999999998</v>
      </c>
      <c r="AA9" s="57">
        <v>0.59799999999999998</v>
      </c>
      <c r="AB9" s="57">
        <v>0.59799999999999998</v>
      </c>
      <c r="AC9" s="57">
        <v>0.59799999999999998</v>
      </c>
      <c r="AD9" s="57">
        <v>0.59799999999999998</v>
      </c>
      <c r="AE9" s="57">
        <v>0.59799999999999998</v>
      </c>
      <c r="AF9" s="57">
        <v>0.59799999999999998</v>
      </c>
      <c r="AG9" s="57">
        <v>0.59799999999999998</v>
      </c>
      <c r="AH9" s="57">
        <v>0.59799999999999998</v>
      </c>
      <c r="AI9" s="57">
        <v>0.59799999999999998</v>
      </c>
      <c r="AJ9" s="57">
        <v>0.59799999999999998</v>
      </c>
    </row>
    <row r="10" spans="1:36" ht="14.5" customHeight="1" x14ac:dyDescent="0.3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5" customHeight="1" x14ac:dyDescent="0.35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5" customHeight="1" x14ac:dyDescent="0.35">
      <c r="A12" s="10" t="s">
        <v>325</v>
      </c>
      <c r="B12" s="57">
        <v>0.26400000000000001</v>
      </c>
      <c r="C12" s="57">
        <v>0.26400000000000001</v>
      </c>
      <c r="D12" s="57">
        <v>0.26400000000000001</v>
      </c>
      <c r="E12" s="57">
        <v>0.26400000000000001</v>
      </c>
      <c r="F12" s="57">
        <v>0.26400000000000001</v>
      </c>
      <c r="G12" s="57">
        <v>0.26400000000000001</v>
      </c>
      <c r="H12" s="57">
        <v>0.26400000000000001</v>
      </c>
      <c r="I12" s="57">
        <v>0.26400000000000001</v>
      </c>
      <c r="J12" s="57">
        <v>0.26400000000000001</v>
      </c>
      <c r="K12" s="57">
        <v>0.26400000000000001</v>
      </c>
      <c r="L12" s="57">
        <v>0.26400000000000001</v>
      </c>
      <c r="M12" s="57">
        <v>0.26400000000000001</v>
      </c>
      <c r="N12" s="57">
        <v>0.26400000000000001</v>
      </c>
      <c r="O12" s="57">
        <v>0.26400000000000001</v>
      </c>
      <c r="P12" s="57">
        <v>0.26400000000000001</v>
      </c>
      <c r="Q12" s="57">
        <v>0.26400000000000001</v>
      </c>
      <c r="R12" s="57">
        <v>0.26400000000000001</v>
      </c>
      <c r="S12" s="57">
        <v>0.26400000000000001</v>
      </c>
      <c r="T12" s="57">
        <v>0.26400000000000001</v>
      </c>
      <c r="U12" s="57">
        <v>0.26400000000000001</v>
      </c>
      <c r="V12" s="57">
        <v>0.26400000000000001</v>
      </c>
      <c r="W12" s="57">
        <v>0.26400000000000001</v>
      </c>
      <c r="X12" s="57">
        <v>0.26400000000000001</v>
      </c>
      <c r="Y12" s="57">
        <v>0.26400000000000001</v>
      </c>
      <c r="Z12" s="57">
        <v>0.26400000000000001</v>
      </c>
      <c r="AA12" s="57">
        <v>0.26400000000000001</v>
      </c>
      <c r="AB12" s="57">
        <v>0.26400000000000001</v>
      </c>
      <c r="AC12" s="57">
        <v>0.26400000000000001</v>
      </c>
      <c r="AD12" s="57">
        <v>0.26400000000000001</v>
      </c>
      <c r="AE12" s="57">
        <v>0.26400000000000001</v>
      </c>
      <c r="AF12" s="57">
        <v>0.26400000000000001</v>
      </c>
      <c r="AG12" s="57">
        <v>0.26400000000000001</v>
      </c>
      <c r="AH12" s="57">
        <v>0.26400000000000001</v>
      </c>
      <c r="AI12" s="57">
        <v>0.26400000000000001</v>
      </c>
      <c r="AJ12" s="57">
        <v>0.26400000000000001</v>
      </c>
    </row>
    <row r="13" spans="1:36" ht="14.5" customHeight="1" x14ac:dyDescent="0.35">
      <c r="A13" s="10" t="s">
        <v>326</v>
      </c>
      <c r="B13" s="57">
        <v>8.9999999999999993E-3</v>
      </c>
      <c r="C13" s="57">
        <v>8.9999999999999993E-3</v>
      </c>
      <c r="D13" s="57">
        <v>8.9999999999999993E-3</v>
      </c>
      <c r="E13" s="57">
        <v>8.9999999999999993E-3</v>
      </c>
      <c r="F13" s="57">
        <v>8.9999999999999993E-3</v>
      </c>
      <c r="G13" s="57">
        <v>8.9999999999999993E-3</v>
      </c>
      <c r="H13" s="57">
        <v>8.9999999999999993E-3</v>
      </c>
      <c r="I13" s="57">
        <v>8.9999999999999993E-3</v>
      </c>
      <c r="J13" s="57">
        <v>8.9999999999999993E-3</v>
      </c>
      <c r="K13" s="57">
        <v>8.9999999999999993E-3</v>
      </c>
      <c r="L13" s="57">
        <v>8.9999999999999993E-3</v>
      </c>
      <c r="M13" s="57">
        <v>8.9999999999999993E-3</v>
      </c>
      <c r="N13" s="57">
        <v>8.9999999999999993E-3</v>
      </c>
      <c r="O13" s="57">
        <v>8.9999999999999993E-3</v>
      </c>
      <c r="P13" s="57">
        <v>8.9999999999999993E-3</v>
      </c>
      <c r="Q13" s="57">
        <v>8.9999999999999993E-3</v>
      </c>
      <c r="R13" s="57">
        <v>8.9999999999999993E-3</v>
      </c>
      <c r="S13" s="57">
        <v>8.9999999999999993E-3</v>
      </c>
      <c r="T13" s="57">
        <v>8.9999999999999993E-3</v>
      </c>
      <c r="U13" s="57">
        <v>8.9999999999999993E-3</v>
      </c>
      <c r="V13" s="57">
        <v>8.9999999999999993E-3</v>
      </c>
      <c r="W13" s="57">
        <v>8.9999999999999993E-3</v>
      </c>
      <c r="X13" s="57">
        <v>8.9999999999999993E-3</v>
      </c>
      <c r="Y13" s="57">
        <v>8.9999999999999993E-3</v>
      </c>
      <c r="Z13" s="57">
        <v>8.9999999999999993E-3</v>
      </c>
      <c r="AA13" s="57">
        <v>8.9999999999999993E-3</v>
      </c>
      <c r="AB13" s="57">
        <v>8.9999999999999993E-3</v>
      </c>
      <c r="AC13" s="57">
        <v>8.9999999999999993E-3</v>
      </c>
      <c r="AD13" s="57">
        <v>8.9999999999999993E-3</v>
      </c>
      <c r="AE13" s="57">
        <v>8.9999999999999993E-3</v>
      </c>
      <c r="AF13" s="57">
        <v>8.9999999999999993E-3</v>
      </c>
      <c r="AG13" s="57">
        <v>8.9999999999999993E-3</v>
      </c>
      <c r="AH13" s="57">
        <v>8.9999999999999993E-3</v>
      </c>
      <c r="AI13" s="57">
        <v>8.9999999999999993E-3</v>
      </c>
      <c r="AJ13" s="57">
        <v>8.9999999999999993E-3</v>
      </c>
    </row>
    <row r="14" spans="1:36" ht="14.5" customHeight="1" x14ac:dyDescent="0.3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3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5" customHeight="1" x14ac:dyDescent="0.3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5" customHeight="1" x14ac:dyDescent="0.35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640625" defaultRowHeight="15" customHeight="1" x14ac:dyDescent="0.3"/>
  <cols>
    <col min="1" max="1" width="21.16406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3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3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3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3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3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3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3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3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3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3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3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3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3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3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3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opLeftCell="L1" workbookViewId="0">
      <selection activeCell="AI21" sqref="AI21"/>
    </sheetView>
  </sheetViews>
  <sheetFormatPr defaultColWidth="12.6640625" defaultRowHeight="15" customHeight="1" x14ac:dyDescent="0.3"/>
  <cols>
    <col min="1" max="1" width="20.832031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f>'BECF-pre-ret'!B2*1.1</f>
        <v>0.58300000000000007</v>
      </c>
      <c r="C2" s="57">
        <f t="shared" ref="C2:L5" si="0">$B2</f>
        <v>0.58300000000000007</v>
      </c>
      <c r="D2" s="57">
        <f t="shared" si="0"/>
        <v>0.58300000000000007</v>
      </c>
      <c r="E2" s="57">
        <f t="shared" si="0"/>
        <v>0.58300000000000007</v>
      </c>
      <c r="F2" s="57">
        <f t="shared" si="0"/>
        <v>0.58300000000000007</v>
      </c>
      <c r="G2" s="57">
        <f t="shared" si="0"/>
        <v>0.58300000000000007</v>
      </c>
      <c r="H2" s="57">
        <f t="shared" si="0"/>
        <v>0.58300000000000007</v>
      </c>
      <c r="I2" s="57">
        <f t="shared" si="0"/>
        <v>0.58300000000000007</v>
      </c>
      <c r="J2" s="57">
        <f t="shared" si="0"/>
        <v>0.58300000000000007</v>
      </c>
      <c r="K2" s="57">
        <f t="shared" si="0"/>
        <v>0.58300000000000007</v>
      </c>
      <c r="L2" s="57">
        <f t="shared" si="0"/>
        <v>0.58300000000000007</v>
      </c>
      <c r="M2" s="57">
        <f t="shared" ref="M2:V5" si="1">$B2</f>
        <v>0.58300000000000007</v>
      </c>
      <c r="N2" s="57">
        <f t="shared" si="1"/>
        <v>0.58300000000000007</v>
      </c>
      <c r="O2" s="57">
        <f t="shared" si="1"/>
        <v>0.58300000000000007</v>
      </c>
      <c r="P2" s="57">
        <f t="shared" si="1"/>
        <v>0.58300000000000007</v>
      </c>
      <c r="Q2" s="57">
        <f t="shared" si="1"/>
        <v>0.58300000000000007</v>
      </c>
      <c r="R2" s="57">
        <f t="shared" si="1"/>
        <v>0.58300000000000007</v>
      </c>
      <c r="S2" s="57">
        <f t="shared" si="1"/>
        <v>0.58300000000000007</v>
      </c>
      <c r="T2" s="57">
        <f t="shared" si="1"/>
        <v>0.58300000000000007</v>
      </c>
      <c r="U2" s="57">
        <f t="shared" si="1"/>
        <v>0.58300000000000007</v>
      </c>
      <c r="V2" s="57">
        <f t="shared" si="1"/>
        <v>0.58300000000000007</v>
      </c>
      <c r="W2" s="57">
        <f t="shared" ref="W2:AJ5" si="2">$B2</f>
        <v>0.58300000000000007</v>
      </c>
      <c r="X2" s="57">
        <f t="shared" si="2"/>
        <v>0.58300000000000007</v>
      </c>
      <c r="Y2" s="57">
        <f t="shared" si="2"/>
        <v>0.58300000000000007</v>
      </c>
      <c r="Z2" s="57">
        <f t="shared" si="2"/>
        <v>0.58300000000000007</v>
      </c>
      <c r="AA2" s="57">
        <f t="shared" si="2"/>
        <v>0.58300000000000007</v>
      </c>
      <c r="AB2" s="57">
        <f t="shared" si="2"/>
        <v>0.58300000000000007</v>
      </c>
      <c r="AC2" s="57">
        <f t="shared" si="2"/>
        <v>0.58300000000000007</v>
      </c>
      <c r="AD2" s="57">
        <f t="shared" si="2"/>
        <v>0.58300000000000007</v>
      </c>
      <c r="AE2" s="57">
        <f t="shared" si="2"/>
        <v>0.58300000000000007</v>
      </c>
      <c r="AF2" s="57">
        <f t="shared" si="2"/>
        <v>0.58300000000000007</v>
      </c>
      <c r="AG2" s="57">
        <f t="shared" si="2"/>
        <v>0.58300000000000007</v>
      </c>
      <c r="AH2" s="57">
        <f t="shared" si="2"/>
        <v>0.58300000000000007</v>
      </c>
      <c r="AI2" s="57">
        <f t="shared" si="2"/>
        <v>0.58300000000000007</v>
      </c>
      <c r="AJ2" s="57">
        <f t="shared" si="2"/>
        <v>0.58300000000000007</v>
      </c>
    </row>
    <row r="3" spans="1:36" ht="14.5" customHeight="1" x14ac:dyDescent="0.35">
      <c r="A3" s="10" t="s">
        <v>318</v>
      </c>
      <c r="B3" s="57">
        <f>'BECF-pre-ret'!B3*1.1</f>
        <v>0.82720000000000005</v>
      </c>
      <c r="C3" s="57">
        <f t="shared" si="0"/>
        <v>0.82720000000000005</v>
      </c>
      <c r="D3" s="57">
        <f t="shared" si="0"/>
        <v>0.82720000000000005</v>
      </c>
      <c r="E3" s="57">
        <f t="shared" si="0"/>
        <v>0.82720000000000005</v>
      </c>
      <c r="F3" s="57">
        <f t="shared" si="0"/>
        <v>0.82720000000000005</v>
      </c>
      <c r="G3" s="57">
        <f t="shared" si="0"/>
        <v>0.82720000000000005</v>
      </c>
      <c r="H3" s="57">
        <f t="shared" si="0"/>
        <v>0.82720000000000005</v>
      </c>
      <c r="I3" s="57">
        <f t="shared" si="0"/>
        <v>0.82720000000000005</v>
      </c>
      <c r="J3" s="57">
        <f t="shared" si="0"/>
        <v>0.82720000000000005</v>
      </c>
      <c r="K3" s="57">
        <f t="shared" si="0"/>
        <v>0.82720000000000005</v>
      </c>
      <c r="L3" s="57">
        <f t="shared" si="0"/>
        <v>0.82720000000000005</v>
      </c>
      <c r="M3" s="57">
        <f t="shared" si="1"/>
        <v>0.82720000000000005</v>
      </c>
      <c r="N3" s="57">
        <f t="shared" si="1"/>
        <v>0.82720000000000005</v>
      </c>
      <c r="O3" s="57">
        <f t="shared" si="1"/>
        <v>0.82720000000000005</v>
      </c>
      <c r="P3" s="57">
        <f t="shared" si="1"/>
        <v>0.82720000000000005</v>
      </c>
      <c r="Q3" s="57">
        <f t="shared" si="1"/>
        <v>0.82720000000000005</v>
      </c>
      <c r="R3" s="57">
        <f t="shared" si="1"/>
        <v>0.82720000000000005</v>
      </c>
      <c r="S3" s="57">
        <f t="shared" si="1"/>
        <v>0.82720000000000005</v>
      </c>
      <c r="T3" s="57">
        <f t="shared" si="1"/>
        <v>0.82720000000000005</v>
      </c>
      <c r="U3" s="57">
        <f t="shared" si="1"/>
        <v>0.82720000000000005</v>
      </c>
      <c r="V3" s="57">
        <f t="shared" si="1"/>
        <v>0.82720000000000005</v>
      </c>
      <c r="W3" s="57">
        <f t="shared" si="2"/>
        <v>0.82720000000000005</v>
      </c>
      <c r="X3" s="57">
        <f t="shared" si="2"/>
        <v>0.82720000000000005</v>
      </c>
      <c r="Y3" s="57">
        <f t="shared" si="2"/>
        <v>0.82720000000000005</v>
      </c>
      <c r="Z3" s="57">
        <f t="shared" si="2"/>
        <v>0.82720000000000005</v>
      </c>
      <c r="AA3" s="57">
        <f t="shared" si="2"/>
        <v>0.82720000000000005</v>
      </c>
      <c r="AB3" s="57">
        <f t="shared" si="2"/>
        <v>0.82720000000000005</v>
      </c>
      <c r="AC3" s="57">
        <f t="shared" si="2"/>
        <v>0.82720000000000005</v>
      </c>
      <c r="AD3" s="57">
        <f t="shared" si="2"/>
        <v>0.82720000000000005</v>
      </c>
      <c r="AE3" s="57">
        <f t="shared" si="2"/>
        <v>0.82720000000000005</v>
      </c>
      <c r="AF3" s="57">
        <f t="shared" si="2"/>
        <v>0.82720000000000005</v>
      </c>
      <c r="AG3" s="57">
        <f t="shared" si="2"/>
        <v>0.82720000000000005</v>
      </c>
      <c r="AH3" s="57">
        <f t="shared" si="2"/>
        <v>0.82720000000000005</v>
      </c>
      <c r="AI3" s="57">
        <f t="shared" si="2"/>
        <v>0.82720000000000005</v>
      </c>
      <c r="AJ3" s="57">
        <f t="shared" si="2"/>
        <v>0.82720000000000005</v>
      </c>
    </row>
    <row r="4" spans="1:36" ht="14.5" customHeight="1" x14ac:dyDescent="0.35">
      <c r="A4" s="10" t="s">
        <v>319</v>
      </c>
      <c r="B4" s="57">
        <f>'BECF-pre-ret'!B4</f>
        <v>0.88300000000000001</v>
      </c>
      <c r="C4" s="57">
        <f t="shared" si="0"/>
        <v>0.88300000000000001</v>
      </c>
      <c r="D4" s="57">
        <f t="shared" si="0"/>
        <v>0.88300000000000001</v>
      </c>
      <c r="E4" s="57">
        <f t="shared" si="0"/>
        <v>0.88300000000000001</v>
      </c>
      <c r="F4" s="57">
        <f t="shared" si="0"/>
        <v>0.88300000000000001</v>
      </c>
      <c r="G4" s="57">
        <f t="shared" si="0"/>
        <v>0.88300000000000001</v>
      </c>
      <c r="H4" s="57">
        <f t="shared" si="0"/>
        <v>0.88300000000000001</v>
      </c>
      <c r="I4" s="57">
        <f t="shared" si="0"/>
        <v>0.88300000000000001</v>
      </c>
      <c r="J4" s="57">
        <f t="shared" si="0"/>
        <v>0.88300000000000001</v>
      </c>
      <c r="K4" s="57">
        <f t="shared" si="0"/>
        <v>0.88300000000000001</v>
      </c>
      <c r="L4" s="57">
        <f t="shared" si="0"/>
        <v>0.88300000000000001</v>
      </c>
      <c r="M4" s="57">
        <f t="shared" si="1"/>
        <v>0.88300000000000001</v>
      </c>
      <c r="N4" s="57">
        <f t="shared" si="1"/>
        <v>0.88300000000000001</v>
      </c>
      <c r="O4" s="57">
        <f t="shared" si="1"/>
        <v>0.88300000000000001</v>
      </c>
      <c r="P4" s="57">
        <f t="shared" si="1"/>
        <v>0.88300000000000001</v>
      </c>
      <c r="Q4" s="57">
        <f t="shared" si="1"/>
        <v>0.88300000000000001</v>
      </c>
      <c r="R4" s="57">
        <f t="shared" si="1"/>
        <v>0.88300000000000001</v>
      </c>
      <c r="S4" s="57">
        <f t="shared" si="1"/>
        <v>0.88300000000000001</v>
      </c>
      <c r="T4" s="57">
        <f t="shared" si="1"/>
        <v>0.88300000000000001</v>
      </c>
      <c r="U4" s="57">
        <f t="shared" si="1"/>
        <v>0.88300000000000001</v>
      </c>
      <c r="V4" s="57">
        <f t="shared" si="1"/>
        <v>0.88300000000000001</v>
      </c>
      <c r="W4" s="57">
        <f t="shared" si="2"/>
        <v>0.88300000000000001</v>
      </c>
      <c r="X4" s="57">
        <f t="shared" si="2"/>
        <v>0.88300000000000001</v>
      </c>
      <c r="Y4" s="57">
        <f t="shared" si="2"/>
        <v>0.88300000000000001</v>
      </c>
      <c r="Z4" s="57">
        <f t="shared" si="2"/>
        <v>0.88300000000000001</v>
      </c>
      <c r="AA4" s="57">
        <f t="shared" si="2"/>
        <v>0.88300000000000001</v>
      </c>
      <c r="AB4" s="57">
        <f t="shared" si="2"/>
        <v>0.88300000000000001</v>
      </c>
      <c r="AC4" s="57">
        <f t="shared" si="2"/>
        <v>0.88300000000000001</v>
      </c>
      <c r="AD4" s="57">
        <f t="shared" si="2"/>
        <v>0.88300000000000001</v>
      </c>
      <c r="AE4" s="57">
        <f t="shared" si="2"/>
        <v>0.88300000000000001</v>
      </c>
      <c r="AF4" s="57">
        <f t="shared" si="2"/>
        <v>0.88300000000000001</v>
      </c>
      <c r="AG4" s="57">
        <f t="shared" si="2"/>
        <v>0.88300000000000001</v>
      </c>
      <c r="AH4" s="57">
        <f t="shared" si="2"/>
        <v>0.88300000000000001</v>
      </c>
      <c r="AI4" s="57">
        <f t="shared" si="2"/>
        <v>0.88300000000000001</v>
      </c>
      <c r="AJ4" s="57">
        <f t="shared" si="2"/>
        <v>0.88300000000000001</v>
      </c>
    </row>
    <row r="5" spans="1:36" ht="14.5" customHeight="1" x14ac:dyDescent="0.35">
      <c r="A5" s="10" t="s">
        <v>320</v>
      </c>
      <c r="B5" s="57">
        <f>'BECF-pre-ret'!B5*1.1</f>
        <v>0.50600000000000012</v>
      </c>
      <c r="C5" s="57">
        <f t="shared" si="0"/>
        <v>0.50600000000000012</v>
      </c>
      <c r="D5" s="57">
        <f t="shared" si="0"/>
        <v>0.50600000000000012</v>
      </c>
      <c r="E5" s="57">
        <f t="shared" si="0"/>
        <v>0.50600000000000012</v>
      </c>
      <c r="F5" s="57">
        <f t="shared" si="0"/>
        <v>0.50600000000000012</v>
      </c>
      <c r="G5" s="57">
        <f t="shared" si="0"/>
        <v>0.50600000000000012</v>
      </c>
      <c r="H5" s="57">
        <f t="shared" si="0"/>
        <v>0.50600000000000012</v>
      </c>
      <c r="I5" s="57">
        <f t="shared" si="0"/>
        <v>0.50600000000000012</v>
      </c>
      <c r="J5" s="57">
        <f t="shared" si="0"/>
        <v>0.50600000000000012</v>
      </c>
      <c r="K5" s="57">
        <f t="shared" si="0"/>
        <v>0.50600000000000012</v>
      </c>
      <c r="L5" s="57">
        <f t="shared" si="0"/>
        <v>0.50600000000000012</v>
      </c>
      <c r="M5" s="57">
        <f t="shared" si="1"/>
        <v>0.50600000000000012</v>
      </c>
      <c r="N5" s="57">
        <f t="shared" si="1"/>
        <v>0.50600000000000012</v>
      </c>
      <c r="O5" s="57">
        <f t="shared" si="1"/>
        <v>0.50600000000000012</v>
      </c>
      <c r="P5" s="57">
        <f t="shared" si="1"/>
        <v>0.50600000000000012</v>
      </c>
      <c r="Q5" s="57">
        <f t="shared" si="1"/>
        <v>0.50600000000000012</v>
      </c>
      <c r="R5" s="57">
        <f t="shared" si="1"/>
        <v>0.50600000000000012</v>
      </c>
      <c r="S5" s="57">
        <f t="shared" si="1"/>
        <v>0.50600000000000012</v>
      </c>
      <c r="T5" s="57">
        <f t="shared" si="1"/>
        <v>0.50600000000000012</v>
      </c>
      <c r="U5" s="57">
        <f t="shared" si="1"/>
        <v>0.50600000000000012</v>
      </c>
      <c r="V5" s="57">
        <f t="shared" si="1"/>
        <v>0.50600000000000012</v>
      </c>
      <c r="W5" s="57">
        <f t="shared" si="2"/>
        <v>0.50600000000000012</v>
      </c>
      <c r="X5" s="57">
        <f t="shared" si="2"/>
        <v>0.50600000000000012</v>
      </c>
      <c r="Y5" s="57">
        <f t="shared" si="2"/>
        <v>0.50600000000000012</v>
      </c>
      <c r="Z5" s="57">
        <f t="shared" si="2"/>
        <v>0.50600000000000012</v>
      </c>
      <c r="AA5" s="57">
        <f t="shared" si="2"/>
        <v>0.50600000000000012</v>
      </c>
      <c r="AB5" s="57">
        <f t="shared" si="2"/>
        <v>0.50600000000000012</v>
      </c>
      <c r="AC5" s="57">
        <f t="shared" si="2"/>
        <v>0.50600000000000012</v>
      </c>
      <c r="AD5" s="57">
        <f t="shared" si="2"/>
        <v>0.50600000000000012</v>
      </c>
      <c r="AE5" s="57">
        <f t="shared" si="2"/>
        <v>0.50600000000000012</v>
      </c>
      <c r="AF5" s="57">
        <f t="shared" si="2"/>
        <v>0.50600000000000012</v>
      </c>
      <c r="AG5" s="57">
        <f t="shared" si="2"/>
        <v>0.50600000000000012</v>
      </c>
      <c r="AH5" s="57">
        <f t="shared" si="2"/>
        <v>0.50600000000000012</v>
      </c>
      <c r="AI5" s="57">
        <f t="shared" si="2"/>
        <v>0.50600000000000012</v>
      </c>
      <c r="AJ5" s="57">
        <f t="shared" si="2"/>
        <v>0.50600000000000012</v>
      </c>
    </row>
    <row r="6" spans="1:36" ht="14.5" customHeight="1" x14ac:dyDescent="0.35">
      <c r="A6" s="10" t="s">
        <v>300</v>
      </c>
      <c r="B6" s="57">
        <f t="shared" ref="B6:D7" si="3">C6</f>
        <v>0.33437500000000009</v>
      </c>
      <c r="C6" s="57">
        <f t="shared" si="3"/>
        <v>0.33437500000000009</v>
      </c>
      <c r="D6" s="57">
        <f t="shared" si="3"/>
        <v>0.33437500000000009</v>
      </c>
      <c r="E6" s="73">
        <f>'Gridlab Cap Factors'!C14</f>
        <v>0.33437500000000009</v>
      </c>
      <c r="F6" s="73">
        <f>'Gridlab Cap Factors'!D14</f>
        <v>0.33437500000000009</v>
      </c>
      <c r="G6" s="73">
        <f>'Gridlab Cap Factors'!E14</f>
        <v>0.33437500000000009</v>
      </c>
      <c r="H6" s="73">
        <f>'Gridlab Cap Factors'!F14</f>
        <v>0.33437500000000009</v>
      </c>
      <c r="I6" s="73">
        <f>'Gridlab Cap Factors'!G14</f>
        <v>0.33437500000000009</v>
      </c>
      <c r="J6" s="73">
        <f>'Gridlab Cap Factors'!H14</f>
        <v>0.33437500000000009</v>
      </c>
      <c r="K6" s="73">
        <f>'Gridlab Cap Factors'!I14</f>
        <v>0.33437500000000009</v>
      </c>
      <c r="L6" s="73">
        <f>'Gridlab Cap Factors'!J14</f>
        <v>0.33437500000000009</v>
      </c>
      <c r="M6" s="73">
        <f>'Gridlab Cap Factors'!K14</f>
        <v>0.35499999999999998</v>
      </c>
      <c r="N6" s="73">
        <f>'Gridlab Cap Factors'!L14</f>
        <v>0.35499999999999998</v>
      </c>
      <c r="O6" s="73">
        <f>'Gridlab Cap Factors'!M14</f>
        <v>0.34300000000000003</v>
      </c>
      <c r="P6" s="73">
        <f>'Gridlab Cap Factors'!N14</f>
        <v>0.34166666666666662</v>
      </c>
      <c r="Q6" s="73">
        <f>'Gridlab Cap Factors'!O14</f>
        <v>0.34133333333333332</v>
      </c>
      <c r="R6" s="73">
        <f>'Gridlab Cap Factors'!P14</f>
        <v>0.34066666666666667</v>
      </c>
      <c r="S6" s="73">
        <f>'Gridlab Cap Factors'!Q14</f>
        <v>0.33700000000000002</v>
      </c>
      <c r="T6" s="73">
        <f>'Gridlab Cap Factors'!R14</f>
        <v>0.33366666666666672</v>
      </c>
      <c r="U6" s="73">
        <f>'Gridlab Cap Factors'!S14</f>
        <v>0.33033333333333342</v>
      </c>
      <c r="V6" s="73">
        <f>'Gridlab Cap Factors'!T14</f>
        <v>0.32766666666666672</v>
      </c>
      <c r="W6" s="73">
        <f>'Gridlab Cap Factors'!U14</f>
        <v>0.32500000000000001</v>
      </c>
      <c r="X6" s="73">
        <f>'Gridlab Cap Factors'!V14</f>
        <v>0.32233333333333342</v>
      </c>
      <c r="Y6" s="73">
        <f>'Gridlab Cap Factors'!W14</f>
        <v>0.3193333333333333</v>
      </c>
      <c r="Z6" s="73">
        <f>'Gridlab Cap Factors'!X14</f>
        <v>0.317</v>
      </c>
      <c r="AA6" s="73">
        <f>'Gridlab Cap Factors'!Y14</f>
        <v>0.32033333333333341</v>
      </c>
      <c r="AB6" s="73">
        <f>'Gridlab Cap Factors'!Z14</f>
        <v>0.32400000000000001</v>
      </c>
      <c r="AC6" s="73">
        <f>'Gridlab Cap Factors'!AA14</f>
        <v>0.32700000000000001</v>
      </c>
      <c r="AD6" s="73">
        <f>'Gridlab Cap Factors'!AB14</f>
        <v>0.33033333333333342</v>
      </c>
      <c r="AE6" s="73">
        <f>'Gridlab Cap Factors'!AC14</f>
        <v>0.33366666666666672</v>
      </c>
      <c r="AF6" s="73">
        <f>'Gridlab Cap Factors'!AD14</f>
        <v>0.33600000000000002</v>
      </c>
      <c r="AG6" s="73">
        <f>'Gridlab Cap Factors'!AE14</f>
        <v>0.33800000000000002</v>
      </c>
      <c r="AH6" s="73">
        <f>'Gridlab Cap Factors'!AF14</f>
        <v>0.34</v>
      </c>
      <c r="AI6" s="73">
        <f>'Gridlab Cap Factors'!AG14</f>
        <v>0.34233333333333338</v>
      </c>
      <c r="AJ6" s="73">
        <f>'Gridlab Cap Factors'!AH14</f>
        <v>0.34433333333333332</v>
      </c>
    </row>
    <row r="7" spans="1:36" ht="14.5" customHeight="1" x14ac:dyDescent="0.35">
      <c r="A7" s="10" t="s">
        <v>296</v>
      </c>
      <c r="B7" s="57">
        <f t="shared" si="3"/>
        <v>0.23699999999999999</v>
      </c>
      <c r="C7" s="57">
        <f t="shared" si="3"/>
        <v>0.23699999999999999</v>
      </c>
      <c r="D7" s="57">
        <f t="shared" si="3"/>
        <v>0.23699999999999999</v>
      </c>
      <c r="E7" s="73">
        <f>'Gridlab Cap Factors'!C12</f>
        <v>0.23699999999999999</v>
      </c>
      <c r="F7" s="73">
        <f>'Gridlab Cap Factors'!D12</f>
        <v>0.23699999999999999</v>
      </c>
      <c r="G7" s="73">
        <f>'Gridlab Cap Factors'!E12</f>
        <v>0.23874999999999999</v>
      </c>
      <c r="H7" s="73">
        <f>'Gridlab Cap Factors'!F12</f>
        <v>0.23874999999999999</v>
      </c>
      <c r="I7" s="73">
        <f>'Gridlab Cap Factors'!G12</f>
        <v>0.23699999999999999</v>
      </c>
      <c r="J7" s="73">
        <f>'Gridlab Cap Factors'!H12</f>
        <v>0.23599999999999999</v>
      </c>
      <c r="K7" s="73">
        <f>'Gridlab Cap Factors'!I12</f>
        <v>0.23499999999999999</v>
      </c>
      <c r="L7" s="73">
        <f>'Gridlab Cap Factors'!J12</f>
        <v>0.23425000000000001</v>
      </c>
      <c r="M7" s="73">
        <f>'Gridlab Cap Factors'!K12</f>
        <v>0.23125000000000001</v>
      </c>
      <c r="N7" s="73">
        <f>'Gridlab Cap Factors'!L12</f>
        <v>0.23050000000000001</v>
      </c>
      <c r="O7" s="73">
        <f>'Gridlab Cap Factors'!M12</f>
        <v>0.22975000000000001</v>
      </c>
      <c r="P7" s="73">
        <f>'Gridlab Cap Factors'!N12</f>
        <v>0.22975000000000001</v>
      </c>
      <c r="Q7" s="73">
        <f>'Gridlab Cap Factors'!O12</f>
        <v>0.22825000000000001</v>
      </c>
      <c r="R7" s="73">
        <f>'Gridlab Cap Factors'!P12</f>
        <v>0.22650000000000001</v>
      </c>
      <c r="S7" s="73">
        <f>'Gridlab Cap Factors'!Q12</f>
        <v>0.22525000000000001</v>
      </c>
      <c r="T7" s="73">
        <f>'Gridlab Cap Factors'!R12</f>
        <v>0.22425</v>
      </c>
      <c r="U7" s="73">
        <f>'Gridlab Cap Factors'!S12</f>
        <v>0.22275</v>
      </c>
      <c r="V7" s="73">
        <f>'Gridlab Cap Factors'!T12</f>
        <v>0.2215</v>
      </c>
      <c r="W7" s="73">
        <f>'Gridlab Cap Factors'!U12</f>
        <v>0.22075</v>
      </c>
      <c r="X7" s="73">
        <f>'Gridlab Cap Factors'!V12</f>
        <v>0.2195</v>
      </c>
      <c r="Y7" s="73">
        <f>'Gridlab Cap Factors'!W12</f>
        <v>0.21825</v>
      </c>
      <c r="Z7" s="73">
        <f>'Gridlab Cap Factors'!X12</f>
        <v>0.217</v>
      </c>
      <c r="AA7" s="73">
        <f>'Gridlab Cap Factors'!Y12</f>
        <v>0.216</v>
      </c>
      <c r="AB7" s="73">
        <f>'Gridlab Cap Factors'!Z12</f>
        <v>0.215</v>
      </c>
      <c r="AC7" s="73">
        <f>'Gridlab Cap Factors'!AA12</f>
        <v>0.21475</v>
      </c>
      <c r="AD7" s="73">
        <f>'Gridlab Cap Factors'!AB12</f>
        <v>0.214</v>
      </c>
      <c r="AE7" s="73">
        <f>'Gridlab Cap Factors'!AC12</f>
        <v>0.21299999999999999</v>
      </c>
      <c r="AF7" s="73">
        <f>'Gridlab Cap Factors'!AD12</f>
        <v>0.21249999999999999</v>
      </c>
      <c r="AG7" s="73">
        <f>'Gridlab Cap Factors'!AE12</f>
        <v>0.21199999999999999</v>
      </c>
      <c r="AH7" s="73">
        <f>'Gridlab Cap Factors'!AF12</f>
        <v>0.21124999999999999</v>
      </c>
      <c r="AI7" s="73">
        <f>'Gridlab Cap Factors'!AG12</f>
        <v>0.21074999999999999</v>
      </c>
      <c r="AJ7" s="73">
        <f>'Gridlab Cap Factors'!AH12</f>
        <v>0.21</v>
      </c>
    </row>
    <row r="8" spans="1:36" ht="14.5" customHeight="1" x14ac:dyDescent="0.3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35">
      <c r="A9" s="10" t="s">
        <v>322</v>
      </c>
      <c r="B9" s="57">
        <f>'BECF-pre-ret'!B9*1.1</f>
        <v>0.65780000000000005</v>
      </c>
      <c r="C9" s="57">
        <f t="shared" ref="C9:L13" si="4">$B9</f>
        <v>0.65780000000000005</v>
      </c>
      <c r="D9" s="57">
        <f t="shared" si="4"/>
        <v>0.65780000000000005</v>
      </c>
      <c r="E9" s="57">
        <f t="shared" si="4"/>
        <v>0.65780000000000005</v>
      </c>
      <c r="F9" s="57">
        <f t="shared" si="4"/>
        <v>0.65780000000000005</v>
      </c>
      <c r="G9" s="57">
        <f t="shared" si="4"/>
        <v>0.65780000000000005</v>
      </c>
      <c r="H9" s="57">
        <f t="shared" si="4"/>
        <v>0.65780000000000005</v>
      </c>
      <c r="I9" s="57">
        <f t="shared" si="4"/>
        <v>0.65780000000000005</v>
      </c>
      <c r="J9" s="57">
        <f t="shared" si="4"/>
        <v>0.65780000000000005</v>
      </c>
      <c r="K9" s="57">
        <f t="shared" si="4"/>
        <v>0.65780000000000005</v>
      </c>
      <c r="L9" s="57">
        <f t="shared" si="4"/>
        <v>0.65780000000000005</v>
      </c>
      <c r="M9" s="57">
        <f t="shared" ref="M9:V13" si="5">$B9</f>
        <v>0.65780000000000005</v>
      </c>
      <c r="N9" s="57">
        <f t="shared" si="5"/>
        <v>0.65780000000000005</v>
      </c>
      <c r="O9" s="57">
        <f t="shared" si="5"/>
        <v>0.65780000000000005</v>
      </c>
      <c r="P9" s="57">
        <f t="shared" si="5"/>
        <v>0.65780000000000005</v>
      </c>
      <c r="Q9" s="57">
        <f t="shared" si="5"/>
        <v>0.65780000000000005</v>
      </c>
      <c r="R9" s="57">
        <f t="shared" si="5"/>
        <v>0.65780000000000005</v>
      </c>
      <c r="S9" s="57">
        <f t="shared" si="5"/>
        <v>0.65780000000000005</v>
      </c>
      <c r="T9" s="57">
        <f t="shared" si="5"/>
        <v>0.65780000000000005</v>
      </c>
      <c r="U9" s="57">
        <f t="shared" si="5"/>
        <v>0.65780000000000005</v>
      </c>
      <c r="V9" s="57">
        <f t="shared" si="5"/>
        <v>0.65780000000000005</v>
      </c>
      <c r="W9" s="57">
        <f t="shared" ref="W9:AJ13" si="6">$B9</f>
        <v>0.65780000000000005</v>
      </c>
      <c r="X9" s="57">
        <f t="shared" si="6"/>
        <v>0.65780000000000005</v>
      </c>
      <c r="Y9" s="57">
        <f t="shared" si="6"/>
        <v>0.65780000000000005</v>
      </c>
      <c r="Z9" s="57">
        <f t="shared" si="6"/>
        <v>0.65780000000000005</v>
      </c>
      <c r="AA9" s="57">
        <f t="shared" si="6"/>
        <v>0.65780000000000005</v>
      </c>
      <c r="AB9" s="57">
        <f t="shared" si="6"/>
        <v>0.65780000000000005</v>
      </c>
      <c r="AC9" s="57">
        <f t="shared" si="6"/>
        <v>0.65780000000000005</v>
      </c>
      <c r="AD9" s="57">
        <f t="shared" si="6"/>
        <v>0.65780000000000005</v>
      </c>
      <c r="AE9" s="57">
        <f t="shared" si="6"/>
        <v>0.65780000000000005</v>
      </c>
      <c r="AF9" s="57">
        <f t="shared" si="6"/>
        <v>0.65780000000000005</v>
      </c>
      <c r="AG9" s="57">
        <f t="shared" si="6"/>
        <v>0.65780000000000005</v>
      </c>
      <c r="AH9" s="57">
        <f t="shared" si="6"/>
        <v>0.65780000000000005</v>
      </c>
      <c r="AI9" s="57">
        <f t="shared" si="6"/>
        <v>0.65780000000000005</v>
      </c>
      <c r="AJ9" s="57">
        <f t="shared" si="6"/>
        <v>0.65780000000000005</v>
      </c>
    </row>
    <row r="10" spans="1:36" ht="14.5" customHeight="1" x14ac:dyDescent="0.3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5" customHeight="1" x14ac:dyDescent="0.35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5" customHeight="1" x14ac:dyDescent="0.35">
      <c r="A12" s="10" t="s">
        <v>325</v>
      </c>
      <c r="B12" s="57">
        <f>'BECF-pre-ret'!B12*1.1</f>
        <v>0.29040000000000005</v>
      </c>
      <c r="C12" s="57">
        <f t="shared" si="4"/>
        <v>0.29040000000000005</v>
      </c>
      <c r="D12" s="57">
        <f t="shared" si="4"/>
        <v>0.29040000000000005</v>
      </c>
      <c r="E12" s="57">
        <f t="shared" si="4"/>
        <v>0.29040000000000005</v>
      </c>
      <c r="F12" s="57">
        <f t="shared" si="4"/>
        <v>0.29040000000000005</v>
      </c>
      <c r="G12" s="57">
        <f t="shared" si="4"/>
        <v>0.29040000000000005</v>
      </c>
      <c r="H12" s="57">
        <f t="shared" si="4"/>
        <v>0.29040000000000005</v>
      </c>
      <c r="I12" s="57">
        <f t="shared" si="4"/>
        <v>0.29040000000000005</v>
      </c>
      <c r="J12" s="57">
        <f t="shared" si="4"/>
        <v>0.29040000000000005</v>
      </c>
      <c r="K12" s="57">
        <f t="shared" si="4"/>
        <v>0.29040000000000005</v>
      </c>
      <c r="L12" s="57">
        <f t="shared" si="4"/>
        <v>0.29040000000000005</v>
      </c>
      <c r="M12" s="57">
        <f t="shared" si="5"/>
        <v>0.29040000000000005</v>
      </c>
      <c r="N12" s="57">
        <f t="shared" si="5"/>
        <v>0.29040000000000005</v>
      </c>
      <c r="O12" s="57">
        <f t="shared" si="5"/>
        <v>0.29040000000000005</v>
      </c>
      <c r="P12" s="57">
        <f t="shared" si="5"/>
        <v>0.29040000000000005</v>
      </c>
      <c r="Q12" s="57">
        <f t="shared" si="5"/>
        <v>0.29040000000000005</v>
      </c>
      <c r="R12" s="57">
        <f t="shared" si="5"/>
        <v>0.29040000000000005</v>
      </c>
      <c r="S12" s="57">
        <f t="shared" si="5"/>
        <v>0.29040000000000005</v>
      </c>
      <c r="T12" s="57">
        <f t="shared" si="5"/>
        <v>0.29040000000000005</v>
      </c>
      <c r="U12" s="57">
        <f t="shared" si="5"/>
        <v>0.29040000000000005</v>
      </c>
      <c r="V12" s="57">
        <f t="shared" si="5"/>
        <v>0.29040000000000005</v>
      </c>
      <c r="W12" s="57">
        <f t="shared" si="6"/>
        <v>0.29040000000000005</v>
      </c>
      <c r="X12" s="57">
        <f t="shared" si="6"/>
        <v>0.29040000000000005</v>
      </c>
      <c r="Y12" s="57">
        <f t="shared" si="6"/>
        <v>0.29040000000000005</v>
      </c>
      <c r="Z12" s="57">
        <f t="shared" si="6"/>
        <v>0.29040000000000005</v>
      </c>
      <c r="AA12" s="57">
        <f t="shared" si="6"/>
        <v>0.29040000000000005</v>
      </c>
      <c r="AB12" s="57">
        <f t="shared" si="6"/>
        <v>0.29040000000000005</v>
      </c>
      <c r="AC12" s="57">
        <f t="shared" si="6"/>
        <v>0.29040000000000005</v>
      </c>
      <c r="AD12" s="57">
        <f t="shared" si="6"/>
        <v>0.29040000000000005</v>
      </c>
      <c r="AE12" s="57">
        <f t="shared" si="6"/>
        <v>0.29040000000000005</v>
      </c>
      <c r="AF12" s="57">
        <f t="shared" si="6"/>
        <v>0.29040000000000005</v>
      </c>
      <c r="AG12" s="57">
        <f t="shared" si="6"/>
        <v>0.29040000000000005</v>
      </c>
      <c r="AH12" s="57">
        <f t="shared" si="6"/>
        <v>0.29040000000000005</v>
      </c>
      <c r="AI12" s="57">
        <f t="shared" si="6"/>
        <v>0.29040000000000005</v>
      </c>
      <c r="AJ12" s="57">
        <f t="shared" si="6"/>
        <v>0.29040000000000005</v>
      </c>
    </row>
    <row r="13" spans="1:36" ht="14.5" customHeight="1" x14ac:dyDescent="0.35">
      <c r="A13" s="10" t="s">
        <v>326</v>
      </c>
      <c r="B13" s="57">
        <f>'BECF-pre-ret'!B13*1.1</f>
        <v>9.9000000000000008E-3</v>
      </c>
      <c r="C13" s="57">
        <f t="shared" si="4"/>
        <v>9.9000000000000008E-3</v>
      </c>
      <c r="D13" s="57">
        <f t="shared" si="4"/>
        <v>9.9000000000000008E-3</v>
      </c>
      <c r="E13" s="57">
        <f t="shared" si="4"/>
        <v>9.9000000000000008E-3</v>
      </c>
      <c r="F13" s="57">
        <f t="shared" si="4"/>
        <v>9.9000000000000008E-3</v>
      </c>
      <c r="G13" s="57">
        <f t="shared" si="4"/>
        <v>9.9000000000000008E-3</v>
      </c>
      <c r="H13" s="57">
        <f t="shared" si="4"/>
        <v>9.9000000000000008E-3</v>
      </c>
      <c r="I13" s="57">
        <f t="shared" si="4"/>
        <v>9.9000000000000008E-3</v>
      </c>
      <c r="J13" s="57">
        <f t="shared" si="4"/>
        <v>9.9000000000000008E-3</v>
      </c>
      <c r="K13" s="57">
        <f t="shared" si="4"/>
        <v>9.9000000000000008E-3</v>
      </c>
      <c r="L13" s="57">
        <f t="shared" si="4"/>
        <v>9.9000000000000008E-3</v>
      </c>
      <c r="M13" s="57">
        <f t="shared" si="5"/>
        <v>9.9000000000000008E-3</v>
      </c>
      <c r="N13" s="57">
        <f t="shared" si="5"/>
        <v>9.9000000000000008E-3</v>
      </c>
      <c r="O13" s="57">
        <f t="shared" si="5"/>
        <v>9.9000000000000008E-3</v>
      </c>
      <c r="P13" s="57">
        <f t="shared" si="5"/>
        <v>9.9000000000000008E-3</v>
      </c>
      <c r="Q13" s="57">
        <f t="shared" si="5"/>
        <v>9.9000000000000008E-3</v>
      </c>
      <c r="R13" s="57">
        <f t="shared" si="5"/>
        <v>9.9000000000000008E-3</v>
      </c>
      <c r="S13" s="57">
        <f t="shared" si="5"/>
        <v>9.9000000000000008E-3</v>
      </c>
      <c r="T13" s="57">
        <f t="shared" si="5"/>
        <v>9.9000000000000008E-3</v>
      </c>
      <c r="U13" s="57">
        <f t="shared" si="5"/>
        <v>9.9000000000000008E-3</v>
      </c>
      <c r="V13" s="57">
        <f t="shared" si="5"/>
        <v>9.9000000000000008E-3</v>
      </c>
      <c r="W13" s="57">
        <f t="shared" si="6"/>
        <v>9.9000000000000008E-3</v>
      </c>
      <c r="X13" s="57">
        <f t="shared" si="6"/>
        <v>9.9000000000000008E-3</v>
      </c>
      <c r="Y13" s="57">
        <f t="shared" si="6"/>
        <v>9.9000000000000008E-3</v>
      </c>
      <c r="Z13" s="57">
        <f t="shared" si="6"/>
        <v>9.9000000000000008E-3</v>
      </c>
      <c r="AA13" s="57">
        <f t="shared" si="6"/>
        <v>9.9000000000000008E-3</v>
      </c>
      <c r="AB13" s="57">
        <f t="shared" si="6"/>
        <v>9.9000000000000008E-3</v>
      </c>
      <c r="AC13" s="57">
        <f t="shared" si="6"/>
        <v>9.9000000000000008E-3</v>
      </c>
      <c r="AD13" s="57">
        <f t="shared" si="6"/>
        <v>9.9000000000000008E-3</v>
      </c>
      <c r="AE13" s="57">
        <f t="shared" si="6"/>
        <v>9.9000000000000008E-3</v>
      </c>
      <c r="AF13" s="57">
        <f t="shared" si="6"/>
        <v>9.9000000000000008E-3</v>
      </c>
      <c r="AG13" s="57">
        <f t="shared" si="6"/>
        <v>9.9000000000000008E-3</v>
      </c>
      <c r="AH13" s="57">
        <f t="shared" si="6"/>
        <v>9.9000000000000008E-3</v>
      </c>
      <c r="AI13" s="57">
        <f t="shared" si="6"/>
        <v>9.9000000000000008E-3</v>
      </c>
      <c r="AJ13" s="57">
        <f t="shared" si="6"/>
        <v>9.9000000000000008E-3</v>
      </c>
    </row>
    <row r="14" spans="1:36" ht="14.5" customHeight="1" x14ac:dyDescent="0.3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3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5" customHeight="1" x14ac:dyDescent="0.3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5" customHeight="1" x14ac:dyDescent="0.3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2021-08-06T20:35:01Z</dcterms:modified>
</cp:coreProperties>
</file>