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6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0.0%"/>
    <numFmt numFmtId="166" formatCode="#,##0.000"/>
    <numFmt numFmtId="167" formatCode="_(* #,##0.0_);_(* \(#,##0.0\);_(* &quot;-&quot;??_);_(@_)"/>
    <numFmt numFmtId="168" formatCode="0.000%"/>
    <numFmt numFmtId="169" formatCode="0.000E+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0" fontId="29" fillId="0" borderId="0" pivotButton="0" quotePrefix="0" xfId="51"/>
    <xf numFmtId="0" fontId="30" fillId="0" borderId="0" pivotButton="0" quotePrefix="0" xfId="51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14" fontId="0" fillId="0" borderId="0" pivotButton="0" quotePrefix="0" xfId="0"/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  <xf numFmtId="170" fontId="0" fillId="0" borderId="0" pivotButton="0" quotePrefix="0" xfId="0"/>
    <xf numFmtId="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63" min="2" max="2"/>
    <col width="42.5" customWidth="1" style="163" min="3" max="3"/>
    <col width="57.83203125" bestFit="1" customWidth="1" style="163" min="4" max="4"/>
    <col width="60.5" customWidth="1" style="163" min="5" max="5"/>
  </cols>
  <sheetData>
    <row r="1">
      <c r="A1" s="15" t="inlineStr">
        <is>
          <t>BPoIFUfE BAU Proportion of Industrial Fuel Used for Energy</t>
        </is>
      </c>
      <c r="B1" t="inlineStr">
        <is>
          <t>Kentucky</t>
        </is>
      </c>
      <c r="C1" s="131" t="n">
        <v>44368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63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70" t="n"/>
    </row>
    <row r="19" ht="15" customHeight="1" s="163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70" t="n"/>
    </row>
    <row r="20" ht="15" customHeight="1" s="163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70" t="n"/>
    </row>
    <row r="21" ht="15" customHeight="1" s="163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70" t="n"/>
    </row>
    <row r="22" ht="15" customHeight="1" s="163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70" t="n"/>
    </row>
    <row r="24" ht="15" customHeight="1" s="163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70" t="n"/>
    </row>
    <row r="25" ht="15" customHeight="1" s="163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70" t="n"/>
    </row>
    <row r="26" ht="15" customHeight="1" s="163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70" t="n"/>
    </row>
    <row r="27" ht="15" customHeight="1" s="163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70" t="n"/>
    </row>
    <row r="28" ht="15" customHeight="1" s="163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9" t="n"/>
    </row>
    <row r="30" ht="15" customHeight="1" s="163">
      <c r="B30" s="25" t="inlineStr">
        <is>
          <t>Energy Consumption per Unit of Output</t>
        </is>
      </c>
    </row>
    <row r="31" ht="15" customHeight="1" s="163">
      <c r="B31" s="25" t="inlineStr">
        <is>
          <t>(thousand Btu per 2012 dollar shipments)</t>
        </is>
      </c>
    </row>
    <row r="32" ht="15" customHeight="1" s="163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9" t="n"/>
    </row>
    <row r="44" ht="15" customHeight="1" s="163">
      <c r="B44" s="25" t="inlineStr">
        <is>
          <t>Carbon Dioxide Emissions 3/</t>
        </is>
      </c>
    </row>
    <row r="45" ht="15" customHeight="1" s="163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9" t="n"/>
    </row>
    <row r="48" ht="15" customHeight="1" s="163">
      <c r="B48" s="25" t="inlineStr">
        <is>
          <t>Combined Heat and Power 4/</t>
        </is>
      </c>
    </row>
    <row r="49" ht="15" customHeight="1" s="163">
      <c r="B49" s="25" t="inlineStr">
        <is>
          <t xml:space="preserve">  Generating Capacity (gigawatts)</t>
        </is>
      </c>
    </row>
    <row r="50" ht="15" customHeight="1" s="163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9" t="n"/>
    </row>
    <row r="55" ht="15" customHeight="1" s="163">
      <c r="B55" s="25" t="inlineStr">
        <is>
          <t xml:space="preserve">  Net Generation (billion kilowatthours)</t>
        </is>
      </c>
    </row>
    <row r="56" ht="15" customHeight="1" s="163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70" t="n"/>
    </row>
    <row r="58" ht="15" customHeight="1" s="163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70" t="n"/>
    </row>
    <row r="59" ht="15" customHeight="1" s="163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9" t="n"/>
    </row>
    <row r="61" ht="15" customHeight="1" s="163">
      <c r="B61" s="25" t="inlineStr">
        <is>
          <t xml:space="preserve">    Disposition</t>
        </is>
      </c>
    </row>
    <row r="62" ht="15" customHeight="1" s="163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70" t="n"/>
    </row>
    <row r="64" ht="15" customHeight="1" s="163">
      <c r="B64" s="164" t="inlineStr">
        <is>
          <t xml:space="preserve">   1/ Includes energy for combined heat and power plants that have a non-regulatory status, small on-site generating systems.</t>
        </is>
      </c>
      <c r="C64" s="164" t="n"/>
      <c r="D64" s="164" t="n"/>
      <c r="E64" s="164" t="n"/>
      <c r="F64" s="164" t="n"/>
      <c r="G64" s="164" t="n"/>
      <c r="H64" s="164" t="n"/>
      <c r="I64" s="164" t="n"/>
      <c r="J64" s="164" t="n"/>
      <c r="K64" s="164" t="n"/>
      <c r="L64" s="164" t="n"/>
      <c r="M64" s="164" t="n"/>
      <c r="N64" s="164" t="n"/>
      <c r="O64" s="164" t="n"/>
      <c r="P64" s="164" t="n"/>
      <c r="Q64" s="164" t="n"/>
      <c r="R64" s="164" t="n"/>
      <c r="S64" s="164" t="n"/>
      <c r="T64" s="164" t="n"/>
      <c r="U64" s="164" t="n"/>
      <c r="V64" s="164" t="n"/>
      <c r="W64" s="164" t="n"/>
      <c r="X64" s="164" t="n"/>
      <c r="Y64" s="164" t="n"/>
      <c r="Z64" s="164" t="n"/>
      <c r="AA64" s="164" t="n"/>
      <c r="AB64" s="164" t="n"/>
      <c r="AC64" s="164" t="n"/>
      <c r="AD64" s="164" t="n"/>
      <c r="AE64" s="164" t="n"/>
      <c r="AF64" s="164" t="n"/>
      <c r="AG64" s="164" t="n"/>
      <c r="AH64" s="164" t="n"/>
      <c r="AI64" s="164" t="n"/>
    </row>
    <row r="65" ht="15" customHeight="1" s="163">
      <c r="B65" s="31" t="inlineStr">
        <is>
          <t xml:space="preserve">   2/ Includes lubricants, and miscellaneous petroleum products.</t>
        </is>
      </c>
    </row>
    <row r="66" ht="15" customHeight="1" s="163">
      <c r="B66" s="31" t="inlineStr">
        <is>
          <t xml:space="preserve">   3/ Includes emissions attributable to the fuels consumed to generate the purchased electricity.</t>
        </is>
      </c>
    </row>
    <row r="67" ht="15" customHeight="1" s="163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63">
      <c r="B68" s="31" t="inlineStr">
        <is>
          <t xml:space="preserve">   5/ Includes wood and other biomass, waste heat, municipal waste, and renewable sources.</t>
        </is>
      </c>
    </row>
    <row r="69" ht="15" customHeight="1" s="163">
      <c r="B69" s="31" t="inlineStr">
        <is>
          <t xml:space="preserve">   Btu = British thermal unit.</t>
        </is>
      </c>
    </row>
    <row r="70" ht="15" customHeight="1" s="163">
      <c r="B70" s="31" t="inlineStr">
        <is>
          <t xml:space="preserve">   - - = Not applicable.</t>
        </is>
      </c>
    </row>
    <row r="71" ht="15" customHeight="1" s="163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63">
      <c r="B72" s="31" t="inlineStr">
        <is>
          <t>rounding.</t>
        </is>
      </c>
    </row>
    <row r="73" ht="15" customHeight="1" s="163">
      <c r="B73" s="31" t="inlineStr">
        <is>
          <t xml:space="preserve">   Sources:  2019 value of shipments:  IHS Markit, Macroeconomic model, May 2019.</t>
        </is>
      </c>
    </row>
    <row r="74" ht="15" customHeight="1" s="163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63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Fabricated Metal Products Consumption 1/</t>
        </is>
      </c>
    </row>
    <row r="17" ht="15" customHeight="1" s="163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70" t="n"/>
    </row>
    <row r="18" ht="15" customHeight="1" s="163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70" t="n"/>
    </row>
    <row r="19" ht="15" customHeight="1" s="163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70" t="n"/>
    </row>
    <row r="20" ht="15" customHeight="1" s="163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70" t="n"/>
    </row>
    <row r="21" ht="15" customHeight="1" s="163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70" t="n"/>
    </row>
    <row r="22" ht="15" customHeight="1" s="163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70" t="n"/>
    </row>
    <row r="23" ht="15" customHeight="1" s="163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70" t="n"/>
    </row>
    <row r="24" ht="15" customHeight="1" s="163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70" t="n"/>
    </row>
    <row r="25" ht="15" customHeight="1" s="163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70" t="n"/>
    </row>
    <row r="27" ht="15" customHeight="1" s="163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 xml:space="preserve">   Machinery Consumption 1/</t>
        </is>
      </c>
    </row>
    <row r="30" ht="15" customHeight="1" s="163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70" t="n"/>
    </row>
    <row r="31" ht="15" customHeight="1" s="163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70" t="n"/>
    </row>
    <row r="32" ht="15" customHeight="1" s="163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70" t="n"/>
    </row>
    <row r="33" ht="15" customHeight="1" s="163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70" t="n"/>
    </row>
    <row r="34" ht="15" customHeight="1" s="163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70" t="n"/>
    </row>
    <row r="35" ht="15" customHeight="1" s="163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70" t="n"/>
    </row>
    <row r="36" ht="15" customHeight="1" s="163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70" t="n"/>
    </row>
    <row r="37" ht="15" customHeight="1" s="163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70" t="n"/>
    </row>
    <row r="38" ht="15" customHeight="1" s="163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70" t="n"/>
    </row>
    <row r="39" ht="15" customHeight="1" s="163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9" t="n"/>
    </row>
    <row r="41" ht="15" customHeight="1" s="163">
      <c r="B41" s="25" t="inlineStr">
        <is>
          <t xml:space="preserve">   Computers Consumption 1/</t>
        </is>
      </c>
    </row>
    <row r="42" ht="15" customHeight="1" s="163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70" t="n"/>
    </row>
    <row r="43" ht="15" customHeight="1" s="163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70" t="n"/>
    </row>
    <row r="44" ht="15" customHeight="1" s="163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70" t="n"/>
    </row>
    <row r="45" ht="15" customHeight="1" s="163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70" t="n"/>
    </row>
    <row r="46" ht="15" customHeight="1" s="163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70" t="n"/>
    </row>
    <row r="48" ht="15" customHeight="1" s="163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70" t="n"/>
    </row>
    <row r="49" ht="15" customHeight="1" s="163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70" t="n"/>
    </row>
    <row r="51" ht="15" customHeight="1" s="163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9" t="n"/>
    </row>
    <row r="53" ht="15" customHeight="1" s="163">
      <c r="B53" s="25" t="inlineStr">
        <is>
          <t xml:space="preserve">   Transportation Equipment Consumption 1/</t>
        </is>
      </c>
    </row>
    <row r="54" ht="15" customHeight="1" s="163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70" t="n"/>
    </row>
    <row r="55" ht="15" customHeight="1" s="163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70" t="n"/>
    </row>
    <row r="56" ht="15" customHeight="1" s="163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70" t="n"/>
    </row>
    <row r="57" ht="15" customHeight="1" s="163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70" t="n"/>
    </row>
    <row r="58" ht="15" customHeight="1" s="163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70" t="n"/>
    </row>
    <row r="59" ht="15" customHeight="1" s="163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70" t="n"/>
    </row>
    <row r="60" ht="15" customHeight="1" s="163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70" t="n"/>
    </row>
    <row r="61" ht="15" customHeight="1" s="163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70" t="n"/>
    </row>
    <row r="62" ht="15" customHeight="1" s="163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70" t="n"/>
    </row>
    <row r="63" ht="15" customHeight="1" s="163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9" t="n"/>
    </row>
    <row r="66" ht="15" customHeight="1" s="163">
      <c r="B66" s="25" t="inlineStr">
        <is>
          <t xml:space="preserve">   Electrical Equipment Consumption 1/</t>
        </is>
      </c>
    </row>
    <row r="67" ht="15" customHeight="1" s="163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70" t="n"/>
    </row>
    <row r="68" ht="15" customHeight="1" s="163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70" t="n"/>
    </row>
    <row r="69" ht="15" customHeight="1" s="163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70" t="n"/>
    </row>
    <row r="70" ht="15" customHeight="1" s="163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70" t="n"/>
    </row>
    <row r="71" ht="15" customHeight="1" s="163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70" t="n"/>
    </row>
    <row r="72" ht="15" customHeight="1" s="163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70" t="n"/>
    </row>
    <row r="73" ht="15" customHeight="1" s="163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70" t="n"/>
    </row>
    <row r="74" ht="15" customHeight="1" s="163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70" t="n"/>
    </row>
    <row r="75" ht="15" customHeight="1" s="163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70" t="n"/>
    </row>
    <row r="76" ht="15" customHeight="1" s="163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9" t="n"/>
    </row>
    <row r="78" ht="15" customHeight="1" s="163">
      <c r="B78" s="25" t="inlineStr">
        <is>
          <t>Value of Shipments (billion 2012 dollars)</t>
        </is>
      </c>
    </row>
    <row r="79" ht="15" customHeight="1" s="163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70" t="n"/>
    </row>
    <row r="80" ht="15" customHeight="1" s="163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70" t="n"/>
    </row>
    <row r="81" ht="15" customHeight="1" s="163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70" t="n"/>
    </row>
    <row r="82" ht="15" customHeight="1" s="163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70" t="n"/>
    </row>
    <row r="83" ht="15" customHeight="1" s="163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70" t="n"/>
    </row>
    <row r="85" ht="15" customHeight="1" s="163">
      <c r="B85" s="25" t="inlineStr">
        <is>
          <t>Energy Consumption per Unit of Output</t>
        </is>
      </c>
    </row>
    <row r="86" ht="15" customHeight="1" s="163">
      <c r="B86" s="25" t="inlineStr">
        <is>
          <t>(thousand Btu per 2012 dollar shipments)</t>
        </is>
      </c>
    </row>
    <row r="87" ht="15" customHeight="1" s="163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70" t="n"/>
    </row>
    <row r="88" ht="15" customHeight="1" s="163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70" t="n"/>
    </row>
    <row r="89" ht="15" customHeight="1" s="163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70" t="n"/>
    </row>
    <row r="91" ht="15" customHeight="1" s="163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70" t="n"/>
    </row>
    <row r="93" ht="15" customHeight="1" s="163">
      <c r="B93" s="25" t="inlineStr">
        <is>
          <t>Carbon Dioxide Emissions 2/ (million metric</t>
        </is>
      </c>
    </row>
    <row r="94" ht="15" customHeight="1" s="163">
      <c r="B94" s="25" t="inlineStr">
        <is>
          <t xml:space="preserve"> tons carbon dioxide equivalent)</t>
        </is>
      </c>
    </row>
    <row r="95" ht="15" customHeight="1" s="163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70" t="n"/>
    </row>
    <row r="96" ht="15" customHeight="1" s="163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70" t="n"/>
    </row>
    <row r="97" ht="15" customHeight="1" s="163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70" t="n"/>
    </row>
    <row r="98" ht="15" customHeight="1" s="163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70" t="n"/>
    </row>
    <row r="99" ht="15" customHeight="1" s="163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70" t="n"/>
    </row>
    <row r="102" ht="15" customHeight="1" s="163">
      <c r="B102" s="25" t="inlineStr">
        <is>
          <t>Fabricated Metal Products, Machinery,</t>
        </is>
      </c>
    </row>
    <row r="103" ht="15" customHeight="1" s="163">
      <c r="B103" s="25" t="inlineStr">
        <is>
          <t>Computers, Transportation Equipment,</t>
        </is>
      </c>
    </row>
    <row r="104" ht="15" customHeight="1" s="163">
      <c r="B104" s="25" t="inlineStr">
        <is>
          <t>and Electrical Equipment:</t>
        </is>
      </c>
    </row>
    <row r="106" ht="15" customHeight="1" s="163">
      <c r="B106" s="25" t="inlineStr">
        <is>
          <t xml:space="preserve"> Combined Heat and Power 3/</t>
        </is>
      </c>
    </row>
    <row r="107" ht="15" customHeight="1" s="163">
      <c r="B107" s="25" t="inlineStr">
        <is>
          <t xml:space="preserve">  Generating Capacity (gigawatts)</t>
        </is>
      </c>
    </row>
    <row r="108" ht="15" customHeight="1" s="163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70" t="n"/>
    </row>
    <row r="109" ht="15" customHeight="1" s="163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70" t="n"/>
    </row>
    <row r="110" ht="15" customHeight="1" s="163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70" t="n"/>
    </row>
    <row r="111" ht="15" customHeight="1" s="163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70" t="n"/>
    </row>
    <row r="112" ht="15" customHeight="1" s="163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9" t="n"/>
    </row>
    <row r="113" ht="15" customHeight="1" s="163">
      <c r="B113" s="25" t="inlineStr">
        <is>
          <t xml:space="preserve">  Net Generation (billion kilowatthours)</t>
        </is>
      </c>
    </row>
    <row r="114" ht="15" customHeight="1" s="163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70" t="n"/>
    </row>
    <row r="115" ht="15" customHeight="1" s="163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70" t="n"/>
    </row>
    <row r="116" ht="15" customHeight="1" s="163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70" t="n"/>
    </row>
    <row r="117" ht="15" customHeight="1" s="163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70" t="n"/>
    </row>
    <row r="118" ht="15" customHeight="1" s="163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9" t="n"/>
    </row>
    <row r="119" ht="15" customHeight="1" s="163">
      <c r="B119" s="25" t="inlineStr">
        <is>
          <t xml:space="preserve">    Disposition</t>
        </is>
      </c>
    </row>
    <row r="120" ht="15" customHeight="1" s="163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70" t="n"/>
    </row>
    <row r="121" ht="15" customHeight="1" s="163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70" t="n"/>
    </row>
    <row r="122" ht="15" customHeight="1" s="163" thickBot="1"/>
    <row r="123" ht="15" customHeight="1" s="163">
      <c r="B123" s="164" t="inlineStr">
        <is>
          <t xml:space="preserve">   1/ Includes energy for combined heat and power plants that have a non-regulatory status, small on-site generating systems.</t>
        </is>
      </c>
      <c r="C123" s="164" t="n"/>
      <c r="D123" s="164" t="n"/>
      <c r="E123" s="164" t="n"/>
      <c r="F123" s="164" t="n"/>
      <c r="G123" s="164" t="n"/>
      <c r="H123" s="164" t="n"/>
      <c r="I123" s="164" t="n"/>
      <c r="J123" s="164" t="n"/>
      <c r="K123" s="164" t="n"/>
      <c r="L123" s="164" t="n"/>
      <c r="M123" s="164" t="n"/>
      <c r="N123" s="164" t="n"/>
      <c r="O123" s="164" t="n"/>
      <c r="P123" s="164" t="n"/>
      <c r="Q123" s="164" t="n"/>
      <c r="R123" s="164" t="n"/>
      <c r="S123" s="164" t="n"/>
      <c r="T123" s="164" t="n"/>
      <c r="U123" s="164" t="n"/>
      <c r="V123" s="164" t="n"/>
      <c r="W123" s="164" t="n"/>
      <c r="X123" s="164" t="n"/>
      <c r="Y123" s="164" t="n"/>
      <c r="Z123" s="164" t="n"/>
      <c r="AA123" s="164" t="n"/>
      <c r="AB123" s="164" t="n"/>
      <c r="AC123" s="164" t="n"/>
      <c r="AD123" s="164" t="n"/>
      <c r="AE123" s="164" t="n"/>
      <c r="AF123" s="164" t="n"/>
      <c r="AG123" s="164" t="n"/>
      <c r="AH123" s="164" t="n"/>
      <c r="AI123" s="164" t="n"/>
    </row>
    <row r="124" ht="15" customHeight="1" s="163">
      <c r="B124" s="31" t="inlineStr">
        <is>
          <t xml:space="preserve">   2/ Includes emissions attributable to the fuels consumed to generate the purchased electricity.</t>
        </is>
      </c>
    </row>
    <row r="125" ht="15" customHeight="1" s="163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63">
      <c r="B126" s="31" t="inlineStr">
        <is>
          <t xml:space="preserve">   4/ Includes wood and other biomass, waste heat, municipal waste, and renewable sources.</t>
        </is>
      </c>
    </row>
    <row r="127" ht="15" customHeight="1" s="163">
      <c r="B127" s="31" t="inlineStr">
        <is>
          <t xml:space="preserve">   Btu = British thermal unit.</t>
        </is>
      </c>
    </row>
    <row r="128" ht="15" customHeight="1" s="163">
      <c r="B128" s="31" t="inlineStr">
        <is>
          <t xml:space="preserve">   - - = Not applicable.</t>
        </is>
      </c>
    </row>
    <row r="129" ht="15" customHeight="1" s="163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63">
      <c r="B130" s="31" t="inlineStr">
        <is>
          <t>rounding.</t>
        </is>
      </c>
    </row>
    <row r="131" ht="15" customHeight="1" s="163">
      <c r="B131" s="31" t="inlineStr">
        <is>
          <t xml:space="preserve">   Sources:  2019 value of shipments:  IHS Markit, Macroeconomic model, May 2019.</t>
        </is>
      </c>
    </row>
    <row r="132" ht="15" customHeight="1" s="163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63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Wood Products Consumption 1/</t>
        </is>
      </c>
    </row>
    <row r="17" ht="15" customHeight="1" s="163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70" t="n"/>
    </row>
    <row r="18" ht="15" customHeight="1" s="163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70" t="n"/>
    </row>
    <row r="19" ht="15" customHeight="1" s="163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70" t="n"/>
    </row>
    <row r="20" ht="15" customHeight="1" s="163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70" t="n"/>
    </row>
    <row r="21" ht="15" customHeight="1" s="163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70" t="n"/>
    </row>
    <row r="22" ht="15" customHeight="1" s="163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70" t="n"/>
    </row>
    <row r="23" ht="15" customHeight="1" s="163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70" t="n"/>
    </row>
    <row r="24" ht="15" customHeight="1" s="163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70" t="n"/>
    </row>
    <row r="25" ht="15" customHeight="1" s="163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70" t="n"/>
    </row>
    <row r="26" ht="15" customHeight="1" s="163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9" t="n"/>
    </row>
    <row r="28" ht="15" customHeight="1" s="163">
      <c r="B28" s="25" t="inlineStr">
        <is>
          <t xml:space="preserve">   Plastics Consumption 1/</t>
        </is>
      </c>
    </row>
    <row r="29" ht="15" customHeight="1" s="163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70" t="n"/>
    </row>
    <row r="30" ht="15" customHeight="1" s="163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70" t="n"/>
    </row>
    <row r="31" ht="15" customHeight="1" s="163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70" t="n"/>
    </row>
    <row r="32" ht="15" customHeight="1" s="163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70" t="n"/>
    </row>
    <row r="33" ht="15" customHeight="1" s="163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70" t="n"/>
    </row>
    <row r="34" ht="15" customHeight="1" s="163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70" t="n"/>
    </row>
    <row r="35" ht="15" customHeight="1" s="163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70" t="n"/>
    </row>
    <row r="37" ht="15" customHeight="1" s="163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70" t="n"/>
    </row>
    <row r="38" ht="15" customHeight="1" s="163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9" t="n"/>
    </row>
    <row r="40" ht="15" customHeight="1" s="163">
      <c r="B40" s="25" t="inlineStr">
        <is>
          <t xml:space="preserve">   Balance of Manufacturing Consumption 1/</t>
        </is>
      </c>
    </row>
    <row r="41" ht="15" customHeight="1" s="163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70" t="n"/>
    </row>
    <row r="42" ht="15" customHeight="1" s="163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70" t="n"/>
    </row>
    <row r="43" ht="15" customHeight="1" s="163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70" t="n"/>
    </row>
    <row r="44" ht="15" customHeight="1" s="163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70" t="n"/>
    </row>
    <row r="45" ht="15" customHeight="1" s="163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70" t="n"/>
    </row>
    <row r="46" ht="15" customHeight="1" s="163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70" t="n"/>
    </row>
    <row r="48" ht="15" customHeight="1" s="163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70" t="n"/>
    </row>
    <row r="49" ht="15" customHeight="1" s="163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70" t="n"/>
    </row>
    <row r="51" ht="15" customHeight="1" s="163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70" t="n"/>
    </row>
    <row r="52" ht="15" customHeight="1" s="163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9" t="n"/>
    </row>
    <row r="55" ht="15" customHeight="1" s="163">
      <c r="B55" s="25" t="inlineStr">
        <is>
          <t>Value of Shipments (billion 2012 dollars)</t>
        </is>
      </c>
    </row>
    <row r="56" ht="15" customHeight="1" s="163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70" t="n"/>
    </row>
    <row r="57" ht="15" customHeight="1" s="163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70" t="n"/>
    </row>
    <row r="58" ht="15" customHeight="1" s="163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60" ht="15" customHeight="1" s="163">
      <c r="B60" s="25" t="inlineStr">
        <is>
          <t>Energy Consumption per Unit of Output</t>
        </is>
      </c>
    </row>
    <row r="61" ht="15" customHeight="1" s="163">
      <c r="B61" s="25" t="inlineStr">
        <is>
          <t>(thousand Btu per 2012 dollar shipments)</t>
        </is>
      </c>
    </row>
    <row r="62" ht="15" customHeight="1" s="163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70" t="n"/>
    </row>
    <row r="64" ht="15" customHeight="1" s="163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6" ht="15" customHeight="1" s="163">
      <c r="B66" s="25" t="inlineStr">
        <is>
          <t>Carbon Dioxide Emissions 3/ (million metric</t>
        </is>
      </c>
    </row>
    <row r="67" ht="15" customHeight="1" s="163">
      <c r="B67" s="25" t="inlineStr">
        <is>
          <t xml:space="preserve"> tons carbon dioxide equivalent)</t>
        </is>
      </c>
    </row>
    <row r="68" ht="15" customHeight="1" s="163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70" t="n"/>
    </row>
    <row r="69" ht="15" customHeight="1" s="163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70" t="n"/>
    </row>
    <row r="70" ht="15" customHeight="1" s="163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70" t="n"/>
    </row>
    <row r="73" ht="15" customHeight="1" s="163">
      <c r="B73" s="25" t="inlineStr">
        <is>
          <t>Wood, Plastics, and Balance of Manufacturing:</t>
        </is>
      </c>
    </row>
    <row r="75" ht="15" customHeight="1" s="163">
      <c r="B75" s="25" t="inlineStr">
        <is>
          <t xml:space="preserve"> Combined Heat and Power 4/</t>
        </is>
      </c>
    </row>
    <row r="76" ht="15" customHeight="1" s="163">
      <c r="B76" s="25" t="inlineStr">
        <is>
          <t xml:space="preserve">  Generating Capacity (gigawatts)</t>
        </is>
      </c>
    </row>
    <row r="77" ht="15" customHeight="1" s="163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70" t="n"/>
    </row>
    <row r="78" ht="15" customHeight="1" s="163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70" t="n"/>
    </row>
    <row r="79" ht="15" customHeight="1" s="163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70" t="n"/>
    </row>
    <row r="80" ht="15" customHeight="1" s="163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9" t="n"/>
    </row>
    <row r="82" ht="15" customHeight="1" s="163">
      <c r="B82" s="25" t="inlineStr">
        <is>
          <t xml:space="preserve">  Net Generation (billion kilowatthours)</t>
        </is>
      </c>
    </row>
    <row r="83" ht="15" customHeight="1" s="163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70" t="n"/>
    </row>
    <row r="84" ht="15" customHeight="1" s="163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70" t="n"/>
    </row>
    <row r="85" ht="15" customHeight="1" s="163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70" t="n"/>
    </row>
    <row r="86" ht="15" customHeight="1" s="163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7" ht="15" customHeight="1" s="163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9" t="n"/>
    </row>
    <row r="88" ht="15" customHeight="1" s="163">
      <c r="B88" s="25" t="inlineStr">
        <is>
          <t xml:space="preserve">    Disposition</t>
        </is>
      </c>
    </row>
    <row r="89" ht="15" customHeight="1" s="163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70" t="n"/>
    </row>
    <row r="91" ht="15" customHeight="1" s="163">
      <c r="B91" s="164" t="inlineStr">
        <is>
          <t xml:space="preserve">   1/ Includes energy for combined heat and power plants that have a non-regulatory status, small on-site generating systems.</t>
        </is>
      </c>
      <c r="C91" s="164" t="n"/>
      <c r="D91" s="164" t="n"/>
      <c r="E91" s="164" t="n"/>
      <c r="F91" s="164" t="n"/>
      <c r="G91" s="164" t="n"/>
      <c r="H91" s="164" t="n"/>
      <c r="I91" s="164" t="n"/>
      <c r="J91" s="164" t="n"/>
      <c r="K91" s="164" t="n"/>
      <c r="L91" s="164" t="n"/>
      <c r="M91" s="164" t="n"/>
      <c r="N91" s="164" t="n"/>
      <c r="O91" s="164" t="n"/>
      <c r="P91" s="164" t="n"/>
      <c r="Q91" s="164" t="n"/>
      <c r="R91" s="164" t="n"/>
      <c r="S91" s="164" t="n"/>
      <c r="T91" s="164" t="n"/>
      <c r="U91" s="164" t="n"/>
      <c r="V91" s="164" t="n"/>
      <c r="W91" s="164" t="n"/>
      <c r="X91" s="164" t="n"/>
      <c r="Y91" s="164" t="n"/>
      <c r="Z91" s="164" t="n"/>
      <c r="AA91" s="164" t="n"/>
      <c r="AB91" s="164" t="n"/>
      <c r="AC91" s="164" t="n"/>
      <c r="AD91" s="164" t="n"/>
      <c r="AE91" s="164" t="n"/>
      <c r="AF91" s="164" t="n"/>
      <c r="AG91" s="164" t="n"/>
      <c r="AH91" s="164" t="n"/>
      <c r="AI91" s="164" t="n"/>
    </row>
    <row r="92" ht="15" customHeight="1" s="163">
      <c r="B92" s="31" t="inlineStr">
        <is>
          <t xml:space="preserve">   2/ Includes lubricants, and miscellaneous petroleum products.</t>
        </is>
      </c>
    </row>
    <row r="93" ht="15" customHeight="1" s="163">
      <c r="B93" s="31" t="inlineStr">
        <is>
          <t xml:space="preserve">   3/ Includes emissions attributable to the fuels consumed to generate the purchased electricity.</t>
        </is>
      </c>
    </row>
    <row r="94" ht="15" customHeight="1" s="163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63">
      <c r="B95" s="31" t="inlineStr">
        <is>
          <t xml:space="preserve">   5/ Includes wood and other biomass, waste heat, municipal waste, and renewable sources.</t>
        </is>
      </c>
    </row>
    <row r="96" ht="15" customHeight="1" s="163">
      <c r="B96" s="31" t="inlineStr">
        <is>
          <t xml:space="preserve">   Btu = British thermal unit.</t>
        </is>
      </c>
    </row>
    <row r="97" ht="15" customHeight="1" s="163">
      <c r="B97" s="31" t="inlineStr">
        <is>
          <t xml:space="preserve">   - - - Not applicable.</t>
        </is>
      </c>
    </row>
    <row r="98" ht="15" customHeight="1" s="163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63">
      <c r="B99" s="31" t="inlineStr">
        <is>
          <t>rounding.</t>
        </is>
      </c>
    </row>
    <row r="100" ht="15" customHeight="1" s="163">
      <c r="B100" s="31" t="inlineStr">
        <is>
          <t xml:space="preserve">   Sources:  2019 value of shipments:  IHS Markit, Macroeconomic model, May 2019.</t>
        </is>
      </c>
    </row>
    <row r="101" ht="15" customHeight="1" s="163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63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Agriculture</t>
        </is>
      </c>
    </row>
    <row r="17" ht="15" customHeight="1" s="163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70" t="n"/>
    </row>
    <row r="18" ht="15" customHeight="1" s="163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70" t="n"/>
    </row>
    <row r="19" ht="15" customHeight="1" s="163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70" t="n"/>
    </row>
    <row r="20" ht="15" customHeight="1" s="163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70" t="n"/>
    </row>
    <row r="21" ht="15" customHeight="1" s="163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70" t="n"/>
    </row>
    <row r="22" ht="15" customHeight="1" s="163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70" t="n"/>
    </row>
    <row r="24" ht="15" customHeight="1" s="163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70" t="n"/>
    </row>
    <row r="25" ht="15" customHeight="1" s="163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70" t="n"/>
    </row>
    <row r="27" ht="15" customHeight="1" s="163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 xml:space="preserve">   Construction</t>
        </is>
      </c>
    </row>
    <row r="30" ht="15" customHeight="1" s="163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70" t="n"/>
    </row>
    <row r="31" ht="15" customHeight="1" s="163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70" t="n"/>
    </row>
    <row r="32" ht="15" customHeight="1" s="163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70" t="n"/>
    </row>
    <row r="33" ht="15" customHeight="1" s="163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70" t="n"/>
    </row>
    <row r="34" ht="15" customHeight="1" s="163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70" t="n"/>
    </row>
    <row r="35" ht="15" customHeight="1" s="163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70" t="n"/>
    </row>
    <row r="37" ht="15" customHeight="1" s="163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70" t="n"/>
    </row>
    <row r="38" ht="15" customHeight="1" s="163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9" t="n"/>
    </row>
    <row r="40" ht="15" customHeight="1" s="163">
      <c r="B40" s="25" t="inlineStr">
        <is>
          <t xml:space="preserve">   Mining</t>
        </is>
      </c>
    </row>
    <row r="41" ht="15" customHeight="1" s="163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70" t="n"/>
    </row>
    <row r="42" ht="15" customHeight="1" s="163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70" t="n"/>
    </row>
    <row r="43" ht="15" customHeight="1" s="163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70" t="n"/>
    </row>
    <row r="44" ht="15" customHeight="1" s="163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70" t="n"/>
    </row>
    <row r="45" ht="15" customHeight="1" s="163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70" t="n"/>
    </row>
    <row r="46" ht="15" customHeight="1" s="163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70" t="n"/>
    </row>
    <row r="47" ht="15" customHeight="1" s="163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70" t="n"/>
    </row>
    <row r="48" ht="15" customHeight="1" s="163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70" t="n"/>
    </row>
    <row r="49" ht="15" customHeight="1" s="163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70" t="n"/>
    </row>
    <row r="51" ht="15" customHeight="1" s="163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70" t="n"/>
    </row>
    <row r="52" ht="15" customHeight="1" s="163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9" t="n"/>
    </row>
    <row r="54" ht="15" customHeight="1" s="163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70" t="n"/>
    </row>
    <row r="57" ht="15" customHeight="1" s="163">
      <c r="B57" s="25" t="inlineStr">
        <is>
          <t>Value of Shipments (billion 2012 dollars)</t>
        </is>
      </c>
    </row>
    <row r="58" ht="15" customHeight="1" s="163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59" ht="15" customHeight="1" s="163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70" t="n"/>
    </row>
    <row r="60" ht="15" customHeight="1" s="163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70" t="n"/>
    </row>
    <row r="62" ht="15" customHeight="1" s="163">
      <c r="B62" s="25" t="inlineStr">
        <is>
          <t>Energy Consumption per Unit of Output</t>
        </is>
      </c>
    </row>
    <row r="63" ht="15" customHeight="1" s="163">
      <c r="B63" s="25" t="inlineStr">
        <is>
          <t>(thousand Btu per 2012 dollar shipments)</t>
        </is>
      </c>
    </row>
    <row r="64" ht="15" customHeight="1" s="163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5" ht="15" customHeight="1" s="163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8" ht="15" customHeight="1" s="163">
      <c r="B68" s="25" t="inlineStr">
        <is>
          <t>Carbon Dioxide Emissions 4/</t>
        </is>
      </c>
    </row>
    <row r="69" ht="15" customHeight="1" s="163">
      <c r="B69" s="25" t="inlineStr">
        <is>
          <t>(million metric tons carbon dioxide)</t>
        </is>
      </c>
    </row>
    <row r="70" ht="15" customHeight="1" s="163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70" t="n"/>
    </row>
    <row r="71" ht="15" customHeight="1" s="163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70" t="n"/>
    </row>
    <row r="72" ht="15" customHeight="1" s="163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70" t="n"/>
    </row>
    <row r="73" ht="15" customHeight="1" s="163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70" t="n"/>
    </row>
    <row r="76" ht="15" customHeight="1" s="163">
      <c r="B76" s="25" t="inlineStr">
        <is>
          <t>Agriculture, Construction, and Mining:</t>
        </is>
      </c>
    </row>
    <row r="78" ht="15" customHeight="1" s="163">
      <c r="B78" s="25" t="inlineStr">
        <is>
          <t xml:space="preserve"> Combined Heat and Power 5/</t>
        </is>
      </c>
    </row>
    <row r="79" ht="15" customHeight="1" s="163">
      <c r="B79" s="25" t="inlineStr">
        <is>
          <t xml:space="preserve">  Generating Capacity (gigawatts)</t>
        </is>
      </c>
    </row>
    <row r="80" ht="15" customHeight="1" s="163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70" t="n"/>
    </row>
    <row r="82" ht="15" customHeight="1" s="163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70" t="n"/>
    </row>
    <row r="83" ht="15" customHeight="1" s="163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70" t="n"/>
    </row>
    <row r="84" ht="15" customHeight="1" s="163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9" t="n"/>
    </row>
    <row r="85" ht="15" customHeight="1" s="163">
      <c r="B85" s="25" t="inlineStr">
        <is>
          <t xml:space="preserve">  Net Generation (billion kilowatthours)</t>
        </is>
      </c>
    </row>
    <row r="86" ht="15" customHeight="1" s="163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7" ht="15" customHeight="1" s="163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70" t="n"/>
    </row>
    <row r="88" ht="15" customHeight="1" s="163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70" t="n"/>
    </row>
    <row r="89" ht="15" customHeight="1" s="163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9" t="n"/>
    </row>
    <row r="91" ht="15" customHeight="1" s="163">
      <c r="B91" s="25" t="inlineStr">
        <is>
          <t xml:space="preserve">    Disposition</t>
        </is>
      </c>
    </row>
    <row r="92" ht="15" customHeight="1" s="163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70" t="n"/>
    </row>
    <row r="93" ht="15" customHeight="1" s="163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70" t="n"/>
    </row>
    <row r="94" ht="15" customHeight="1" s="163" thickBot="1"/>
    <row r="95" ht="15" customHeight="1" s="163">
      <c r="B95" s="164" t="inlineStr">
        <is>
          <t xml:space="preserve">   1/ Includes lubricants, and miscellaneous petroleum products.</t>
        </is>
      </c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64" t="n"/>
      <c r="Z95" s="164" t="n"/>
      <c r="AA95" s="164" t="n"/>
      <c r="AB95" s="164" t="n"/>
      <c r="AC95" s="164" t="n"/>
      <c r="AD95" s="164" t="n"/>
      <c r="AE95" s="164" t="n"/>
      <c r="AF95" s="164" t="n"/>
      <c r="AG95" s="164" t="n"/>
      <c r="AH95" s="164" t="n"/>
      <c r="AI95" s="164" t="n"/>
    </row>
    <row r="96" ht="15" customHeight="1" s="163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63">
      <c r="B97" s="31" t="inlineStr">
        <is>
          <t xml:space="preserve">   3/ Fuel used in facilities that liquefy natural gas for export.</t>
        </is>
      </c>
    </row>
    <row r="98" ht="15" customHeight="1" s="163">
      <c r="B98" s="31" t="inlineStr">
        <is>
          <t xml:space="preserve">   4/ Includes emissions attributable to the fuels consumed to generate the purchased electricity.</t>
        </is>
      </c>
    </row>
    <row r="99" ht="15" customHeight="1" s="163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63">
      <c r="B100" s="31" t="inlineStr">
        <is>
          <t xml:space="preserve">   6/ Includes wood and other biomass, waste heat, municipal waste, and renewable sources.</t>
        </is>
      </c>
    </row>
    <row r="101" ht="15" customHeight="1" s="163">
      <c r="B101" s="31" t="inlineStr">
        <is>
          <t xml:space="preserve">   Btu = British thermal unit.</t>
        </is>
      </c>
    </row>
    <row r="102" ht="15" customHeight="1" s="163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63">
      <c r="B103" s="31" t="inlineStr">
        <is>
          <t>rounding.</t>
        </is>
      </c>
    </row>
    <row r="104" ht="15" customHeight="1" s="163">
      <c r="B104" s="31" t="inlineStr">
        <is>
          <t xml:space="preserve">   Sources:  2019 value of shipments:  IHS Markit, Macroeconomic model, May 2019.</t>
        </is>
      </c>
    </row>
    <row r="105" ht="15" customHeight="1" s="163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63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63">
      <c r="B11" s="22" t="inlineStr">
        <is>
          <t>(trillion Btu)</t>
        </is>
      </c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6" ht="15" customHeight="1" s="163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70" t="n"/>
    </row>
    <row r="17" ht="15" customHeight="1" s="163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70" t="n"/>
    </row>
    <row r="18" ht="15" customHeight="1" s="163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70" t="n"/>
    </row>
    <row r="19" ht="15" customHeight="1" s="163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70" t="n"/>
    </row>
    <row r="20" ht="15" customHeight="1" s="163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70" t="n"/>
    </row>
    <row r="21" ht="15" customHeight="1" s="163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70" t="n"/>
    </row>
    <row r="22" ht="15" customHeight="1" s="163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70" t="n"/>
    </row>
    <row r="24" ht="15" customHeight="1" s="163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9" t="n"/>
    </row>
    <row r="25" ht="15" customHeight="1" s="163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70" t="n"/>
    </row>
    <row r="26" ht="15" customHeight="1" s="163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70" t="n"/>
    </row>
    <row r="27" ht="15" customHeight="1" s="163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70" t="n"/>
    </row>
    <row r="28" ht="15" customHeight="1" s="163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70" t="n"/>
    </row>
    <row r="29" ht="15" customHeight="1" s="163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70" t="n"/>
    </row>
    <row r="30" ht="15" customHeight="1" s="163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70" t="n"/>
    </row>
    <row r="31" ht="15" customHeight="1" s="163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70" t="n"/>
    </row>
    <row r="33" ht="15" customHeight="1" s="163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9" t="n"/>
    </row>
    <row r="34" ht="15" customHeight="1" s="163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70" t="n"/>
    </row>
    <row r="35" ht="15" customHeight="1" s="163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70" t="n"/>
    </row>
    <row r="36" ht="15" customHeight="1" s="163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70" t="n"/>
    </row>
    <row r="37" ht="15" customHeight="1" s="163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70" t="n"/>
    </row>
    <row r="38" ht="15" customHeight="1" s="163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70" t="n"/>
    </row>
    <row r="39" ht="15" customHeight="1" s="163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70" t="n"/>
    </row>
    <row r="40" ht="15" customHeight="1" s="163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70" t="n"/>
    </row>
    <row r="43" ht="15" customHeight="1" s="163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9" t="n"/>
    </row>
    <row r="44" ht="15" customHeight="1" s="163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70" t="n"/>
    </row>
    <row r="45" ht="15" customHeight="1" s="163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70" t="n"/>
    </row>
    <row r="46" ht="15" customHeight="1" s="163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70" t="n"/>
    </row>
    <row r="47" ht="15" customHeight="1" s="163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70" t="n"/>
    </row>
    <row r="49" ht="15" customHeight="1" s="163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0" ht="15" customHeight="1" s="163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70" t="n"/>
    </row>
    <row r="51" ht="15" customHeight="1" s="163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70" t="n"/>
    </row>
    <row r="52" ht="15" customHeight="1" s="163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70" t="n"/>
    </row>
    <row r="53" ht="15" customHeight="1" s="163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70" t="n"/>
    </row>
    <row r="55" ht="15" customHeight="1" s="163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9" t="n"/>
    </row>
    <row r="56" ht="15" customHeight="1" s="163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70" t="n"/>
    </row>
    <row r="57" ht="15" customHeight="1" s="163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70" t="n"/>
    </row>
    <row r="58" ht="15" customHeight="1" s="163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59" ht="15" customHeight="1" s="163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70" t="n"/>
    </row>
    <row r="61" ht="15" customHeight="1" s="163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9" t="n"/>
    </row>
    <row r="62" ht="15" customHeight="1" s="163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70" t="n"/>
    </row>
    <row r="63" ht="15" customHeight="1" s="163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70" t="n"/>
    </row>
    <row r="65" ht="15" customHeight="1" s="163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9" t="n"/>
    </row>
    <row r="66" ht="15" customHeight="1" s="163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70" t="n"/>
    </row>
    <row r="67" ht="15" customHeight="1" s="163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70" t="n"/>
    </row>
    <row r="68" ht="15" customHeight="1" s="163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70" t="n"/>
    </row>
    <row r="70" ht="15" customHeight="1" s="163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9" t="n"/>
    </row>
    <row r="71" ht="15" customHeight="1" s="163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70" t="n"/>
    </row>
    <row r="72" ht="15" customHeight="1" s="163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70" t="n"/>
    </row>
    <row r="73" ht="15" customHeight="1" s="163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70" t="n"/>
    </row>
    <row r="74" ht="15" customHeight="1" s="163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70" t="n"/>
    </row>
    <row r="75" ht="15" customHeight="1" s="163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70" t="n"/>
    </row>
    <row r="76" ht="15" customHeight="1" s="163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70" t="n"/>
    </row>
    <row r="77" ht="15" customHeight="1" s="163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70" t="n"/>
    </row>
    <row r="78" ht="15" customHeight="1" s="163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70" t="n"/>
    </row>
    <row r="79" ht="15" customHeight="1" s="163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70" t="n"/>
    </row>
    <row r="80" ht="15" customHeight="1" s="163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70" t="n"/>
    </row>
    <row r="81" ht="15" customHeight="1" s="163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70" t="n"/>
    </row>
    <row r="82" ht="15" customHeight="1" s="163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70" t="n"/>
    </row>
    <row r="83" ht="15" customHeight="1" s="163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70" t="n"/>
    </row>
    <row r="84" ht="15" customHeight="1" s="163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70" t="n"/>
    </row>
    <row r="85" ht="15" customHeight="1" s="163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70" t="n"/>
    </row>
    <row r="86" ht="15" customHeight="1" s="163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70" t="n"/>
    </row>
    <row r="87" ht="15" customHeight="1" s="163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70" t="n"/>
    </row>
    <row r="88" ht="15" customHeight="1" s="163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70" t="n"/>
    </row>
    <row r="89" ht="15" customHeight="1" s="163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70" t="n"/>
    </row>
    <row r="90" ht="15" customHeight="1" s="163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70" t="n"/>
    </row>
    <row r="91" ht="15" customHeight="1" s="163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70" t="n"/>
    </row>
    <row r="92" ht="15" customHeight="1" s="163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70" t="n"/>
    </row>
    <row r="93" ht="15" customHeight="1" s="163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70" t="n"/>
    </row>
    <row r="94" ht="15" customHeight="1" s="163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70" t="n"/>
    </row>
    <row r="95" ht="15" customHeight="1" s="163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9" t="n"/>
    </row>
    <row r="96" ht="15" customHeight="1" s="163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70" t="n"/>
    </row>
    <row r="97" ht="15" customHeight="1" s="163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70" t="n"/>
    </row>
    <row r="98" ht="15" customHeight="1" s="163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70" t="n"/>
    </row>
    <row r="99" ht="15" customHeight="1" s="163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70" t="n"/>
    </row>
    <row r="100" ht="15" customHeight="1" s="163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70" t="n"/>
    </row>
    <row r="101" ht="15" customHeight="1" s="163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70" t="n"/>
    </row>
    <row r="102" ht="15" customHeight="1" s="163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70" t="n"/>
    </row>
    <row r="103" ht="15" customHeight="1" s="163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70" t="n"/>
    </row>
    <row r="104" ht="15" customHeight="1" s="163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70" t="n"/>
    </row>
    <row r="105" ht="15" customHeight="1" s="163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70" t="n"/>
    </row>
    <row r="106" ht="15" customHeight="1" s="163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70" t="n"/>
    </row>
    <row r="107" ht="15" customHeight="1" s="163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70" t="n"/>
    </row>
    <row r="109" ht="15" customHeight="1" s="163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9" t="n"/>
    </row>
    <row r="110" ht="15" customHeight="1" s="163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70" t="n"/>
    </row>
    <row r="111" ht="15" customHeight="1" s="163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70" t="n"/>
    </row>
    <row r="113" ht="15" customHeight="1" s="163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70" t="n"/>
    </row>
    <row r="114" ht="15" customHeight="1" s="163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70" t="n"/>
    </row>
    <row r="116" ht="15" customHeight="1" s="163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9" t="n"/>
    </row>
    <row r="117" ht="15" customHeight="1" s="163" thickBot="1"/>
    <row r="118" ht="15" customHeight="1" s="163">
      <c r="B118" s="164" t="inlineStr">
        <is>
          <t xml:space="preserve">   1/ E85 refers to a blend of 85 percent ethanol (renewable) and 15 percent motor gasoline (nonrenewable).  To address cold starting issues,</t>
        </is>
      </c>
      <c r="C118" s="164" t="n"/>
      <c r="D118" s="164" t="n"/>
      <c r="E118" s="164" t="n"/>
      <c r="F118" s="164" t="n"/>
      <c r="G118" s="164" t="n"/>
      <c r="H118" s="164" t="n"/>
      <c r="I118" s="164" t="n"/>
      <c r="J118" s="164" t="n"/>
      <c r="K118" s="164" t="n"/>
      <c r="L118" s="164" t="n"/>
      <c r="M118" s="164" t="n"/>
      <c r="N118" s="164" t="n"/>
      <c r="O118" s="164" t="n"/>
      <c r="P118" s="164" t="n"/>
      <c r="Q118" s="164" t="n"/>
      <c r="R118" s="164" t="n"/>
      <c r="S118" s="164" t="n"/>
      <c r="T118" s="164" t="n"/>
      <c r="U118" s="164" t="n"/>
      <c r="V118" s="164" t="n"/>
      <c r="W118" s="164" t="n"/>
      <c r="X118" s="164" t="n"/>
      <c r="Y118" s="164" t="n"/>
      <c r="Z118" s="164" t="n"/>
      <c r="AA118" s="164" t="n"/>
      <c r="AB118" s="164" t="n"/>
      <c r="AC118" s="164" t="n"/>
      <c r="AD118" s="164" t="n"/>
      <c r="AE118" s="164" t="n"/>
      <c r="AF118" s="164" t="n"/>
      <c r="AG118" s="164" t="n"/>
      <c r="AH118" s="164" t="n"/>
      <c r="AI118" s="164" t="n"/>
    </row>
    <row r="119" ht="15" customHeight="1" s="163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63">
      <c r="B120" s="31" t="inlineStr">
        <is>
          <t xml:space="preserve">   2/ Commercial trucks from 8,501 to 10,000 pounds.</t>
        </is>
      </c>
    </row>
    <row r="121" ht="15" customHeight="1" s="163">
      <c r="B121" s="31" t="inlineStr">
        <is>
          <t xml:space="preserve">   3/ Does not include military distillate.  Does not include commercial buses.</t>
        </is>
      </c>
    </row>
    <row r="122" ht="15" customHeight="1" s="163">
      <c r="B122" s="31" t="inlineStr">
        <is>
          <t xml:space="preserve">   4/ Does not include passenger rail.</t>
        </is>
      </c>
    </row>
    <row r="123" ht="15" customHeight="1" s="163">
      <c r="B123" s="31" t="inlineStr">
        <is>
          <t xml:space="preserve">   Btu = British thermal unit.</t>
        </is>
      </c>
    </row>
    <row r="124" ht="15" customHeight="1" s="163">
      <c r="B124" s="31" t="inlineStr">
        <is>
          <t xml:space="preserve">   - - = Not applicable.</t>
        </is>
      </c>
    </row>
    <row r="125" ht="15" customHeight="1" s="163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63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63" min="1" max="1"/>
    <col width="42.6640625" customWidth="1" style="163" min="2" max="2"/>
    <col width="9" customWidth="1" style="163" min="3" max="4"/>
    <col width="9" customWidth="1" style="163" min="5" max="16384"/>
  </cols>
  <sheetData>
    <row r="1" ht="15" customHeight="1" s="163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63" thickTop="1"/>
    <row r="3" ht="15" customHeight="1" s="163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63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63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63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63">
      <c r="A10" s="21" t="inlineStr">
        <is>
          <t>CNV000</t>
        </is>
      </c>
      <c r="B10" s="24" t="inlineStr">
        <is>
          <t>72. Conversion Factors</t>
        </is>
      </c>
    </row>
    <row r="11" ht="15" customHeight="1" s="163">
      <c r="B11" s="22" t="inlineStr">
        <is>
          <t>(from physical units to million Btu)</t>
        </is>
      </c>
    </row>
    <row r="12" ht="15" customHeight="1" s="163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63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63" thickTop="1">
      <c r="B14" s="25" t="inlineStr">
        <is>
          <t>Petroleum and Other Liquids</t>
        </is>
      </c>
    </row>
    <row r="15" ht="15" customHeight="1" s="163">
      <c r="B15" s="25" t="inlineStr">
        <is>
          <t>(million Btu per barrel)</t>
        </is>
      </c>
    </row>
    <row r="16" ht="15" customHeight="1" s="163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3" t="n">
        <v>6.636</v>
      </c>
      <c r="D16" s="173" t="n">
        <v>6.636</v>
      </c>
      <c r="E16" s="173" t="n">
        <v>6.636</v>
      </c>
      <c r="F16" s="173" t="n">
        <v>6.636</v>
      </c>
      <c r="G16" s="173" t="n">
        <v>6.636</v>
      </c>
      <c r="H16" s="173" t="n">
        <v>6.636</v>
      </c>
      <c r="I16" s="173" t="n">
        <v>6.636</v>
      </c>
      <c r="J16" s="173" t="n">
        <v>6.636</v>
      </c>
      <c r="K16" s="173" t="n">
        <v>6.636</v>
      </c>
      <c r="L16" s="173" t="n">
        <v>6.636</v>
      </c>
      <c r="M16" s="173" t="n">
        <v>6.636</v>
      </c>
      <c r="N16" s="173" t="n">
        <v>6.636</v>
      </c>
      <c r="O16" s="173" t="n">
        <v>6.636</v>
      </c>
      <c r="P16" s="173" t="n">
        <v>6.636</v>
      </c>
      <c r="Q16" s="173" t="n">
        <v>6.636</v>
      </c>
      <c r="R16" s="173" t="n">
        <v>6.636</v>
      </c>
      <c r="S16" s="173" t="n">
        <v>6.636</v>
      </c>
      <c r="T16" s="173" t="n">
        <v>6.636</v>
      </c>
      <c r="U16" s="173" t="n">
        <v>6.636</v>
      </c>
      <c r="V16" s="173" t="n">
        <v>6.636</v>
      </c>
      <c r="W16" s="173" t="n">
        <v>6.636</v>
      </c>
      <c r="X16" s="173" t="n">
        <v>6.636</v>
      </c>
      <c r="Y16" s="173" t="n">
        <v>6.636</v>
      </c>
      <c r="Z16" s="173" t="n">
        <v>6.636</v>
      </c>
      <c r="AA16" s="173" t="n">
        <v>6.636</v>
      </c>
      <c r="AB16" s="173" t="n">
        <v>6.636</v>
      </c>
      <c r="AC16" s="173" t="n">
        <v>6.636</v>
      </c>
      <c r="AD16" s="173" t="n">
        <v>6.636</v>
      </c>
      <c r="AE16" s="173" t="n">
        <v>6.636</v>
      </c>
      <c r="AF16" s="173" t="n">
        <v>6.636</v>
      </c>
      <c r="AG16" s="173" t="n">
        <v>6.636</v>
      </c>
      <c r="AH16" s="173" t="n">
        <v>6.636</v>
      </c>
      <c r="AI16" s="170" t="n">
        <v>0</v>
      </c>
    </row>
    <row r="17" ht="15" customHeight="1" s="163">
      <c r="A17" s="21" t="inlineStr">
        <is>
          <t>CNV000:aa_AviationGasol</t>
        </is>
      </c>
      <c r="B17" s="26" t="inlineStr">
        <is>
          <t xml:space="preserve">  Aviation Gasoline</t>
        </is>
      </c>
      <c r="C17" s="173" t="n">
        <v>5.048</v>
      </c>
      <c r="D17" s="173" t="n">
        <v>5.048</v>
      </c>
      <c r="E17" s="173" t="n">
        <v>5.048</v>
      </c>
      <c r="F17" s="173" t="n">
        <v>5.048</v>
      </c>
      <c r="G17" s="173" t="n">
        <v>5.048</v>
      </c>
      <c r="H17" s="173" t="n">
        <v>5.048</v>
      </c>
      <c r="I17" s="173" t="n">
        <v>5.048</v>
      </c>
      <c r="J17" s="173" t="n">
        <v>5.048</v>
      </c>
      <c r="K17" s="173" t="n">
        <v>5.048</v>
      </c>
      <c r="L17" s="173" t="n">
        <v>5.048</v>
      </c>
      <c r="M17" s="173" t="n">
        <v>5.048</v>
      </c>
      <c r="N17" s="173" t="n">
        <v>5.048</v>
      </c>
      <c r="O17" s="173" t="n">
        <v>5.048</v>
      </c>
      <c r="P17" s="173" t="n">
        <v>5.048</v>
      </c>
      <c r="Q17" s="173" t="n">
        <v>5.048</v>
      </c>
      <c r="R17" s="173" t="n">
        <v>5.048</v>
      </c>
      <c r="S17" s="173" t="n">
        <v>5.048</v>
      </c>
      <c r="T17" s="173" t="n">
        <v>5.048</v>
      </c>
      <c r="U17" s="173" t="n">
        <v>5.048</v>
      </c>
      <c r="V17" s="173" t="n">
        <v>5.048</v>
      </c>
      <c r="W17" s="173" t="n">
        <v>5.048</v>
      </c>
      <c r="X17" s="173" t="n">
        <v>5.048</v>
      </c>
      <c r="Y17" s="173" t="n">
        <v>5.048</v>
      </c>
      <c r="Z17" s="173" t="n">
        <v>5.048</v>
      </c>
      <c r="AA17" s="173" t="n">
        <v>5.048</v>
      </c>
      <c r="AB17" s="173" t="n">
        <v>5.048</v>
      </c>
      <c r="AC17" s="173" t="n">
        <v>5.048</v>
      </c>
      <c r="AD17" s="173" t="n">
        <v>5.048</v>
      </c>
      <c r="AE17" s="173" t="n">
        <v>5.048</v>
      </c>
      <c r="AF17" s="173" t="n">
        <v>5.048</v>
      </c>
      <c r="AG17" s="173" t="n">
        <v>5.048</v>
      </c>
      <c r="AH17" s="173" t="n">
        <v>5.048</v>
      </c>
      <c r="AI17" s="170" t="n">
        <v>0</v>
      </c>
    </row>
    <row r="18" ht="15" customHeight="1" s="163">
      <c r="A18" s="21" t="inlineStr">
        <is>
          <t>CNV000:ea_Biodiesel</t>
        </is>
      </c>
      <c r="B18" s="26" t="inlineStr">
        <is>
          <t xml:space="preserve">  Biodiesel</t>
        </is>
      </c>
      <c r="C18" s="173" t="n">
        <v>5.359</v>
      </c>
      <c r="D18" s="173" t="n">
        <v>5.359</v>
      </c>
      <c r="E18" s="173" t="n">
        <v>5.359</v>
      </c>
      <c r="F18" s="173" t="n">
        <v>5.359</v>
      </c>
      <c r="G18" s="173" t="n">
        <v>5.359</v>
      </c>
      <c r="H18" s="173" t="n">
        <v>5.359</v>
      </c>
      <c r="I18" s="173" t="n">
        <v>5.359</v>
      </c>
      <c r="J18" s="173" t="n">
        <v>5.359</v>
      </c>
      <c r="K18" s="173" t="n">
        <v>5.359</v>
      </c>
      <c r="L18" s="173" t="n">
        <v>5.359</v>
      </c>
      <c r="M18" s="173" t="n">
        <v>5.359</v>
      </c>
      <c r="N18" s="173" t="n">
        <v>5.359</v>
      </c>
      <c r="O18" s="173" t="n">
        <v>5.359</v>
      </c>
      <c r="P18" s="173" t="n">
        <v>5.359</v>
      </c>
      <c r="Q18" s="173" t="n">
        <v>5.359</v>
      </c>
      <c r="R18" s="173" t="n">
        <v>5.359</v>
      </c>
      <c r="S18" s="173" t="n">
        <v>5.359</v>
      </c>
      <c r="T18" s="173" t="n">
        <v>5.359</v>
      </c>
      <c r="U18" s="173" t="n">
        <v>5.359</v>
      </c>
      <c r="V18" s="173" t="n">
        <v>5.359</v>
      </c>
      <c r="W18" s="173" t="n">
        <v>5.359</v>
      </c>
      <c r="X18" s="173" t="n">
        <v>5.359</v>
      </c>
      <c r="Y18" s="173" t="n">
        <v>5.359</v>
      </c>
      <c r="Z18" s="173" t="n">
        <v>5.359</v>
      </c>
      <c r="AA18" s="173" t="n">
        <v>5.359</v>
      </c>
      <c r="AB18" s="173" t="n">
        <v>5.359</v>
      </c>
      <c r="AC18" s="173" t="n">
        <v>5.359</v>
      </c>
      <c r="AD18" s="173" t="n">
        <v>5.359</v>
      </c>
      <c r="AE18" s="173" t="n">
        <v>5.359</v>
      </c>
      <c r="AF18" s="173" t="n">
        <v>5.359</v>
      </c>
      <c r="AG18" s="173" t="n">
        <v>5.359</v>
      </c>
      <c r="AH18" s="173" t="n">
        <v>5.359</v>
      </c>
      <c r="AI18" s="170" t="n">
        <v>0</v>
      </c>
    </row>
    <row r="19" ht="15" customHeight="1" s="163">
      <c r="A19" s="21" t="inlineStr">
        <is>
          <t>CNV000:aa_Distillate</t>
        </is>
      </c>
      <c r="B19" s="26" t="inlineStr">
        <is>
          <t xml:space="preserve">  Distillate Fuel Oil</t>
        </is>
      </c>
      <c r="C19" s="173" t="n">
        <v>5.825</v>
      </c>
      <c r="D19" s="173" t="n">
        <v>5.825</v>
      </c>
      <c r="E19" s="173" t="n">
        <v>5.825</v>
      </c>
      <c r="F19" s="173" t="n">
        <v>5.825</v>
      </c>
      <c r="G19" s="173" t="n">
        <v>5.825</v>
      </c>
      <c r="H19" s="173" t="n">
        <v>5.825</v>
      </c>
      <c r="I19" s="173" t="n">
        <v>5.825</v>
      </c>
      <c r="J19" s="173" t="n">
        <v>5.825</v>
      </c>
      <c r="K19" s="173" t="n">
        <v>5.825</v>
      </c>
      <c r="L19" s="173" t="n">
        <v>5.825</v>
      </c>
      <c r="M19" s="173" t="n">
        <v>5.825</v>
      </c>
      <c r="N19" s="173" t="n">
        <v>5.825</v>
      </c>
      <c r="O19" s="173" t="n">
        <v>5.825</v>
      </c>
      <c r="P19" s="173" t="n">
        <v>5.825</v>
      </c>
      <c r="Q19" s="173" t="n">
        <v>5.825</v>
      </c>
      <c r="R19" s="173" t="n">
        <v>5.825</v>
      </c>
      <c r="S19" s="173" t="n">
        <v>5.825</v>
      </c>
      <c r="T19" s="173" t="n">
        <v>5.825</v>
      </c>
      <c r="U19" s="173" t="n">
        <v>5.825</v>
      </c>
      <c r="V19" s="173" t="n">
        <v>5.825</v>
      </c>
      <c r="W19" s="173" t="n">
        <v>5.825</v>
      </c>
      <c r="X19" s="173" t="n">
        <v>5.825</v>
      </c>
      <c r="Y19" s="173" t="n">
        <v>5.825</v>
      </c>
      <c r="Z19" s="173" t="n">
        <v>5.825</v>
      </c>
      <c r="AA19" s="173" t="n">
        <v>5.825</v>
      </c>
      <c r="AB19" s="173" t="n">
        <v>5.825</v>
      </c>
      <c r="AC19" s="173" t="n">
        <v>5.825</v>
      </c>
      <c r="AD19" s="173" t="n">
        <v>5.825</v>
      </c>
      <c r="AE19" s="173" t="n">
        <v>5.825</v>
      </c>
      <c r="AF19" s="173" t="n">
        <v>5.825</v>
      </c>
      <c r="AG19" s="173" t="n">
        <v>5.825</v>
      </c>
      <c r="AH19" s="173" t="n">
        <v>5.825</v>
      </c>
      <c r="AI19" s="170" t="n">
        <v>0</v>
      </c>
    </row>
    <row r="20" ht="15" customHeight="1" s="163">
      <c r="A20" s="21" t="inlineStr">
        <is>
          <t>CNV000:aa_Residential</t>
        </is>
      </c>
      <c r="B20" s="26" t="inlineStr">
        <is>
          <t xml:space="preserve">    Residential</t>
        </is>
      </c>
      <c r="C20" s="173" t="n">
        <v>5.774495</v>
      </c>
      <c r="D20" s="173" t="n">
        <v>5.774243</v>
      </c>
      <c r="E20" s="173" t="n">
        <v>5.773247</v>
      </c>
      <c r="F20" s="173" t="n">
        <v>5.772089</v>
      </c>
      <c r="G20" s="173" t="n">
        <v>5.772036</v>
      </c>
      <c r="H20" s="173" t="n">
        <v>5.771943</v>
      </c>
      <c r="I20" s="173" t="n">
        <v>5.771772</v>
      </c>
      <c r="J20" s="173" t="n">
        <v>5.772083</v>
      </c>
      <c r="K20" s="173" t="n">
        <v>5.772353</v>
      </c>
      <c r="L20" s="173" t="n">
        <v>5.772017</v>
      </c>
      <c r="M20" s="173" t="n">
        <v>5.771494</v>
      </c>
      <c r="N20" s="173" t="n">
        <v>5.770727</v>
      </c>
      <c r="O20" s="173" t="n">
        <v>5.77121</v>
      </c>
      <c r="P20" s="173" t="n">
        <v>5.770951</v>
      </c>
      <c r="Q20" s="173" t="n">
        <v>5.771115</v>
      </c>
      <c r="R20" s="173" t="n">
        <v>5.77093</v>
      </c>
      <c r="S20" s="173" t="n">
        <v>5.771118</v>
      </c>
      <c r="T20" s="173" t="n">
        <v>5.770806</v>
      </c>
      <c r="U20" s="173" t="n">
        <v>5.772179</v>
      </c>
      <c r="V20" s="173" t="n">
        <v>5.770948</v>
      </c>
      <c r="W20" s="173" t="n">
        <v>5.771861</v>
      </c>
      <c r="X20" s="173" t="n">
        <v>5.77062</v>
      </c>
      <c r="Y20" s="173" t="n">
        <v>5.77089</v>
      </c>
      <c r="Z20" s="173" t="n">
        <v>5.77105</v>
      </c>
      <c r="AA20" s="173" t="n">
        <v>5.773028</v>
      </c>
      <c r="AB20" s="173" t="n">
        <v>5.771064</v>
      </c>
      <c r="AC20" s="173" t="n">
        <v>5.770857</v>
      </c>
      <c r="AD20" s="173" t="n">
        <v>5.770606</v>
      </c>
      <c r="AE20" s="173" t="n">
        <v>5.772445</v>
      </c>
      <c r="AF20" s="173" t="n">
        <v>5.773319</v>
      </c>
      <c r="AG20" s="173" t="n">
        <v>5.773435</v>
      </c>
      <c r="AH20" s="173" t="n">
        <v>5.772675</v>
      </c>
      <c r="AI20" s="170" t="n">
        <v>-1e-05</v>
      </c>
    </row>
    <row r="21" ht="15" customHeight="1" s="163">
      <c r="A21" s="21" t="inlineStr">
        <is>
          <t>CNV000:aa_Commercial</t>
        </is>
      </c>
      <c r="B21" s="26" t="inlineStr">
        <is>
          <t xml:space="preserve">    Commercial</t>
        </is>
      </c>
      <c r="C21" s="173" t="n">
        <v>5.774495</v>
      </c>
      <c r="D21" s="173" t="n">
        <v>5.774243</v>
      </c>
      <c r="E21" s="173" t="n">
        <v>5.773247</v>
      </c>
      <c r="F21" s="173" t="n">
        <v>5.772089</v>
      </c>
      <c r="G21" s="173" t="n">
        <v>5.772036</v>
      </c>
      <c r="H21" s="173" t="n">
        <v>5.771943</v>
      </c>
      <c r="I21" s="173" t="n">
        <v>5.771772</v>
      </c>
      <c r="J21" s="173" t="n">
        <v>5.772083</v>
      </c>
      <c r="K21" s="173" t="n">
        <v>5.772353</v>
      </c>
      <c r="L21" s="173" t="n">
        <v>5.772017</v>
      </c>
      <c r="M21" s="173" t="n">
        <v>5.771494</v>
      </c>
      <c r="N21" s="173" t="n">
        <v>5.770727</v>
      </c>
      <c r="O21" s="173" t="n">
        <v>5.77121</v>
      </c>
      <c r="P21" s="173" t="n">
        <v>5.770951</v>
      </c>
      <c r="Q21" s="173" t="n">
        <v>5.771115</v>
      </c>
      <c r="R21" s="173" t="n">
        <v>5.77093</v>
      </c>
      <c r="S21" s="173" t="n">
        <v>5.771118</v>
      </c>
      <c r="T21" s="173" t="n">
        <v>5.770806</v>
      </c>
      <c r="U21" s="173" t="n">
        <v>5.772179</v>
      </c>
      <c r="V21" s="173" t="n">
        <v>5.770948</v>
      </c>
      <c r="W21" s="173" t="n">
        <v>5.771861</v>
      </c>
      <c r="X21" s="173" t="n">
        <v>5.77062</v>
      </c>
      <c r="Y21" s="173" t="n">
        <v>5.77089</v>
      </c>
      <c r="Z21" s="173" t="n">
        <v>5.77105</v>
      </c>
      <c r="AA21" s="173" t="n">
        <v>5.773028</v>
      </c>
      <c r="AB21" s="173" t="n">
        <v>5.771064</v>
      </c>
      <c r="AC21" s="173" t="n">
        <v>5.770857</v>
      </c>
      <c r="AD21" s="173" t="n">
        <v>5.770606</v>
      </c>
      <c r="AE21" s="173" t="n">
        <v>5.772445</v>
      </c>
      <c r="AF21" s="173" t="n">
        <v>5.773319</v>
      </c>
      <c r="AG21" s="173" t="n">
        <v>5.773435</v>
      </c>
      <c r="AH21" s="173" t="n">
        <v>5.772675</v>
      </c>
      <c r="AI21" s="170" t="n">
        <v>-1e-05</v>
      </c>
    </row>
    <row r="22" ht="15" customHeight="1" s="163">
      <c r="A22" s="21" t="inlineStr">
        <is>
          <t>CNV000:aa_Transportatio</t>
        </is>
      </c>
      <c r="B22" s="26" t="inlineStr">
        <is>
          <t xml:space="preserve">    Transportation</t>
        </is>
      </c>
      <c r="C22" s="173" t="n">
        <v>5.774495</v>
      </c>
      <c r="D22" s="173" t="n">
        <v>5.774243</v>
      </c>
      <c r="E22" s="173" t="n">
        <v>5.773247</v>
      </c>
      <c r="F22" s="173" t="n">
        <v>5.772089</v>
      </c>
      <c r="G22" s="173" t="n">
        <v>5.772036</v>
      </c>
      <c r="H22" s="173" t="n">
        <v>5.771943</v>
      </c>
      <c r="I22" s="173" t="n">
        <v>5.771772</v>
      </c>
      <c r="J22" s="173" t="n">
        <v>5.772083</v>
      </c>
      <c r="K22" s="173" t="n">
        <v>5.772353</v>
      </c>
      <c r="L22" s="173" t="n">
        <v>5.772017</v>
      </c>
      <c r="M22" s="173" t="n">
        <v>5.771494</v>
      </c>
      <c r="N22" s="173" t="n">
        <v>5.770727</v>
      </c>
      <c r="O22" s="173" t="n">
        <v>5.77121</v>
      </c>
      <c r="P22" s="173" t="n">
        <v>5.770951</v>
      </c>
      <c r="Q22" s="173" t="n">
        <v>5.771115</v>
      </c>
      <c r="R22" s="173" t="n">
        <v>5.77093</v>
      </c>
      <c r="S22" s="173" t="n">
        <v>5.771118</v>
      </c>
      <c r="T22" s="173" t="n">
        <v>5.770806</v>
      </c>
      <c r="U22" s="173" t="n">
        <v>5.772179</v>
      </c>
      <c r="V22" s="173" t="n">
        <v>5.770948</v>
      </c>
      <c r="W22" s="173" t="n">
        <v>5.771861</v>
      </c>
      <c r="X22" s="173" t="n">
        <v>5.77062</v>
      </c>
      <c r="Y22" s="173" t="n">
        <v>5.77089</v>
      </c>
      <c r="Z22" s="173" t="n">
        <v>5.77105</v>
      </c>
      <c r="AA22" s="173" t="n">
        <v>5.773028</v>
      </c>
      <c r="AB22" s="173" t="n">
        <v>5.771064</v>
      </c>
      <c r="AC22" s="173" t="n">
        <v>5.770857</v>
      </c>
      <c r="AD22" s="173" t="n">
        <v>5.770606</v>
      </c>
      <c r="AE22" s="173" t="n">
        <v>5.772445</v>
      </c>
      <c r="AF22" s="173" t="n">
        <v>5.773319</v>
      </c>
      <c r="AG22" s="173" t="n">
        <v>5.773435</v>
      </c>
      <c r="AH22" s="173" t="n">
        <v>5.772675</v>
      </c>
      <c r="AI22" s="170" t="n">
        <v>-1e-05</v>
      </c>
    </row>
    <row r="23" ht="15" customHeight="1" s="163">
      <c r="A23" s="21" t="inlineStr">
        <is>
          <t>CNV000:aa_Industrial</t>
        </is>
      </c>
      <c r="B23" s="26" t="inlineStr">
        <is>
          <t xml:space="preserve">    Industrial</t>
        </is>
      </c>
      <c r="C23" s="173" t="n">
        <v>5.774495</v>
      </c>
      <c r="D23" s="173" t="n">
        <v>5.774243</v>
      </c>
      <c r="E23" s="173" t="n">
        <v>5.773247</v>
      </c>
      <c r="F23" s="173" t="n">
        <v>5.772089</v>
      </c>
      <c r="G23" s="173" t="n">
        <v>5.772036</v>
      </c>
      <c r="H23" s="173" t="n">
        <v>5.771943</v>
      </c>
      <c r="I23" s="173" t="n">
        <v>5.771772</v>
      </c>
      <c r="J23" s="173" t="n">
        <v>5.772083</v>
      </c>
      <c r="K23" s="173" t="n">
        <v>5.772353</v>
      </c>
      <c r="L23" s="173" t="n">
        <v>5.772017</v>
      </c>
      <c r="M23" s="173" t="n">
        <v>5.771494</v>
      </c>
      <c r="N23" s="173" t="n">
        <v>5.770727</v>
      </c>
      <c r="O23" s="173" t="n">
        <v>5.77121</v>
      </c>
      <c r="P23" s="173" t="n">
        <v>5.770951</v>
      </c>
      <c r="Q23" s="173" t="n">
        <v>5.771115</v>
      </c>
      <c r="R23" s="173" t="n">
        <v>5.77093</v>
      </c>
      <c r="S23" s="173" t="n">
        <v>5.771118</v>
      </c>
      <c r="T23" s="173" t="n">
        <v>5.770806</v>
      </c>
      <c r="U23" s="173" t="n">
        <v>5.772179</v>
      </c>
      <c r="V23" s="173" t="n">
        <v>5.770948</v>
      </c>
      <c r="W23" s="173" t="n">
        <v>5.771861</v>
      </c>
      <c r="X23" s="173" t="n">
        <v>5.77062</v>
      </c>
      <c r="Y23" s="173" t="n">
        <v>5.77089</v>
      </c>
      <c r="Z23" s="173" t="n">
        <v>5.77105</v>
      </c>
      <c r="AA23" s="173" t="n">
        <v>5.773028</v>
      </c>
      <c r="AB23" s="173" t="n">
        <v>5.771064</v>
      </c>
      <c r="AC23" s="173" t="n">
        <v>5.770857</v>
      </c>
      <c r="AD23" s="173" t="n">
        <v>5.770606</v>
      </c>
      <c r="AE23" s="173" t="n">
        <v>5.772445</v>
      </c>
      <c r="AF23" s="173" t="n">
        <v>5.773319</v>
      </c>
      <c r="AG23" s="173" t="n">
        <v>5.773435</v>
      </c>
      <c r="AH23" s="173" t="n">
        <v>5.772675</v>
      </c>
      <c r="AI23" s="170" t="n">
        <v>-1e-05</v>
      </c>
    </row>
    <row r="24" ht="15" customHeight="1" s="163">
      <c r="A24" s="21" t="inlineStr">
        <is>
          <t>CNV000:aa_ElectricPower</t>
        </is>
      </c>
      <c r="B24" s="26" t="inlineStr">
        <is>
          <t xml:space="preserve">    Electric Power</t>
        </is>
      </c>
      <c r="C24" s="173" t="n">
        <v>5.774495</v>
      </c>
      <c r="D24" s="173" t="n">
        <v>5.774243</v>
      </c>
      <c r="E24" s="173" t="n">
        <v>5.773247</v>
      </c>
      <c r="F24" s="173" t="n">
        <v>5.772089</v>
      </c>
      <c r="G24" s="173" t="n">
        <v>5.772036</v>
      </c>
      <c r="H24" s="173" t="n">
        <v>5.771943</v>
      </c>
      <c r="I24" s="173" t="n">
        <v>5.771772</v>
      </c>
      <c r="J24" s="173" t="n">
        <v>5.772083</v>
      </c>
      <c r="K24" s="173" t="n">
        <v>5.772353</v>
      </c>
      <c r="L24" s="173" t="n">
        <v>5.772017</v>
      </c>
      <c r="M24" s="173" t="n">
        <v>5.771494</v>
      </c>
      <c r="N24" s="173" t="n">
        <v>5.770727</v>
      </c>
      <c r="O24" s="173" t="n">
        <v>5.77121</v>
      </c>
      <c r="P24" s="173" t="n">
        <v>5.770951</v>
      </c>
      <c r="Q24" s="173" t="n">
        <v>5.771115</v>
      </c>
      <c r="R24" s="173" t="n">
        <v>5.77093</v>
      </c>
      <c r="S24" s="173" t="n">
        <v>5.771118</v>
      </c>
      <c r="T24" s="173" t="n">
        <v>5.770806</v>
      </c>
      <c r="U24" s="173" t="n">
        <v>5.772179</v>
      </c>
      <c r="V24" s="173" t="n">
        <v>5.770948</v>
      </c>
      <c r="W24" s="173" t="n">
        <v>5.771861</v>
      </c>
      <c r="X24" s="173" t="n">
        <v>5.77062</v>
      </c>
      <c r="Y24" s="173" t="n">
        <v>5.77089</v>
      </c>
      <c r="Z24" s="173" t="n">
        <v>5.77105</v>
      </c>
      <c r="AA24" s="173" t="n">
        <v>5.773028</v>
      </c>
      <c r="AB24" s="173" t="n">
        <v>5.771064</v>
      </c>
      <c r="AC24" s="173" t="n">
        <v>5.770857</v>
      </c>
      <c r="AD24" s="173" t="n">
        <v>5.770606</v>
      </c>
      <c r="AE24" s="173" t="n">
        <v>5.772445</v>
      </c>
      <c r="AF24" s="173" t="n">
        <v>5.773319</v>
      </c>
      <c r="AG24" s="173" t="n">
        <v>5.773435</v>
      </c>
      <c r="AH24" s="173" t="n">
        <v>5.772675</v>
      </c>
      <c r="AI24" s="170" t="n">
        <v>-1e-05</v>
      </c>
    </row>
    <row r="25" ht="15" customHeight="1" s="163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3" t="n">
        <v>5.774495</v>
      </c>
      <c r="D25" s="173" t="n">
        <v>5.774243</v>
      </c>
      <c r="E25" s="173" t="n">
        <v>5.773248</v>
      </c>
      <c r="F25" s="173" t="n">
        <v>5.772089</v>
      </c>
      <c r="G25" s="173" t="n">
        <v>5.772036</v>
      </c>
      <c r="H25" s="173" t="n">
        <v>5.771944</v>
      </c>
      <c r="I25" s="173" t="n">
        <v>5.771772</v>
      </c>
      <c r="J25" s="173" t="n">
        <v>5.772083</v>
      </c>
      <c r="K25" s="173" t="n">
        <v>5.772353</v>
      </c>
      <c r="L25" s="173" t="n">
        <v>5.772018</v>
      </c>
      <c r="M25" s="173" t="n">
        <v>5.771494</v>
      </c>
      <c r="N25" s="173" t="n">
        <v>5.770726</v>
      </c>
      <c r="O25" s="173" t="n">
        <v>5.77121</v>
      </c>
      <c r="P25" s="173" t="n">
        <v>5.770951</v>
      </c>
      <c r="Q25" s="173" t="n">
        <v>5.771115</v>
      </c>
      <c r="R25" s="173" t="n">
        <v>5.77093</v>
      </c>
      <c r="S25" s="173" t="n">
        <v>5.771118</v>
      </c>
      <c r="T25" s="173" t="n">
        <v>5.770806</v>
      </c>
      <c r="U25" s="173" t="n">
        <v>5.772179</v>
      </c>
      <c r="V25" s="173" t="n">
        <v>5.770948</v>
      </c>
      <c r="W25" s="173" t="n">
        <v>5.771861</v>
      </c>
      <c r="X25" s="173" t="n">
        <v>5.77062</v>
      </c>
      <c r="Y25" s="173" t="n">
        <v>5.77089</v>
      </c>
      <c r="Z25" s="173" t="n">
        <v>5.771051</v>
      </c>
      <c r="AA25" s="173" t="n">
        <v>5.773028</v>
      </c>
      <c r="AB25" s="173" t="n">
        <v>5.771063</v>
      </c>
      <c r="AC25" s="173" t="n">
        <v>5.770857</v>
      </c>
      <c r="AD25" s="173" t="n">
        <v>5.770607</v>
      </c>
      <c r="AE25" s="173" t="n">
        <v>5.772445</v>
      </c>
      <c r="AF25" s="173" t="n">
        <v>5.773318</v>
      </c>
      <c r="AG25" s="173" t="n">
        <v>5.773435</v>
      </c>
      <c r="AH25" s="173" t="n">
        <v>5.772674</v>
      </c>
      <c r="AI25" s="170" t="n">
        <v>-1e-05</v>
      </c>
    </row>
    <row r="26" ht="15" customHeight="1" s="163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3" t="n">
        <v>5.817</v>
      </c>
      <c r="D26" s="173" t="n">
        <v>5.817</v>
      </c>
      <c r="E26" s="173" t="n">
        <v>5.817</v>
      </c>
      <c r="F26" s="173" t="n">
        <v>5.817</v>
      </c>
      <c r="G26" s="173" t="n">
        <v>5.817</v>
      </c>
      <c r="H26" s="173" t="n">
        <v>5.817</v>
      </c>
      <c r="I26" s="173" t="n">
        <v>5.817</v>
      </c>
      <c r="J26" s="173" t="n">
        <v>5.817</v>
      </c>
      <c r="K26" s="173" t="n">
        <v>5.817</v>
      </c>
      <c r="L26" s="173" t="n">
        <v>5.817</v>
      </c>
      <c r="M26" s="173" t="n">
        <v>5.817</v>
      </c>
      <c r="N26" s="173" t="n">
        <v>5.817</v>
      </c>
      <c r="O26" s="173" t="n">
        <v>5.817</v>
      </c>
      <c r="P26" s="173" t="n">
        <v>5.817</v>
      </c>
      <c r="Q26" s="173" t="n">
        <v>5.817</v>
      </c>
      <c r="R26" s="173" t="n">
        <v>5.817</v>
      </c>
      <c r="S26" s="173" t="n">
        <v>5.817</v>
      </c>
      <c r="T26" s="173" t="n">
        <v>5.817</v>
      </c>
      <c r="U26" s="173" t="n">
        <v>5.817</v>
      </c>
      <c r="V26" s="173" t="n">
        <v>5.817</v>
      </c>
      <c r="W26" s="173" t="n">
        <v>5.817</v>
      </c>
      <c r="X26" s="173" t="n">
        <v>5.817</v>
      </c>
      <c r="Y26" s="173" t="n">
        <v>5.817</v>
      </c>
      <c r="Z26" s="173" t="n">
        <v>5.817</v>
      </c>
      <c r="AA26" s="173" t="n">
        <v>5.817</v>
      </c>
      <c r="AB26" s="173" t="n">
        <v>5.817</v>
      </c>
      <c r="AC26" s="173" t="n">
        <v>5.817</v>
      </c>
      <c r="AD26" s="173" t="n">
        <v>5.817</v>
      </c>
      <c r="AE26" s="173" t="n">
        <v>5.817</v>
      </c>
      <c r="AF26" s="173" t="n">
        <v>5.817</v>
      </c>
      <c r="AG26" s="173" t="n">
        <v>5.817</v>
      </c>
      <c r="AH26" s="173" t="n">
        <v>5.817</v>
      </c>
      <c r="AI26" s="170" t="n">
        <v>0</v>
      </c>
    </row>
    <row r="27" ht="15" customHeight="1" s="163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3" t="n">
        <v>5.77</v>
      </c>
      <c r="D27" s="173" t="n">
        <v>5.77</v>
      </c>
      <c r="E27" s="173" t="n">
        <v>5.77</v>
      </c>
      <c r="F27" s="173" t="n">
        <v>5.77</v>
      </c>
      <c r="G27" s="173" t="n">
        <v>5.77</v>
      </c>
      <c r="H27" s="173" t="n">
        <v>5.77</v>
      </c>
      <c r="I27" s="173" t="n">
        <v>5.77</v>
      </c>
      <c r="J27" s="173" t="n">
        <v>5.77</v>
      </c>
      <c r="K27" s="173" t="n">
        <v>5.77</v>
      </c>
      <c r="L27" s="173" t="n">
        <v>5.77</v>
      </c>
      <c r="M27" s="173" t="n">
        <v>5.77</v>
      </c>
      <c r="N27" s="173" t="n">
        <v>5.77</v>
      </c>
      <c r="O27" s="173" t="n">
        <v>5.77</v>
      </c>
      <c r="P27" s="173" t="n">
        <v>5.77</v>
      </c>
      <c r="Q27" s="173" t="n">
        <v>5.77</v>
      </c>
      <c r="R27" s="173" t="n">
        <v>5.77</v>
      </c>
      <c r="S27" s="173" t="n">
        <v>5.77</v>
      </c>
      <c r="T27" s="173" t="n">
        <v>5.77</v>
      </c>
      <c r="U27" s="173" t="n">
        <v>5.77</v>
      </c>
      <c r="V27" s="173" t="n">
        <v>5.77</v>
      </c>
      <c r="W27" s="173" t="n">
        <v>5.77</v>
      </c>
      <c r="X27" s="173" t="n">
        <v>5.77</v>
      </c>
      <c r="Y27" s="173" t="n">
        <v>5.77</v>
      </c>
      <c r="Z27" s="173" t="n">
        <v>5.77</v>
      </c>
      <c r="AA27" s="173" t="n">
        <v>5.77</v>
      </c>
      <c r="AB27" s="173" t="n">
        <v>5.77</v>
      </c>
      <c r="AC27" s="173" t="n">
        <v>5.77</v>
      </c>
      <c r="AD27" s="173" t="n">
        <v>5.77</v>
      </c>
      <c r="AE27" s="173" t="n">
        <v>5.77</v>
      </c>
      <c r="AF27" s="173" t="n">
        <v>5.77</v>
      </c>
      <c r="AG27" s="173" t="n">
        <v>5.77</v>
      </c>
      <c r="AH27" s="173" t="n">
        <v>5.77</v>
      </c>
      <c r="AI27" s="170" t="n">
        <v>0</v>
      </c>
    </row>
    <row r="28" ht="15" customHeight="1" s="163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3" t="n">
        <v>3.553</v>
      </c>
      <c r="D28" s="173" t="n">
        <v>3.553</v>
      </c>
      <c r="E28" s="173" t="n">
        <v>3.553</v>
      </c>
      <c r="F28" s="173" t="n">
        <v>3.553</v>
      </c>
      <c r="G28" s="173" t="n">
        <v>3.553</v>
      </c>
      <c r="H28" s="173" t="n">
        <v>3.553</v>
      </c>
      <c r="I28" s="173" t="n">
        <v>3.553</v>
      </c>
      <c r="J28" s="173" t="n">
        <v>3.553</v>
      </c>
      <c r="K28" s="173" t="n">
        <v>3.553</v>
      </c>
      <c r="L28" s="173" t="n">
        <v>3.553</v>
      </c>
      <c r="M28" s="173" t="n">
        <v>3.553</v>
      </c>
      <c r="N28" s="173" t="n">
        <v>3.553</v>
      </c>
      <c r="O28" s="173" t="n">
        <v>3.553</v>
      </c>
      <c r="P28" s="173" t="n">
        <v>3.553</v>
      </c>
      <c r="Q28" s="173" t="n">
        <v>3.553</v>
      </c>
      <c r="R28" s="173" t="n">
        <v>3.553</v>
      </c>
      <c r="S28" s="173" t="n">
        <v>3.553</v>
      </c>
      <c r="T28" s="173" t="n">
        <v>3.553</v>
      </c>
      <c r="U28" s="173" t="n">
        <v>3.553</v>
      </c>
      <c r="V28" s="173" t="n">
        <v>3.553</v>
      </c>
      <c r="W28" s="173" t="n">
        <v>3.553</v>
      </c>
      <c r="X28" s="173" t="n">
        <v>3.553</v>
      </c>
      <c r="Y28" s="173" t="n">
        <v>3.553</v>
      </c>
      <c r="Z28" s="173" t="n">
        <v>3.553</v>
      </c>
      <c r="AA28" s="173" t="n">
        <v>3.553</v>
      </c>
      <c r="AB28" s="173" t="n">
        <v>3.553</v>
      </c>
      <c r="AC28" s="173" t="n">
        <v>3.553</v>
      </c>
      <c r="AD28" s="173" t="n">
        <v>3.553</v>
      </c>
      <c r="AE28" s="173" t="n">
        <v>3.553</v>
      </c>
      <c r="AF28" s="173" t="n">
        <v>3.553</v>
      </c>
      <c r="AG28" s="173" t="n">
        <v>3.553</v>
      </c>
      <c r="AH28" s="173" t="n">
        <v>3.553</v>
      </c>
      <c r="AI28" s="170" t="n">
        <v>0</v>
      </c>
    </row>
    <row r="29" ht="15" customHeight="1" s="163">
      <c r="A29" s="21" t="inlineStr">
        <is>
          <t>CNV000:aa_E85</t>
        </is>
      </c>
      <c r="B29" s="26" t="inlineStr">
        <is>
          <t xml:space="preserve">  E85</t>
        </is>
      </c>
      <c r="C29" s="173" t="n">
        <v>3.987013</v>
      </c>
      <c r="D29" s="173" t="n">
        <v>3.987013</v>
      </c>
      <c r="E29" s="173" t="n">
        <v>3.987013</v>
      </c>
      <c r="F29" s="173" t="n">
        <v>3.987013</v>
      </c>
      <c r="G29" s="173" t="n">
        <v>3.987013</v>
      </c>
      <c r="H29" s="173" t="n">
        <v>3.987013</v>
      </c>
      <c r="I29" s="173" t="n">
        <v>3.987013</v>
      </c>
      <c r="J29" s="173" t="n">
        <v>3.987013</v>
      </c>
      <c r="K29" s="173" t="n">
        <v>3.987013</v>
      </c>
      <c r="L29" s="173" t="n">
        <v>3.987013</v>
      </c>
      <c r="M29" s="173" t="n">
        <v>3.987013</v>
      </c>
      <c r="N29" s="173" t="n">
        <v>3.987013</v>
      </c>
      <c r="O29" s="173" t="n">
        <v>3.987013</v>
      </c>
      <c r="P29" s="173" t="n">
        <v>3.987013</v>
      </c>
      <c r="Q29" s="173" t="n">
        <v>3.987013</v>
      </c>
      <c r="R29" s="173" t="n">
        <v>3.987013</v>
      </c>
      <c r="S29" s="173" t="n">
        <v>3.987013</v>
      </c>
      <c r="T29" s="173" t="n">
        <v>3.987013</v>
      </c>
      <c r="U29" s="173" t="n">
        <v>3.987013</v>
      </c>
      <c r="V29" s="173" t="n">
        <v>3.987013</v>
      </c>
      <c r="W29" s="173" t="n">
        <v>3.987013</v>
      </c>
      <c r="X29" s="173" t="n">
        <v>3.987013</v>
      </c>
      <c r="Y29" s="173" t="n">
        <v>3.987013</v>
      </c>
      <c r="Z29" s="173" t="n">
        <v>3.987013</v>
      </c>
      <c r="AA29" s="173" t="n">
        <v>3.987013</v>
      </c>
      <c r="AB29" s="173" t="n">
        <v>3.987013</v>
      </c>
      <c r="AC29" s="173" t="n">
        <v>3.987013</v>
      </c>
      <c r="AD29" s="173" t="n">
        <v>3.987013</v>
      </c>
      <c r="AE29" s="173" t="n">
        <v>3.987013</v>
      </c>
      <c r="AF29" s="173" t="n">
        <v>3.987013</v>
      </c>
      <c r="AG29" s="173" t="n">
        <v>3.987013</v>
      </c>
      <c r="AH29" s="173" t="n">
        <v>3.987013</v>
      </c>
      <c r="AI29" s="170" t="n">
        <v>0</v>
      </c>
    </row>
    <row r="30" ht="15" customHeight="1" s="163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3" t="n">
        <v>5.67</v>
      </c>
      <c r="D30" s="173" t="n">
        <v>5.67</v>
      </c>
      <c r="E30" s="173" t="n">
        <v>5.67</v>
      </c>
      <c r="F30" s="173" t="n">
        <v>5.67</v>
      </c>
      <c r="G30" s="173" t="n">
        <v>5.67</v>
      </c>
      <c r="H30" s="173" t="n">
        <v>5.67</v>
      </c>
      <c r="I30" s="173" t="n">
        <v>5.67</v>
      </c>
      <c r="J30" s="173" t="n">
        <v>5.67</v>
      </c>
      <c r="K30" s="173" t="n">
        <v>5.67</v>
      </c>
      <c r="L30" s="173" t="n">
        <v>5.67</v>
      </c>
      <c r="M30" s="173" t="n">
        <v>5.67</v>
      </c>
      <c r="N30" s="173" t="n">
        <v>5.67</v>
      </c>
      <c r="O30" s="173" t="n">
        <v>5.67</v>
      </c>
      <c r="P30" s="173" t="n">
        <v>5.67</v>
      </c>
      <c r="Q30" s="173" t="n">
        <v>5.67</v>
      </c>
      <c r="R30" s="173" t="n">
        <v>5.67</v>
      </c>
      <c r="S30" s="173" t="n">
        <v>5.67</v>
      </c>
      <c r="T30" s="173" t="n">
        <v>5.67</v>
      </c>
      <c r="U30" s="173" t="n">
        <v>5.67</v>
      </c>
      <c r="V30" s="173" t="n">
        <v>5.67</v>
      </c>
      <c r="W30" s="173" t="n">
        <v>5.67</v>
      </c>
      <c r="X30" s="173" t="n">
        <v>5.67</v>
      </c>
      <c r="Y30" s="173" t="n">
        <v>5.67</v>
      </c>
      <c r="Z30" s="173" t="n">
        <v>5.67</v>
      </c>
      <c r="AA30" s="173" t="n">
        <v>5.67</v>
      </c>
      <c r="AB30" s="173" t="n">
        <v>5.67</v>
      </c>
      <c r="AC30" s="173" t="n">
        <v>5.67</v>
      </c>
      <c r="AD30" s="173" t="n">
        <v>5.67</v>
      </c>
      <c r="AE30" s="173" t="n">
        <v>5.67</v>
      </c>
      <c r="AF30" s="173" t="n">
        <v>5.67</v>
      </c>
      <c r="AG30" s="173" t="n">
        <v>5.67</v>
      </c>
      <c r="AH30" s="173" t="n">
        <v>5.67</v>
      </c>
      <c r="AI30" s="170" t="n">
        <v>0</v>
      </c>
    </row>
    <row r="31" ht="15" customHeight="1" s="163">
      <c r="A31" s="21" t="inlineStr">
        <is>
          <t>CNV000:aa_Lubricants</t>
        </is>
      </c>
      <c r="B31" s="26" t="inlineStr">
        <is>
          <t xml:space="preserve">  Lubricants</t>
        </is>
      </c>
      <c r="C31" s="173" t="n">
        <v>6.065</v>
      </c>
      <c r="D31" s="173" t="n">
        <v>6.065</v>
      </c>
      <c r="E31" s="173" t="n">
        <v>6.065</v>
      </c>
      <c r="F31" s="173" t="n">
        <v>6.065</v>
      </c>
      <c r="G31" s="173" t="n">
        <v>6.065</v>
      </c>
      <c r="H31" s="173" t="n">
        <v>6.065</v>
      </c>
      <c r="I31" s="173" t="n">
        <v>6.065</v>
      </c>
      <c r="J31" s="173" t="n">
        <v>6.065</v>
      </c>
      <c r="K31" s="173" t="n">
        <v>6.065</v>
      </c>
      <c r="L31" s="173" t="n">
        <v>6.065</v>
      </c>
      <c r="M31" s="173" t="n">
        <v>6.065</v>
      </c>
      <c r="N31" s="173" t="n">
        <v>6.065</v>
      </c>
      <c r="O31" s="173" t="n">
        <v>6.065</v>
      </c>
      <c r="P31" s="173" t="n">
        <v>6.065</v>
      </c>
      <c r="Q31" s="173" t="n">
        <v>6.065</v>
      </c>
      <c r="R31" s="173" t="n">
        <v>6.065</v>
      </c>
      <c r="S31" s="173" t="n">
        <v>6.065</v>
      </c>
      <c r="T31" s="173" t="n">
        <v>6.065</v>
      </c>
      <c r="U31" s="173" t="n">
        <v>6.065</v>
      </c>
      <c r="V31" s="173" t="n">
        <v>6.065</v>
      </c>
      <c r="W31" s="173" t="n">
        <v>6.065</v>
      </c>
      <c r="X31" s="173" t="n">
        <v>6.065</v>
      </c>
      <c r="Y31" s="173" t="n">
        <v>6.065</v>
      </c>
      <c r="Z31" s="173" t="n">
        <v>6.065</v>
      </c>
      <c r="AA31" s="173" t="n">
        <v>6.065</v>
      </c>
      <c r="AB31" s="173" t="n">
        <v>6.065</v>
      </c>
      <c r="AC31" s="173" t="n">
        <v>6.065</v>
      </c>
      <c r="AD31" s="173" t="n">
        <v>6.065</v>
      </c>
      <c r="AE31" s="173" t="n">
        <v>6.065</v>
      </c>
      <c r="AF31" s="173" t="n">
        <v>6.065</v>
      </c>
      <c r="AG31" s="173" t="n">
        <v>6.065</v>
      </c>
      <c r="AH31" s="173" t="n">
        <v>6.065</v>
      </c>
      <c r="AI31" s="170" t="n">
        <v>0</v>
      </c>
    </row>
    <row r="32" ht="15" customHeight="1" s="163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3" t="n">
        <v>5.05386</v>
      </c>
      <c r="D32" s="173" t="n">
        <v>5.053543</v>
      </c>
      <c r="E32" s="173" t="n">
        <v>5.053223</v>
      </c>
      <c r="F32" s="173" t="n">
        <v>5.0529</v>
      </c>
      <c r="G32" s="173" t="n">
        <v>5.052573</v>
      </c>
      <c r="H32" s="173" t="n">
        <v>5.052236</v>
      </c>
      <c r="I32" s="173" t="n">
        <v>5.051097</v>
      </c>
      <c r="J32" s="173" t="n">
        <v>5.049826</v>
      </c>
      <c r="K32" s="173" t="n">
        <v>5.04855</v>
      </c>
      <c r="L32" s="173" t="n">
        <v>5.047413</v>
      </c>
      <c r="M32" s="173" t="n">
        <v>5.046274</v>
      </c>
      <c r="N32" s="173" t="n">
        <v>5.045039</v>
      </c>
      <c r="O32" s="173" t="n">
        <v>5.043882</v>
      </c>
      <c r="P32" s="173" t="n">
        <v>5.042722</v>
      </c>
      <c r="Q32" s="173" t="n">
        <v>5.041573</v>
      </c>
      <c r="R32" s="173" t="n">
        <v>5.040423</v>
      </c>
      <c r="S32" s="173" t="n">
        <v>5.03927</v>
      </c>
      <c r="T32" s="173" t="n">
        <v>5.038424</v>
      </c>
      <c r="U32" s="173" t="n">
        <v>5.037578</v>
      </c>
      <c r="V32" s="173" t="n">
        <v>5.036735</v>
      </c>
      <c r="W32" s="173" t="n">
        <v>5.035896</v>
      </c>
      <c r="X32" s="173" t="n">
        <v>5.035059</v>
      </c>
      <c r="Y32" s="173" t="n">
        <v>5.03436</v>
      </c>
      <c r="Z32" s="173" t="n">
        <v>5.033663</v>
      </c>
      <c r="AA32" s="173" t="n">
        <v>5.032969</v>
      </c>
      <c r="AB32" s="173" t="n">
        <v>5.032527</v>
      </c>
      <c r="AC32" s="173" t="n">
        <v>5.032016</v>
      </c>
      <c r="AD32" s="173" t="n">
        <v>5.031333</v>
      </c>
      <c r="AE32" s="173" t="n">
        <v>5.030649</v>
      </c>
      <c r="AF32" s="173" t="n">
        <v>5.029961</v>
      </c>
      <c r="AG32" s="173" t="n">
        <v>5.029273</v>
      </c>
      <c r="AH32" s="173" t="n">
        <v>5.028586</v>
      </c>
      <c r="AI32" s="170" t="n">
        <v>-0.000162</v>
      </c>
    </row>
    <row r="33" ht="15" customHeight="1" s="163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3" t="n">
        <v>5.053576</v>
      </c>
      <c r="D33" s="173" t="n">
        <v>5.053226</v>
      </c>
      <c r="E33" s="173" t="n">
        <v>5.052875</v>
      </c>
      <c r="F33" s="173" t="n">
        <v>5.052523</v>
      </c>
      <c r="G33" s="173" t="n">
        <v>5.052169</v>
      </c>
      <c r="H33" s="173" t="n">
        <v>5.051812</v>
      </c>
      <c r="I33" s="173" t="n">
        <v>5.050571</v>
      </c>
      <c r="J33" s="173" t="n">
        <v>5.049155</v>
      </c>
      <c r="K33" s="173" t="n">
        <v>5.047734</v>
      </c>
      <c r="L33" s="173" t="n">
        <v>5.046495</v>
      </c>
      <c r="M33" s="173" t="n">
        <v>5.045257</v>
      </c>
      <c r="N33" s="173" t="n">
        <v>5.043902</v>
      </c>
      <c r="O33" s="173" t="n">
        <v>5.042648</v>
      </c>
      <c r="P33" s="173" t="n">
        <v>5.041393</v>
      </c>
      <c r="Q33" s="173" t="n">
        <v>5.040156</v>
      </c>
      <c r="R33" s="173" t="n">
        <v>5.03892</v>
      </c>
      <c r="S33" s="173" t="n">
        <v>5.037684</v>
      </c>
      <c r="T33" s="173" t="n">
        <v>5.036742</v>
      </c>
      <c r="U33" s="173" t="n">
        <v>5.0358</v>
      </c>
      <c r="V33" s="173" t="n">
        <v>5.034862</v>
      </c>
      <c r="W33" s="173" t="n">
        <v>5.033928</v>
      </c>
      <c r="X33" s="173" t="n">
        <v>5.032997</v>
      </c>
      <c r="Y33" s="173" t="n">
        <v>5.032236</v>
      </c>
      <c r="Z33" s="173" t="n">
        <v>5.031476</v>
      </c>
      <c r="AA33" s="173" t="n">
        <v>5.030721</v>
      </c>
      <c r="AB33" s="173" t="n">
        <v>5.030283</v>
      </c>
      <c r="AC33" s="173" t="n">
        <v>5.029759</v>
      </c>
      <c r="AD33" s="173" t="n">
        <v>5.029016</v>
      </c>
      <c r="AE33" s="173" t="n">
        <v>5.028269</v>
      </c>
      <c r="AF33" s="173" t="n">
        <v>5.027519</v>
      </c>
      <c r="AG33" s="173" t="n">
        <v>5.026767</v>
      </c>
      <c r="AH33" s="173" t="n">
        <v>5.026019</v>
      </c>
      <c r="AI33" s="170" t="n">
        <v>-0.000176</v>
      </c>
    </row>
    <row r="34" ht="15" customHeight="1" s="163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3" t="n">
        <v>5.053392</v>
      </c>
      <c r="D34" s="173" t="n">
        <v>5.053022</v>
      </c>
      <c r="E34" s="173" t="n">
        <v>5.052651</v>
      </c>
      <c r="F34" s="173" t="n">
        <v>5.05228</v>
      </c>
      <c r="G34" s="173" t="n">
        <v>5.05191</v>
      </c>
      <c r="H34" s="173" t="n">
        <v>5.05154</v>
      </c>
      <c r="I34" s="173" t="n">
        <v>5.050274</v>
      </c>
      <c r="J34" s="173" t="n">
        <v>5.048923</v>
      </c>
      <c r="K34" s="173" t="n">
        <v>5.04757</v>
      </c>
      <c r="L34" s="173" t="n">
        <v>5.046304</v>
      </c>
      <c r="M34" s="173" t="n">
        <v>5.04504</v>
      </c>
      <c r="N34" s="173" t="n">
        <v>5.043721</v>
      </c>
      <c r="O34" s="173" t="n">
        <v>5.042451</v>
      </c>
      <c r="P34" s="173" t="n">
        <v>5.041181</v>
      </c>
      <c r="Q34" s="173" t="n">
        <v>5.039921</v>
      </c>
      <c r="R34" s="173" t="n">
        <v>5.038661</v>
      </c>
      <c r="S34" s="173" t="n">
        <v>5.037404</v>
      </c>
      <c r="T34" s="173" t="n">
        <v>5.03652</v>
      </c>
      <c r="U34" s="173" t="n">
        <v>5.035636</v>
      </c>
      <c r="V34" s="173" t="n">
        <v>5.034755</v>
      </c>
      <c r="W34" s="173" t="n">
        <v>5.033875</v>
      </c>
      <c r="X34" s="173" t="n">
        <v>5.032996</v>
      </c>
      <c r="Y34" s="173" t="n">
        <v>5.032218</v>
      </c>
      <c r="Z34" s="173" t="n">
        <v>5.03144</v>
      </c>
      <c r="AA34" s="173" t="n">
        <v>5.030665</v>
      </c>
      <c r="AB34" s="173" t="n">
        <v>5.030044</v>
      </c>
      <c r="AC34" s="173" t="n">
        <v>5.02938</v>
      </c>
      <c r="AD34" s="173" t="n">
        <v>5.028612</v>
      </c>
      <c r="AE34" s="173" t="n">
        <v>5.027842</v>
      </c>
      <c r="AF34" s="173" t="n">
        <v>5.027071</v>
      </c>
      <c r="AG34" s="173" t="n">
        <v>5.026297</v>
      </c>
      <c r="AH34" s="173" t="n">
        <v>5.025527</v>
      </c>
      <c r="AI34" s="170" t="n">
        <v>-0.000178</v>
      </c>
    </row>
    <row r="35" ht="15" customHeight="1" s="163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3" t="n">
        <v>5.22228</v>
      </c>
      <c r="D35" s="173" t="n">
        <v>5.22228</v>
      </c>
      <c r="E35" s="173" t="n">
        <v>5.22228</v>
      </c>
      <c r="F35" s="173" t="n">
        <v>5.22228</v>
      </c>
      <c r="G35" s="173" t="n">
        <v>5.22228</v>
      </c>
      <c r="H35" s="173" t="n">
        <v>5.22228</v>
      </c>
      <c r="I35" s="173" t="n">
        <v>5.22228</v>
      </c>
      <c r="J35" s="173" t="n">
        <v>5.22228</v>
      </c>
      <c r="K35" s="173" t="n">
        <v>5.22228</v>
      </c>
      <c r="L35" s="173" t="n">
        <v>5.22228</v>
      </c>
      <c r="M35" s="173" t="n">
        <v>5.22228</v>
      </c>
      <c r="N35" s="173" t="n">
        <v>5.22228</v>
      </c>
      <c r="O35" s="173" t="n">
        <v>5.22228</v>
      </c>
      <c r="P35" s="173" t="n">
        <v>5.22228</v>
      </c>
      <c r="Q35" s="173" t="n">
        <v>5.22228</v>
      </c>
      <c r="R35" s="173" t="n">
        <v>5.22228</v>
      </c>
      <c r="S35" s="173" t="n">
        <v>5.22228</v>
      </c>
      <c r="T35" s="173" t="n">
        <v>5.22228</v>
      </c>
      <c r="U35" s="173" t="n">
        <v>5.22228</v>
      </c>
      <c r="V35" s="173" t="n">
        <v>5.22228</v>
      </c>
      <c r="W35" s="173" t="n">
        <v>5.22228</v>
      </c>
      <c r="X35" s="173" t="n">
        <v>5.22228</v>
      </c>
      <c r="Y35" s="173" t="n">
        <v>5.22228</v>
      </c>
      <c r="Z35" s="173" t="n">
        <v>5.22228</v>
      </c>
      <c r="AA35" s="173" t="n">
        <v>5.22228</v>
      </c>
      <c r="AB35" s="173" t="n">
        <v>5.22228</v>
      </c>
      <c r="AC35" s="173" t="n">
        <v>5.22228</v>
      </c>
      <c r="AD35" s="173" t="n">
        <v>5.22228</v>
      </c>
      <c r="AE35" s="173" t="n">
        <v>5.22228</v>
      </c>
      <c r="AF35" s="173" t="n">
        <v>5.22228</v>
      </c>
      <c r="AG35" s="173" t="n">
        <v>5.22228</v>
      </c>
      <c r="AH35" s="173" t="n">
        <v>5.22228</v>
      </c>
      <c r="AI35" s="170" t="n">
        <v>0</v>
      </c>
    </row>
    <row r="36" ht="15" customHeight="1" s="163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3" t="n">
        <v>5.22228</v>
      </c>
      <c r="D36" s="173" t="n">
        <v>5.22228</v>
      </c>
      <c r="E36" s="173" t="n">
        <v>5.22228</v>
      </c>
      <c r="F36" s="173" t="n">
        <v>5.22228</v>
      </c>
      <c r="G36" s="173" t="n">
        <v>5.22228</v>
      </c>
      <c r="H36" s="173" t="n">
        <v>5.22228</v>
      </c>
      <c r="I36" s="173" t="n">
        <v>5.22228</v>
      </c>
      <c r="J36" s="173" t="n">
        <v>5.22228</v>
      </c>
      <c r="K36" s="173" t="n">
        <v>5.22228</v>
      </c>
      <c r="L36" s="173" t="n">
        <v>5.22228</v>
      </c>
      <c r="M36" s="173" t="n">
        <v>5.22228</v>
      </c>
      <c r="N36" s="173" t="n">
        <v>5.22228</v>
      </c>
      <c r="O36" s="173" t="n">
        <v>5.22228</v>
      </c>
      <c r="P36" s="173" t="n">
        <v>5.22228</v>
      </c>
      <c r="Q36" s="173" t="n">
        <v>5.22228</v>
      </c>
      <c r="R36" s="173" t="n">
        <v>5.22228</v>
      </c>
      <c r="S36" s="173" t="n">
        <v>5.22228</v>
      </c>
      <c r="T36" s="173" t="n">
        <v>5.22228</v>
      </c>
      <c r="U36" s="173" t="n">
        <v>5.22228</v>
      </c>
      <c r="V36" s="173" t="n">
        <v>5.22228</v>
      </c>
      <c r="W36" s="173" t="n">
        <v>5.22228</v>
      </c>
      <c r="X36" s="173" t="n">
        <v>5.22228</v>
      </c>
      <c r="Y36" s="173" t="n">
        <v>5.22228</v>
      </c>
      <c r="Z36" s="173" t="n">
        <v>5.22228</v>
      </c>
      <c r="AA36" s="173" t="n">
        <v>5.22228</v>
      </c>
      <c r="AB36" s="173" t="n">
        <v>5.22228</v>
      </c>
      <c r="AC36" s="173" t="n">
        <v>5.22228</v>
      </c>
      <c r="AD36" s="173" t="n">
        <v>5.22228</v>
      </c>
      <c r="AE36" s="173" t="n">
        <v>5.22228</v>
      </c>
      <c r="AF36" s="173" t="n">
        <v>5.22228</v>
      </c>
      <c r="AG36" s="173" t="n">
        <v>5.22228</v>
      </c>
      <c r="AH36" s="173" t="n">
        <v>5.22228</v>
      </c>
      <c r="AI36" s="170" t="n">
        <v>0</v>
      </c>
    </row>
    <row r="37" ht="15" customHeight="1" s="163">
      <c r="A37" s="21" t="inlineStr">
        <is>
          <t>CNV000:aa_PentanesPlus</t>
        </is>
      </c>
      <c r="B37" s="26" t="inlineStr">
        <is>
          <t xml:space="preserve">  Natural Gasoline</t>
        </is>
      </c>
      <c r="C37" s="173" t="n">
        <v>4.62</v>
      </c>
      <c r="D37" s="173" t="n">
        <v>4.62</v>
      </c>
      <c r="E37" s="173" t="n">
        <v>4.62</v>
      </c>
      <c r="F37" s="173" t="n">
        <v>4.62</v>
      </c>
      <c r="G37" s="173" t="n">
        <v>4.62</v>
      </c>
      <c r="H37" s="173" t="n">
        <v>4.62</v>
      </c>
      <c r="I37" s="173" t="n">
        <v>4.62</v>
      </c>
      <c r="J37" s="173" t="n">
        <v>4.62</v>
      </c>
      <c r="K37" s="173" t="n">
        <v>4.62</v>
      </c>
      <c r="L37" s="173" t="n">
        <v>4.62</v>
      </c>
      <c r="M37" s="173" t="n">
        <v>4.62</v>
      </c>
      <c r="N37" s="173" t="n">
        <v>4.62</v>
      </c>
      <c r="O37" s="173" t="n">
        <v>4.62</v>
      </c>
      <c r="P37" s="173" t="n">
        <v>4.62</v>
      </c>
      <c r="Q37" s="173" t="n">
        <v>4.62</v>
      </c>
      <c r="R37" s="173" t="n">
        <v>4.62</v>
      </c>
      <c r="S37" s="173" t="n">
        <v>4.62</v>
      </c>
      <c r="T37" s="173" t="n">
        <v>4.62</v>
      </c>
      <c r="U37" s="173" t="n">
        <v>4.62</v>
      </c>
      <c r="V37" s="173" t="n">
        <v>4.62</v>
      </c>
      <c r="W37" s="173" t="n">
        <v>4.62</v>
      </c>
      <c r="X37" s="173" t="n">
        <v>4.62</v>
      </c>
      <c r="Y37" s="173" t="n">
        <v>4.62</v>
      </c>
      <c r="Z37" s="173" t="n">
        <v>4.62</v>
      </c>
      <c r="AA37" s="173" t="n">
        <v>4.62</v>
      </c>
      <c r="AB37" s="173" t="n">
        <v>4.62</v>
      </c>
      <c r="AC37" s="173" t="n">
        <v>4.62</v>
      </c>
      <c r="AD37" s="173" t="n">
        <v>4.62</v>
      </c>
      <c r="AE37" s="173" t="n">
        <v>4.62</v>
      </c>
      <c r="AF37" s="173" t="n">
        <v>4.62</v>
      </c>
      <c r="AG37" s="173" t="n">
        <v>4.62</v>
      </c>
      <c r="AH37" s="173" t="n">
        <v>4.62</v>
      </c>
      <c r="AI37" s="170" t="n">
        <v>0</v>
      </c>
    </row>
    <row r="38" ht="15" customHeight="1" s="163">
      <c r="A38" s="21" t="inlineStr">
        <is>
          <t>CNV000:aa_OtherPetroleu</t>
        </is>
      </c>
      <c r="B38" s="26" t="inlineStr">
        <is>
          <t xml:space="preserve">  Other Petroleum</t>
        </is>
      </c>
      <c r="C38" s="173" t="n">
        <v>5.8</v>
      </c>
      <c r="D38" s="173" t="n">
        <v>5.8</v>
      </c>
      <c r="E38" s="173" t="n">
        <v>5.8</v>
      </c>
      <c r="F38" s="173" t="n">
        <v>5.8</v>
      </c>
      <c r="G38" s="173" t="n">
        <v>5.8</v>
      </c>
      <c r="H38" s="173" t="n">
        <v>5.8</v>
      </c>
      <c r="I38" s="173" t="n">
        <v>5.8</v>
      </c>
      <c r="J38" s="173" t="n">
        <v>5.8</v>
      </c>
      <c r="K38" s="173" t="n">
        <v>5.8</v>
      </c>
      <c r="L38" s="173" t="n">
        <v>5.8</v>
      </c>
      <c r="M38" s="173" t="n">
        <v>5.8</v>
      </c>
      <c r="N38" s="173" t="n">
        <v>5.8</v>
      </c>
      <c r="O38" s="173" t="n">
        <v>5.8</v>
      </c>
      <c r="P38" s="173" t="n">
        <v>5.8</v>
      </c>
      <c r="Q38" s="173" t="n">
        <v>5.8</v>
      </c>
      <c r="R38" s="173" t="n">
        <v>5.8</v>
      </c>
      <c r="S38" s="173" t="n">
        <v>5.8</v>
      </c>
      <c r="T38" s="173" t="n">
        <v>5.8</v>
      </c>
      <c r="U38" s="173" t="n">
        <v>5.8</v>
      </c>
      <c r="V38" s="173" t="n">
        <v>5.8</v>
      </c>
      <c r="W38" s="173" t="n">
        <v>5.8</v>
      </c>
      <c r="X38" s="173" t="n">
        <v>5.8</v>
      </c>
      <c r="Y38" s="173" t="n">
        <v>5.8</v>
      </c>
      <c r="Z38" s="173" t="n">
        <v>5.8</v>
      </c>
      <c r="AA38" s="173" t="n">
        <v>5.8</v>
      </c>
      <c r="AB38" s="173" t="n">
        <v>5.8</v>
      </c>
      <c r="AC38" s="173" t="n">
        <v>5.8</v>
      </c>
      <c r="AD38" s="173" t="n">
        <v>5.8</v>
      </c>
      <c r="AE38" s="173" t="n">
        <v>5.8</v>
      </c>
      <c r="AF38" s="173" t="n">
        <v>5.8</v>
      </c>
      <c r="AG38" s="173" t="n">
        <v>5.8</v>
      </c>
      <c r="AH38" s="173" t="n">
        <v>5.8</v>
      </c>
      <c r="AI38" s="170" t="n">
        <v>0</v>
      </c>
    </row>
    <row r="39" ht="15" customHeight="1" s="163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3" t="n">
        <v>5.435604</v>
      </c>
      <c r="D39" s="173" t="n">
        <v>5.435604</v>
      </c>
      <c r="E39" s="173" t="n">
        <v>5.435604</v>
      </c>
      <c r="F39" s="173" t="n">
        <v>5.435604</v>
      </c>
      <c r="G39" s="173" t="n">
        <v>5.435604</v>
      </c>
      <c r="H39" s="173" t="n">
        <v>5.435604</v>
      </c>
      <c r="I39" s="173" t="n">
        <v>5.435604</v>
      </c>
      <c r="J39" s="173" t="n">
        <v>5.435604</v>
      </c>
      <c r="K39" s="173" t="n">
        <v>5.435604</v>
      </c>
      <c r="L39" s="173" t="n">
        <v>5.435604</v>
      </c>
      <c r="M39" s="173" t="n">
        <v>5.435604</v>
      </c>
      <c r="N39" s="173" t="n">
        <v>5.435604</v>
      </c>
      <c r="O39" s="173" t="n">
        <v>5.435604</v>
      </c>
      <c r="P39" s="173" t="n">
        <v>5.435604</v>
      </c>
      <c r="Q39" s="173" t="n">
        <v>5.435604</v>
      </c>
      <c r="R39" s="173" t="n">
        <v>5.435604</v>
      </c>
      <c r="S39" s="173" t="n">
        <v>5.435604</v>
      </c>
      <c r="T39" s="173" t="n">
        <v>5.435604</v>
      </c>
      <c r="U39" s="173" t="n">
        <v>5.435604</v>
      </c>
      <c r="V39" s="173" t="n">
        <v>5.435604</v>
      </c>
      <c r="W39" s="173" t="n">
        <v>5.435604</v>
      </c>
      <c r="X39" s="173" t="n">
        <v>5.435604</v>
      </c>
      <c r="Y39" s="173" t="n">
        <v>5.435604</v>
      </c>
      <c r="Z39" s="173" t="n">
        <v>5.435604</v>
      </c>
      <c r="AA39" s="173" t="n">
        <v>5.435604</v>
      </c>
      <c r="AB39" s="173" t="n">
        <v>5.435604</v>
      </c>
      <c r="AC39" s="173" t="n">
        <v>5.435604</v>
      </c>
      <c r="AD39" s="173" t="n">
        <v>5.435604</v>
      </c>
      <c r="AE39" s="173" t="n">
        <v>5.435604</v>
      </c>
      <c r="AF39" s="173" t="n">
        <v>5.435604</v>
      </c>
      <c r="AG39" s="173" t="n">
        <v>5.435604</v>
      </c>
      <c r="AH39" s="173" t="n">
        <v>5.435604</v>
      </c>
      <c r="AI39" s="170" t="n">
        <v>0</v>
      </c>
    </row>
    <row r="40" ht="15" customHeight="1" s="163">
      <c r="A40" s="21" t="inlineStr">
        <is>
          <t>CNV000:aa_PetroleumCoke</t>
        </is>
      </c>
      <c r="B40" s="26" t="inlineStr">
        <is>
          <t xml:space="preserve">  Petroleum Coke</t>
        </is>
      </c>
      <c r="C40" s="173" t="n">
        <v>6.287</v>
      </c>
      <c r="D40" s="173" t="n">
        <v>6.287</v>
      </c>
      <c r="E40" s="173" t="n">
        <v>6.287</v>
      </c>
      <c r="F40" s="173" t="n">
        <v>6.287</v>
      </c>
      <c r="G40" s="173" t="n">
        <v>6.287</v>
      </c>
      <c r="H40" s="173" t="n">
        <v>6.287</v>
      </c>
      <c r="I40" s="173" t="n">
        <v>6.287</v>
      </c>
      <c r="J40" s="173" t="n">
        <v>6.287</v>
      </c>
      <c r="K40" s="173" t="n">
        <v>6.287</v>
      </c>
      <c r="L40" s="173" t="n">
        <v>6.287</v>
      </c>
      <c r="M40" s="173" t="n">
        <v>6.287</v>
      </c>
      <c r="N40" s="173" t="n">
        <v>6.287</v>
      </c>
      <c r="O40" s="173" t="n">
        <v>6.287</v>
      </c>
      <c r="P40" s="173" t="n">
        <v>6.287</v>
      </c>
      <c r="Q40" s="173" t="n">
        <v>6.287</v>
      </c>
      <c r="R40" s="173" t="n">
        <v>6.287</v>
      </c>
      <c r="S40" s="173" t="n">
        <v>6.287</v>
      </c>
      <c r="T40" s="173" t="n">
        <v>6.287</v>
      </c>
      <c r="U40" s="173" t="n">
        <v>6.287</v>
      </c>
      <c r="V40" s="173" t="n">
        <v>6.287</v>
      </c>
      <c r="W40" s="173" t="n">
        <v>6.287</v>
      </c>
      <c r="X40" s="173" t="n">
        <v>6.287</v>
      </c>
      <c r="Y40" s="173" t="n">
        <v>6.287</v>
      </c>
      <c r="Z40" s="173" t="n">
        <v>6.287</v>
      </c>
      <c r="AA40" s="173" t="n">
        <v>6.287</v>
      </c>
      <c r="AB40" s="173" t="n">
        <v>6.287</v>
      </c>
      <c r="AC40" s="173" t="n">
        <v>6.287</v>
      </c>
      <c r="AD40" s="173" t="n">
        <v>6.287</v>
      </c>
      <c r="AE40" s="173" t="n">
        <v>6.287</v>
      </c>
      <c r="AF40" s="173" t="n">
        <v>6.287</v>
      </c>
      <c r="AG40" s="173" t="n">
        <v>6.287</v>
      </c>
      <c r="AH40" s="173" t="n">
        <v>6.287</v>
      </c>
      <c r="AI40" s="170" t="n">
        <v>0</v>
      </c>
    </row>
    <row r="41" ht="15" customHeight="1" s="163">
      <c r="A41" s="21" t="inlineStr">
        <is>
          <t>CNV000:aa_ResidualFuel</t>
        </is>
      </c>
      <c r="B41" s="26" t="inlineStr">
        <is>
          <t xml:space="preserve">  Residual Fuel</t>
        </is>
      </c>
      <c r="C41" s="173" t="n">
        <v>6.287</v>
      </c>
      <c r="D41" s="173" t="n">
        <v>6.287</v>
      </c>
      <c r="E41" s="173" t="n">
        <v>6.287</v>
      </c>
      <c r="F41" s="173" t="n">
        <v>6.287</v>
      </c>
      <c r="G41" s="173" t="n">
        <v>6.287</v>
      </c>
      <c r="H41" s="173" t="n">
        <v>6.287</v>
      </c>
      <c r="I41" s="173" t="n">
        <v>6.287</v>
      </c>
      <c r="J41" s="173" t="n">
        <v>6.287</v>
      </c>
      <c r="K41" s="173" t="n">
        <v>6.287</v>
      </c>
      <c r="L41" s="173" t="n">
        <v>6.287</v>
      </c>
      <c r="M41" s="173" t="n">
        <v>6.287</v>
      </c>
      <c r="N41" s="173" t="n">
        <v>6.287</v>
      </c>
      <c r="O41" s="173" t="n">
        <v>6.287</v>
      </c>
      <c r="P41" s="173" t="n">
        <v>6.287</v>
      </c>
      <c r="Q41" s="173" t="n">
        <v>6.287</v>
      </c>
      <c r="R41" s="173" t="n">
        <v>6.287</v>
      </c>
      <c r="S41" s="173" t="n">
        <v>6.287</v>
      </c>
      <c r="T41" s="173" t="n">
        <v>6.287</v>
      </c>
      <c r="U41" s="173" t="n">
        <v>6.287</v>
      </c>
      <c r="V41" s="173" t="n">
        <v>6.287</v>
      </c>
      <c r="W41" s="173" t="n">
        <v>6.287</v>
      </c>
      <c r="X41" s="173" t="n">
        <v>6.287</v>
      </c>
      <c r="Y41" s="173" t="n">
        <v>6.287</v>
      </c>
      <c r="Z41" s="173" t="n">
        <v>6.287</v>
      </c>
      <c r="AA41" s="173" t="n">
        <v>6.287</v>
      </c>
      <c r="AB41" s="173" t="n">
        <v>6.287</v>
      </c>
      <c r="AC41" s="173" t="n">
        <v>6.287</v>
      </c>
      <c r="AD41" s="173" t="n">
        <v>6.287</v>
      </c>
      <c r="AE41" s="173" t="n">
        <v>6.287</v>
      </c>
      <c r="AF41" s="173" t="n">
        <v>6.287</v>
      </c>
      <c r="AG41" s="173" t="n">
        <v>6.287</v>
      </c>
      <c r="AH41" s="173" t="n">
        <v>6.287</v>
      </c>
      <c r="AI41" s="170" t="n">
        <v>0</v>
      </c>
    </row>
    <row r="42" ht="15" customHeight="1" s="163">
      <c r="A42" s="21" t="inlineStr">
        <is>
          <t>CNV000:aa_StillGas</t>
        </is>
      </c>
      <c r="B42" s="26" t="inlineStr">
        <is>
          <t xml:space="preserve">  Still Gas</t>
        </is>
      </c>
      <c r="C42" s="173" t="n">
        <v>6.287</v>
      </c>
      <c r="D42" s="173" t="n">
        <v>6.287</v>
      </c>
      <c r="E42" s="173" t="n">
        <v>6.287</v>
      </c>
      <c r="F42" s="173" t="n">
        <v>6.287</v>
      </c>
      <c r="G42" s="173" t="n">
        <v>6.287</v>
      </c>
      <c r="H42" s="173" t="n">
        <v>6.287</v>
      </c>
      <c r="I42" s="173" t="n">
        <v>6.287</v>
      </c>
      <c r="J42" s="173" t="n">
        <v>6.287</v>
      </c>
      <c r="K42" s="173" t="n">
        <v>6.287</v>
      </c>
      <c r="L42" s="173" t="n">
        <v>6.287</v>
      </c>
      <c r="M42" s="173" t="n">
        <v>6.287</v>
      </c>
      <c r="N42" s="173" t="n">
        <v>6.287</v>
      </c>
      <c r="O42" s="173" t="n">
        <v>6.287</v>
      </c>
      <c r="P42" s="173" t="n">
        <v>6.287</v>
      </c>
      <c r="Q42" s="173" t="n">
        <v>6.287</v>
      </c>
      <c r="R42" s="173" t="n">
        <v>6.287</v>
      </c>
      <c r="S42" s="173" t="n">
        <v>6.287</v>
      </c>
      <c r="T42" s="173" t="n">
        <v>6.287</v>
      </c>
      <c r="U42" s="173" t="n">
        <v>6.287</v>
      </c>
      <c r="V42" s="173" t="n">
        <v>6.287</v>
      </c>
      <c r="W42" s="173" t="n">
        <v>6.287</v>
      </c>
      <c r="X42" s="173" t="n">
        <v>6.287</v>
      </c>
      <c r="Y42" s="173" t="n">
        <v>6.287</v>
      </c>
      <c r="Z42" s="173" t="n">
        <v>6.287</v>
      </c>
      <c r="AA42" s="173" t="n">
        <v>6.287</v>
      </c>
      <c r="AB42" s="173" t="n">
        <v>6.287</v>
      </c>
      <c r="AC42" s="173" t="n">
        <v>6.287</v>
      </c>
      <c r="AD42" s="173" t="n">
        <v>6.287</v>
      </c>
      <c r="AE42" s="173" t="n">
        <v>6.287</v>
      </c>
      <c r="AF42" s="173" t="n">
        <v>6.287</v>
      </c>
      <c r="AG42" s="173" t="n">
        <v>6.287</v>
      </c>
      <c r="AH42" s="173" t="n">
        <v>6.287</v>
      </c>
      <c r="AI42" s="170" t="n">
        <v>0</v>
      </c>
    </row>
    <row r="43" ht="15" customHeight="1" s="163">
      <c r="A43" s="21" t="inlineStr">
        <is>
          <t>CNV000:aa_UnfinishOilIm</t>
        </is>
      </c>
      <c r="B43" s="26" t="inlineStr">
        <is>
          <t xml:space="preserve">  Unfinished Oils</t>
        </is>
      </c>
      <c r="C43" s="173" t="n">
        <v>6.153794</v>
      </c>
      <c r="D43" s="173" t="n">
        <v>6.194235</v>
      </c>
      <c r="E43" s="173" t="n">
        <v>6.189125</v>
      </c>
      <c r="F43" s="173" t="n">
        <v>6.185256</v>
      </c>
      <c r="G43" s="173" t="n">
        <v>6.178966</v>
      </c>
      <c r="H43" s="173" t="n">
        <v>6.172843</v>
      </c>
      <c r="I43" s="173" t="n">
        <v>6.165823</v>
      </c>
      <c r="J43" s="173" t="n">
        <v>6.157691</v>
      </c>
      <c r="K43" s="173" t="n">
        <v>6.15875</v>
      </c>
      <c r="L43" s="173" t="n">
        <v>6.159815</v>
      </c>
      <c r="M43" s="173" t="n">
        <v>6.160887</v>
      </c>
      <c r="N43" s="173" t="n">
        <v>6.162986</v>
      </c>
      <c r="O43" s="173" t="n">
        <v>6.163051</v>
      </c>
      <c r="P43" s="173" t="n">
        <v>6.164641</v>
      </c>
      <c r="Q43" s="173" t="n">
        <v>6.165243</v>
      </c>
      <c r="R43" s="173" t="n">
        <v>6.16635</v>
      </c>
      <c r="S43" s="173" t="n">
        <v>6.167464</v>
      </c>
      <c r="T43" s="173" t="n">
        <v>6.168586</v>
      </c>
      <c r="U43" s="173" t="n">
        <v>6.169715</v>
      </c>
      <c r="V43" s="173" t="n">
        <v>6.170851</v>
      </c>
      <c r="W43" s="173" t="n">
        <v>6.171995</v>
      </c>
      <c r="X43" s="173" t="n">
        <v>6.173145</v>
      </c>
      <c r="Y43" s="173" t="n">
        <v>6.174229</v>
      </c>
      <c r="Z43" s="173" t="n">
        <v>6.175396</v>
      </c>
      <c r="AA43" s="173" t="n">
        <v>6.176572</v>
      </c>
      <c r="AB43" s="173" t="n">
        <v>6.177754</v>
      </c>
      <c r="AC43" s="173" t="n">
        <v>6.178945</v>
      </c>
      <c r="AD43" s="173" t="n">
        <v>6.180144</v>
      </c>
      <c r="AE43" s="173" t="n">
        <v>6.181352</v>
      </c>
      <c r="AF43" s="173" t="n">
        <v>6.182567</v>
      </c>
      <c r="AG43" s="173" t="n">
        <v>6.183791</v>
      </c>
      <c r="AH43" s="173" t="n">
        <v>6.185023</v>
      </c>
      <c r="AI43" s="170" t="n">
        <v>0.000163</v>
      </c>
    </row>
    <row r="44" ht="15" customHeight="1" s="163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3" t="n">
        <v>5.122477</v>
      </c>
      <c r="D44" s="173" t="n">
        <v>5.07284</v>
      </c>
      <c r="E44" s="173" t="n">
        <v>5.112672</v>
      </c>
      <c r="F44" s="173" t="n">
        <v>5.107801</v>
      </c>
      <c r="G44" s="173" t="n">
        <v>5.106295</v>
      </c>
      <c r="H44" s="173" t="n">
        <v>5.102963</v>
      </c>
      <c r="I44" s="173" t="n">
        <v>5.10178</v>
      </c>
      <c r="J44" s="173" t="n">
        <v>5.100844</v>
      </c>
      <c r="K44" s="173" t="n">
        <v>5.097609</v>
      </c>
      <c r="L44" s="173" t="n">
        <v>5.097109</v>
      </c>
      <c r="M44" s="173" t="n">
        <v>5.095479</v>
      </c>
      <c r="N44" s="173" t="n">
        <v>5.094931</v>
      </c>
      <c r="O44" s="173" t="n">
        <v>5.093499</v>
      </c>
      <c r="P44" s="173" t="n">
        <v>5.092192</v>
      </c>
      <c r="Q44" s="173" t="n">
        <v>5.089801</v>
      </c>
      <c r="R44" s="173" t="n">
        <v>5.090094</v>
      </c>
      <c r="S44" s="173" t="n">
        <v>5.089013</v>
      </c>
      <c r="T44" s="173" t="n">
        <v>5.086925</v>
      </c>
      <c r="U44" s="173" t="n">
        <v>5.086362</v>
      </c>
      <c r="V44" s="173" t="n">
        <v>5.08569</v>
      </c>
      <c r="W44" s="173" t="n">
        <v>5.084962</v>
      </c>
      <c r="X44" s="173" t="n">
        <v>5.083045</v>
      </c>
      <c r="Y44" s="173" t="n">
        <v>5.083106</v>
      </c>
      <c r="Z44" s="173" t="n">
        <v>5.082249</v>
      </c>
      <c r="AA44" s="173" t="n">
        <v>5.082109</v>
      </c>
      <c r="AB44" s="173" t="n">
        <v>5.081768</v>
      </c>
      <c r="AC44" s="173" t="n">
        <v>5.082486</v>
      </c>
      <c r="AD44" s="173" t="n">
        <v>5.081576</v>
      </c>
      <c r="AE44" s="173" t="n">
        <v>5.081859</v>
      </c>
      <c r="AF44" s="173" t="n">
        <v>5.082116</v>
      </c>
      <c r="AG44" s="173" t="n">
        <v>5.081609</v>
      </c>
      <c r="AH44" s="173" t="n">
        <v>5.082578</v>
      </c>
      <c r="AI44" s="170" t="n">
        <v>-0.000252</v>
      </c>
    </row>
    <row r="45" ht="15" customHeight="1" s="163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3" t="n">
        <v>5.826358</v>
      </c>
      <c r="D45" s="173" t="n">
        <v>5.904189</v>
      </c>
      <c r="E45" s="173" t="n">
        <v>5.82424</v>
      </c>
      <c r="F45" s="173" t="n">
        <v>5.821894</v>
      </c>
      <c r="G45" s="173" t="n">
        <v>5.809876</v>
      </c>
      <c r="H45" s="173" t="n">
        <v>5.811993</v>
      </c>
      <c r="I45" s="173" t="n">
        <v>5.793793</v>
      </c>
      <c r="J45" s="173" t="n">
        <v>5.80597</v>
      </c>
      <c r="K45" s="173" t="n">
        <v>5.823914</v>
      </c>
      <c r="L45" s="173" t="n">
        <v>5.827754</v>
      </c>
      <c r="M45" s="173" t="n">
        <v>5.840784</v>
      </c>
      <c r="N45" s="173" t="n">
        <v>5.854877</v>
      </c>
      <c r="O45" s="173" t="n">
        <v>5.86724</v>
      </c>
      <c r="P45" s="173" t="n">
        <v>5.840265</v>
      </c>
      <c r="Q45" s="173" t="n">
        <v>5.778894</v>
      </c>
      <c r="R45" s="173" t="n">
        <v>5.729787</v>
      </c>
      <c r="S45" s="173" t="n">
        <v>5.704897</v>
      </c>
      <c r="T45" s="173" t="n">
        <v>5.651903</v>
      </c>
      <c r="U45" s="173" t="n">
        <v>5.600453</v>
      </c>
      <c r="V45" s="173" t="n">
        <v>5.545398</v>
      </c>
      <c r="W45" s="173" t="n">
        <v>5.511117</v>
      </c>
      <c r="X45" s="173" t="n">
        <v>5.486877</v>
      </c>
      <c r="Y45" s="173" t="n">
        <v>5.468671</v>
      </c>
      <c r="Z45" s="173" t="n">
        <v>5.439244</v>
      </c>
      <c r="AA45" s="173" t="n">
        <v>5.407942</v>
      </c>
      <c r="AB45" s="173" t="n">
        <v>5.361335</v>
      </c>
      <c r="AC45" s="173" t="n">
        <v>5.322887</v>
      </c>
      <c r="AD45" s="173" t="n">
        <v>5.269269</v>
      </c>
      <c r="AE45" s="173" t="n">
        <v>5.233726</v>
      </c>
      <c r="AF45" s="173" t="n">
        <v>5.201461</v>
      </c>
      <c r="AG45" s="173" t="n">
        <v>5.149251</v>
      </c>
      <c r="AH45" s="173" t="n">
        <v>5.068886</v>
      </c>
      <c r="AI45" s="170" t="n">
        <v>-0.004483</v>
      </c>
    </row>
    <row r="46" ht="15" customHeight="1" s="163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3" t="n">
        <v>5.100351</v>
      </c>
      <c r="D46" s="173" t="n">
        <v>5.19095</v>
      </c>
      <c r="E46" s="173" t="n">
        <v>5.138597</v>
      </c>
      <c r="F46" s="173" t="n">
        <v>5.089464</v>
      </c>
      <c r="G46" s="173" t="n">
        <v>5.104694</v>
      </c>
      <c r="H46" s="173" t="n">
        <v>5.134517</v>
      </c>
      <c r="I46" s="173" t="n">
        <v>5.106856</v>
      </c>
      <c r="J46" s="173" t="n">
        <v>5.100668</v>
      </c>
      <c r="K46" s="173" t="n">
        <v>5.076242</v>
      </c>
      <c r="L46" s="173" t="n">
        <v>5.06989</v>
      </c>
      <c r="M46" s="173" t="n">
        <v>5.063272</v>
      </c>
      <c r="N46" s="173" t="n">
        <v>5.057621</v>
      </c>
      <c r="O46" s="173" t="n">
        <v>5.072187</v>
      </c>
      <c r="P46" s="173" t="n">
        <v>5.077088</v>
      </c>
      <c r="Q46" s="173" t="n">
        <v>5.061696</v>
      </c>
      <c r="R46" s="173" t="n">
        <v>5.057065</v>
      </c>
      <c r="S46" s="173" t="n">
        <v>5.056965</v>
      </c>
      <c r="T46" s="173" t="n">
        <v>5.04183</v>
      </c>
      <c r="U46" s="173" t="n">
        <v>5.046306</v>
      </c>
      <c r="V46" s="173" t="n">
        <v>5.044818</v>
      </c>
      <c r="W46" s="173" t="n">
        <v>5.040044</v>
      </c>
      <c r="X46" s="173" t="n">
        <v>5.03599</v>
      </c>
      <c r="Y46" s="173" t="n">
        <v>5.040297</v>
      </c>
      <c r="Z46" s="173" t="n">
        <v>5.037262</v>
      </c>
      <c r="AA46" s="173" t="n">
        <v>5.031384</v>
      </c>
      <c r="AB46" s="173" t="n">
        <v>5.032802</v>
      </c>
      <c r="AC46" s="173" t="n">
        <v>5.03141</v>
      </c>
      <c r="AD46" s="173" t="n">
        <v>5.018684</v>
      </c>
      <c r="AE46" s="173" t="n">
        <v>5.01263</v>
      </c>
      <c r="AF46" s="173" t="n">
        <v>5.010322</v>
      </c>
      <c r="AG46" s="173" t="n">
        <v>5.002589</v>
      </c>
      <c r="AH46" s="173" t="n">
        <v>4.99248</v>
      </c>
      <c r="AI46" s="170" t="n">
        <v>-0.0006890000000000001</v>
      </c>
    </row>
    <row r="47" ht="15" customHeight="1" s="163">
      <c r="B47" s="25" t="inlineStr">
        <is>
          <t xml:space="preserve">  Crude Oil</t>
        </is>
      </c>
    </row>
    <row r="48" ht="15" customHeight="1" s="163">
      <c r="A48" s="21" t="inlineStr">
        <is>
          <t>CNV000:aa_CrudeOilProdu</t>
        </is>
      </c>
      <c r="B48" s="39" t="inlineStr">
        <is>
          <t xml:space="preserve">    Production</t>
        </is>
      </c>
      <c r="C48" s="173" t="n">
        <v>5.722563</v>
      </c>
      <c r="D48" s="173" t="n">
        <v>5.71352</v>
      </c>
      <c r="E48" s="173" t="n">
        <v>5.706669</v>
      </c>
      <c r="F48" s="173" t="n">
        <v>5.704025</v>
      </c>
      <c r="G48" s="173" t="n">
        <v>5.703377</v>
      </c>
      <c r="H48" s="173" t="n">
        <v>5.702897</v>
      </c>
      <c r="I48" s="173" t="n">
        <v>5.702689</v>
      </c>
      <c r="J48" s="173" t="n">
        <v>5.703732</v>
      </c>
      <c r="K48" s="173" t="n">
        <v>5.703641</v>
      </c>
      <c r="L48" s="173" t="n">
        <v>5.702661</v>
      </c>
      <c r="M48" s="173" t="n">
        <v>5.701635</v>
      </c>
      <c r="N48" s="173" t="n">
        <v>5.701475</v>
      </c>
      <c r="O48" s="173" t="n">
        <v>5.701417</v>
      </c>
      <c r="P48" s="173" t="n">
        <v>5.702262</v>
      </c>
      <c r="Q48" s="173" t="n">
        <v>5.701519</v>
      </c>
      <c r="R48" s="173" t="n">
        <v>5.700072</v>
      </c>
      <c r="S48" s="173" t="n">
        <v>5.698419</v>
      </c>
      <c r="T48" s="173" t="n">
        <v>5.694129</v>
      </c>
      <c r="U48" s="173" t="n">
        <v>5.690056</v>
      </c>
      <c r="V48" s="173" t="n">
        <v>5.687774</v>
      </c>
      <c r="W48" s="173" t="n">
        <v>5.685159</v>
      </c>
      <c r="X48" s="173" t="n">
        <v>5.686702</v>
      </c>
      <c r="Y48" s="173" t="n">
        <v>5.68638</v>
      </c>
      <c r="Z48" s="173" t="n">
        <v>5.684192</v>
      </c>
      <c r="AA48" s="173" t="n">
        <v>5.682661</v>
      </c>
      <c r="AB48" s="173" t="n">
        <v>5.681334</v>
      </c>
      <c r="AC48" s="173" t="n">
        <v>5.679041</v>
      </c>
      <c r="AD48" s="173" t="n">
        <v>5.680569</v>
      </c>
      <c r="AE48" s="173" t="n">
        <v>5.680705</v>
      </c>
      <c r="AF48" s="173" t="n">
        <v>5.679089</v>
      </c>
      <c r="AG48" s="173" t="n">
        <v>5.677174</v>
      </c>
      <c r="AH48" s="173" t="n">
        <v>5.679273</v>
      </c>
      <c r="AI48" s="170" t="n">
        <v>-0.000245</v>
      </c>
    </row>
    <row r="49" ht="15" customHeight="1" s="163">
      <c r="A49" s="21" t="inlineStr">
        <is>
          <t>CNV000:aa_CrudeOilImpor</t>
        </is>
      </c>
      <c r="B49" s="39" t="inlineStr">
        <is>
          <t xml:space="preserve">    Imports</t>
        </is>
      </c>
      <c r="C49" s="173" t="n">
        <v>6.130524</v>
      </c>
      <c r="D49" s="173" t="n">
        <v>6.084184</v>
      </c>
      <c r="E49" s="173" t="n">
        <v>6.111468</v>
      </c>
      <c r="F49" s="173" t="n">
        <v>6.113081</v>
      </c>
      <c r="G49" s="173" t="n">
        <v>6.118769</v>
      </c>
      <c r="H49" s="173" t="n">
        <v>6.122619</v>
      </c>
      <c r="I49" s="173" t="n">
        <v>6.115864</v>
      </c>
      <c r="J49" s="173" t="n">
        <v>6.119236</v>
      </c>
      <c r="K49" s="173" t="n">
        <v>6.096032</v>
      </c>
      <c r="L49" s="173" t="n">
        <v>6.129145</v>
      </c>
      <c r="M49" s="173" t="n">
        <v>6.131928</v>
      </c>
      <c r="N49" s="173" t="n">
        <v>6.116815</v>
      </c>
      <c r="O49" s="173" t="n">
        <v>6.120201</v>
      </c>
      <c r="P49" s="173" t="n">
        <v>6.13271</v>
      </c>
      <c r="Q49" s="173" t="n">
        <v>6.093342</v>
      </c>
      <c r="R49" s="173" t="n">
        <v>6.118341</v>
      </c>
      <c r="S49" s="173" t="n">
        <v>6.120753</v>
      </c>
      <c r="T49" s="173" t="n">
        <v>6.10043</v>
      </c>
      <c r="U49" s="173" t="n">
        <v>6.11171</v>
      </c>
      <c r="V49" s="173" t="n">
        <v>6.11305</v>
      </c>
      <c r="W49" s="173" t="n">
        <v>6.114948</v>
      </c>
      <c r="X49" s="173" t="n">
        <v>6.107969</v>
      </c>
      <c r="Y49" s="173" t="n">
        <v>6.109843</v>
      </c>
      <c r="Z49" s="173" t="n">
        <v>6.106906</v>
      </c>
      <c r="AA49" s="173" t="n">
        <v>6.11393</v>
      </c>
      <c r="AB49" s="173" t="n">
        <v>6.113346</v>
      </c>
      <c r="AC49" s="173" t="n">
        <v>6.122666</v>
      </c>
      <c r="AD49" s="173" t="n">
        <v>6.107781</v>
      </c>
      <c r="AE49" s="173" t="n">
        <v>6.121242</v>
      </c>
      <c r="AF49" s="173" t="n">
        <v>6.123178</v>
      </c>
      <c r="AG49" s="173" t="n">
        <v>6.124586</v>
      </c>
      <c r="AH49" s="173" t="n">
        <v>6.128642</v>
      </c>
      <c r="AI49" s="170" t="n">
        <v>-1e-05</v>
      </c>
    </row>
    <row r="50" ht="15" customHeight="1" s="163">
      <c r="A50" s="21" t="inlineStr">
        <is>
          <t>CNV000:aa_CrudeOilExpor</t>
        </is>
      </c>
      <c r="B50" s="26" t="inlineStr">
        <is>
          <t xml:space="preserve">    Exports</t>
        </is>
      </c>
      <c r="C50" s="173" t="n">
        <v>5.562288</v>
      </c>
      <c r="D50" s="173" t="n">
        <v>5.5691</v>
      </c>
      <c r="E50" s="173" t="n">
        <v>5.57022</v>
      </c>
      <c r="F50" s="173" t="n">
        <v>5.570899</v>
      </c>
      <c r="G50" s="173" t="n">
        <v>5.571483</v>
      </c>
      <c r="H50" s="173" t="n">
        <v>5.5738</v>
      </c>
      <c r="I50" s="173" t="n">
        <v>5.571373</v>
      </c>
      <c r="J50" s="173" t="n">
        <v>5.5732</v>
      </c>
      <c r="K50" s="173" t="n">
        <v>5.572146</v>
      </c>
      <c r="L50" s="173" t="n">
        <v>5.572308</v>
      </c>
      <c r="M50" s="173" t="n">
        <v>5.57198</v>
      </c>
      <c r="N50" s="173" t="n">
        <v>5.570947</v>
      </c>
      <c r="O50" s="173" t="n">
        <v>5.570102</v>
      </c>
      <c r="P50" s="173" t="n">
        <v>5.570592</v>
      </c>
      <c r="Q50" s="173" t="n">
        <v>5.570013</v>
      </c>
      <c r="R50" s="173" t="n">
        <v>5.571083</v>
      </c>
      <c r="S50" s="173" t="n">
        <v>5.570448</v>
      </c>
      <c r="T50" s="173" t="n">
        <v>5.569338</v>
      </c>
      <c r="U50" s="173" t="n">
        <v>5.570599</v>
      </c>
      <c r="V50" s="173" t="n">
        <v>5.568672</v>
      </c>
      <c r="W50" s="173" t="n">
        <v>5.567814</v>
      </c>
      <c r="X50" s="173" t="n">
        <v>5.576875</v>
      </c>
      <c r="Y50" s="173" t="n">
        <v>5.584314</v>
      </c>
      <c r="Z50" s="173" t="n">
        <v>5.579766</v>
      </c>
      <c r="AA50" s="173" t="n">
        <v>5.576231</v>
      </c>
      <c r="AB50" s="173" t="n">
        <v>5.572698</v>
      </c>
      <c r="AC50" s="173" t="n">
        <v>5.569394</v>
      </c>
      <c r="AD50" s="173" t="n">
        <v>5.564217</v>
      </c>
      <c r="AE50" s="173" t="n">
        <v>5.567464</v>
      </c>
      <c r="AF50" s="173" t="n">
        <v>5.567901</v>
      </c>
      <c r="AG50" s="173" t="n">
        <v>5.566223</v>
      </c>
      <c r="AH50" s="173" t="n">
        <v>5.551153</v>
      </c>
      <c r="AI50" s="170" t="n">
        <v>-6.499999999999999e-05</v>
      </c>
    </row>
    <row r="51" ht="15" customHeight="1" s="163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3" t="n">
        <v>3.682947</v>
      </c>
      <c r="D51" s="173" t="n">
        <v>3.663116</v>
      </c>
      <c r="E51" s="173" t="n">
        <v>3.653924</v>
      </c>
      <c r="F51" s="173" t="n">
        <v>3.661514</v>
      </c>
      <c r="G51" s="173" t="n">
        <v>3.659832</v>
      </c>
      <c r="H51" s="173" t="n">
        <v>3.655703</v>
      </c>
      <c r="I51" s="173" t="n">
        <v>3.65141</v>
      </c>
      <c r="J51" s="173" t="n">
        <v>3.647604</v>
      </c>
      <c r="K51" s="173" t="n">
        <v>3.643152</v>
      </c>
      <c r="L51" s="173" t="n">
        <v>3.640599</v>
      </c>
      <c r="M51" s="173" t="n">
        <v>3.638961</v>
      </c>
      <c r="N51" s="173" t="n">
        <v>3.63795</v>
      </c>
      <c r="O51" s="173" t="n">
        <v>3.636663</v>
      </c>
      <c r="P51" s="173" t="n">
        <v>3.637153</v>
      </c>
      <c r="Q51" s="173" t="n">
        <v>3.637112</v>
      </c>
      <c r="R51" s="173" t="n">
        <v>3.636421</v>
      </c>
      <c r="S51" s="173" t="n">
        <v>3.634947</v>
      </c>
      <c r="T51" s="173" t="n">
        <v>3.634929</v>
      </c>
      <c r="U51" s="173" t="n">
        <v>3.634116</v>
      </c>
      <c r="V51" s="173" t="n">
        <v>3.634389</v>
      </c>
      <c r="W51" s="173" t="n">
        <v>3.634512</v>
      </c>
      <c r="X51" s="173" t="n">
        <v>3.636323</v>
      </c>
      <c r="Y51" s="173" t="n">
        <v>3.636969</v>
      </c>
      <c r="Z51" s="173" t="n">
        <v>3.636831</v>
      </c>
      <c r="AA51" s="173" t="n">
        <v>3.637443</v>
      </c>
      <c r="AB51" s="173" t="n">
        <v>3.63772</v>
      </c>
      <c r="AC51" s="173" t="n">
        <v>3.638049</v>
      </c>
      <c r="AD51" s="173" t="n">
        <v>3.638009</v>
      </c>
      <c r="AE51" s="173" t="n">
        <v>3.637204</v>
      </c>
      <c r="AF51" s="173" t="n">
        <v>3.635921</v>
      </c>
      <c r="AG51" s="173" t="n">
        <v>3.635727</v>
      </c>
      <c r="AH51" s="173" t="n">
        <v>3.635125</v>
      </c>
      <c r="AI51" s="170" t="n">
        <v>-0.000422</v>
      </c>
    </row>
    <row r="53" ht="15" customHeight="1" s="163">
      <c r="B53" s="25" t="inlineStr">
        <is>
          <t>Natural Gas (thousand Btu per cubic foot)</t>
        </is>
      </c>
    </row>
    <row r="54" ht="15" customHeight="1" s="163">
      <c r="A54" s="21" t="inlineStr">
        <is>
          <t>CNV000:ba_Consumption</t>
        </is>
      </c>
      <c r="B54" s="26" t="inlineStr">
        <is>
          <t xml:space="preserve">  Consumption</t>
        </is>
      </c>
      <c r="C54" s="173" t="n">
        <v>1.036</v>
      </c>
      <c r="D54" s="173" t="n">
        <v>1.036</v>
      </c>
      <c r="E54" s="173" t="n">
        <v>1.036</v>
      </c>
      <c r="F54" s="173" t="n">
        <v>1.036</v>
      </c>
      <c r="G54" s="173" t="n">
        <v>1.036</v>
      </c>
      <c r="H54" s="173" t="n">
        <v>1.036</v>
      </c>
      <c r="I54" s="173" t="n">
        <v>1.036</v>
      </c>
      <c r="J54" s="173" t="n">
        <v>1.036</v>
      </c>
      <c r="K54" s="173" t="n">
        <v>1.036</v>
      </c>
      <c r="L54" s="173" t="n">
        <v>1.036</v>
      </c>
      <c r="M54" s="173" t="n">
        <v>1.036</v>
      </c>
      <c r="N54" s="173" t="n">
        <v>1.036</v>
      </c>
      <c r="O54" s="173" t="n">
        <v>1.036</v>
      </c>
      <c r="P54" s="173" t="n">
        <v>1.036</v>
      </c>
      <c r="Q54" s="173" t="n">
        <v>1.036</v>
      </c>
      <c r="R54" s="173" t="n">
        <v>1.036</v>
      </c>
      <c r="S54" s="173" t="n">
        <v>1.036</v>
      </c>
      <c r="T54" s="173" t="n">
        <v>1.036</v>
      </c>
      <c r="U54" s="173" t="n">
        <v>1.036</v>
      </c>
      <c r="V54" s="173" t="n">
        <v>1.036</v>
      </c>
      <c r="W54" s="173" t="n">
        <v>1.036</v>
      </c>
      <c r="X54" s="173" t="n">
        <v>1.036</v>
      </c>
      <c r="Y54" s="173" t="n">
        <v>1.036</v>
      </c>
      <c r="Z54" s="173" t="n">
        <v>1.036</v>
      </c>
      <c r="AA54" s="173" t="n">
        <v>1.036</v>
      </c>
      <c r="AB54" s="173" t="n">
        <v>1.036</v>
      </c>
      <c r="AC54" s="173" t="n">
        <v>1.036</v>
      </c>
      <c r="AD54" s="173" t="n">
        <v>1.036</v>
      </c>
      <c r="AE54" s="173" t="n">
        <v>1.036</v>
      </c>
      <c r="AF54" s="173" t="n">
        <v>1.036</v>
      </c>
      <c r="AG54" s="173" t="n">
        <v>1.036</v>
      </c>
      <c r="AH54" s="173" t="n">
        <v>1.036</v>
      </c>
      <c r="AI54" s="170" t="n">
        <v>0</v>
      </c>
    </row>
    <row r="55" ht="15" customHeight="1" s="163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3" t="n">
        <v>1.033</v>
      </c>
      <c r="D55" s="173" t="n">
        <v>1.033</v>
      </c>
      <c r="E55" s="173" t="n">
        <v>1.033</v>
      </c>
      <c r="F55" s="173" t="n">
        <v>1.033</v>
      </c>
      <c r="G55" s="173" t="n">
        <v>1.033</v>
      </c>
      <c r="H55" s="173" t="n">
        <v>1.033</v>
      </c>
      <c r="I55" s="173" t="n">
        <v>1.033</v>
      </c>
      <c r="J55" s="173" t="n">
        <v>1.033</v>
      </c>
      <c r="K55" s="173" t="n">
        <v>1.033</v>
      </c>
      <c r="L55" s="173" t="n">
        <v>1.033</v>
      </c>
      <c r="M55" s="173" t="n">
        <v>1.033</v>
      </c>
      <c r="N55" s="173" t="n">
        <v>1.033</v>
      </c>
      <c r="O55" s="173" t="n">
        <v>1.033</v>
      </c>
      <c r="P55" s="173" t="n">
        <v>1.033</v>
      </c>
      <c r="Q55" s="173" t="n">
        <v>1.033</v>
      </c>
      <c r="R55" s="173" t="n">
        <v>1.033</v>
      </c>
      <c r="S55" s="173" t="n">
        <v>1.033</v>
      </c>
      <c r="T55" s="173" t="n">
        <v>1.033</v>
      </c>
      <c r="U55" s="173" t="n">
        <v>1.033</v>
      </c>
      <c r="V55" s="173" t="n">
        <v>1.033</v>
      </c>
      <c r="W55" s="173" t="n">
        <v>1.033</v>
      </c>
      <c r="X55" s="173" t="n">
        <v>1.033</v>
      </c>
      <c r="Y55" s="173" t="n">
        <v>1.033</v>
      </c>
      <c r="Z55" s="173" t="n">
        <v>1.033</v>
      </c>
      <c r="AA55" s="173" t="n">
        <v>1.033</v>
      </c>
      <c r="AB55" s="173" t="n">
        <v>1.033</v>
      </c>
      <c r="AC55" s="173" t="n">
        <v>1.033</v>
      </c>
      <c r="AD55" s="173" t="n">
        <v>1.033</v>
      </c>
      <c r="AE55" s="173" t="n">
        <v>1.033</v>
      </c>
      <c r="AF55" s="173" t="n">
        <v>1.033</v>
      </c>
      <c r="AG55" s="173" t="n">
        <v>1.033</v>
      </c>
      <c r="AH55" s="173" t="n">
        <v>1.033</v>
      </c>
      <c r="AI55" s="170" t="n">
        <v>0</v>
      </c>
    </row>
    <row r="56" ht="15" customHeight="1" s="163">
      <c r="A56" s="21" t="inlineStr">
        <is>
          <t>CNV000:ba_Nonutility</t>
        </is>
      </c>
      <c r="B56" s="26" t="inlineStr">
        <is>
          <t xml:space="preserve">    End-use Sector</t>
        </is>
      </c>
      <c r="C56" s="173" t="n">
        <v>1.038</v>
      </c>
      <c r="D56" s="173" t="n">
        <v>1.038</v>
      </c>
      <c r="E56" s="173" t="n">
        <v>1.038</v>
      </c>
      <c r="F56" s="173" t="n">
        <v>1.038</v>
      </c>
      <c r="G56" s="173" t="n">
        <v>1.038</v>
      </c>
      <c r="H56" s="173" t="n">
        <v>1.038</v>
      </c>
      <c r="I56" s="173" t="n">
        <v>1.038</v>
      </c>
      <c r="J56" s="173" t="n">
        <v>1.038</v>
      </c>
      <c r="K56" s="173" t="n">
        <v>1.038</v>
      </c>
      <c r="L56" s="173" t="n">
        <v>1.038</v>
      </c>
      <c r="M56" s="173" t="n">
        <v>1.038</v>
      </c>
      <c r="N56" s="173" t="n">
        <v>1.038</v>
      </c>
      <c r="O56" s="173" t="n">
        <v>1.038</v>
      </c>
      <c r="P56" s="173" t="n">
        <v>1.038</v>
      </c>
      <c r="Q56" s="173" t="n">
        <v>1.038</v>
      </c>
      <c r="R56" s="173" t="n">
        <v>1.038</v>
      </c>
      <c r="S56" s="173" t="n">
        <v>1.038</v>
      </c>
      <c r="T56" s="173" t="n">
        <v>1.038</v>
      </c>
      <c r="U56" s="173" t="n">
        <v>1.038</v>
      </c>
      <c r="V56" s="173" t="n">
        <v>1.038</v>
      </c>
      <c r="W56" s="173" t="n">
        <v>1.038</v>
      </c>
      <c r="X56" s="173" t="n">
        <v>1.038</v>
      </c>
      <c r="Y56" s="173" t="n">
        <v>1.038</v>
      </c>
      <c r="Z56" s="173" t="n">
        <v>1.038</v>
      </c>
      <c r="AA56" s="173" t="n">
        <v>1.038</v>
      </c>
      <c r="AB56" s="173" t="n">
        <v>1.038</v>
      </c>
      <c r="AC56" s="173" t="n">
        <v>1.038</v>
      </c>
      <c r="AD56" s="173" t="n">
        <v>1.038</v>
      </c>
      <c r="AE56" s="173" t="n">
        <v>1.038</v>
      </c>
      <c r="AF56" s="173" t="n">
        <v>1.038</v>
      </c>
      <c r="AG56" s="173" t="n">
        <v>1.038</v>
      </c>
      <c r="AH56" s="173" t="n">
        <v>1.038</v>
      </c>
      <c r="AI56" s="170" t="n">
        <v>0</v>
      </c>
    </row>
    <row r="57" ht="15" customHeight="1" s="163">
      <c r="A57" s="21" t="inlineStr">
        <is>
          <t>CNV000:ba_Production</t>
        </is>
      </c>
      <c r="B57" s="26" t="inlineStr">
        <is>
          <t xml:space="preserve">  Production</t>
        </is>
      </c>
      <c r="C57" s="173" t="n">
        <v>1.036</v>
      </c>
      <c r="D57" s="173" t="n">
        <v>1.036</v>
      </c>
      <c r="E57" s="173" t="n">
        <v>1.036</v>
      </c>
      <c r="F57" s="173" t="n">
        <v>1.036</v>
      </c>
      <c r="G57" s="173" t="n">
        <v>1.036</v>
      </c>
      <c r="H57" s="173" t="n">
        <v>1.036</v>
      </c>
      <c r="I57" s="173" t="n">
        <v>1.036</v>
      </c>
      <c r="J57" s="173" t="n">
        <v>1.036</v>
      </c>
      <c r="K57" s="173" t="n">
        <v>1.036</v>
      </c>
      <c r="L57" s="173" t="n">
        <v>1.036</v>
      </c>
      <c r="M57" s="173" t="n">
        <v>1.036</v>
      </c>
      <c r="N57" s="173" t="n">
        <v>1.036</v>
      </c>
      <c r="O57" s="173" t="n">
        <v>1.036</v>
      </c>
      <c r="P57" s="173" t="n">
        <v>1.036</v>
      </c>
      <c r="Q57" s="173" t="n">
        <v>1.036</v>
      </c>
      <c r="R57" s="173" t="n">
        <v>1.036</v>
      </c>
      <c r="S57" s="173" t="n">
        <v>1.036</v>
      </c>
      <c r="T57" s="173" t="n">
        <v>1.036</v>
      </c>
      <c r="U57" s="173" t="n">
        <v>1.036</v>
      </c>
      <c r="V57" s="173" t="n">
        <v>1.036</v>
      </c>
      <c r="W57" s="173" t="n">
        <v>1.036</v>
      </c>
      <c r="X57" s="173" t="n">
        <v>1.036</v>
      </c>
      <c r="Y57" s="173" t="n">
        <v>1.036</v>
      </c>
      <c r="Z57" s="173" t="n">
        <v>1.036</v>
      </c>
      <c r="AA57" s="173" t="n">
        <v>1.036</v>
      </c>
      <c r="AB57" s="173" t="n">
        <v>1.036</v>
      </c>
      <c r="AC57" s="173" t="n">
        <v>1.036</v>
      </c>
      <c r="AD57" s="173" t="n">
        <v>1.036</v>
      </c>
      <c r="AE57" s="173" t="n">
        <v>1.036</v>
      </c>
      <c r="AF57" s="173" t="n">
        <v>1.036</v>
      </c>
      <c r="AG57" s="173" t="n">
        <v>1.036</v>
      </c>
      <c r="AH57" s="173" t="n">
        <v>1.036</v>
      </c>
      <c r="AI57" s="170" t="n">
        <v>0</v>
      </c>
    </row>
    <row r="58" ht="15" customHeight="1" s="163">
      <c r="A58" s="21" t="inlineStr">
        <is>
          <t>CNV000:ba_Imports</t>
        </is>
      </c>
      <c r="B58" s="26" t="inlineStr">
        <is>
          <t xml:space="preserve">  Imports</t>
        </is>
      </c>
      <c r="C58" s="173" t="n">
        <v>1.025</v>
      </c>
      <c r="D58" s="173" t="n">
        <v>1.025</v>
      </c>
      <c r="E58" s="173" t="n">
        <v>1.025</v>
      </c>
      <c r="F58" s="173" t="n">
        <v>1.025</v>
      </c>
      <c r="G58" s="173" t="n">
        <v>1.025</v>
      </c>
      <c r="H58" s="173" t="n">
        <v>1.025</v>
      </c>
      <c r="I58" s="173" t="n">
        <v>1.025</v>
      </c>
      <c r="J58" s="173" t="n">
        <v>1.025</v>
      </c>
      <c r="K58" s="173" t="n">
        <v>1.025</v>
      </c>
      <c r="L58" s="173" t="n">
        <v>1.025</v>
      </c>
      <c r="M58" s="173" t="n">
        <v>1.025</v>
      </c>
      <c r="N58" s="173" t="n">
        <v>1.025</v>
      </c>
      <c r="O58" s="173" t="n">
        <v>1.025</v>
      </c>
      <c r="P58" s="173" t="n">
        <v>1.025</v>
      </c>
      <c r="Q58" s="173" t="n">
        <v>1.025</v>
      </c>
      <c r="R58" s="173" t="n">
        <v>1.025</v>
      </c>
      <c r="S58" s="173" t="n">
        <v>1.025</v>
      </c>
      <c r="T58" s="173" t="n">
        <v>1.025</v>
      </c>
      <c r="U58" s="173" t="n">
        <v>1.025</v>
      </c>
      <c r="V58" s="173" t="n">
        <v>1.025</v>
      </c>
      <c r="W58" s="173" t="n">
        <v>1.025</v>
      </c>
      <c r="X58" s="173" t="n">
        <v>1.025</v>
      </c>
      <c r="Y58" s="173" t="n">
        <v>1.025</v>
      </c>
      <c r="Z58" s="173" t="n">
        <v>1.025</v>
      </c>
      <c r="AA58" s="173" t="n">
        <v>1.025</v>
      </c>
      <c r="AB58" s="173" t="n">
        <v>1.025</v>
      </c>
      <c r="AC58" s="173" t="n">
        <v>1.025</v>
      </c>
      <c r="AD58" s="173" t="n">
        <v>1.025</v>
      </c>
      <c r="AE58" s="173" t="n">
        <v>1.025</v>
      </c>
      <c r="AF58" s="173" t="n">
        <v>1.025</v>
      </c>
      <c r="AG58" s="173" t="n">
        <v>1.025</v>
      </c>
      <c r="AH58" s="173" t="n">
        <v>1.025</v>
      </c>
      <c r="AI58" s="170" t="n">
        <v>0</v>
      </c>
    </row>
    <row r="59" ht="15" customHeight="1" s="163">
      <c r="A59" s="21" t="inlineStr">
        <is>
          <t>CNV000:ba_Exports</t>
        </is>
      </c>
      <c r="B59" s="26" t="inlineStr">
        <is>
          <t xml:space="preserve">  Exports</t>
        </is>
      </c>
      <c r="C59" s="173" t="n">
        <v>1.009</v>
      </c>
      <c r="D59" s="173" t="n">
        <v>1.009</v>
      </c>
      <c r="E59" s="173" t="n">
        <v>1.009</v>
      </c>
      <c r="F59" s="173" t="n">
        <v>1.009</v>
      </c>
      <c r="G59" s="173" t="n">
        <v>1.009</v>
      </c>
      <c r="H59" s="173" t="n">
        <v>1.009</v>
      </c>
      <c r="I59" s="173" t="n">
        <v>1.009</v>
      </c>
      <c r="J59" s="173" t="n">
        <v>1.009</v>
      </c>
      <c r="K59" s="173" t="n">
        <v>1.009</v>
      </c>
      <c r="L59" s="173" t="n">
        <v>1.009</v>
      </c>
      <c r="M59" s="173" t="n">
        <v>1.009</v>
      </c>
      <c r="N59" s="173" t="n">
        <v>1.009</v>
      </c>
      <c r="O59" s="173" t="n">
        <v>1.009</v>
      </c>
      <c r="P59" s="173" t="n">
        <v>1.009</v>
      </c>
      <c r="Q59" s="173" t="n">
        <v>1.009</v>
      </c>
      <c r="R59" s="173" t="n">
        <v>1.009</v>
      </c>
      <c r="S59" s="173" t="n">
        <v>1.009</v>
      </c>
      <c r="T59" s="173" t="n">
        <v>1.009</v>
      </c>
      <c r="U59" s="173" t="n">
        <v>1.009</v>
      </c>
      <c r="V59" s="173" t="n">
        <v>1.009</v>
      </c>
      <c r="W59" s="173" t="n">
        <v>1.009</v>
      </c>
      <c r="X59" s="173" t="n">
        <v>1.009</v>
      </c>
      <c r="Y59" s="173" t="n">
        <v>1.009</v>
      </c>
      <c r="Z59" s="173" t="n">
        <v>1.009</v>
      </c>
      <c r="AA59" s="173" t="n">
        <v>1.009</v>
      </c>
      <c r="AB59" s="173" t="n">
        <v>1.009</v>
      </c>
      <c r="AC59" s="173" t="n">
        <v>1.009</v>
      </c>
      <c r="AD59" s="173" t="n">
        <v>1.009</v>
      </c>
      <c r="AE59" s="173" t="n">
        <v>1.009</v>
      </c>
      <c r="AF59" s="173" t="n">
        <v>1.009</v>
      </c>
      <c r="AG59" s="173" t="n">
        <v>1.009</v>
      </c>
      <c r="AH59" s="173" t="n">
        <v>1.009</v>
      </c>
      <c r="AI59" s="170" t="n">
        <v>0</v>
      </c>
    </row>
    <row r="60" ht="15" customHeight="1" s="163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3" t="n">
        <v>0.96</v>
      </c>
      <c r="D60" s="173" t="n">
        <v>0.96</v>
      </c>
      <c r="E60" s="173" t="n">
        <v>0.96</v>
      </c>
      <c r="F60" s="173" t="n">
        <v>0.96</v>
      </c>
      <c r="G60" s="173" t="n">
        <v>0.96</v>
      </c>
      <c r="H60" s="173" t="n">
        <v>0.96</v>
      </c>
      <c r="I60" s="173" t="n">
        <v>0.96</v>
      </c>
      <c r="J60" s="173" t="n">
        <v>0.96</v>
      </c>
      <c r="K60" s="173" t="n">
        <v>0.96</v>
      </c>
      <c r="L60" s="173" t="n">
        <v>0.96</v>
      </c>
      <c r="M60" s="173" t="n">
        <v>0.96</v>
      </c>
      <c r="N60" s="173" t="n">
        <v>0.96</v>
      </c>
      <c r="O60" s="173" t="n">
        <v>0.96</v>
      </c>
      <c r="P60" s="173" t="n">
        <v>0.96</v>
      </c>
      <c r="Q60" s="173" t="n">
        <v>0.96</v>
      </c>
      <c r="R60" s="173" t="n">
        <v>0.96</v>
      </c>
      <c r="S60" s="173" t="n">
        <v>0.96</v>
      </c>
      <c r="T60" s="173" t="n">
        <v>0.96</v>
      </c>
      <c r="U60" s="173" t="n">
        <v>0.96</v>
      </c>
      <c r="V60" s="173" t="n">
        <v>0.96</v>
      </c>
      <c r="W60" s="173" t="n">
        <v>0.96</v>
      </c>
      <c r="X60" s="173" t="n">
        <v>0.96</v>
      </c>
      <c r="Y60" s="173" t="n">
        <v>0.96</v>
      </c>
      <c r="Z60" s="173" t="n">
        <v>0.96</v>
      </c>
      <c r="AA60" s="173" t="n">
        <v>0.96</v>
      </c>
      <c r="AB60" s="173" t="n">
        <v>0.96</v>
      </c>
      <c r="AC60" s="173" t="n">
        <v>0.96</v>
      </c>
      <c r="AD60" s="173" t="n">
        <v>0.96</v>
      </c>
      <c r="AE60" s="173" t="n">
        <v>0.96</v>
      </c>
      <c r="AF60" s="173" t="n">
        <v>0.96</v>
      </c>
      <c r="AG60" s="173" t="n">
        <v>0.96</v>
      </c>
      <c r="AH60" s="173" t="n">
        <v>0.96</v>
      </c>
      <c r="AI60" s="170" t="n">
        <v>0</v>
      </c>
    </row>
    <row r="62" ht="15" customHeight="1" s="163">
      <c r="B62" s="25" t="inlineStr">
        <is>
          <t>Coal (million Btu per short ton)</t>
        </is>
      </c>
    </row>
    <row r="63" ht="15" customHeight="1" s="163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70" t="n">
        <v>0.001661</v>
      </c>
    </row>
    <row r="64" ht="15" customHeight="1" s="163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70" t="n">
        <v>-0.000505</v>
      </c>
    </row>
    <row r="65" ht="15" customHeight="1" s="163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70" t="n">
        <v>-0.000306</v>
      </c>
    </row>
    <row r="66" ht="15" customHeight="1" s="163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70" t="n">
        <v>0.001355</v>
      </c>
    </row>
    <row r="67" ht="15" customHeight="1" s="163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70" t="n">
        <v>-0.001231</v>
      </c>
    </row>
    <row r="68" ht="15" customHeight="1" s="163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70" t="n">
        <v>-0.000234</v>
      </c>
    </row>
    <row r="69" ht="15" customHeight="1" s="163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70" t="n">
        <v>-0.000168</v>
      </c>
    </row>
    <row r="70" ht="15" customHeight="1" s="163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70" t="n">
        <v>0.001503</v>
      </c>
    </row>
    <row r="71" ht="15" customHeight="1" s="163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70" t="n">
        <v>0.001061</v>
      </c>
    </row>
    <row r="72" ht="15" customHeight="1" s="163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70" t="n">
        <v>-0.000569</v>
      </c>
    </row>
    <row r="73" ht="15" customHeight="1" s="163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70" t="inlineStr">
        <is>
          <t>- -</t>
        </is>
      </c>
    </row>
    <row r="74" ht="15" customHeight="1" s="163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70" t="n">
        <v>0</v>
      </c>
    </row>
    <row r="76" ht="15" customHeight="1" s="163">
      <c r="B76" s="25" t="inlineStr">
        <is>
          <t>Approximate Heat Rates and Heat Content</t>
        </is>
      </c>
    </row>
    <row r="77" ht="15" customHeight="1" s="163">
      <c r="B77" s="25" t="inlineStr">
        <is>
          <t>(Btu per kilowatthour)</t>
        </is>
      </c>
    </row>
    <row r="78" ht="15" customHeight="1" s="163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70" t="n">
        <v>0</v>
      </c>
    </row>
    <row r="79" ht="15" customHeight="1" s="163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70" t="n">
        <v>-0.005053</v>
      </c>
    </row>
    <row r="80" ht="15" customHeight="1" s="163">
      <c r="B80" s="164" t="inlineStr">
        <is>
          <t xml:space="preserve">   1/ Includes ethane, natural gasoline, and refinery olefins.</t>
        </is>
      </c>
      <c r="C80" s="165" t="n"/>
      <c r="D80" s="165" t="n"/>
      <c r="E80" s="165" t="n"/>
      <c r="F80" s="165" t="n"/>
      <c r="G80" s="165" t="n"/>
      <c r="H80" s="165" t="n"/>
      <c r="I80" s="165" t="n"/>
      <c r="J80" s="165" t="n"/>
      <c r="K80" s="165" t="n"/>
      <c r="L80" s="165" t="n"/>
      <c r="M80" s="165" t="n"/>
      <c r="N80" s="165" t="n"/>
      <c r="O80" s="165" t="n"/>
      <c r="P80" s="165" t="n"/>
      <c r="Q80" s="165" t="n"/>
      <c r="R80" s="165" t="n"/>
      <c r="S80" s="165" t="n"/>
      <c r="T80" s="165" t="n"/>
      <c r="U80" s="165" t="n"/>
      <c r="V80" s="165" t="n"/>
      <c r="W80" s="165" t="n"/>
      <c r="X80" s="165" t="n"/>
      <c r="Y80" s="165" t="n"/>
      <c r="Z80" s="165" t="n"/>
      <c r="AA80" s="165" t="n"/>
      <c r="AB80" s="165" t="n"/>
      <c r="AC80" s="165" t="n"/>
      <c r="AD80" s="165" t="n"/>
      <c r="AE80" s="165" t="n"/>
      <c r="AF80" s="165" t="n"/>
      <c r="AG80" s="165" t="n"/>
      <c r="AH80" s="165" t="n"/>
      <c r="AI80" s="165" t="n"/>
    </row>
    <row r="81" ht="15" customHeight="1" s="163">
      <c r="B81" s="19" t="inlineStr">
        <is>
          <t xml:space="preserve">   2/ Includes all electricity-only and combined heat and power plants that have a regulatory status.</t>
        </is>
      </c>
    </row>
    <row r="82" ht="15" customHeight="1" s="163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63">
      <c r="B83" s="19" t="inlineStr">
        <is>
          <t xml:space="preserve">   - - = Not applicable.</t>
        </is>
      </c>
    </row>
    <row r="84" ht="15" customHeight="1" s="163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63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30"/>
    <col width="9.1640625" customWidth="1" style="60" min="31" max="16384"/>
  </cols>
  <sheetData>
    <row r="2" ht="16" customHeight="1" s="163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63"/>
    <row r="6" hidden="1" s="163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63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63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63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63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63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63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63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63"/>
    <row r="15" hidden="1" s="163"/>
    <row r="16" ht="14" customHeight="1" s="163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63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4" t="inlineStr">
        <is>
          <t>Coking Coal</t>
        </is>
      </c>
      <c r="B19" s="175" t="n">
        <v>0</v>
      </c>
      <c r="C19" s="175" t="n">
        <v>0</v>
      </c>
      <c r="D19" s="175" t="n">
        <v>0</v>
      </c>
      <c r="E19" s="175" t="n">
        <v>0.9900519152026845</v>
      </c>
      <c r="F19" s="175" t="n">
        <v>8.91730418497275</v>
      </c>
      <c r="G19" s="175" t="n">
        <v>37.76336139052773</v>
      </c>
      <c r="H19" s="175" t="n">
        <v>24.0773765245242</v>
      </c>
      <c r="I19" s="175" t="n">
        <v>0</v>
      </c>
      <c r="J19" s="175" t="n">
        <v>10.9113118775623</v>
      </c>
      <c r="K19" s="175" t="n">
        <v>40.07727003199125</v>
      </c>
      <c r="L19" s="175" t="n">
        <v>53.5437090664351</v>
      </c>
      <c r="M19" s="175" t="n">
        <v>24.76439499051094</v>
      </c>
      <c r="N19" s="175" t="n">
        <v>40.2979528593163</v>
      </c>
      <c r="O19" s="175" t="n">
        <v>51.8886576622416</v>
      </c>
      <c r="P19" s="175" t="n">
        <v>167.7675714419388</v>
      </c>
      <c r="Q19" s="175" t="n">
        <v>80.44112990510735</v>
      </c>
      <c r="R19" s="175" t="n">
        <v>62.87465486204508</v>
      </c>
      <c r="S19" s="175" t="n">
        <v>2.320314918286954</v>
      </c>
      <c r="T19" s="175" t="n">
        <v>29.16020741690249</v>
      </c>
      <c r="U19" s="175" t="n">
        <v>6.384914340017417</v>
      </c>
      <c r="V19" s="175" t="n">
        <v>64.75700410595033</v>
      </c>
      <c r="W19" s="175" t="n">
        <v>60.84118508593644</v>
      </c>
      <c r="X19" s="175" t="n">
        <v>132.4827913669318</v>
      </c>
      <c r="Y19" s="175" t="n">
        <v>119.3475608128145</v>
      </c>
      <c r="Z19" s="175" t="n">
        <v>48.77632174792018</v>
      </c>
      <c r="AA19" s="175" t="n">
        <v>121.817526454253</v>
      </c>
      <c r="AB19" s="175" t="n">
        <v>88.62264778274556</v>
      </c>
      <c r="AC19" s="175" t="n">
        <v>111.828615377909</v>
      </c>
      <c r="AD19" s="175" t="n">
        <v>124.727608675136</v>
      </c>
      <c r="AE19" s="175" t="n"/>
      <c r="AF19" s="176" t="n"/>
    </row>
    <row r="20">
      <c r="A20" s="174" t="inlineStr">
        <is>
          <t>Other Coal</t>
        </is>
      </c>
      <c r="B20" s="175" t="n">
        <v>1648.662876207083</v>
      </c>
      <c r="C20" s="175" t="n">
        <v>1611.182102739059</v>
      </c>
      <c r="D20" s="175" t="n">
        <v>1564.111447693696</v>
      </c>
      <c r="E20" s="175" t="n">
        <v>1594.948920973089</v>
      </c>
      <c r="F20" s="175" t="n">
        <v>1605.776275195158</v>
      </c>
      <c r="G20" s="175" t="n">
        <v>1538.237008089479</v>
      </c>
      <c r="H20" s="175" t="n">
        <v>1466.310357169848</v>
      </c>
      <c r="I20" s="175" t="n">
        <v>1468.794975502362</v>
      </c>
      <c r="J20" s="175" t="n">
        <v>1481.189009807098</v>
      </c>
      <c r="K20" s="175" t="n">
        <v>1383.855577687002</v>
      </c>
      <c r="L20" s="175" t="n">
        <v>1361.141973120053</v>
      </c>
      <c r="M20" s="175" t="n">
        <v>1369.744149618447</v>
      </c>
      <c r="N20" s="175" t="n">
        <v>1255.702850327064</v>
      </c>
      <c r="O20" s="175" t="n">
        <v>1260.68702591584</v>
      </c>
      <c r="P20" s="175" t="n">
        <v>1273.928168329413</v>
      </c>
      <c r="Q20" s="175" t="n">
        <v>1231.048506113816</v>
      </c>
      <c r="R20" s="175" t="n">
        <v>1200.66983827585</v>
      </c>
      <c r="S20" s="175" t="n">
        <v>1142.709432773478</v>
      </c>
      <c r="T20" s="175" t="n">
        <v>1093.366909470688</v>
      </c>
      <c r="U20" s="175" t="n">
        <v>889.174122029673</v>
      </c>
      <c r="V20" s="175" t="n">
        <v>961.9078304991132</v>
      </c>
      <c r="W20" s="175" t="n">
        <v>876.427230484892</v>
      </c>
      <c r="X20" s="175" t="n">
        <v>792.6378490485666</v>
      </c>
      <c r="Y20" s="175" t="n">
        <v>810.3061994687445</v>
      </c>
      <c r="Z20" s="175" t="n">
        <v>809.3512102362608</v>
      </c>
      <c r="AA20" s="175" t="n">
        <v>705.9710267771045</v>
      </c>
      <c r="AB20" s="175" t="n">
        <v>630.5580507975623</v>
      </c>
      <c r="AC20" s="175" t="n">
        <v>580.1232976582239</v>
      </c>
      <c r="AD20" s="175" t="n">
        <v>531.1227052091349</v>
      </c>
      <c r="AE20" s="175" t="n"/>
      <c r="AF20" s="176" t="n"/>
    </row>
    <row r="21" customFormat="1" s="84">
      <c r="A21" s="177" t="inlineStr">
        <is>
          <t>Coke Imports</t>
        </is>
      </c>
      <c r="B21" s="175" t="n"/>
      <c r="C21" s="175" t="n"/>
      <c r="D21" s="175" t="n"/>
      <c r="E21" s="175" t="n"/>
      <c r="F21" s="175" t="n"/>
      <c r="G21" s="175" t="n"/>
      <c r="H21" s="175" t="n"/>
      <c r="I21" s="175" t="n"/>
      <c r="J21" s="175" t="n"/>
      <c r="K21" s="175" t="n"/>
      <c r="L21" s="175" t="n"/>
      <c r="M21" s="175" t="n"/>
      <c r="N21" s="175" t="n"/>
      <c r="O21" s="175" t="n"/>
      <c r="P21" s="175" t="n"/>
      <c r="Q21" s="175" t="n"/>
      <c r="R21" s="175" t="n"/>
      <c r="S21" s="175" t="n"/>
      <c r="T21" s="175" t="n"/>
      <c r="U21" s="175" t="n"/>
      <c r="V21" s="175" t="n"/>
      <c r="W21" s="175" t="n"/>
      <c r="X21" s="175" t="n"/>
      <c r="Y21" s="175" t="n"/>
      <c r="Z21" s="175" t="n"/>
      <c r="AA21" s="175" t="n"/>
      <c r="AB21" s="178" t="n"/>
      <c r="AC21" s="178" t="n"/>
      <c r="AD21" s="178" t="n"/>
      <c r="AE21" s="178" t="n"/>
      <c r="AF21" s="179" t="n"/>
    </row>
    <row r="22">
      <c r="A22" s="174" t="inlineStr">
        <is>
          <t>Natural Gas</t>
        </is>
      </c>
      <c r="B22" s="175" t="n">
        <v>8013.706817411778</v>
      </c>
      <c r="C22" s="175" t="n">
        <v>8128.445618984475</v>
      </c>
      <c r="D22" s="175" t="n">
        <v>8443.76746154626</v>
      </c>
      <c r="E22" s="175" t="n">
        <v>8599.296642615702</v>
      </c>
      <c r="F22" s="175" t="n">
        <v>8643.964102949314</v>
      </c>
      <c r="G22" s="175" t="n">
        <v>9093.422489070917</v>
      </c>
      <c r="H22" s="175" t="n">
        <v>9408.944972087344</v>
      </c>
      <c r="I22" s="175" t="n">
        <v>9438.852023655563</v>
      </c>
      <c r="J22" s="175" t="n">
        <v>9252.095504274514</v>
      </c>
      <c r="K22" s="175" t="n">
        <v>8837.932171083246</v>
      </c>
      <c r="L22" s="175" t="n">
        <v>9057.67718143471</v>
      </c>
      <c r="M22" s="175" t="n">
        <v>8340.59107809373</v>
      </c>
      <c r="N22" s="175" t="n">
        <v>8467.068260787182</v>
      </c>
      <c r="O22" s="175" t="n">
        <v>8190.180979735813</v>
      </c>
      <c r="P22" s="175" t="n">
        <v>8220.014877328069</v>
      </c>
      <c r="Q22" s="175" t="n">
        <v>7599.889320576597</v>
      </c>
      <c r="R22" s="175" t="n">
        <v>7556.352391028016</v>
      </c>
      <c r="S22" s="175" t="n">
        <v>7754.758931183914</v>
      </c>
      <c r="T22" s="175" t="n">
        <v>7804.832135571481</v>
      </c>
      <c r="U22" s="175" t="n">
        <v>7358.64089245089</v>
      </c>
      <c r="V22" s="175" t="n">
        <v>7995.09685832349</v>
      </c>
      <c r="W22" s="175" t="n">
        <v>8185.306827915429</v>
      </c>
      <c r="X22" s="175" t="n">
        <v>8514.776442618546</v>
      </c>
      <c r="Y22" s="175" t="n">
        <v>8836.971456269603</v>
      </c>
      <c r="Z22" s="175" t="n">
        <v>9148.224948152685</v>
      </c>
      <c r="AA22" s="175" t="n">
        <v>9110.121494952216</v>
      </c>
      <c r="AB22" s="175" t="n">
        <v>9306.446039080183</v>
      </c>
      <c r="AC22" s="175" t="n">
        <v>9511.958417415168</v>
      </c>
      <c r="AD22" s="175" t="n">
        <v>10059.70265152512</v>
      </c>
      <c r="AE22" s="175" t="n"/>
      <c r="AF22" s="176" t="n"/>
    </row>
    <row r="23">
      <c r="A23" s="174" t="inlineStr">
        <is>
          <t>Asphalt and Road Oil</t>
        </is>
      </c>
      <c r="B23" s="175" t="n">
        <v>1170.193</v>
      </c>
      <c r="C23" s="175" t="n">
        <v>1076.535</v>
      </c>
      <c r="D23" s="175" t="n">
        <v>1102.22</v>
      </c>
      <c r="E23" s="175" t="n">
        <v>1149.02</v>
      </c>
      <c r="F23" s="175" t="n">
        <v>1172.917</v>
      </c>
      <c r="G23" s="175" t="n">
        <v>1178.175</v>
      </c>
      <c r="H23" s="175" t="n">
        <v>1175.932</v>
      </c>
      <c r="I23" s="175" t="n">
        <v>1223.566</v>
      </c>
      <c r="J23" s="175" t="n">
        <v>1262.552</v>
      </c>
      <c r="K23" s="175" t="n">
        <v>1324.413</v>
      </c>
      <c r="L23" s="175" t="n">
        <v>1275.678</v>
      </c>
      <c r="M23" s="175" t="n">
        <v>1256.865</v>
      </c>
      <c r="N23" s="175" t="n">
        <v>1239.957</v>
      </c>
      <c r="O23" s="175" t="n">
        <v>1219.538</v>
      </c>
      <c r="P23" s="175" t="n">
        <v>1303.848</v>
      </c>
      <c r="Q23" s="175" t="n">
        <v>1323.238</v>
      </c>
      <c r="R23" s="175" t="n">
        <v>1261.166</v>
      </c>
      <c r="S23" s="175" t="n">
        <v>1197.039</v>
      </c>
      <c r="T23" s="175" t="n">
        <v>1011.971</v>
      </c>
      <c r="U23" s="175" t="n">
        <v>873.083</v>
      </c>
      <c r="V23" s="175" t="n">
        <v>877.768</v>
      </c>
      <c r="W23" s="175" t="n">
        <v>859.489</v>
      </c>
      <c r="X23" s="175" t="n">
        <v>826.697</v>
      </c>
      <c r="Y23" s="175" t="n">
        <v>783.347</v>
      </c>
      <c r="Z23" s="175" t="n">
        <v>792.636</v>
      </c>
      <c r="AA23" s="175" t="n">
        <v>831.66</v>
      </c>
      <c r="AB23" s="175" t="n">
        <v>853.366</v>
      </c>
      <c r="AC23" s="175" t="n">
        <v>849.182</v>
      </c>
      <c r="AD23" s="175" t="n">
        <v>792.763</v>
      </c>
      <c r="AE23" s="175" t="n"/>
      <c r="AF23" s="176" t="n"/>
    </row>
    <row r="24" customFormat="1" s="85">
      <c r="A24" s="180" t="inlineStr">
        <is>
          <t>Aviation Gasoline</t>
        </is>
      </c>
      <c r="B24" s="175" t="n">
        <v>44.978</v>
      </c>
      <c r="C24" s="175" t="n">
        <v>41.722</v>
      </c>
      <c r="D24" s="175" t="n">
        <v>41.055</v>
      </c>
      <c r="E24" s="175" t="n">
        <v>38.395</v>
      </c>
      <c r="F24" s="175" t="n">
        <v>38.138</v>
      </c>
      <c r="G24" s="175" t="n">
        <v>39.581</v>
      </c>
      <c r="H24" s="175" t="n">
        <v>37.355</v>
      </c>
      <c r="I24" s="175" t="n">
        <v>39.697</v>
      </c>
      <c r="J24" s="175" t="n">
        <v>35.498</v>
      </c>
      <c r="K24" s="175" t="n">
        <v>39.172</v>
      </c>
      <c r="L24" s="175" t="n">
        <v>36.285</v>
      </c>
      <c r="M24" s="175" t="n">
        <v>34.937</v>
      </c>
      <c r="N24" s="175" t="n">
        <v>33.731</v>
      </c>
      <c r="O24" s="175" t="n">
        <v>30.222</v>
      </c>
      <c r="P24" s="175" t="n">
        <v>31.242</v>
      </c>
      <c r="Q24" s="175" t="n">
        <v>35.366</v>
      </c>
      <c r="R24" s="175" t="n">
        <v>33.448</v>
      </c>
      <c r="S24" s="175" t="n">
        <v>31.59</v>
      </c>
      <c r="T24" s="175" t="n">
        <v>28.284</v>
      </c>
      <c r="U24" s="175" t="n">
        <v>26.558</v>
      </c>
      <c r="V24" s="175" t="n">
        <v>27.047</v>
      </c>
      <c r="W24" s="175" t="n">
        <v>27.057</v>
      </c>
      <c r="X24" s="175" t="n">
        <v>25.114</v>
      </c>
      <c r="Y24" s="175" t="n">
        <v>22.358</v>
      </c>
      <c r="Z24" s="175" t="n">
        <v>21.696</v>
      </c>
      <c r="AA24" s="175" t="n">
        <v>21.14099999999999</v>
      </c>
      <c r="AB24" s="181" t="n">
        <v>20.465</v>
      </c>
      <c r="AC24" s="181" t="n">
        <v>20.949</v>
      </c>
      <c r="AD24" s="181" t="n">
        <v>22.393</v>
      </c>
      <c r="AE24" s="181" t="n"/>
      <c r="AF24" s="182" t="n"/>
    </row>
    <row r="25">
      <c r="A25" s="174" t="inlineStr">
        <is>
          <t>Distillate Fuel</t>
        </is>
      </c>
      <c r="B25" s="175" t="n">
        <v>3712.801049404762</v>
      </c>
      <c r="C25" s="175" t="n">
        <v>3598.967235119047</v>
      </c>
      <c r="D25" s="175" t="n">
        <v>3811.646583928571</v>
      </c>
      <c r="E25" s="175" t="n">
        <v>4036.036401785715</v>
      </c>
      <c r="F25" s="175" t="n">
        <v>4304.447195714286</v>
      </c>
      <c r="G25" s="175" t="n">
        <v>4505.128555714286</v>
      </c>
      <c r="H25" s="175" t="n">
        <v>4709.048468571429</v>
      </c>
      <c r="I25" s="175" t="n">
        <v>4923.432741428572</v>
      </c>
      <c r="J25" s="175" t="n">
        <v>5108.711385119048</v>
      </c>
      <c r="K25" s="175" t="n">
        <v>5359.362870452381</v>
      </c>
      <c r="L25" s="175" t="n">
        <v>5522.566978029531</v>
      </c>
      <c r="M25" s="175" t="n">
        <v>5483.696750714286</v>
      </c>
      <c r="N25" s="175" t="n">
        <v>5672.564864999998</v>
      </c>
      <c r="O25" s="175" t="n">
        <v>5808.780173428572</v>
      </c>
      <c r="P25" s="175" t="n">
        <v>6053.967829238094</v>
      </c>
      <c r="Q25" s="175" t="n">
        <v>6313.103765619047</v>
      </c>
      <c r="R25" s="175" t="n">
        <v>6453.469323333333</v>
      </c>
      <c r="S25" s="175" t="n">
        <v>6504.945853714285</v>
      </c>
      <c r="T25" s="175" t="n">
        <v>6180.980990206192</v>
      </c>
      <c r="U25" s="175" t="n">
        <v>5563.378478295786</v>
      </c>
      <c r="V25" s="175" t="n">
        <v>5810.055744601285</v>
      </c>
      <c r="W25" s="175" t="n">
        <v>5833.785443142477</v>
      </c>
      <c r="X25" s="175" t="n">
        <v>5801.624356695667</v>
      </c>
      <c r="Y25" s="175" t="n">
        <v>5828.098839163237</v>
      </c>
      <c r="Z25" s="175" t="n">
        <v>6030.622770094828</v>
      </c>
      <c r="AA25" s="175" t="n">
        <v>6227.853026052216</v>
      </c>
      <c r="AB25" s="175" t="n">
        <v>6190.935203012886</v>
      </c>
      <c r="AC25" s="175" t="n">
        <v>6384.827773802921</v>
      </c>
      <c r="AD25" s="175" t="n">
        <v>6550.793054597372</v>
      </c>
      <c r="AE25" s="175" t="n"/>
      <c r="AF25" s="176" t="n"/>
    </row>
    <row r="26">
      <c r="A26" s="180" t="inlineStr">
        <is>
          <t>Jet Fuel</t>
        </is>
      </c>
      <c r="B26" s="175" t="n">
        <v>3129.488</v>
      </c>
      <c r="C26" s="175" t="n">
        <v>3025.004</v>
      </c>
      <c r="D26" s="175" t="n">
        <v>3001.329</v>
      </c>
      <c r="E26" s="175" t="n">
        <v>3028.006</v>
      </c>
      <c r="F26" s="175" t="n">
        <v>3154.499</v>
      </c>
      <c r="G26" s="175" t="n">
        <v>3132.196</v>
      </c>
      <c r="H26" s="175" t="n">
        <v>3274.237</v>
      </c>
      <c r="I26" s="175" t="n">
        <v>3308.167</v>
      </c>
      <c r="J26" s="175" t="n">
        <v>3356.783</v>
      </c>
      <c r="K26" s="175" t="n">
        <v>3461.783</v>
      </c>
      <c r="L26" s="175" t="n">
        <v>3580.349999999999</v>
      </c>
      <c r="M26" s="175" t="n">
        <v>3425.986</v>
      </c>
      <c r="N26" s="175" t="n">
        <v>3340.318</v>
      </c>
      <c r="O26" s="175" t="n">
        <v>3265.457</v>
      </c>
      <c r="P26" s="175" t="n">
        <v>3382.53</v>
      </c>
      <c r="Q26" s="175" t="n">
        <v>3474.754</v>
      </c>
      <c r="R26" s="175" t="n">
        <v>3379.381</v>
      </c>
      <c r="S26" s="175" t="n">
        <v>3357.609</v>
      </c>
      <c r="T26" s="175" t="n">
        <v>3192.838999999999</v>
      </c>
      <c r="U26" s="175" t="n">
        <v>2883.277</v>
      </c>
      <c r="V26" s="175" t="n">
        <v>2962.869</v>
      </c>
      <c r="W26" s="175" t="n">
        <v>2949.818</v>
      </c>
      <c r="X26" s="175" t="n">
        <v>2901.434</v>
      </c>
      <c r="Y26" s="175" t="n">
        <v>2968.559</v>
      </c>
      <c r="Z26" s="175" t="n">
        <v>3042.089</v>
      </c>
      <c r="AA26" s="175" t="n">
        <v>3204.165</v>
      </c>
      <c r="AB26" s="175" t="n">
        <v>3349.876999999999</v>
      </c>
      <c r="AC26" s="175" t="n">
        <v>3481.346</v>
      </c>
      <c r="AD26" s="175" t="n">
        <v>3532.757</v>
      </c>
      <c r="AE26" s="175" t="n"/>
      <c r="AF26" s="176" t="n"/>
    </row>
    <row r="27">
      <c r="A27" s="174" t="inlineStr">
        <is>
          <t>Kerosene</t>
        </is>
      </c>
      <c r="B27" s="175" t="n">
        <v>12.274</v>
      </c>
      <c r="C27" s="175" t="n">
        <v>11.382</v>
      </c>
      <c r="D27" s="175" t="n">
        <v>9.789999999999997</v>
      </c>
      <c r="E27" s="175" t="n">
        <v>13.053</v>
      </c>
      <c r="F27" s="175" t="n">
        <v>16.912</v>
      </c>
      <c r="G27" s="175" t="n">
        <v>15.444</v>
      </c>
      <c r="H27" s="175" t="n">
        <v>18.301</v>
      </c>
      <c r="I27" s="175" t="n">
        <v>18.812</v>
      </c>
      <c r="J27" s="175" t="n">
        <v>22.071</v>
      </c>
      <c r="K27" s="175" t="n">
        <v>12.84</v>
      </c>
      <c r="L27" s="175" t="n">
        <v>15.64</v>
      </c>
      <c r="M27" s="175" t="n">
        <v>23.223</v>
      </c>
      <c r="N27" s="175" t="n">
        <v>13.808</v>
      </c>
      <c r="O27" s="175" t="n">
        <v>24.113</v>
      </c>
      <c r="P27" s="175" t="n">
        <v>28.219</v>
      </c>
      <c r="Q27" s="175" t="n">
        <v>39.076</v>
      </c>
      <c r="R27" s="175" t="n">
        <v>29.576</v>
      </c>
      <c r="S27" s="175" t="n">
        <v>13.422</v>
      </c>
      <c r="T27" s="175" t="n">
        <v>3.83</v>
      </c>
      <c r="U27" s="175" t="n">
        <v>4.399</v>
      </c>
      <c r="V27" s="175" t="n">
        <v>7.318</v>
      </c>
      <c r="W27" s="175" t="n">
        <v>3.615</v>
      </c>
      <c r="X27" s="175" t="n">
        <v>2.008</v>
      </c>
      <c r="Y27" s="175" t="n">
        <v>1.477</v>
      </c>
      <c r="Z27" s="175" t="n">
        <v>2.829</v>
      </c>
      <c r="AA27" s="175" t="n">
        <v>1.728</v>
      </c>
      <c r="AB27" s="175" t="n">
        <v>2.266</v>
      </c>
      <c r="AC27" s="175" t="n">
        <v>1.115</v>
      </c>
      <c r="AD27" s="175" t="n">
        <v>1.165</v>
      </c>
      <c r="AE27" s="175" t="n"/>
      <c r="AF27" s="176" t="n"/>
    </row>
    <row r="28">
      <c r="A28" s="174" t="inlineStr">
        <is>
          <t>LPG</t>
        </is>
      </c>
      <c r="B28" s="175" t="n">
        <v>1529.326302654</v>
      </c>
      <c r="C28" s="175" t="n">
        <v>1662.542914624</v>
      </c>
      <c r="D28" s="175" t="n">
        <v>1774.584744773</v>
      </c>
      <c r="E28" s="175" t="n">
        <v>1703.870114736</v>
      </c>
      <c r="F28" s="175" t="n">
        <v>1911.182812939</v>
      </c>
      <c r="G28" s="175" t="n">
        <v>1929.459552923</v>
      </c>
      <c r="H28" s="175" t="n">
        <v>1987.131927932</v>
      </c>
      <c r="I28" s="175" t="n">
        <v>2035.417639889</v>
      </c>
      <c r="J28" s="175" t="n">
        <v>1953.941975594</v>
      </c>
      <c r="K28" s="175" t="n">
        <v>2145.680834743</v>
      </c>
      <c r="L28" s="175" t="n">
        <v>2153.046369928</v>
      </c>
      <c r="M28" s="175" t="n">
        <v>1947.469666355</v>
      </c>
      <c r="N28" s="175" t="n">
        <v>2088.493158765</v>
      </c>
      <c r="O28" s="175" t="n">
        <v>1963.430224948</v>
      </c>
      <c r="P28" s="175" t="n">
        <v>2068.813421624</v>
      </c>
      <c r="Q28" s="175" t="n">
        <v>1941.334783683</v>
      </c>
      <c r="R28" s="175" t="n">
        <v>2030.245257243</v>
      </c>
      <c r="S28" s="175" t="n">
        <v>2026.896728841</v>
      </c>
      <c r="T28" s="175" t="n">
        <v>1750.339128134</v>
      </c>
      <c r="U28" s="175" t="n">
        <v>1863.969982933</v>
      </c>
      <c r="V28" s="175" t="n">
        <v>2051.440521111</v>
      </c>
      <c r="W28" s="175" t="n">
        <v>2101.701353696</v>
      </c>
      <c r="X28" s="175" t="n">
        <v>2269.883561042</v>
      </c>
      <c r="Y28" s="175" t="n">
        <v>2449.713053127</v>
      </c>
      <c r="Z28" s="175" t="n">
        <v>2320.173564055</v>
      </c>
      <c r="AA28" s="175" t="n">
        <v>2462.714545509</v>
      </c>
      <c r="AB28" s="175" t="n">
        <v>2478.099042262</v>
      </c>
      <c r="AC28" s="175" t="n">
        <v>2513.586681085</v>
      </c>
      <c r="AD28" s="175" t="n">
        <v>2813.765347457</v>
      </c>
      <c r="AE28" s="175" t="n"/>
      <c r="AF28" s="176" t="n"/>
    </row>
    <row r="29">
      <c r="A29" s="174" t="inlineStr">
        <is>
          <t>Lubricants</t>
        </is>
      </c>
      <c r="B29" s="175" t="n">
        <v>186.343</v>
      </c>
      <c r="C29" s="175" t="n">
        <v>166.703</v>
      </c>
      <c r="D29" s="175" t="n">
        <v>169.96</v>
      </c>
      <c r="E29" s="175" t="n">
        <v>173.064</v>
      </c>
      <c r="F29" s="175" t="n">
        <v>180.886</v>
      </c>
      <c r="G29" s="175" t="n">
        <v>177.78</v>
      </c>
      <c r="H29" s="175" t="n">
        <v>172.534</v>
      </c>
      <c r="I29" s="175" t="n">
        <v>182.262</v>
      </c>
      <c r="J29" s="175" t="n">
        <v>190.802</v>
      </c>
      <c r="K29" s="175" t="n">
        <v>192.799</v>
      </c>
      <c r="L29" s="175" t="n">
        <v>189.907</v>
      </c>
      <c r="M29" s="175" t="n">
        <v>173.997</v>
      </c>
      <c r="N29" s="175" t="n">
        <v>171.935</v>
      </c>
      <c r="O29" s="175" t="n">
        <v>158.957</v>
      </c>
      <c r="P29" s="175" t="n">
        <v>161.04</v>
      </c>
      <c r="Q29" s="175" t="n">
        <v>160.199</v>
      </c>
      <c r="R29" s="175" t="n">
        <v>156.078</v>
      </c>
      <c r="S29" s="175" t="n">
        <v>161.177</v>
      </c>
      <c r="T29" s="175" t="n">
        <v>149.635</v>
      </c>
      <c r="U29" s="175" t="n">
        <v>134.533</v>
      </c>
      <c r="V29" s="175" t="n">
        <v>135.879</v>
      </c>
      <c r="W29" s="175" t="n">
        <v>127.396</v>
      </c>
      <c r="X29" s="175" t="n">
        <v>118.313</v>
      </c>
      <c r="Y29" s="175" t="n">
        <v>125.091</v>
      </c>
      <c r="Z29" s="175" t="n">
        <v>130.663</v>
      </c>
      <c r="AA29" s="175" t="n">
        <v>142.136</v>
      </c>
      <c r="AB29" s="175" t="n">
        <v>135.14</v>
      </c>
      <c r="AC29" s="175" t="n">
        <v>124.894</v>
      </c>
      <c r="AD29" s="175" t="n">
        <v>121.194</v>
      </c>
      <c r="AE29" s="175" t="n"/>
      <c r="AF29" s="176" t="n"/>
    </row>
    <row r="30">
      <c r="A30" s="174" t="inlineStr">
        <is>
          <t>Motor Gasoline</t>
        </is>
      </c>
      <c r="B30" s="175" t="n">
        <v>254.7798147690334</v>
      </c>
      <c r="C30" s="175" t="n">
        <v>366.9061898815953</v>
      </c>
      <c r="D30" s="175" t="n">
        <v>247.2610767996885</v>
      </c>
      <c r="E30" s="175" t="n">
        <v>249.9282910209284</v>
      </c>
      <c r="F30" s="175" t="n">
        <v>247.5973839308425</v>
      </c>
      <c r="G30" s="175" t="n">
        <v>373.1931316973461</v>
      </c>
      <c r="H30" s="175" t="n">
        <v>319.9668526201099</v>
      </c>
      <c r="I30" s="175" t="n">
        <v>290.6313939408089</v>
      </c>
      <c r="J30" s="175" t="n">
        <v>300.0957020260495</v>
      </c>
      <c r="K30" s="175" t="n">
        <v>150.3408352911991</v>
      </c>
      <c r="L30" s="175" t="n">
        <v>252.6878818444713</v>
      </c>
      <c r="M30" s="175" t="n">
        <v>381.9878263929234</v>
      </c>
      <c r="N30" s="175" t="n">
        <v>455.5467899041735</v>
      </c>
      <c r="O30" s="175" t="n">
        <v>464.3384443356492</v>
      </c>
      <c r="P30" s="175" t="n">
        <v>574.3186694172982</v>
      </c>
      <c r="Q30" s="175" t="n">
        <v>697.146798611255</v>
      </c>
      <c r="R30" s="175" t="n">
        <v>930.2675629658311</v>
      </c>
      <c r="S30" s="175" t="n">
        <v>862.8156330633045</v>
      </c>
      <c r="T30" s="175" t="n">
        <v>755.8861924099872</v>
      </c>
      <c r="U30" s="175" t="n">
        <v>635.5006323355539</v>
      </c>
      <c r="V30" s="175" t="n">
        <v>559.7398511426885</v>
      </c>
      <c r="W30" s="175" t="n">
        <v>455.9184700602175</v>
      </c>
      <c r="X30" s="175" t="n">
        <v>432.1579428640853</v>
      </c>
      <c r="Y30" s="175" t="n">
        <v>606.1723876362857</v>
      </c>
      <c r="Z30" s="175" t="n">
        <v>205.6455489496283</v>
      </c>
      <c r="AA30" s="175" t="n">
        <v>321.3759828338324</v>
      </c>
      <c r="AB30" s="175" t="n">
        <v>287.2497802433473</v>
      </c>
      <c r="AC30" s="175" t="n">
        <v>295.7313989813695</v>
      </c>
      <c r="AD30" s="175" t="n">
        <v>205.1217512932567</v>
      </c>
      <c r="AE30" s="175" t="n"/>
      <c r="AF30" s="176" t="n"/>
    </row>
    <row r="31">
      <c r="A31" s="174" t="inlineStr">
        <is>
          <t>Residual Fuel</t>
        </is>
      </c>
      <c r="B31" s="175" t="n">
        <v>364.1479342881755</v>
      </c>
      <c r="C31" s="175" t="n">
        <v>270.890686</v>
      </c>
      <c r="D31" s="175" t="n">
        <v>323.907686</v>
      </c>
      <c r="E31" s="175" t="n">
        <v>382.900686</v>
      </c>
      <c r="F31" s="175" t="n">
        <v>368.358946</v>
      </c>
      <c r="G31" s="175" t="n">
        <v>286.168946</v>
      </c>
      <c r="H31" s="175" t="n">
        <v>284.672946</v>
      </c>
      <c r="I31" s="175" t="n">
        <v>240.078946</v>
      </c>
      <c r="J31" s="175" t="n">
        <v>173.258</v>
      </c>
      <c r="K31" s="175" t="n">
        <v>150.89</v>
      </c>
      <c r="L31" s="175" t="n">
        <v>184.055</v>
      </c>
      <c r="M31" s="175" t="n">
        <v>146.669</v>
      </c>
      <c r="N31" s="175" t="n">
        <v>146.098</v>
      </c>
      <c r="O31" s="175" t="n">
        <v>176.43</v>
      </c>
      <c r="P31" s="175" t="n">
        <v>204.698</v>
      </c>
      <c r="Q31" s="175" t="n">
        <v>237.378</v>
      </c>
      <c r="R31" s="175" t="n">
        <v>176.394</v>
      </c>
      <c r="S31" s="175" t="n">
        <v>130.369</v>
      </c>
      <c r="T31" s="175" t="n">
        <v>131.477</v>
      </c>
      <c r="U31" s="175" t="n">
        <v>67.26900000000001</v>
      </c>
      <c r="V31" s="175" t="n">
        <v>32.18299999999998</v>
      </c>
      <c r="W31" s="175" t="n">
        <v>46.90700000000001</v>
      </c>
      <c r="X31" s="175" t="n">
        <v>0</v>
      </c>
      <c r="Y31" s="175" t="n">
        <v>0</v>
      </c>
      <c r="Z31" s="175" t="n">
        <v>0</v>
      </c>
      <c r="AA31" s="175" t="n">
        <v>0</v>
      </c>
      <c r="AB31" s="175" t="n">
        <v>0</v>
      </c>
      <c r="AC31" s="175" t="n">
        <v>0</v>
      </c>
      <c r="AD31" s="175" t="n">
        <v>0</v>
      </c>
      <c r="AE31" s="175" t="n"/>
      <c r="AF31" s="176" t="n"/>
    </row>
    <row r="32">
      <c r="A32" s="174" t="inlineStr">
        <is>
          <t>Other Petroleum</t>
        </is>
      </c>
      <c r="B32" s="183" t="n"/>
      <c r="C32" s="183" t="n"/>
      <c r="D32" s="183" t="n"/>
      <c r="E32" s="183" t="n"/>
      <c r="F32" s="183" t="n"/>
      <c r="G32" s="183" t="n"/>
      <c r="H32" s="183" t="n"/>
      <c r="I32" s="183" t="n"/>
      <c r="J32" s="183" t="n"/>
      <c r="K32" s="183" t="n"/>
      <c r="L32" s="183" t="n"/>
      <c r="M32" s="183" t="n"/>
      <c r="N32" s="183" t="n"/>
      <c r="O32" s="183" t="n"/>
      <c r="P32" s="183" t="n"/>
      <c r="Q32" s="183" t="n"/>
      <c r="R32" s="183" t="n"/>
      <c r="S32" s="183" t="n"/>
      <c r="T32" s="183" t="n"/>
      <c r="U32" s="183" t="n"/>
      <c r="V32" s="183" t="n"/>
      <c r="W32" s="183" t="n"/>
      <c r="X32" s="183" t="n"/>
      <c r="Y32" s="183" t="n"/>
      <c r="Z32" s="183" t="n"/>
      <c r="AA32" s="183" t="n"/>
      <c r="AB32" s="183" t="n"/>
      <c r="AC32" s="183" t="n"/>
      <c r="AD32" s="183" t="n"/>
      <c r="AE32" s="183" t="n"/>
      <c r="AF32" s="184" t="n"/>
    </row>
    <row r="33">
      <c r="A33" s="185" t="inlineStr">
        <is>
          <t>AvGas Blend Components</t>
        </is>
      </c>
      <c r="B33" s="175" t="n">
        <v>0.237256</v>
      </c>
      <c r="C33" s="175" t="n">
        <v>-0.08076800000000001</v>
      </c>
      <c r="D33" s="175" t="n">
        <v>0.156488</v>
      </c>
      <c r="E33" s="175" t="n">
        <v>0.146392</v>
      </c>
      <c r="F33" s="175" t="n">
        <v>6.097983999999999</v>
      </c>
      <c r="G33" s="175" t="n">
        <v>5.290304</v>
      </c>
      <c r="H33" s="175" t="n">
        <v>6.951096</v>
      </c>
      <c r="I33" s="175" t="n">
        <v>9.056111999999999</v>
      </c>
      <c r="J33" s="175" t="n">
        <v>4.003063999999999</v>
      </c>
      <c r="K33" s="175" t="n">
        <v>6.395816</v>
      </c>
      <c r="L33" s="175" t="n">
        <v>3.816288</v>
      </c>
      <c r="M33" s="175" t="n">
        <v>6.072743999999999</v>
      </c>
      <c r="N33" s="175" t="n">
        <v>7.516472</v>
      </c>
      <c r="O33" s="175" t="n">
        <v>7.471039999999999</v>
      </c>
      <c r="P33" s="175" t="n">
        <v>10.615944</v>
      </c>
      <c r="Q33" s="175" t="n">
        <v>8.324152</v>
      </c>
      <c r="R33" s="175" t="n">
        <v>0.641096</v>
      </c>
      <c r="S33" s="175" t="n">
        <v>1.781944</v>
      </c>
      <c r="T33" s="175" t="n">
        <v>0.095912</v>
      </c>
      <c r="U33" s="175" t="n">
        <v>-0.802632</v>
      </c>
      <c r="V33" s="175" t="n">
        <v>-0.242304</v>
      </c>
      <c r="W33" s="175" t="n">
        <v>0.010096</v>
      </c>
      <c r="X33" s="175" t="n">
        <v>-0.005048</v>
      </c>
      <c r="Y33" s="175" t="n">
        <v>-0.3786</v>
      </c>
      <c r="Z33" s="175" t="n">
        <v>-0.141344</v>
      </c>
      <c r="AA33" s="175" t="n">
        <v>-0.348312</v>
      </c>
      <c r="AB33" s="175" t="n">
        <v>-0.292784</v>
      </c>
      <c r="AC33" s="175" t="n">
        <v>-0.191824</v>
      </c>
      <c r="AD33" s="175" t="n">
        <v>-1.554784</v>
      </c>
      <c r="AE33" s="175" t="n"/>
      <c r="AF33" s="176" t="n"/>
    </row>
    <row r="34">
      <c r="A34" s="185" t="inlineStr">
        <is>
          <t>Crude Oil</t>
        </is>
      </c>
      <c r="B34" s="175" t="n">
        <v>50.8834</v>
      </c>
      <c r="C34" s="175" t="n">
        <v>38.947</v>
      </c>
      <c r="D34" s="175" t="n">
        <v>27.3644</v>
      </c>
      <c r="E34" s="175" t="n">
        <v>21.1526</v>
      </c>
      <c r="F34" s="175" t="n">
        <v>18.6818</v>
      </c>
      <c r="G34" s="175" t="n">
        <v>14.5348</v>
      </c>
      <c r="H34" s="175" t="n">
        <v>13.7286</v>
      </c>
      <c r="I34" s="175" t="n">
        <v>4.6226</v>
      </c>
      <c r="J34" s="175" t="n">
        <v>0</v>
      </c>
      <c r="K34" s="175" t="n">
        <v>0</v>
      </c>
      <c r="L34" s="175" t="n">
        <v>0</v>
      </c>
      <c r="M34" s="175" t="n">
        <v>0</v>
      </c>
      <c r="N34" s="175" t="n">
        <v>0</v>
      </c>
      <c r="O34" s="175" t="n">
        <v>0</v>
      </c>
      <c r="P34" s="175" t="n">
        <v>0</v>
      </c>
      <c r="Q34" s="175" t="n">
        <v>0</v>
      </c>
      <c r="R34" s="175" t="n">
        <v>0</v>
      </c>
      <c r="S34" s="175" t="n">
        <v>0</v>
      </c>
      <c r="T34" s="175" t="n">
        <v>0</v>
      </c>
      <c r="U34" s="175" t="n">
        <v>0</v>
      </c>
      <c r="V34" s="175" t="n">
        <v>0</v>
      </c>
      <c r="W34" s="175" t="n">
        <v>0</v>
      </c>
      <c r="X34" s="175" t="n">
        <v>0</v>
      </c>
      <c r="Y34" s="175" t="n">
        <v>0</v>
      </c>
      <c r="Z34" s="175" t="n">
        <v>0</v>
      </c>
      <c r="AA34" s="175" t="n">
        <v>0</v>
      </c>
      <c r="AB34" s="175" t="n">
        <v>0</v>
      </c>
      <c r="AC34" s="175" t="n">
        <v>0</v>
      </c>
      <c r="AD34" s="175" t="n">
        <v>0</v>
      </c>
      <c r="AE34" s="175" t="n"/>
      <c r="AF34" s="176" t="n"/>
    </row>
    <row r="35">
      <c r="A35" s="185" t="inlineStr">
        <is>
          <t>MoGas Blend Components</t>
        </is>
      </c>
      <c r="B35" s="175" t="n">
        <v>53.696166</v>
      </c>
      <c r="C35" s="175" t="n">
        <v>-25.918302</v>
      </c>
      <c r="D35" s="175" t="n">
        <v>75.68522400000001</v>
      </c>
      <c r="E35" s="175" t="n">
        <v>0</v>
      </c>
      <c r="F35" s="175" t="n">
        <v>0</v>
      </c>
      <c r="G35" s="175" t="n">
        <v>0</v>
      </c>
      <c r="H35" s="175" t="n">
        <v>0</v>
      </c>
      <c r="I35" s="175" t="n">
        <v>0</v>
      </c>
      <c r="J35" s="175" t="n">
        <v>0</v>
      </c>
      <c r="K35" s="175" t="n">
        <v>0</v>
      </c>
      <c r="L35" s="175" t="n">
        <v>0</v>
      </c>
      <c r="M35" s="175" t="n">
        <v>0</v>
      </c>
      <c r="N35" s="175" t="n">
        <v>0</v>
      </c>
      <c r="O35" s="175" t="n">
        <v>0</v>
      </c>
      <c r="P35" s="175" t="n">
        <v>0</v>
      </c>
      <c r="Q35" s="175" t="n">
        <v>0</v>
      </c>
      <c r="R35" s="175" t="n">
        <v>0</v>
      </c>
      <c r="S35" s="175" t="n">
        <v>0</v>
      </c>
      <c r="T35" s="175" t="n">
        <v>0</v>
      </c>
      <c r="U35" s="175" t="n">
        <v>0</v>
      </c>
      <c r="V35" s="175" t="n">
        <v>0</v>
      </c>
      <c r="W35" s="175" t="n">
        <v>0</v>
      </c>
      <c r="X35" s="175" t="n">
        <v>0</v>
      </c>
      <c r="Y35" s="175" t="n">
        <v>0</v>
      </c>
      <c r="Z35" s="175" t="n">
        <v>0</v>
      </c>
      <c r="AA35" s="175" t="n">
        <v>0</v>
      </c>
      <c r="AB35" s="175" t="n">
        <v>0</v>
      </c>
      <c r="AC35" s="175" t="n">
        <v>0</v>
      </c>
      <c r="AD35" s="175" t="n">
        <v>0</v>
      </c>
      <c r="AE35" s="175" t="n"/>
      <c r="AF35" s="176" t="n"/>
    </row>
    <row r="36">
      <c r="A36" s="185" t="inlineStr">
        <is>
          <t>Misc. Petro Products</t>
        </is>
      </c>
      <c r="B36" s="175" t="n">
        <v>137.834676</v>
      </c>
      <c r="C36" s="175" t="n">
        <v>152.626068</v>
      </c>
      <c r="D36" s="175" t="n">
        <v>100.062144</v>
      </c>
      <c r="E36" s="175" t="n">
        <v>94.718232</v>
      </c>
      <c r="F36" s="175" t="n">
        <v>105.852348</v>
      </c>
      <c r="G36" s="175" t="n">
        <v>97.123572</v>
      </c>
      <c r="H36" s="175" t="n">
        <v>89.03235599999999</v>
      </c>
      <c r="I36" s="175" t="n">
        <v>97.74954</v>
      </c>
      <c r="J36" s="175" t="n">
        <v>118.986084</v>
      </c>
      <c r="K36" s="175" t="n">
        <v>111.909168</v>
      </c>
      <c r="L36" s="175" t="n">
        <v>119.206332</v>
      </c>
      <c r="M36" s="175" t="n">
        <v>124.9038</v>
      </c>
      <c r="N36" s="175" t="n">
        <v>134.1774</v>
      </c>
      <c r="O36" s="175" t="n">
        <v>125.964468</v>
      </c>
      <c r="P36" s="175" t="n">
        <v>113.421924</v>
      </c>
      <c r="Q36" s="175" t="n">
        <v>112.791278628</v>
      </c>
      <c r="R36" s="175" t="n">
        <v>136.03287348</v>
      </c>
      <c r="S36" s="175" t="n">
        <v>133.47382356</v>
      </c>
      <c r="T36" s="175" t="n">
        <v>142.028916624</v>
      </c>
      <c r="U36" s="175" t="n">
        <v>151.825634604</v>
      </c>
      <c r="V36" s="175" t="n">
        <v>158.69992824</v>
      </c>
      <c r="W36" s="175" t="n">
        <v>164.74156272</v>
      </c>
      <c r="X36" s="175" t="n">
        <v>161.582447124</v>
      </c>
      <c r="Y36" s="175" t="n">
        <v>171.1615311</v>
      </c>
      <c r="Z36" s="175" t="n">
        <v>182.740437936</v>
      </c>
      <c r="AA36" s="175" t="n">
        <v>188.926108812</v>
      </c>
      <c r="AB36" s="175" t="n">
        <v>191.341313604</v>
      </c>
      <c r="AC36" s="175" t="n">
        <v>198.810323208</v>
      </c>
      <c r="AD36" s="175" t="n">
        <v>197.967787668</v>
      </c>
      <c r="AE36" s="175" t="n"/>
      <c r="AF36" s="176" t="n"/>
    </row>
    <row r="37">
      <c r="A37" s="185" t="inlineStr">
        <is>
          <t>Feedstocks, Naphtha less than 401 F</t>
        </is>
      </c>
      <c r="B37" s="175" t="n">
        <v>347.800704</v>
      </c>
      <c r="C37" s="175" t="n">
        <v>298.947072</v>
      </c>
      <c r="D37" s="175" t="n">
        <v>377.126528</v>
      </c>
      <c r="E37" s="175" t="n">
        <v>350.59264</v>
      </c>
      <c r="F37" s="175" t="n">
        <v>398.338944</v>
      </c>
      <c r="G37" s="175" t="n">
        <v>372.9648639999999</v>
      </c>
      <c r="H37" s="175" t="n">
        <v>479.310336</v>
      </c>
      <c r="I37" s="175" t="n">
        <v>536.377088</v>
      </c>
      <c r="J37" s="175" t="n">
        <v>583.992192</v>
      </c>
      <c r="K37" s="175" t="n">
        <v>502.07616</v>
      </c>
      <c r="L37" s="175" t="n">
        <v>613.533184</v>
      </c>
      <c r="M37" s="175" t="n">
        <v>493.716096</v>
      </c>
      <c r="N37" s="175" t="n">
        <v>582.5542399999999</v>
      </c>
      <c r="O37" s="175" t="n">
        <v>612.955904</v>
      </c>
      <c r="P37" s="175" t="n">
        <v>749.430144</v>
      </c>
      <c r="Q37" s="175" t="n">
        <v>698.66624</v>
      </c>
      <c r="R37" s="175" t="n">
        <v>628.8520959999998</v>
      </c>
      <c r="S37" s="175" t="n">
        <v>562.4543999999999</v>
      </c>
      <c r="T37" s="175" t="n">
        <v>477.1744</v>
      </c>
      <c r="U37" s="175" t="n">
        <v>471.868672</v>
      </c>
      <c r="V37" s="175" t="n">
        <v>490.572544</v>
      </c>
      <c r="W37" s="175" t="n">
        <v>487.318784</v>
      </c>
      <c r="X37" s="175" t="n">
        <v>453.920512</v>
      </c>
      <c r="Y37" s="175" t="n">
        <v>517.835904</v>
      </c>
      <c r="Z37" s="175" t="n">
        <v>442.605824</v>
      </c>
      <c r="AA37" s="175" t="n">
        <v>428.058368</v>
      </c>
      <c r="AB37" s="175" t="n">
        <v>420.02368</v>
      </c>
      <c r="AC37" s="175" t="n">
        <v>436.177024</v>
      </c>
      <c r="AD37" s="175" t="n">
        <v>447.087616</v>
      </c>
      <c r="AE37" s="175" t="n"/>
      <c r="AF37" s="176" t="n"/>
    </row>
    <row r="38">
      <c r="A38" s="185" t="inlineStr">
        <is>
          <t>Feedstocks, Other Oils greater than 401 F</t>
        </is>
      </c>
      <c r="B38" s="175" t="n">
        <v>753.9239250000001</v>
      </c>
      <c r="C38" s="175" t="n">
        <v>827.295625</v>
      </c>
      <c r="D38" s="175" t="n">
        <v>814.515575</v>
      </c>
      <c r="E38" s="175" t="n">
        <v>844.07745</v>
      </c>
      <c r="F38" s="175" t="n">
        <v>838.642725</v>
      </c>
      <c r="G38" s="175" t="n">
        <v>801.013225</v>
      </c>
      <c r="H38" s="175" t="n">
        <v>729.645325</v>
      </c>
      <c r="I38" s="175" t="n">
        <v>861.243725</v>
      </c>
      <c r="J38" s="175" t="n">
        <v>818.6688</v>
      </c>
      <c r="K38" s="175" t="n">
        <v>811.1428999999999</v>
      </c>
      <c r="L38" s="175" t="n">
        <v>722.1543749999998</v>
      </c>
      <c r="M38" s="175" t="n">
        <v>662.45395</v>
      </c>
      <c r="N38" s="175" t="n">
        <v>632.064925</v>
      </c>
      <c r="O38" s="175" t="n">
        <v>699.3786250000001</v>
      </c>
      <c r="P38" s="175" t="n">
        <v>779.48985</v>
      </c>
      <c r="Q38" s="175" t="n">
        <v>707.98215</v>
      </c>
      <c r="R38" s="175" t="n">
        <v>790.6389</v>
      </c>
      <c r="S38" s="175" t="n">
        <v>744.091325</v>
      </c>
      <c r="T38" s="175" t="n">
        <v>647.7633</v>
      </c>
      <c r="U38" s="175" t="n">
        <v>424.776475</v>
      </c>
      <c r="V38" s="175" t="n">
        <v>452.52095</v>
      </c>
      <c r="W38" s="175" t="n">
        <v>388.5275</v>
      </c>
      <c r="X38" s="175" t="n">
        <v>287.2424</v>
      </c>
      <c r="Y38" s="175" t="n">
        <v>223.918825</v>
      </c>
      <c r="Z38" s="175" t="n">
        <v>247.22465</v>
      </c>
      <c r="AA38" s="175" t="n">
        <v>229.039</v>
      </c>
      <c r="AB38" s="175" t="n">
        <v>222.45675</v>
      </c>
      <c r="AC38" s="175" t="n">
        <v>262.92885</v>
      </c>
      <c r="AD38" s="175" t="n">
        <v>239.0813</v>
      </c>
      <c r="AE38" s="175" t="n"/>
      <c r="AF38" s="176" t="n"/>
    </row>
    <row r="39">
      <c r="A39" s="185" t="inlineStr">
        <is>
          <t>Pentanes Plus</t>
        </is>
      </c>
      <c r="B39" s="175" t="n">
        <v>251.291477999</v>
      </c>
      <c r="C39" s="175" t="n">
        <v>295.162320001</v>
      </c>
      <c r="D39" s="175" t="n">
        <v>323.80197</v>
      </c>
      <c r="E39" s="175" t="n">
        <v>333.578873999</v>
      </c>
      <c r="F39" s="175" t="n">
        <v>340.048884</v>
      </c>
      <c r="G39" s="175" t="n">
        <v>339.241872</v>
      </c>
      <c r="H39" s="175" t="n">
        <v>356.374643999</v>
      </c>
      <c r="I39" s="175" t="n">
        <v>330.197772001</v>
      </c>
      <c r="J39" s="175" t="n">
        <v>295.157682001</v>
      </c>
      <c r="K39" s="175" t="n">
        <v>366.3973619989999</v>
      </c>
      <c r="L39" s="175" t="n">
        <v>344.496726</v>
      </c>
      <c r="M39" s="175" t="n">
        <v>264.20367</v>
      </c>
      <c r="N39" s="175" t="n">
        <v>224.715738</v>
      </c>
      <c r="O39" s="175" t="n">
        <v>221.6964</v>
      </c>
      <c r="P39" s="175" t="n">
        <v>223.310424</v>
      </c>
      <c r="Q39" s="175" t="n">
        <v>197.005918878</v>
      </c>
      <c r="R39" s="175" t="n">
        <v>140.650545582</v>
      </c>
      <c r="S39" s="175" t="n">
        <v>180.06334662</v>
      </c>
      <c r="T39" s="175" t="n">
        <v>153.640883244</v>
      </c>
      <c r="U39" s="175" t="n">
        <v>128.031011382</v>
      </c>
      <c r="V39" s="175" t="n">
        <v>156.10362414</v>
      </c>
      <c r="W39" s="175" t="n">
        <v>54.890164164</v>
      </c>
      <c r="X39" s="175" t="n">
        <v>84.751528296</v>
      </c>
      <c r="Y39" s="175" t="n">
        <v>94.58656498800001</v>
      </c>
      <c r="Z39" s="175" t="n">
        <v>88.73629846199999</v>
      </c>
      <c r="AA39" s="175" t="n">
        <v>161.092586238</v>
      </c>
      <c r="AB39" s="175" t="n">
        <v>112.595756658</v>
      </c>
      <c r="AC39" s="175" t="n">
        <v>173.416777236</v>
      </c>
      <c r="AD39" s="175" t="n">
        <v>224.56171002</v>
      </c>
      <c r="AE39" s="175" t="n"/>
      <c r="AF39" s="176" t="n"/>
    </row>
    <row r="40">
      <c r="A40" s="185" t="inlineStr">
        <is>
          <t>Petroleum Coke</t>
        </is>
      </c>
      <c r="B40" s="175" t="n">
        <v>714.215</v>
      </c>
      <c r="C40" s="175" t="n">
        <v>692.649</v>
      </c>
      <c r="D40" s="175" t="n">
        <v>797.706</v>
      </c>
      <c r="E40" s="175" t="n">
        <v>725.296</v>
      </c>
      <c r="F40" s="175" t="n">
        <v>723.1579999999999</v>
      </c>
      <c r="G40" s="175" t="n">
        <v>721.294</v>
      </c>
      <c r="H40" s="175" t="n">
        <v>756.838</v>
      </c>
      <c r="I40" s="175" t="n">
        <v>727.41</v>
      </c>
      <c r="J40" s="175" t="n">
        <v>858.485</v>
      </c>
      <c r="K40" s="175" t="n">
        <v>935.764</v>
      </c>
      <c r="L40" s="175" t="n">
        <v>796.0689999999998</v>
      </c>
      <c r="M40" s="175" t="n">
        <v>857.575</v>
      </c>
      <c r="N40" s="175" t="n">
        <v>842.082</v>
      </c>
      <c r="O40" s="175" t="n">
        <v>824.688</v>
      </c>
      <c r="P40" s="175" t="n">
        <v>936.764</v>
      </c>
      <c r="Q40" s="175" t="n">
        <v>893.533</v>
      </c>
      <c r="R40" s="175" t="n">
        <v>937.85</v>
      </c>
      <c r="S40" s="175" t="n">
        <v>909.5359999999998</v>
      </c>
      <c r="T40" s="175" t="n">
        <v>870.15</v>
      </c>
      <c r="U40" s="175" t="n">
        <v>804.675</v>
      </c>
      <c r="V40" s="175" t="n">
        <v>693.9849999999999</v>
      </c>
      <c r="W40" s="175" t="n">
        <v>662.696</v>
      </c>
      <c r="X40" s="175" t="n">
        <v>716.7469999999998</v>
      </c>
      <c r="Y40" s="175" t="n">
        <v>663.261</v>
      </c>
      <c r="Z40" s="175" t="n">
        <v>653.4640000000001</v>
      </c>
      <c r="AA40" s="175" t="n">
        <v>663.2859999999999</v>
      </c>
      <c r="AB40" s="175" t="n">
        <v>652.6879999999999</v>
      </c>
      <c r="AC40" s="175" t="n">
        <v>610.071</v>
      </c>
      <c r="AD40" s="175" t="n">
        <v>628.623</v>
      </c>
      <c r="AE40" s="175" t="n"/>
      <c r="AF40" s="176" t="n"/>
    </row>
    <row r="41">
      <c r="A41" s="185" t="inlineStr">
        <is>
          <t>Still Gas</t>
        </is>
      </c>
      <c r="B41" s="175" t="n">
        <v>1473.21</v>
      </c>
      <c r="C41" s="175" t="n">
        <v>1426.554</v>
      </c>
      <c r="D41" s="175" t="n">
        <v>1446.96</v>
      </c>
      <c r="E41" s="175" t="n">
        <v>1430.19</v>
      </c>
      <c r="F41" s="175" t="n">
        <v>1439.406</v>
      </c>
      <c r="G41" s="175" t="n">
        <v>1417.452</v>
      </c>
      <c r="H41" s="175" t="n">
        <v>1437.09</v>
      </c>
      <c r="I41" s="175" t="n">
        <v>1447.104</v>
      </c>
      <c r="J41" s="175" t="n">
        <v>1437.234</v>
      </c>
      <c r="K41" s="175" t="n">
        <v>1437.12</v>
      </c>
      <c r="L41" s="175" t="n">
        <v>1448.19</v>
      </c>
      <c r="M41" s="175" t="n">
        <v>1466.592</v>
      </c>
      <c r="N41" s="175" t="n">
        <v>1461.102</v>
      </c>
      <c r="O41" s="175" t="n">
        <v>1536.306</v>
      </c>
      <c r="P41" s="175" t="n">
        <v>1546.134</v>
      </c>
      <c r="Q41" s="175" t="n">
        <v>1497.084</v>
      </c>
      <c r="R41" s="175" t="n">
        <v>1553.358</v>
      </c>
      <c r="S41" s="175" t="n">
        <v>1526.856</v>
      </c>
      <c r="T41" s="175" t="n">
        <v>1470.3</v>
      </c>
      <c r="U41" s="175" t="n">
        <v>1455.018</v>
      </c>
      <c r="V41" s="175" t="n">
        <v>1471.812</v>
      </c>
      <c r="W41" s="175" t="n">
        <v>1486.974</v>
      </c>
      <c r="X41" s="175" t="n">
        <v>1480.818</v>
      </c>
      <c r="Y41" s="175" t="n">
        <v>1537.296</v>
      </c>
      <c r="Z41" s="175" t="n">
        <v>1516.944</v>
      </c>
      <c r="AA41" s="175" t="n">
        <v>1495.026</v>
      </c>
      <c r="AB41" s="175" t="n">
        <v>1604.700167</v>
      </c>
      <c r="AC41" s="175" t="n">
        <v>1582.821407</v>
      </c>
      <c r="AD41" s="175" t="n">
        <v>1612.156549</v>
      </c>
      <c r="AE41" s="175" t="n"/>
      <c r="AF41" s="176" t="n"/>
    </row>
    <row r="42">
      <c r="A42" s="185" t="inlineStr">
        <is>
          <t>Special Naphthas</t>
        </is>
      </c>
      <c r="B42" s="175" t="n">
        <v>107.090688</v>
      </c>
      <c r="C42" s="175" t="n">
        <v>87.987968</v>
      </c>
      <c r="D42" s="175" t="n">
        <v>104.5664</v>
      </c>
      <c r="E42" s="175" t="n">
        <v>104.582144</v>
      </c>
      <c r="F42" s="175" t="n">
        <v>81.050112</v>
      </c>
      <c r="G42" s="175" t="n">
        <v>70.82176</v>
      </c>
      <c r="H42" s="175" t="n">
        <v>74.542592</v>
      </c>
      <c r="I42" s="175" t="n">
        <v>72.26496</v>
      </c>
      <c r="J42" s="175" t="n">
        <v>107.274368</v>
      </c>
      <c r="K42" s="175" t="n">
        <v>145.39584</v>
      </c>
      <c r="L42" s="175" t="n">
        <v>97.37663999999999</v>
      </c>
      <c r="M42" s="175" t="n">
        <v>78.489088</v>
      </c>
      <c r="N42" s="175" t="n">
        <v>102.38848</v>
      </c>
      <c r="O42" s="175" t="n">
        <v>80.483328</v>
      </c>
      <c r="P42" s="175" t="n">
        <v>51.042048</v>
      </c>
      <c r="Q42" s="175" t="n">
        <v>62.512239488</v>
      </c>
      <c r="R42" s="175" t="n">
        <v>70.05048768</v>
      </c>
      <c r="S42" s="175" t="n">
        <v>78.037613056</v>
      </c>
      <c r="T42" s="175" t="n">
        <v>84.88506176</v>
      </c>
      <c r="U42" s="175" t="n">
        <v>46.170030464</v>
      </c>
      <c r="V42" s="175" t="n">
        <v>26.102455168</v>
      </c>
      <c r="W42" s="175" t="n">
        <v>22.614177792</v>
      </c>
      <c r="X42" s="175" t="n">
        <v>14.715166336</v>
      </c>
      <c r="Y42" s="175" t="n">
        <v>100.016384</v>
      </c>
      <c r="Z42" s="175" t="n">
        <v>106.119808</v>
      </c>
      <c r="AA42" s="175" t="n">
        <v>99.26591999999999</v>
      </c>
      <c r="AB42" s="175" t="n">
        <v>93.577088</v>
      </c>
      <c r="AC42" s="175" t="n">
        <v>100.336512</v>
      </c>
      <c r="AD42" s="175" t="n">
        <v>92.04991999999999</v>
      </c>
      <c r="AE42" s="175" t="n"/>
      <c r="AF42" s="176" t="n"/>
    </row>
    <row r="43">
      <c r="A43" s="185" t="inlineStr">
        <is>
          <t>Unfinished Oils</t>
        </is>
      </c>
      <c r="B43" s="175" t="n">
        <v>-368.961325</v>
      </c>
      <c r="C43" s="175" t="n">
        <v>-450.2259</v>
      </c>
      <c r="D43" s="175" t="n">
        <v>-354.829875</v>
      </c>
      <c r="E43" s="175" t="n">
        <v>-396.0068</v>
      </c>
      <c r="F43" s="175" t="n">
        <v>-279.2272</v>
      </c>
      <c r="G43" s="175" t="n">
        <v>-320.8992499999999</v>
      </c>
      <c r="H43" s="175" t="n">
        <v>-112.836075</v>
      </c>
      <c r="I43" s="175" t="n">
        <v>-102.875325</v>
      </c>
      <c r="J43" s="175" t="n">
        <v>-313.9442</v>
      </c>
      <c r="K43" s="175" t="n">
        <v>-287.912275</v>
      </c>
      <c r="L43" s="175" t="n">
        <v>-401.150275</v>
      </c>
      <c r="M43" s="175" t="n">
        <v>-75.4221</v>
      </c>
      <c r="N43" s="175" t="n">
        <v>-135.6759</v>
      </c>
      <c r="O43" s="175" t="n">
        <v>-50.3979</v>
      </c>
      <c r="P43" s="175" t="n">
        <v>-75.55024999999999</v>
      </c>
      <c r="Q43" s="175" t="n">
        <v>2.784349999999999</v>
      </c>
      <c r="R43" s="175" t="n">
        <v>70.33687500000001</v>
      </c>
      <c r="S43" s="175" t="n">
        <v>65.187575</v>
      </c>
      <c r="T43" s="175" t="n">
        <v>-53.71815</v>
      </c>
      <c r="U43" s="175" t="n">
        <v>-77.792875</v>
      </c>
      <c r="V43" s="175" t="n">
        <v>27.96</v>
      </c>
      <c r="W43" s="175" t="n">
        <v>56.123875</v>
      </c>
      <c r="X43" s="175" t="n">
        <v>60.084875</v>
      </c>
      <c r="Y43" s="175" t="n">
        <v>16.7130667</v>
      </c>
      <c r="Z43" s="175" t="n">
        <v>-80.589975925</v>
      </c>
      <c r="AA43" s="175" t="n">
        <v>-17.7906917</v>
      </c>
      <c r="AB43" s="175" t="n">
        <v>8.578978449999999</v>
      </c>
      <c r="AC43" s="175" t="n">
        <v>76.367841175</v>
      </c>
      <c r="AD43" s="175" t="n">
        <v>30.862160625</v>
      </c>
      <c r="AE43" s="175" t="n"/>
      <c r="AF43" s="176" t="n"/>
    </row>
    <row r="44" ht="14" customHeight="1" s="163" thickBot="1">
      <c r="A44" s="186" t="inlineStr">
        <is>
          <t>Waxes</t>
        </is>
      </c>
      <c r="B44" s="187" t="n">
        <v>33.299518</v>
      </c>
      <c r="C44" s="187" t="n">
        <v>35.126728</v>
      </c>
      <c r="D44" s="187" t="n">
        <v>37.258473</v>
      </c>
      <c r="E44" s="187" t="n">
        <v>40.026973</v>
      </c>
      <c r="F44" s="187" t="n">
        <v>40.58621</v>
      </c>
      <c r="G44" s="187" t="n">
        <v>40.591747</v>
      </c>
      <c r="H44" s="187" t="n">
        <v>48.664693</v>
      </c>
      <c r="I44" s="187" t="n">
        <v>43.7423</v>
      </c>
      <c r="J44" s="187" t="n">
        <v>42.369124</v>
      </c>
      <c r="K44" s="187" t="n">
        <v>37.435657</v>
      </c>
      <c r="L44" s="187" t="n">
        <v>33.083575</v>
      </c>
      <c r="M44" s="187" t="n">
        <v>36.333794</v>
      </c>
      <c r="N44" s="187" t="n">
        <v>32.16997</v>
      </c>
      <c r="O44" s="187" t="n">
        <v>31.045959</v>
      </c>
      <c r="P44" s="187" t="n">
        <v>30.769109</v>
      </c>
      <c r="Q44" s="175" t="n">
        <v>31.367453831</v>
      </c>
      <c r="R44" s="175" t="n">
        <v>26.145730611</v>
      </c>
      <c r="S44" s="175" t="n">
        <v>21.886576082</v>
      </c>
      <c r="T44" s="175" t="n">
        <v>19.14223955</v>
      </c>
      <c r="U44" s="175" t="n">
        <v>12.222667261</v>
      </c>
      <c r="V44" s="175" t="n">
        <v>17.082724715</v>
      </c>
      <c r="W44" s="175" t="n">
        <v>15.074953145</v>
      </c>
      <c r="X44" s="175" t="n">
        <v>15.291095477</v>
      </c>
      <c r="Y44" s="175" t="n">
        <v>16.488781799</v>
      </c>
      <c r="Z44" s="175" t="n">
        <v>14.783479928</v>
      </c>
      <c r="AA44" s="175" t="n">
        <v>12.357388008</v>
      </c>
      <c r="AB44" s="187" t="n">
        <v>12.84910683</v>
      </c>
      <c r="AC44" s="187" t="n">
        <v>10.161640825</v>
      </c>
      <c r="AD44" s="187" t="n">
        <v>12.411722589</v>
      </c>
      <c r="AE44" s="187" t="n"/>
      <c r="AF44" s="188" t="n"/>
    </row>
    <row r="45" ht="14" customHeight="1" s="163" thickBot="1">
      <c r="A45" s="82" t="inlineStr">
        <is>
          <t>U.S. Transportation Sector fuel consumption (TBtu)</t>
        </is>
      </c>
      <c r="B45" s="189" t="n"/>
      <c r="C45" s="189" t="n"/>
      <c r="D45" s="189" t="n"/>
      <c r="E45" s="189" t="n"/>
      <c r="F45" s="189" t="n"/>
      <c r="G45" s="189" t="n"/>
      <c r="H45" s="189" t="n"/>
      <c r="I45" s="189" t="n"/>
      <c r="J45" s="189" t="n"/>
      <c r="K45" s="189" t="n"/>
      <c r="L45" s="189" t="n"/>
      <c r="M45" s="189" t="n"/>
      <c r="N45" s="189" t="n"/>
      <c r="O45" s="189" t="n"/>
      <c r="P45" s="189" t="n"/>
      <c r="Q45" s="190" t="n"/>
      <c r="R45" s="191" t="n"/>
      <c r="S45" s="190" t="n"/>
      <c r="T45" s="191" t="n"/>
      <c r="U45" s="190" t="n"/>
      <c r="V45" s="191" t="n"/>
      <c r="W45" s="190" t="n"/>
      <c r="X45" s="191" t="n"/>
      <c r="Y45" s="190" t="n"/>
      <c r="Z45" s="191" t="n"/>
      <c r="AA45" s="190" t="n"/>
      <c r="AB45" s="191" t="n"/>
      <c r="AC45" s="190" t="n"/>
      <c r="AD45" s="191" t="n"/>
      <c r="AE45" s="190" t="n"/>
      <c r="AF45" s="191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63" thickBot="1">
      <c r="A47" s="75" t="inlineStr">
        <is>
          <t>Lubricants</t>
        </is>
      </c>
      <c r="B47" s="86" t="n">
        <v>176</v>
      </c>
      <c r="C47" s="86" t="n">
        <v>157.45</v>
      </c>
      <c r="D47" s="86" t="n">
        <v>160.527</v>
      </c>
      <c r="E47" s="86" t="n">
        <v>163.458</v>
      </c>
      <c r="F47" s="86" t="n">
        <v>170.846</v>
      </c>
      <c r="G47" s="86" t="n">
        <v>167.913</v>
      </c>
      <c r="H47" s="86" t="n">
        <v>162.957</v>
      </c>
      <c r="I47" s="86" t="n">
        <v>172.146</v>
      </c>
      <c r="J47" s="86" t="n">
        <v>180.212</v>
      </c>
      <c r="K47" s="86" t="n">
        <v>182.097</v>
      </c>
      <c r="L47" s="86" t="n">
        <v>179.366</v>
      </c>
      <c r="M47" s="86" t="n">
        <v>164.339</v>
      </c>
      <c r="N47" s="86" t="n">
        <v>162.392</v>
      </c>
      <c r="O47" s="86" t="n">
        <v>150.134</v>
      </c>
      <c r="P47" s="86" t="n">
        <v>152.102</v>
      </c>
      <c r="Q47" s="86" t="n">
        <v>151.307</v>
      </c>
      <c r="R47" s="86" t="n">
        <v>147.414</v>
      </c>
      <c r="S47" s="86" t="n">
        <v>152.231</v>
      </c>
      <c r="T47" s="86" t="n">
        <v>141.33</v>
      </c>
      <c r="U47" s="86" t="n">
        <v>127.065</v>
      </c>
      <c r="V47" s="86" t="n">
        <v>154.773</v>
      </c>
      <c r="W47" s="86" t="n">
        <v>148.372</v>
      </c>
      <c r="X47" s="86" t="n">
        <v>135.408</v>
      </c>
      <c r="Y47" s="86" t="n">
        <v>143.361</v>
      </c>
      <c r="Z47" s="86" t="n">
        <v>149.361</v>
      </c>
      <c r="AA47" s="86" t="n">
        <v>162.81</v>
      </c>
      <c r="AB47" s="86" t="n">
        <v>154.36</v>
      </c>
      <c r="AC47" s="86" t="n">
        <v>141.985</v>
      </c>
      <c r="AD47" s="86" t="n">
        <v>137.779</v>
      </c>
      <c r="AE47" s="86" t="n"/>
      <c r="AF47" s="87" t="n"/>
    </row>
    <row r="48">
      <c r="Q48" s="88" t="n"/>
      <c r="R48" s="89" t="n"/>
      <c r="S48" s="89" t="n"/>
      <c r="T48" s="89" t="n"/>
      <c r="U48" s="89" t="n"/>
      <c r="V48" s="89" t="n"/>
      <c r="W48" s="89" t="n"/>
      <c r="X48" s="89" t="n"/>
      <c r="Y48" s="89" t="n"/>
      <c r="Z48" s="89" t="n"/>
      <c r="AA48" s="89" t="n"/>
      <c r="AB48" s="89" t="n"/>
      <c r="AC48" s="89" t="n"/>
      <c r="AD48" s="89" t="n"/>
      <c r="AE48" s="89" t="n"/>
      <c r="AF48" s="89" t="n"/>
    </row>
    <row r="49" ht="14" customHeight="1" s="163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63" thickBot="1">
      <c r="A50" s="90" t="inlineStr">
        <is>
          <t>U.S. Non-Energy Consumption Industrial Sector (Tbtu)</t>
        </is>
      </c>
      <c r="B50" s="91" t="n"/>
      <c r="C50" s="91" t="n"/>
      <c r="D50" s="91" t="n"/>
      <c r="E50" s="91" t="n"/>
      <c r="F50" s="91" t="n"/>
      <c r="G50" s="91" t="n"/>
      <c r="H50" s="91" t="n"/>
      <c r="I50" s="91" t="n"/>
      <c r="J50" s="91" t="n"/>
      <c r="K50" s="91" t="n"/>
      <c r="L50" s="91" t="n"/>
      <c r="M50" s="91" t="n"/>
      <c r="N50" s="91" t="n"/>
      <c r="O50" s="91" t="n"/>
      <c r="P50" s="91" t="n"/>
      <c r="Q50" s="92" t="n"/>
      <c r="R50" s="91" t="n"/>
      <c r="S50" s="92" t="n"/>
      <c r="T50" s="91" t="n"/>
      <c r="U50" s="92" t="n"/>
      <c r="V50" s="91" t="n"/>
      <c r="W50" s="92" t="n"/>
      <c r="X50" s="91" t="n"/>
      <c r="Y50" s="92" t="n"/>
      <c r="Z50" s="91" t="n"/>
      <c r="AA50" s="92" t="n"/>
      <c r="AB50" s="91" t="n"/>
      <c r="AC50" s="92" t="n"/>
      <c r="AD50" s="91" t="n"/>
      <c r="AE50" s="92" t="n"/>
      <c r="AF50" s="93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94" t="n">
        <v>2020</v>
      </c>
    </row>
    <row r="52">
      <c r="A52" s="95" t="inlineStr">
        <is>
          <t>Coking Coal</t>
        </is>
      </c>
      <c r="B52" s="175" t="n">
        <v>0</v>
      </c>
      <c r="C52" s="175" t="n">
        <v>0</v>
      </c>
      <c r="D52" s="175" t="n">
        <v>0</v>
      </c>
      <c r="E52" s="175" t="n">
        <v>0.9900519152026845</v>
      </c>
      <c r="F52" s="175" t="n">
        <v>8.91730418497275</v>
      </c>
      <c r="G52" s="175" t="n">
        <v>37.76336139052773</v>
      </c>
      <c r="H52" s="175" t="n">
        <v>24.0773765245242</v>
      </c>
      <c r="I52" s="175" t="n">
        <v>0</v>
      </c>
      <c r="J52" s="175" t="n">
        <v>10.9113118775623</v>
      </c>
      <c r="K52" s="175" t="n">
        <v>40.07727003199125</v>
      </c>
      <c r="L52" s="175" t="n">
        <v>53.5437090664351</v>
      </c>
      <c r="M52" s="175" t="n">
        <v>24.76439499051094</v>
      </c>
      <c r="N52" s="175" t="n">
        <v>40.2979528593163</v>
      </c>
      <c r="O52" s="175" t="n">
        <v>51.8886576622416</v>
      </c>
      <c r="P52" s="175" t="n">
        <v>167.7675714419388</v>
      </c>
      <c r="Q52" s="175" t="n">
        <v>80.44112990510735</v>
      </c>
      <c r="R52" s="175" t="n">
        <v>62.87465486204508</v>
      </c>
      <c r="S52" s="175" t="n">
        <v>2.320314918286954</v>
      </c>
      <c r="T52" s="175" t="n">
        <v>29.16020741690249</v>
      </c>
      <c r="U52" s="175" t="n">
        <v>6.384914340017417</v>
      </c>
      <c r="V52" s="175" t="n">
        <v>64.75700410595033</v>
      </c>
      <c r="W52" s="175" t="n">
        <v>60.84118508593644</v>
      </c>
      <c r="X52" s="175" t="n">
        <v>132.4827913669318</v>
      </c>
      <c r="Y52" s="175" t="n">
        <v>119.3475608128145</v>
      </c>
      <c r="Z52" s="175" t="n">
        <v>48.77632174792018</v>
      </c>
      <c r="AA52" s="175" t="n">
        <v>121.817526454253</v>
      </c>
      <c r="AB52" s="96" t="n">
        <v>88.62264778274556</v>
      </c>
      <c r="AC52" s="96" t="n">
        <v>111.828615377909</v>
      </c>
      <c r="AD52" s="96" t="n">
        <v>124.727608675136</v>
      </c>
      <c r="AE52" s="96" t="n"/>
      <c r="AF52" s="97" t="n"/>
    </row>
    <row r="53">
      <c r="A53" s="95" t="inlineStr">
        <is>
          <t>Other Coal</t>
        </is>
      </c>
      <c r="B53" s="175" t="n">
        <v>8.214140317832706</v>
      </c>
      <c r="C53" s="175" t="n">
        <v>8.493790796050904</v>
      </c>
      <c r="D53" s="175" t="n">
        <v>9.541295129715662</v>
      </c>
      <c r="E53" s="175" t="n">
        <v>9.97262044357762</v>
      </c>
      <c r="F53" s="175" t="n">
        <v>10.92058816635116</v>
      </c>
      <c r="G53" s="175" t="n">
        <v>11.29503541684671</v>
      </c>
      <c r="H53" s="175" t="n">
        <v>11.43723057526274</v>
      </c>
      <c r="I53" s="175" t="n">
        <v>11.15758009704454</v>
      </c>
      <c r="J53" s="175" t="n">
        <v>10.42764495050892</v>
      </c>
      <c r="K53" s="175" t="n">
        <v>11.10070203367813</v>
      </c>
      <c r="L53" s="175" t="n">
        <v>12.38519829803628</v>
      </c>
      <c r="M53" s="175" t="n">
        <v>11.29503541684671</v>
      </c>
      <c r="N53" s="175" t="n">
        <v>12.0439299178378</v>
      </c>
      <c r="O53" s="175" t="n">
        <v>11.90647459803564</v>
      </c>
      <c r="P53" s="175" t="n">
        <v>11.90647459803564</v>
      </c>
      <c r="Q53" s="175" t="n">
        <v>11.90647459803564</v>
      </c>
      <c r="R53" s="175" t="n">
        <v>11.90647459803564</v>
      </c>
      <c r="S53" s="175" t="n">
        <v>11.90647459803564</v>
      </c>
      <c r="T53" s="175" t="n">
        <v>11.90647459803564</v>
      </c>
      <c r="U53" s="175" t="n">
        <v>11.90647459803564</v>
      </c>
      <c r="V53" s="175" t="n">
        <v>10.33284817823157</v>
      </c>
      <c r="W53" s="175" t="n">
        <v>10.33284817823157</v>
      </c>
      <c r="X53" s="175" t="n">
        <v>10.33284817823157</v>
      </c>
      <c r="Y53" s="175" t="n">
        <v>10.33284817823157</v>
      </c>
      <c r="Z53" s="175" t="n">
        <v>10.33284817823157</v>
      </c>
      <c r="AA53" s="175" t="n">
        <v>10.33284817823157</v>
      </c>
      <c r="AB53" s="96" t="n">
        <v>10.33284817823157</v>
      </c>
      <c r="AC53" s="96" t="n">
        <v>10.33284817823157</v>
      </c>
      <c r="AD53" s="96" t="n">
        <v>10.33284817823157</v>
      </c>
      <c r="AE53" s="96" t="n"/>
      <c r="AF53" s="97" t="n"/>
    </row>
    <row r="54">
      <c r="A54" s="98" t="inlineStr">
        <is>
          <t>Natural Gas</t>
        </is>
      </c>
      <c r="B54" s="175" t="n">
        <v>281.5946912379561</v>
      </c>
      <c r="C54" s="175" t="n">
        <v>275.7645110865595</v>
      </c>
      <c r="D54" s="175" t="n">
        <v>294.6837662115324</v>
      </c>
      <c r="E54" s="175" t="n">
        <v>305.4177663468656</v>
      </c>
      <c r="F54" s="175" t="n">
        <v>328.8532258932721</v>
      </c>
      <c r="G54" s="175" t="n">
        <v>348.0414494000062</v>
      </c>
      <c r="H54" s="175" t="n">
        <v>364.9016030735389</v>
      </c>
      <c r="I54" s="175" t="n">
        <v>378.7015379964989</v>
      </c>
      <c r="J54" s="175" t="n">
        <v>408.3828513578776</v>
      </c>
      <c r="K54" s="175" t="n">
        <v>396.393961507084</v>
      </c>
      <c r="L54" s="175" t="n">
        <v>385.0082992536779</v>
      </c>
      <c r="M54" s="175" t="n">
        <v>387.9072873561164</v>
      </c>
      <c r="N54" s="175" t="n">
        <v>366.0528488572415</v>
      </c>
      <c r="O54" s="175" t="n">
        <v>318.1380830337533</v>
      </c>
      <c r="P54" s="175" t="n">
        <v>275.5771218510029</v>
      </c>
      <c r="Q54" s="175" t="n">
        <v>260.8550111218092</v>
      </c>
      <c r="R54" s="175" t="n">
        <v>228.2403852059215</v>
      </c>
      <c r="S54" s="175" t="n">
        <v>222.3906350135193</v>
      </c>
      <c r="T54" s="175" t="n">
        <v>226.8066748061299</v>
      </c>
      <c r="U54" s="175" t="n">
        <v>219.4526862211835</v>
      </c>
      <c r="V54" s="175" t="n">
        <v>296.9646528904759</v>
      </c>
      <c r="W54" s="175" t="n">
        <v>295.0617830119265</v>
      </c>
      <c r="X54" s="175" t="n">
        <v>291.550762055567</v>
      </c>
      <c r="Y54" s="175" t="n">
        <v>296.7587534078465</v>
      </c>
      <c r="Z54" s="175" t="n">
        <v>323.4871446060215</v>
      </c>
      <c r="AA54" s="175" t="n">
        <v>321.9462061228219</v>
      </c>
      <c r="AB54" s="96" t="n">
        <v>308.9325876192342</v>
      </c>
      <c r="AC54" s="96" t="n">
        <v>307.6050983452824</v>
      </c>
      <c r="AD54" s="96" t="n">
        <v>304.6626792656268</v>
      </c>
      <c r="AE54" s="96" t="n"/>
      <c r="AF54" s="97" t="n"/>
    </row>
    <row r="55">
      <c r="A55" s="95" t="inlineStr">
        <is>
          <t>Asphalt and Road Oil</t>
        </is>
      </c>
      <c r="B55" s="175" t="n">
        <v>1170.193</v>
      </c>
      <c r="C55" s="175" t="n">
        <v>1076.535</v>
      </c>
      <c r="D55" s="175" t="n">
        <v>1102.22</v>
      </c>
      <c r="E55" s="175" t="n">
        <v>1149.02</v>
      </c>
      <c r="F55" s="175" t="n">
        <v>1172.917</v>
      </c>
      <c r="G55" s="175" t="n">
        <v>1178.175</v>
      </c>
      <c r="H55" s="175" t="n">
        <v>1175.932</v>
      </c>
      <c r="I55" s="175" t="n">
        <v>1223.566</v>
      </c>
      <c r="J55" s="175" t="n">
        <v>1262.552</v>
      </c>
      <c r="K55" s="175" t="n">
        <v>1324.413</v>
      </c>
      <c r="L55" s="175" t="n">
        <v>1275.678</v>
      </c>
      <c r="M55" s="175" t="n">
        <v>1256.865</v>
      </c>
      <c r="N55" s="175" t="n">
        <v>1239.957</v>
      </c>
      <c r="O55" s="175" t="n">
        <v>1219.538</v>
      </c>
      <c r="P55" s="175" t="n">
        <v>1303.848</v>
      </c>
      <c r="Q55" s="175" t="n">
        <v>1323.238</v>
      </c>
      <c r="R55" s="175" t="n">
        <v>1261.166</v>
      </c>
      <c r="S55" s="175" t="n">
        <v>1197.039</v>
      </c>
      <c r="T55" s="175" t="n">
        <v>1011.971</v>
      </c>
      <c r="U55" s="175" t="n">
        <v>873.083</v>
      </c>
      <c r="V55" s="175" t="n">
        <v>877.768</v>
      </c>
      <c r="W55" s="175" t="n">
        <v>859.489</v>
      </c>
      <c r="X55" s="175" t="n">
        <v>826.697</v>
      </c>
      <c r="Y55" s="175" t="n">
        <v>783.347</v>
      </c>
      <c r="Z55" s="175" t="n">
        <v>792.636</v>
      </c>
      <c r="AA55" s="175" t="n">
        <v>831.66</v>
      </c>
      <c r="AB55" s="96" t="n">
        <v>853.366</v>
      </c>
      <c r="AC55" s="96" t="n">
        <v>849.182</v>
      </c>
      <c r="AD55" s="96" t="n">
        <v>792.763</v>
      </c>
      <c r="AE55" s="96" t="n"/>
      <c r="AF55" s="97" t="n"/>
    </row>
    <row r="56">
      <c r="A56" s="95" t="inlineStr">
        <is>
          <t>LPG</t>
        </is>
      </c>
      <c r="B56" s="175" t="n">
        <v>1120.53517124451</v>
      </c>
      <c r="C56" s="175" t="n">
        <v>1279.915027647956</v>
      </c>
      <c r="D56" s="175" t="n">
        <v>1301.210856082183</v>
      </c>
      <c r="E56" s="175" t="n">
        <v>1247.469118736874</v>
      </c>
      <c r="F56" s="175" t="n">
        <v>1452.927421133747</v>
      </c>
      <c r="G56" s="175" t="n">
        <v>1503.730179406032</v>
      </c>
      <c r="H56" s="175" t="n">
        <v>1566.421290127455</v>
      </c>
      <c r="I56" s="175" t="n">
        <v>1573.881171184366</v>
      </c>
      <c r="J56" s="175" t="n">
        <v>1681.290408438313</v>
      </c>
      <c r="K56" s="175" t="n">
        <v>1756.826593655456</v>
      </c>
      <c r="L56" s="175" t="n">
        <v>1697.451906683565</v>
      </c>
      <c r="M56" s="175" t="n">
        <v>1628.57964977529</v>
      </c>
      <c r="N56" s="175" t="n">
        <v>1708.609954570549</v>
      </c>
      <c r="O56" s="175" t="n">
        <v>1588.396722700945</v>
      </c>
      <c r="P56" s="175" t="n">
        <v>1617.030781775311</v>
      </c>
      <c r="Q56" s="175" t="n">
        <v>1609.991513934657</v>
      </c>
      <c r="R56" s="175" t="n">
        <v>1702.357512543775</v>
      </c>
      <c r="S56" s="175" t="n">
        <v>1659.286644570613</v>
      </c>
      <c r="T56" s="175" t="n">
        <v>1559.878863983895</v>
      </c>
      <c r="U56" s="175" t="n">
        <v>1663.755045111874</v>
      </c>
      <c r="V56" s="175" t="n">
        <v>1833.894760561243</v>
      </c>
      <c r="W56" s="175" t="n">
        <v>1865.571747503552</v>
      </c>
      <c r="X56" s="175" t="n">
        <v>1883.312177182414</v>
      </c>
      <c r="Y56" s="175" t="n">
        <v>2062.867747345382</v>
      </c>
      <c r="Z56" s="175" t="n">
        <v>2109.770998285372</v>
      </c>
      <c r="AA56" s="175" t="n">
        <v>2157.478457155247</v>
      </c>
      <c r="AB56" s="96" t="n">
        <v>2119.020264580482</v>
      </c>
      <c r="AC56" s="96" t="n">
        <v>2187.662156071742</v>
      </c>
      <c r="AD56" s="96" t="n">
        <v>2485.540359051439</v>
      </c>
      <c r="AE56" s="96" t="n"/>
      <c r="AF56" s="97" t="n"/>
    </row>
    <row r="57">
      <c r="A57" s="95" t="inlineStr">
        <is>
          <t>Lubricants</t>
        </is>
      </c>
      <c r="B57" s="175" t="n">
        <v>186.343</v>
      </c>
      <c r="C57" s="175" t="n">
        <v>166.703</v>
      </c>
      <c r="D57" s="175" t="n">
        <v>169.96</v>
      </c>
      <c r="E57" s="175" t="n">
        <v>173.064</v>
      </c>
      <c r="F57" s="175" t="n">
        <v>180.886</v>
      </c>
      <c r="G57" s="175" t="n">
        <v>177.78</v>
      </c>
      <c r="H57" s="175" t="n">
        <v>172.534</v>
      </c>
      <c r="I57" s="175" t="n">
        <v>182.262</v>
      </c>
      <c r="J57" s="175" t="n">
        <v>190.802</v>
      </c>
      <c r="K57" s="175" t="n">
        <v>192.799</v>
      </c>
      <c r="L57" s="175" t="n">
        <v>189.907</v>
      </c>
      <c r="M57" s="175" t="n">
        <v>173.997</v>
      </c>
      <c r="N57" s="175" t="n">
        <v>171.935</v>
      </c>
      <c r="O57" s="175" t="n">
        <v>158.957</v>
      </c>
      <c r="P57" s="175" t="n">
        <v>161.04</v>
      </c>
      <c r="Q57" s="175" t="n">
        <v>160.199</v>
      </c>
      <c r="R57" s="175" t="n">
        <v>156.078</v>
      </c>
      <c r="S57" s="175" t="n">
        <v>161.177</v>
      </c>
      <c r="T57" s="175" t="n">
        <v>149.635</v>
      </c>
      <c r="U57" s="175" t="n">
        <v>134.533</v>
      </c>
      <c r="V57" s="175" t="n">
        <v>135.879</v>
      </c>
      <c r="W57" s="175" t="n">
        <v>127.396</v>
      </c>
      <c r="X57" s="175" t="n">
        <v>118.313</v>
      </c>
      <c r="Y57" s="175" t="n">
        <v>125.091</v>
      </c>
      <c r="Z57" s="175" t="n">
        <v>130.663</v>
      </c>
      <c r="AA57" s="175" t="n">
        <v>142.136</v>
      </c>
      <c r="AB57" s="96" t="n">
        <v>135.14</v>
      </c>
      <c r="AC57" s="96" t="n">
        <v>124.894</v>
      </c>
      <c r="AD57" s="96" t="n">
        <v>121.194</v>
      </c>
      <c r="AE57" s="96" t="n"/>
      <c r="AF57" s="97" t="n"/>
    </row>
    <row r="58">
      <c r="A58" s="95" t="inlineStr">
        <is>
          <t>Pentanes Plus</t>
        </is>
      </c>
      <c r="B58" s="175" t="n">
        <v>117.6278961891049</v>
      </c>
      <c r="C58" s="175" t="n">
        <v>137.6636358869803</v>
      </c>
      <c r="D58" s="175" t="n">
        <v>151.996873961166</v>
      </c>
      <c r="E58" s="175" t="n">
        <v>154.7539273757339</v>
      </c>
      <c r="F58" s="175" t="n">
        <v>160.2637934833664</v>
      </c>
      <c r="G58" s="175" t="n">
        <v>161.0414287908466</v>
      </c>
      <c r="H58" s="175" t="n">
        <v>169.2578343153002</v>
      </c>
      <c r="I58" s="175" t="n">
        <v>155.9578094085793</v>
      </c>
      <c r="J58" s="175" t="n">
        <v>142.2492543820254</v>
      </c>
      <c r="K58" s="175" t="n">
        <v>176.7664933823965</v>
      </c>
      <c r="L58" s="175" t="n">
        <v>166.1846922982461</v>
      </c>
      <c r="M58" s="175" t="n">
        <v>130.6013743738013</v>
      </c>
      <c r="N58" s="175" t="n">
        <v>108.6521308363239</v>
      </c>
      <c r="O58" s="175" t="n">
        <v>103.8463380008499</v>
      </c>
      <c r="P58" s="175" t="n">
        <v>102.7074807462137</v>
      </c>
      <c r="Q58" s="175" t="n">
        <v>95.50525093964778</v>
      </c>
      <c r="R58" s="175" t="n">
        <v>68.89035769144428</v>
      </c>
      <c r="S58" s="175" t="n">
        <v>86.55284702896542</v>
      </c>
      <c r="T58" s="175" t="n">
        <v>74.95178557694244</v>
      </c>
      <c r="U58" s="175" t="n">
        <v>61.02204550696713</v>
      </c>
      <c r="V58" s="175" t="n">
        <v>75.27747286134135</v>
      </c>
      <c r="W58" s="175" t="n">
        <v>26.36131261198805</v>
      </c>
      <c r="X58" s="175" t="n">
        <v>40.25120630093089</v>
      </c>
      <c r="Y58" s="175" t="n">
        <v>45.42357017311192</v>
      </c>
      <c r="Z58" s="175" t="n">
        <v>43.47963525618783</v>
      </c>
      <c r="AA58" s="175" t="n">
        <v>78.36917184312624</v>
      </c>
      <c r="AB58" s="96" t="n">
        <v>53.07897993202358</v>
      </c>
      <c r="AC58" s="96" t="n">
        <v>81.54561755450084</v>
      </c>
      <c r="AD58" s="96" t="n">
        <v>104.8483475602262</v>
      </c>
      <c r="AE58" s="96" t="n"/>
      <c r="AF58" s="97" t="n"/>
    </row>
    <row r="59">
      <c r="A59" s="95" t="inlineStr">
        <is>
          <t>Feedstocks, Naphtha less than 401 F</t>
        </is>
      </c>
      <c r="B59" s="175" t="n">
        <v>326.2589763553753</v>
      </c>
      <c r="C59" s="175" t="n">
        <v>279.3846664067888</v>
      </c>
      <c r="D59" s="175" t="n">
        <v>354.7970599345244</v>
      </c>
      <c r="E59" s="175" t="n">
        <v>325.8537636956519</v>
      </c>
      <c r="F59" s="175" t="n">
        <v>376.3040549624424</v>
      </c>
      <c r="G59" s="175" t="n">
        <v>354.9649433986129</v>
      </c>
      <c r="H59" s="175" t="n">
        <v>456.4095995298936</v>
      </c>
      <c r="I59" s="175" t="n">
        <v>507.8371895732458</v>
      </c>
      <c r="J59" s="175" t="n">
        <v>564.5389665295951</v>
      </c>
      <c r="K59" s="175" t="n">
        <v>485.8720694105798</v>
      </c>
      <c r="L59" s="175" t="n">
        <v>593.6731842286108</v>
      </c>
      <c r="M59" s="175" t="n">
        <v>489.9008963217015</v>
      </c>
      <c r="N59" s="175" t="n">
        <v>565.0344641696588</v>
      </c>
      <c r="O59" s="175" t="n">
        <v>575.4010276047298</v>
      </c>
      <c r="P59" s="175" t="n">
        <v>690.3697010886917</v>
      </c>
      <c r="Q59" s="175" t="n">
        <v>679.5028271034993</v>
      </c>
      <c r="R59" s="175" t="n">
        <v>618.1074601891271</v>
      </c>
      <c r="S59" s="175" t="n">
        <v>542.2570663451093</v>
      </c>
      <c r="T59" s="175" t="n">
        <v>467.0859945807441</v>
      </c>
      <c r="U59" s="175" t="n">
        <v>450.9542756083896</v>
      </c>
      <c r="V59" s="175" t="n">
        <v>474.5126649895861</v>
      </c>
      <c r="W59" s="175" t="n">
        <v>469.381030599</v>
      </c>
      <c r="X59" s="175" t="n">
        <v>432.2290865104988</v>
      </c>
      <c r="Y59" s="175" t="n">
        <v>498.7512692318972</v>
      </c>
      <c r="Z59" s="175" t="n">
        <v>435.231444270861</v>
      </c>
      <c r="AA59" s="175" t="n">
        <v>417.8204903378713</v>
      </c>
      <c r="AB59" s="96" t="n">
        <v>396.8860630865046</v>
      </c>
      <c r="AC59" s="96" t="n">
        <v>411.0916926327134</v>
      </c>
      <c r="AD59" s="96" t="n">
        <v>418.2936241116298</v>
      </c>
      <c r="AE59" s="96" t="n"/>
      <c r="AF59" s="97" t="n"/>
    </row>
    <row r="60">
      <c r="A60" s="95" t="inlineStr">
        <is>
          <t>Feedstocks, Other Oils greater than 401 F</t>
        </is>
      </c>
      <c r="B60" s="175" t="n">
        <v>662.1189183963671</v>
      </c>
      <c r="C60" s="175" t="n">
        <v>742.8920004434435</v>
      </c>
      <c r="D60" s="175" t="n">
        <v>671.9824724531568</v>
      </c>
      <c r="E60" s="175" t="n">
        <v>666.0750527887413</v>
      </c>
      <c r="F60" s="175" t="n">
        <v>641.0494693799305</v>
      </c>
      <c r="G60" s="175" t="n">
        <v>599.6736119393939</v>
      </c>
      <c r="H60" s="175" t="n">
        <v>523.2487330088416</v>
      </c>
      <c r="I60" s="175" t="n">
        <v>641.1606204352036</v>
      </c>
      <c r="J60" s="175" t="n">
        <v>617.3269107157263</v>
      </c>
      <c r="K60" s="175" t="n">
        <v>637.557533671771</v>
      </c>
      <c r="L60" s="175" t="n">
        <v>533.7520403996189</v>
      </c>
      <c r="M60" s="175" t="n">
        <v>506.6606444406236</v>
      </c>
      <c r="N60" s="175" t="n">
        <v>436.5373712602927</v>
      </c>
      <c r="O60" s="175" t="n">
        <v>482.9261227337704</v>
      </c>
      <c r="P60" s="175" t="n">
        <v>528.9779335689407</v>
      </c>
      <c r="Q60" s="175" t="n">
        <v>499.4504712629908</v>
      </c>
      <c r="R60" s="175" t="n">
        <v>573.3676989706861</v>
      </c>
      <c r="S60" s="175" t="n">
        <v>668.7594182819092</v>
      </c>
      <c r="T60" s="175" t="n">
        <v>598.9331927981071</v>
      </c>
      <c r="U60" s="175" t="n">
        <v>392.7338733667255</v>
      </c>
      <c r="V60" s="175" t="n">
        <v>433.1540905301528</v>
      </c>
      <c r="W60" s="175" t="n">
        <v>368.1530131508066</v>
      </c>
      <c r="X60" s="175" t="n">
        <v>267.39668662002</v>
      </c>
      <c r="Y60" s="175" t="n">
        <v>209.1076007198142</v>
      </c>
      <c r="Z60" s="175" t="n">
        <v>236.2149378838122</v>
      </c>
      <c r="AA60" s="175" t="n">
        <v>216.7795336811947</v>
      </c>
      <c r="AB60" s="96" t="n">
        <v>203.9649040826216</v>
      </c>
      <c r="AC60" s="96" t="n">
        <v>241.8000340247721</v>
      </c>
      <c r="AD60" s="96" t="n">
        <v>217.6985052494564</v>
      </c>
      <c r="AE60" s="96" t="n"/>
      <c r="AF60" s="97" t="n"/>
    </row>
    <row r="61">
      <c r="A61" s="95" t="inlineStr">
        <is>
          <t>Still Gas</t>
        </is>
      </c>
      <c r="B61" s="175" t="n">
        <v>36.72600000000009</v>
      </c>
      <c r="C61" s="175" t="n">
        <v>40.63200000000001</v>
      </c>
      <c r="D61" s="175" t="n">
        <v>28.54200000000003</v>
      </c>
      <c r="E61" s="175" t="n">
        <v>45.63000000000009</v>
      </c>
      <c r="F61" s="175" t="n">
        <v>35.37000000000004</v>
      </c>
      <c r="G61" s="175" t="n">
        <v>47.9039999999998</v>
      </c>
      <c r="H61" s="175" t="n">
        <v>2.159999999999985</v>
      </c>
      <c r="I61" s="175" t="n">
        <v>12.11399999999998</v>
      </c>
      <c r="J61" s="175" t="n">
        <v>6.203999999999915</v>
      </c>
      <c r="K61" s="175" t="n">
        <v>23.02200000000004</v>
      </c>
      <c r="L61" s="175" t="n">
        <v>16.98000000000011</v>
      </c>
      <c r="M61" s="175" t="n">
        <v>49.26599999999993</v>
      </c>
      <c r="N61" s="175" t="n">
        <v>61.72200000000002</v>
      </c>
      <c r="O61" s="175" t="n">
        <v>59.0159999999999</v>
      </c>
      <c r="P61" s="175" t="n">
        <v>62.85600000000009</v>
      </c>
      <c r="Q61" s="175" t="n">
        <v>67.66800000000008</v>
      </c>
      <c r="R61" s="175" t="n">
        <v>57.20999999999978</v>
      </c>
      <c r="S61" s="175" t="n">
        <v>44.21999999999995</v>
      </c>
      <c r="T61" s="175" t="n">
        <v>47.33400000000002</v>
      </c>
      <c r="U61" s="175" t="n">
        <v>133.8719999999998</v>
      </c>
      <c r="V61" s="175" t="n">
        <v>147.7706931281221</v>
      </c>
      <c r="W61" s="175" t="n">
        <v>163.56714</v>
      </c>
      <c r="X61" s="175" t="n">
        <v>160.6196967433178</v>
      </c>
      <c r="Y61" s="175" t="n">
        <v>166.7456887508901</v>
      </c>
      <c r="Z61" s="175" t="n">
        <v>164.5381709680701</v>
      </c>
      <c r="AA61" s="175" t="n">
        <v>162.1607940633997</v>
      </c>
      <c r="AB61" s="96" t="n">
        <v>166.1111575485759</v>
      </c>
      <c r="AC61" s="96" t="n">
        <v>163.8463692572394</v>
      </c>
      <c r="AD61" s="96" t="n">
        <v>166.8830078110832</v>
      </c>
      <c r="AE61" s="96" t="n"/>
      <c r="AF61" s="97" t="n"/>
    </row>
    <row r="62">
      <c r="A62" s="95" t="inlineStr">
        <is>
          <t>Petroleum Coke</t>
        </is>
      </c>
      <c r="B62" s="175" t="n">
        <v>27.15451565304842</v>
      </c>
      <c r="C62" s="175" t="n">
        <v>10.9250987023957</v>
      </c>
      <c r="D62" s="175" t="n">
        <v>75.39514159376232</v>
      </c>
      <c r="E62" s="175" t="n">
        <v>21.21642791617003</v>
      </c>
      <c r="F62" s="175" t="n">
        <v>42.15107893782267</v>
      </c>
      <c r="G62" s="175" t="n">
        <v>33.51969472929913</v>
      </c>
      <c r="H62" s="175" t="n">
        <v>27.51922421200226</v>
      </c>
      <c r="I62" s="175" t="n">
        <v>0</v>
      </c>
      <c r="J62" s="175" t="n">
        <v>55.99348962005787</v>
      </c>
      <c r="K62" s="175" t="n">
        <v>120.5327943552705</v>
      </c>
      <c r="L62" s="175" t="n">
        <v>7.191659836500321</v>
      </c>
      <c r="M62" s="175" t="n">
        <v>96.41743051335763</v>
      </c>
      <c r="N62" s="175" t="n">
        <v>65.58134704522281</v>
      </c>
      <c r="O62" s="175" t="n">
        <v>40.44391190506087</v>
      </c>
      <c r="P62" s="175" t="n">
        <v>135.0790956138909</v>
      </c>
      <c r="Q62" s="175" t="n">
        <v>105.1838584292724</v>
      </c>
      <c r="R62" s="175" t="n">
        <v>134.2470307994001</v>
      </c>
      <c r="S62" s="175" t="n">
        <v>117.8260018695373</v>
      </c>
      <c r="T62" s="175" t="n">
        <v>138.9202367170466</v>
      </c>
      <c r="U62" s="175" t="n">
        <v>108.3972635357017</v>
      </c>
      <c r="V62" s="175" t="n">
        <v>0</v>
      </c>
      <c r="W62" s="175" t="n">
        <v>0</v>
      </c>
      <c r="X62" s="175" t="n">
        <v>0</v>
      </c>
      <c r="Y62" s="175" t="n">
        <v>0</v>
      </c>
      <c r="Z62" s="175" t="n">
        <v>0</v>
      </c>
      <c r="AA62" s="175" t="n">
        <v>0</v>
      </c>
      <c r="AB62" s="96" t="n">
        <v>0</v>
      </c>
      <c r="AC62" s="96" t="n">
        <v>0</v>
      </c>
      <c r="AD62" s="96" t="n">
        <v>0</v>
      </c>
      <c r="AE62" s="96" t="n"/>
      <c r="AF62" s="97" t="n"/>
    </row>
    <row r="63">
      <c r="A63" s="95" t="inlineStr">
        <is>
          <t>Special Naphthas</t>
        </is>
      </c>
      <c r="B63" s="175" t="n">
        <v>100.8566248767212</v>
      </c>
      <c r="C63" s="175" t="n">
        <v>82.57643070517456</v>
      </c>
      <c r="D63" s="175" t="n">
        <v>98.74733961723243</v>
      </c>
      <c r="E63" s="175" t="n">
        <v>97.64622315707867</v>
      </c>
      <c r="F63" s="175" t="n">
        <v>76.83624201037215</v>
      </c>
      <c r="G63" s="175" t="n">
        <v>67.60929209532378</v>
      </c>
      <c r="H63" s="175" t="n">
        <v>71.19520012586931</v>
      </c>
      <c r="I63" s="175" t="n">
        <v>68.65103292821688</v>
      </c>
      <c r="J63" s="175" t="n">
        <v>103.9158323916878</v>
      </c>
      <c r="K63" s="175" t="n">
        <v>140.985455473948</v>
      </c>
      <c r="L63" s="175" t="n">
        <v>94.4140921086622</v>
      </c>
      <c r="M63" s="175" t="n">
        <v>77.91903047593345</v>
      </c>
      <c r="N63" s="175" t="n">
        <v>99.49438564625433</v>
      </c>
      <c r="O63" s="175" t="n">
        <v>75.84872601418475</v>
      </c>
      <c r="P63" s="175" t="n">
        <v>47.26142783576643</v>
      </c>
      <c r="Q63" s="175" t="n">
        <v>60.90071255142085</v>
      </c>
      <c r="R63" s="175" t="n">
        <v>68.92556217684628</v>
      </c>
      <c r="S63" s="175" t="n">
        <v>75.40382932130044</v>
      </c>
      <c r="T63" s="175" t="n">
        <v>83.19832980613964</v>
      </c>
      <c r="U63" s="175" t="n">
        <v>44.24670064925967</v>
      </c>
      <c r="V63" s="175" t="n">
        <v>25.29931785715399</v>
      </c>
      <c r="W63" s="175" t="n">
        <v>21.83182054027713</v>
      </c>
      <c r="X63" s="175" t="n">
        <v>14.05425549851175</v>
      </c>
      <c r="Y63" s="175" t="n">
        <v>96.55195028837387</v>
      </c>
      <c r="Z63" s="175" t="n">
        <v>104.4580252709413</v>
      </c>
      <c r="AA63" s="175" t="n">
        <v>97.03452462285981</v>
      </c>
      <c r="AB63" s="96" t="n">
        <v>88.73219946596019</v>
      </c>
      <c r="AC63" s="96" t="n">
        <v>94.91293925553268</v>
      </c>
      <c r="AD63" s="96" t="n">
        <v>86.47803600802463</v>
      </c>
      <c r="AE63" s="96" t="n"/>
      <c r="AF63" s="97" t="n"/>
    </row>
    <row r="64">
      <c r="A64" s="95" t="inlineStr">
        <is>
          <t>Distillate Fuel</t>
        </is>
      </c>
      <c r="B64" s="175" t="n">
        <v>7.044151797651491</v>
      </c>
      <c r="C64" s="175" t="n">
        <v>7.0832</v>
      </c>
      <c r="D64" s="175" t="n">
        <v>7.0832</v>
      </c>
      <c r="E64" s="175" t="n">
        <v>7.0832</v>
      </c>
      <c r="F64" s="175" t="n">
        <v>6.844374999999999</v>
      </c>
      <c r="G64" s="175" t="n">
        <v>6.844374999999999</v>
      </c>
      <c r="H64" s="175" t="n">
        <v>6.844374999999999</v>
      </c>
      <c r="I64" s="175" t="n">
        <v>6.844374999999999</v>
      </c>
      <c r="J64" s="175" t="n">
        <v>11.65</v>
      </c>
      <c r="K64" s="175" t="n">
        <v>11.65</v>
      </c>
      <c r="L64" s="175" t="n">
        <v>11.65</v>
      </c>
      <c r="M64" s="175" t="n">
        <v>11.65</v>
      </c>
      <c r="N64" s="175" t="n">
        <v>11.65</v>
      </c>
      <c r="O64" s="175" t="n">
        <v>11.65</v>
      </c>
      <c r="P64" s="175" t="n">
        <v>11.65</v>
      </c>
      <c r="Q64" s="175" t="n">
        <v>11.65</v>
      </c>
      <c r="R64" s="175" t="n">
        <v>17.475</v>
      </c>
      <c r="S64" s="175" t="n">
        <v>17.475</v>
      </c>
      <c r="T64" s="175" t="n">
        <v>17.475</v>
      </c>
      <c r="U64" s="175" t="n">
        <v>17.475</v>
      </c>
      <c r="V64" s="175" t="n">
        <v>5.825</v>
      </c>
      <c r="W64" s="175" t="n">
        <v>5.825</v>
      </c>
      <c r="X64" s="175" t="n">
        <v>5.825</v>
      </c>
      <c r="Y64" s="175" t="n">
        <v>5.825</v>
      </c>
      <c r="Z64" s="175" t="n">
        <v>5.825</v>
      </c>
      <c r="AA64" s="175" t="n">
        <v>5.825</v>
      </c>
      <c r="AB64" s="96" t="n">
        <v>5.825</v>
      </c>
      <c r="AC64" s="96" t="n">
        <v>5.825</v>
      </c>
      <c r="AD64" s="96" t="n">
        <v>5.825</v>
      </c>
      <c r="AE64" s="96" t="n"/>
      <c r="AF64" s="97" t="n"/>
    </row>
    <row r="65">
      <c r="A65" s="95" t="inlineStr">
        <is>
          <t>Residual Fuel</t>
        </is>
      </c>
      <c r="B65" s="175" t="n"/>
      <c r="C65" s="175" t="n"/>
      <c r="D65" s="175" t="n"/>
      <c r="E65" s="175" t="n"/>
      <c r="F65" s="175" t="n"/>
      <c r="G65" s="175" t="n"/>
      <c r="H65" s="175" t="n"/>
      <c r="I65" s="175" t="n"/>
      <c r="J65" s="175" t="n"/>
      <c r="K65" s="175" t="n"/>
      <c r="L65" s="175" t="n"/>
      <c r="M65" s="175" t="n"/>
      <c r="N65" s="175" t="n"/>
      <c r="O65" s="175" t="n"/>
      <c r="P65" s="175" t="n"/>
      <c r="Q65" s="175" t="n"/>
      <c r="R65" s="175" t="n"/>
      <c r="S65" s="175" t="n"/>
      <c r="T65" s="175" t="n"/>
      <c r="U65" s="175" t="n"/>
      <c r="V65" s="175" t="n"/>
      <c r="W65" s="175" t="n"/>
      <c r="X65" s="175" t="n"/>
      <c r="Y65" s="175" t="n"/>
      <c r="Z65" s="175" t="n"/>
      <c r="AA65" s="175" t="n"/>
      <c r="AB65" s="96" t="n"/>
      <c r="AC65" s="96" t="n"/>
      <c r="AD65" s="96" t="n"/>
      <c r="AE65" s="96" t="n"/>
      <c r="AF65" s="97" t="n"/>
    </row>
    <row r="66">
      <c r="A66" s="95" t="inlineStr">
        <is>
          <t>Waxes</t>
        </is>
      </c>
      <c r="B66" s="175" t="n">
        <v>33.299518</v>
      </c>
      <c r="C66" s="175" t="n">
        <v>35.126728</v>
      </c>
      <c r="D66" s="175" t="n">
        <v>37.258473</v>
      </c>
      <c r="E66" s="175" t="n">
        <v>40.026973</v>
      </c>
      <c r="F66" s="175" t="n">
        <v>40.58621</v>
      </c>
      <c r="G66" s="175" t="n">
        <v>40.591747</v>
      </c>
      <c r="H66" s="175" t="n">
        <v>48.664693</v>
      </c>
      <c r="I66" s="175" t="n">
        <v>43.7423</v>
      </c>
      <c r="J66" s="175" t="n">
        <v>42.369124</v>
      </c>
      <c r="K66" s="175" t="n">
        <v>37.435657</v>
      </c>
      <c r="L66" s="175" t="n">
        <v>33.083575</v>
      </c>
      <c r="M66" s="175" t="n">
        <v>36.333794</v>
      </c>
      <c r="N66" s="175" t="n">
        <v>32.16997</v>
      </c>
      <c r="O66" s="175" t="n">
        <v>31.045959</v>
      </c>
      <c r="P66" s="175" t="n">
        <v>30.769109</v>
      </c>
      <c r="Q66" s="175" t="n">
        <v>31.367453831</v>
      </c>
      <c r="R66" s="175" t="n">
        <v>26.145730611</v>
      </c>
      <c r="S66" s="175" t="n">
        <v>21.886576082</v>
      </c>
      <c r="T66" s="175" t="n">
        <v>19.14223955</v>
      </c>
      <c r="U66" s="175" t="n">
        <v>12.222667261</v>
      </c>
      <c r="V66" s="175" t="n">
        <v>17.082724715</v>
      </c>
      <c r="W66" s="175" t="n">
        <v>15.074953145</v>
      </c>
      <c r="X66" s="175" t="n">
        <v>15.291095477</v>
      </c>
      <c r="Y66" s="175" t="n">
        <v>16.488781799</v>
      </c>
      <c r="Z66" s="175" t="n">
        <v>14.783479928</v>
      </c>
      <c r="AA66" s="175" t="n">
        <v>12.357388008</v>
      </c>
      <c r="AB66" s="96" t="n">
        <v>12.84910683</v>
      </c>
      <c r="AC66" s="96" t="n">
        <v>10.161640825</v>
      </c>
      <c r="AD66" s="96" t="n">
        <v>12.411722589</v>
      </c>
      <c r="AE66" s="96" t="n"/>
      <c r="AF66" s="97" t="n"/>
    </row>
    <row r="67" ht="14" customHeight="1" s="163" thickBot="1">
      <c r="A67" s="99" t="inlineStr">
        <is>
          <t>Misc. Petro Products</t>
        </is>
      </c>
      <c r="B67" s="175" t="n">
        <v>137.834676</v>
      </c>
      <c r="C67" s="175" t="n">
        <v>152.626068</v>
      </c>
      <c r="D67" s="175" t="n">
        <v>100.062144</v>
      </c>
      <c r="E67" s="175" t="n">
        <v>94.718232</v>
      </c>
      <c r="F67" s="175" t="n">
        <v>105.852348</v>
      </c>
      <c r="G67" s="175" t="n">
        <v>97.123572</v>
      </c>
      <c r="H67" s="175" t="n">
        <v>89.03235599999999</v>
      </c>
      <c r="I67" s="175" t="n">
        <v>97.74954</v>
      </c>
      <c r="J67" s="175" t="n">
        <v>118.986084</v>
      </c>
      <c r="K67" s="175" t="n">
        <v>111.909168</v>
      </c>
      <c r="L67" s="175" t="n">
        <v>119.206332</v>
      </c>
      <c r="M67" s="175" t="n">
        <v>124.9038</v>
      </c>
      <c r="N67" s="175" t="n">
        <v>134.1774</v>
      </c>
      <c r="O67" s="175" t="n">
        <v>125.964468</v>
      </c>
      <c r="P67" s="175" t="n">
        <v>113.421924</v>
      </c>
      <c r="Q67" s="175" t="n">
        <v>112.791278628</v>
      </c>
      <c r="R67" s="175" t="n">
        <v>136.03287348</v>
      </c>
      <c r="S67" s="175" t="n">
        <v>133.47382356</v>
      </c>
      <c r="T67" s="175" t="n">
        <v>142.028916624</v>
      </c>
      <c r="U67" s="175" t="n">
        <v>151.825634604</v>
      </c>
      <c r="V67" s="175" t="n">
        <v>158.69992824</v>
      </c>
      <c r="W67" s="175" t="n">
        <v>164.74156272</v>
      </c>
      <c r="X67" s="175" t="n">
        <v>161.582447124</v>
      </c>
      <c r="Y67" s="175" t="n">
        <v>171.1615311</v>
      </c>
      <c r="Z67" s="175" t="n">
        <v>182.740437936</v>
      </c>
      <c r="AA67" s="175" t="n">
        <v>188.926108812</v>
      </c>
      <c r="AB67" s="100" t="n">
        <v>191.341313604</v>
      </c>
      <c r="AC67" s="100" t="n">
        <v>198.810323208</v>
      </c>
      <c r="AD67" s="100" t="n">
        <v>197.967787668</v>
      </c>
      <c r="AE67" s="100" t="n"/>
      <c r="AF67" s="101" t="n"/>
    </row>
    <row r="68" ht="14" customHeight="1" s="163" thickBot="1">
      <c r="A68" s="102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03" t="n"/>
      <c r="R68" s="77" t="n"/>
      <c r="S68" s="103" t="n"/>
      <c r="T68" s="77" t="n"/>
      <c r="U68" s="103" t="n"/>
      <c r="V68" s="77" t="n"/>
      <c r="W68" s="103" t="n"/>
      <c r="X68" s="77" t="n"/>
      <c r="Y68" s="103" t="n"/>
      <c r="Z68" s="77" t="n"/>
      <c r="AA68" s="103" t="n"/>
      <c r="AB68" s="77" t="n"/>
      <c r="AC68" s="103" t="n"/>
      <c r="AD68" s="77" t="n"/>
      <c r="AE68" s="103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94" t="n">
        <v>2020</v>
      </c>
    </row>
    <row r="70" ht="14" customHeight="1" s="163" thickBot="1">
      <c r="A70" s="75" t="inlineStr">
        <is>
          <t>Lubricants</t>
        </is>
      </c>
      <c r="B70" s="86" t="n">
        <v>176</v>
      </c>
      <c r="C70" s="86" t="n">
        <v>157.45</v>
      </c>
      <c r="D70" s="86" t="n">
        <v>160.527</v>
      </c>
      <c r="E70" s="86" t="n">
        <v>163.458</v>
      </c>
      <c r="F70" s="86" t="n">
        <v>170.846</v>
      </c>
      <c r="G70" s="86" t="n">
        <v>167.913</v>
      </c>
      <c r="H70" s="86" t="n">
        <v>162.957</v>
      </c>
      <c r="I70" s="86" t="n">
        <v>172.146</v>
      </c>
      <c r="J70" s="86" t="n">
        <v>180.212</v>
      </c>
      <c r="K70" s="86" t="n">
        <v>182.097</v>
      </c>
      <c r="L70" s="86" t="n">
        <v>179.366</v>
      </c>
      <c r="M70" s="86" t="n">
        <v>164.339</v>
      </c>
      <c r="N70" s="86" t="n">
        <v>162.392</v>
      </c>
      <c r="O70" s="86" t="n">
        <v>150.134</v>
      </c>
      <c r="P70" s="86" t="n">
        <v>152.102</v>
      </c>
      <c r="Q70" s="86" t="n">
        <v>151.307</v>
      </c>
      <c r="R70" s="86" t="n">
        <v>147.414</v>
      </c>
      <c r="S70" s="86" t="n">
        <v>152.231</v>
      </c>
      <c r="T70" s="86" t="n">
        <v>141.33</v>
      </c>
      <c r="U70" s="86" t="n">
        <v>127.065</v>
      </c>
      <c r="V70" s="86" t="n">
        <v>154.773</v>
      </c>
      <c r="W70" s="86" t="n">
        <v>148.372</v>
      </c>
      <c r="X70" s="86" t="n">
        <v>135.408</v>
      </c>
      <c r="Y70" s="86" t="n">
        <v>143.361</v>
      </c>
      <c r="Z70" s="86" t="n">
        <v>149.361</v>
      </c>
      <c r="AA70" s="86" t="n">
        <v>162.81</v>
      </c>
      <c r="AB70" s="86" t="n">
        <v>154.36</v>
      </c>
      <c r="AC70" s="86" t="n">
        <v>141.985</v>
      </c>
      <c r="AD70" s="86" t="n">
        <v>137.779</v>
      </c>
      <c r="AE70" s="86" t="n"/>
      <c r="AF70" s="87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63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63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03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95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94" t="n">
        <v>2020</v>
      </c>
    </row>
    <row r="75">
      <c r="A75" s="104" t="inlineStr">
        <is>
          <t>Industrial Sector</t>
        </is>
      </c>
      <c r="L75" s="61" t="n"/>
      <c r="Q75" s="60" t="n"/>
      <c r="AF75" s="105" t="n"/>
    </row>
    <row r="76">
      <c r="A76" s="95" t="inlineStr">
        <is>
          <t>Coking Coal</t>
        </is>
      </c>
      <c r="B76" s="106">
        <f>IF(ISERROR(VLOOKUP($A76,NonEConsump,B$73,FALSE)/VLOOKUP($A76,IndCons,B$73,FALSE)),0,VLOOKUP($A76,NonEConsump,B$73,FALSE)/VLOOKUP($A76,IndCons,B$73,FALSE))</f>
        <v/>
      </c>
      <c r="C76" s="106">
        <f>IF(ISERROR(VLOOKUP($A76,NonEConsump,C$73,FALSE)/VLOOKUP($A76,IndCons,C$73,FALSE)),0,VLOOKUP($A76,NonEConsump,C$73,FALSE)/VLOOKUP($A76,IndCons,C$73,FALSE))</f>
        <v/>
      </c>
      <c r="D76" s="106">
        <f>IF(ISERROR(VLOOKUP($A76,NonEConsump,D$73,FALSE)/VLOOKUP($A76,IndCons,D$73,FALSE)),0,VLOOKUP($A76,NonEConsump,D$73,FALSE)/VLOOKUP($A76,IndCons,D$73,FALSE))</f>
        <v/>
      </c>
      <c r="E76" s="106">
        <f>IF(ISERROR(VLOOKUP($A76,NonEConsump,E$73,FALSE)/VLOOKUP($A76,IndCons,E$73,FALSE)),0,VLOOKUP($A76,NonEConsump,E$73,FALSE)/VLOOKUP($A76,IndCons,E$73,FALSE))</f>
        <v/>
      </c>
      <c r="F76" s="106">
        <f>IF(ISERROR(VLOOKUP($A76,NonEConsump,F$73,FALSE)/VLOOKUP($A76,IndCons,F$73,FALSE)),0,VLOOKUP($A76,NonEConsump,F$73,FALSE)/VLOOKUP($A76,IndCons,F$73,FALSE))</f>
        <v/>
      </c>
      <c r="G76" s="106">
        <f>IF(ISERROR(VLOOKUP($A76,NonEConsump,G$73,FALSE)/VLOOKUP($A76,IndCons,G$73,FALSE)),0,VLOOKUP($A76,NonEConsump,G$73,FALSE)/VLOOKUP($A76,IndCons,G$73,FALSE))</f>
        <v/>
      </c>
      <c r="H76" s="106">
        <f>IF(ISERROR(VLOOKUP($A76,NonEConsump,H$73,FALSE)/VLOOKUP($A76,IndCons,H$73,FALSE)),0,VLOOKUP($A76,NonEConsump,H$73,FALSE)/VLOOKUP($A76,IndCons,H$73,FALSE))</f>
        <v/>
      </c>
      <c r="I76" s="106">
        <f>IF(ISERROR(VLOOKUP($A76,NonEConsump,I$73,FALSE)/VLOOKUP($A76,IndCons,I$73,FALSE)),0,VLOOKUP($A76,NonEConsump,I$73,FALSE)/VLOOKUP($A76,IndCons,I$73,FALSE))</f>
        <v/>
      </c>
      <c r="J76" s="106">
        <f>IF(ISERROR(VLOOKUP($A76,NonEConsump,J$73,FALSE)/VLOOKUP($A76,IndCons,J$73,FALSE)),0,VLOOKUP($A76,NonEConsump,J$73,FALSE)/VLOOKUP($A76,IndCons,J$73,FALSE))</f>
        <v/>
      </c>
      <c r="K76" s="106">
        <f>IF(ISERROR(VLOOKUP($A76,NonEConsump,K$73,FALSE)/VLOOKUP($A76,IndCons,K$73,FALSE)),0,VLOOKUP($A76,NonEConsump,K$73,FALSE)/VLOOKUP($A76,IndCons,K$73,FALSE))</f>
        <v/>
      </c>
      <c r="L76" s="106">
        <f>IF(ISERROR(VLOOKUP($A76,NonEConsump,L$73,FALSE)/VLOOKUP($A76,IndCons,L$73,FALSE)),0,VLOOKUP($A76,NonEConsump,L$73,FALSE)/VLOOKUP($A76,IndCons,L$73,FALSE))</f>
        <v/>
      </c>
      <c r="M76" s="106">
        <f>IF(ISERROR(VLOOKUP($A76,NonEConsump,M$73,FALSE)/VLOOKUP($A76,IndCons,M$73,FALSE)),0,VLOOKUP($A76,NonEConsump,M$73,FALSE)/VLOOKUP($A76,IndCons,M$73,FALSE))</f>
        <v/>
      </c>
      <c r="N76" s="106">
        <f>IF(ISERROR(VLOOKUP($A76,NonEConsump,N$73,FALSE)/VLOOKUP($A76,IndCons,N$73,FALSE)),0,VLOOKUP($A76,NonEConsump,N$73,FALSE)/VLOOKUP($A76,IndCons,N$73,FALSE))</f>
        <v/>
      </c>
      <c r="O76" s="106">
        <f>IF(ISERROR(VLOOKUP($A76,NonEConsump,O$73,FALSE)/VLOOKUP($A76,IndCons,O$73,FALSE)),0,VLOOKUP($A76,NonEConsump,O$73,FALSE)/VLOOKUP($A76,IndCons,O$73,FALSE))</f>
        <v/>
      </c>
      <c r="P76" s="106">
        <f>IF(ISERROR(VLOOKUP($A76,NonEConsump,P$73,FALSE)/VLOOKUP($A76,IndCons,P$73,FALSE)),0,VLOOKUP($A76,NonEConsump,P$73,FALSE)/VLOOKUP($A76,IndCons,P$73,FALSE))</f>
        <v/>
      </c>
      <c r="Q76" s="106">
        <f>IF(ISERROR(VLOOKUP($A76,NonEConsump,Q$73,FALSE)/VLOOKUP($A76,IndCons,Q$73,FALSE)),0,VLOOKUP($A76,NonEConsump,Q$73,FALSE)/VLOOKUP($A76,IndCons,Q$73,FALSE))</f>
        <v/>
      </c>
      <c r="R76" s="106">
        <f>IF(ISERROR(VLOOKUP($A76,NonEConsump,R$73,FALSE)/VLOOKUP($A76,IndCons,R$73,FALSE)),0,VLOOKUP($A76,NonEConsump,R$73,FALSE)/VLOOKUP($A76,IndCons,R$73,FALSE))</f>
        <v/>
      </c>
      <c r="S76" s="106">
        <f>IF(ISERROR(VLOOKUP($A76,NonEConsump,S$73,FALSE)/VLOOKUP($A76,IndCons,S$73,FALSE)),0,VLOOKUP($A76,NonEConsump,S$73,FALSE)/VLOOKUP($A76,IndCons,S$73,FALSE))</f>
        <v/>
      </c>
      <c r="T76" s="106">
        <f>IF(ISERROR(VLOOKUP($A76,NonEConsump,T$73,FALSE)/VLOOKUP($A76,IndCons,T$73,FALSE)),0,VLOOKUP($A76,NonEConsump,T$73,FALSE)/VLOOKUP($A76,IndCons,T$73,FALSE))</f>
        <v/>
      </c>
      <c r="U76" s="106">
        <f>IF(ISERROR(VLOOKUP($A76,NonEConsump,U$73,FALSE)/VLOOKUP($A76,IndCons,U$73,FALSE)),0,VLOOKUP($A76,NonEConsump,U$73,FALSE)/VLOOKUP($A76,IndCons,U$73,FALSE))</f>
        <v/>
      </c>
      <c r="V76" s="106">
        <f>IF(ISERROR(VLOOKUP($A76,NonEConsump,V$73,FALSE)/VLOOKUP($A76,IndCons,V$73,FALSE)),0,VLOOKUP($A76,NonEConsump,V$73,FALSE)/VLOOKUP($A76,IndCons,V$73,FALSE))</f>
        <v/>
      </c>
      <c r="W76" s="106">
        <f>IF(ISERROR(VLOOKUP($A76,NonEConsump,W$73,FALSE)/VLOOKUP($A76,IndCons,W$73,FALSE)),0,VLOOKUP($A76,NonEConsump,W$73,FALSE)/VLOOKUP($A76,IndCons,W$73,FALSE))</f>
        <v/>
      </c>
      <c r="X76" s="106">
        <f>IF(ISERROR(VLOOKUP($A76,NonEConsump,X$73,FALSE)/VLOOKUP($A76,IndCons,X$73,FALSE)),0,VLOOKUP($A76,NonEConsump,X$73,FALSE)/VLOOKUP($A76,IndCons,X$73,FALSE))</f>
        <v/>
      </c>
      <c r="Y76" s="106">
        <f>IF(ISERROR(VLOOKUP($A76,NonEConsump,Y$73,FALSE)/VLOOKUP($A76,IndCons,Y$73,FALSE)),0,VLOOKUP($A76,NonEConsump,Y$73,FALSE)/VLOOKUP($A76,IndCons,Y$73,FALSE))</f>
        <v/>
      </c>
      <c r="Z76" s="106">
        <f>IF(ISERROR(VLOOKUP($A76,NonEConsump,Z$73,FALSE)/VLOOKUP($A76,IndCons,Z$73,FALSE)),0,VLOOKUP($A76,NonEConsump,Z$73,FALSE)/VLOOKUP($A76,IndCons,Z$73,FALSE))</f>
        <v/>
      </c>
      <c r="AA76" s="106">
        <f>IF(ISERROR(VLOOKUP($A76,NonEConsump,AA$73,FALSE)/VLOOKUP($A76,IndCons,AA$73,FALSE)),0,VLOOKUP($A76,NonEConsump,AA$73,FALSE)/VLOOKUP($A76,IndCons,AA$73,FALSE))</f>
        <v/>
      </c>
      <c r="AB76" s="106">
        <f>IF(ISERROR(VLOOKUP($A76,NonEConsump,AB$73,FALSE)/VLOOKUP($A76,IndCons,AB$73,FALSE)),0,VLOOKUP($A76,NonEConsump,AB$73,FALSE)/VLOOKUP($A76,IndCons,AB$73,FALSE))</f>
        <v/>
      </c>
      <c r="AC76" s="106">
        <f>IF(ISERROR(VLOOKUP($A76,NonEConsump,AC$73,FALSE)/VLOOKUP($A76,IndCons,AC$73,FALSE)),0,VLOOKUP($A76,NonEConsump,AC$73,FALSE)/VLOOKUP($A76,IndCons,AC$73,FALSE))</f>
        <v/>
      </c>
      <c r="AD76" s="106">
        <f>IF(ISERROR(VLOOKUP($A76,NonEConsump,AD$73,FALSE)/VLOOKUP($A76,IndCons,AD$73,FALSE)),0,VLOOKUP($A76,NonEConsump,AD$73,FALSE)/VLOOKUP($A76,IndCons,AD$73,FALSE))</f>
        <v/>
      </c>
      <c r="AE76" s="106" t="n"/>
      <c r="AF76" s="107" t="n"/>
    </row>
    <row r="77">
      <c r="A77" s="95" t="inlineStr">
        <is>
          <t>Other Coal</t>
        </is>
      </c>
      <c r="B77" s="192">
        <f>IF(ISERROR(VLOOKUP($A77,NonEConsump,B$73,FALSE)/VLOOKUP($A77,IndCons,B$73,FALSE)),0,VLOOKUP($A77,NonEConsump,B$73,FALSE)/VLOOKUP($A77,IndCons,B$73,FALSE))</f>
        <v/>
      </c>
      <c r="C77" s="192">
        <f>IF(ISERROR(VLOOKUP($A77,NonEConsump,C$73,FALSE)/VLOOKUP($A77,IndCons,C$73,FALSE)),0,VLOOKUP($A77,NonEConsump,C$73,FALSE)/VLOOKUP($A77,IndCons,C$73,FALSE))</f>
        <v/>
      </c>
      <c r="D77" s="192">
        <f>IF(ISERROR(VLOOKUP($A77,NonEConsump,D$73,FALSE)/VLOOKUP($A77,IndCons,D$73,FALSE)),0,VLOOKUP($A77,NonEConsump,D$73,FALSE)/VLOOKUP($A77,IndCons,D$73,FALSE))</f>
        <v/>
      </c>
      <c r="E77" s="192">
        <f>IF(ISERROR(VLOOKUP($A77,NonEConsump,E$73,FALSE)/VLOOKUP($A77,IndCons,E$73,FALSE)),0,VLOOKUP($A77,NonEConsump,E$73,FALSE)/VLOOKUP($A77,IndCons,E$73,FALSE))</f>
        <v/>
      </c>
      <c r="F77" s="192">
        <f>IF(ISERROR(VLOOKUP($A77,NonEConsump,F$73,FALSE)/VLOOKUP($A77,IndCons,F$73,FALSE)),0,VLOOKUP($A77,NonEConsump,F$73,FALSE)/VLOOKUP($A77,IndCons,F$73,FALSE))</f>
        <v/>
      </c>
      <c r="G77" s="192">
        <f>IF(ISERROR(VLOOKUP($A77,NonEConsump,G$73,FALSE)/VLOOKUP($A77,IndCons,G$73,FALSE)),0,VLOOKUP($A77,NonEConsump,G$73,FALSE)/VLOOKUP($A77,IndCons,G$73,FALSE))</f>
        <v/>
      </c>
      <c r="H77" s="192">
        <f>IF(ISERROR(VLOOKUP($A77,NonEConsump,H$73,FALSE)/VLOOKUP($A77,IndCons,H$73,FALSE)),0,VLOOKUP($A77,NonEConsump,H$73,FALSE)/VLOOKUP($A77,IndCons,H$73,FALSE))</f>
        <v/>
      </c>
      <c r="I77" s="192">
        <f>IF(ISERROR(VLOOKUP($A77,NonEConsump,I$73,FALSE)/VLOOKUP($A77,IndCons,I$73,FALSE)),0,VLOOKUP($A77,NonEConsump,I$73,FALSE)/VLOOKUP($A77,IndCons,I$73,FALSE))</f>
        <v/>
      </c>
      <c r="J77" s="192">
        <f>IF(ISERROR(VLOOKUP($A77,NonEConsump,J$73,FALSE)/VLOOKUP($A77,IndCons,J$73,FALSE)),0,VLOOKUP($A77,NonEConsump,J$73,FALSE)/VLOOKUP($A77,IndCons,J$73,FALSE))</f>
        <v/>
      </c>
      <c r="K77" s="192">
        <f>IF(ISERROR(VLOOKUP($A77,NonEConsump,K$73,FALSE)/VLOOKUP($A77,IndCons,K$73,FALSE)),0,VLOOKUP($A77,NonEConsump,K$73,FALSE)/VLOOKUP($A77,IndCons,K$73,FALSE))</f>
        <v/>
      </c>
      <c r="L77" s="192">
        <f>IF(ISERROR(VLOOKUP($A77,NonEConsump,L$73,FALSE)/VLOOKUP($A77,IndCons,L$73,FALSE)),0,VLOOKUP($A77,NonEConsump,L$73,FALSE)/VLOOKUP($A77,IndCons,L$73,FALSE))</f>
        <v/>
      </c>
      <c r="M77" s="192">
        <f>IF(ISERROR(VLOOKUP($A77,NonEConsump,M$73,FALSE)/VLOOKUP($A77,IndCons,M$73,FALSE)),0,VLOOKUP($A77,NonEConsump,M$73,FALSE)/VLOOKUP($A77,IndCons,M$73,FALSE))</f>
        <v/>
      </c>
      <c r="N77" s="192">
        <f>IF(ISERROR(VLOOKUP($A77,NonEConsump,N$73,FALSE)/VLOOKUP($A77,IndCons,N$73,FALSE)),0,VLOOKUP($A77,NonEConsump,N$73,FALSE)/VLOOKUP($A77,IndCons,N$73,FALSE))</f>
        <v/>
      </c>
      <c r="O77" s="192">
        <f>IF(ISERROR(VLOOKUP($A77,NonEConsump,O$73,FALSE)/VLOOKUP($A77,IndCons,O$73,FALSE)),0,VLOOKUP($A77,NonEConsump,O$73,FALSE)/VLOOKUP($A77,IndCons,O$73,FALSE))</f>
        <v/>
      </c>
      <c r="P77" s="192">
        <f>IF(ISERROR(VLOOKUP($A77,NonEConsump,P$73,FALSE)/VLOOKUP($A77,IndCons,P$73,FALSE)),0,VLOOKUP($A77,NonEConsump,P$73,FALSE)/VLOOKUP($A77,IndCons,P$73,FALSE))</f>
        <v/>
      </c>
      <c r="Q77" s="192">
        <f>IF(ISERROR(VLOOKUP($A77,NonEConsump,Q$73,FALSE)/VLOOKUP($A77,IndCons,Q$73,FALSE)),0,VLOOKUP($A77,NonEConsump,Q$73,FALSE)/VLOOKUP($A77,IndCons,Q$73,FALSE))</f>
        <v/>
      </c>
      <c r="R77" s="192">
        <f>IF(ISERROR(VLOOKUP($A77,NonEConsump,R$73,FALSE)/VLOOKUP($A77,IndCons,R$73,FALSE)),0,VLOOKUP($A77,NonEConsump,R$73,FALSE)/VLOOKUP($A77,IndCons,R$73,FALSE))</f>
        <v/>
      </c>
      <c r="S77" s="192">
        <f>IF(ISERROR(VLOOKUP($A77,NonEConsump,S$73,FALSE)/VLOOKUP($A77,IndCons,S$73,FALSE)),0,VLOOKUP($A77,NonEConsump,S$73,FALSE)/VLOOKUP($A77,IndCons,S$73,FALSE))</f>
        <v/>
      </c>
      <c r="T77" s="192">
        <f>IF(ISERROR(VLOOKUP($A77,NonEConsump,T$73,FALSE)/VLOOKUP($A77,IndCons,T$73,FALSE)),0,VLOOKUP($A77,NonEConsump,T$73,FALSE)/VLOOKUP($A77,IndCons,T$73,FALSE))</f>
        <v/>
      </c>
      <c r="U77" s="192">
        <f>IF(ISERROR(VLOOKUP($A77,NonEConsump,U$73,FALSE)/VLOOKUP($A77,IndCons,U$73,FALSE)),0,VLOOKUP($A77,NonEConsump,U$73,FALSE)/VLOOKUP($A77,IndCons,U$73,FALSE))</f>
        <v/>
      </c>
      <c r="V77" s="192">
        <f>IF(ISERROR(VLOOKUP($A77,NonEConsump,V$73,FALSE)/VLOOKUP($A77,IndCons,V$73,FALSE)),0,VLOOKUP($A77,NonEConsump,V$73,FALSE)/VLOOKUP($A77,IndCons,V$73,FALSE))</f>
        <v/>
      </c>
      <c r="W77" s="192">
        <f>IF(ISERROR(VLOOKUP($A77,NonEConsump,W$73,FALSE)/VLOOKUP($A77,IndCons,W$73,FALSE)),0,VLOOKUP($A77,NonEConsump,W$73,FALSE)/VLOOKUP($A77,IndCons,W$73,FALSE))</f>
        <v/>
      </c>
      <c r="X77" s="192">
        <f>IF(ISERROR(VLOOKUP($A77,NonEConsump,X$73,FALSE)/VLOOKUP($A77,IndCons,X$73,FALSE)),0,VLOOKUP($A77,NonEConsump,X$73,FALSE)/VLOOKUP($A77,IndCons,X$73,FALSE))</f>
        <v/>
      </c>
      <c r="Y77" s="192">
        <f>IF(ISERROR(VLOOKUP($A77,NonEConsump,Y$73,FALSE)/VLOOKUP($A77,IndCons,Y$73,FALSE)),0,VLOOKUP($A77,NonEConsump,Y$73,FALSE)/VLOOKUP($A77,IndCons,Y$73,FALSE))</f>
        <v/>
      </c>
      <c r="Z77" s="192">
        <f>IF(ISERROR(VLOOKUP($A77,NonEConsump,Z$73,FALSE)/VLOOKUP($A77,IndCons,Z$73,FALSE)),0,VLOOKUP($A77,NonEConsump,Z$73,FALSE)/VLOOKUP($A77,IndCons,Z$73,FALSE))</f>
        <v/>
      </c>
      <c r="AA77" s="192">
        <f>IF(ISERROR(VLOOKUP($A77,NonEConsump,AA$73,FALSE)/VLOOKUP($A77,IndCons,AA$73,FALSE)),0,VLOOKUP($A77,NonEConsump,AA$73,FALSE)/VLOOKUP($A77,IndCons,AA$73,FALSE))</f>
        <v/>
      </c>
      <c r="AB77" s="192">
        <f>IF(ISERROR(VLOOKUP($A77,NonEConsump,AB$73,FALSE)/VLOOKUP($A77,IndCons,AB$73,FALSE)),0,VLOOKUP($A77,NonEConsump,AB$73,FALSE)/VLOOKUP($A77,IndCons,AB$73,FALSE))</f>
        <v/>
      </c>
      <c r="AC77" s="192">
        <f>IF(ISERROR(VLOOKUP($A77,NonEConsump,AC$73,FALSE)/VLOOKUP($A77,IndCons,AC$73,FALSE)),0,VLOOKUP($A77,NonEConsump,AC$73,FALSE)/VLOOKUP($A77,IndCons,AC$73,FALSE))</f>
        <v/>
      </c>
      <c r="AD77" s="192">
        <f>IF(ISERROR(VLOOKUP($A77,NonEConsump,AD$73,FALSE)/VLOOKUP($A77,IndCons,AD$73,FALSE)),0,VLOOKUP($A77,NonEConsump,AD$73,FALSE)/VLOOKUP($A77,IndCons,AD$73,FALSE))</f>
        <v/>
      </c>
      <c r="AE77" s="106" t="n"/>
      <c r="AF77" s="107" t="n"/>
    </row>
    <row r="78">
      <c r="A78" s="95" t="inlineStr">
        <is>
          <t>Natural Gas</t>
        </is>
      </c>
      <c r="B78" s="106">
        <f>IF(ISERROR(VLOOKUP($A78,NonEConsump,B$73,FALSE)/VLOOKUP($A78,IndCons,B$73,FALSE)),0,VLOOKUP($A78,NonEConsump,B$73,FALSE)/VLOOKUP($A78,IndCons,B$73,FALSE))</f>
        <v/>
      </c>
      <c r="C78" s="106">
        <f>IF(ISERROR(VLOOKUP($A78,NonEConsump,C$73,FALSE)/VLOOKUP($A78,IndCons,C$73,FALSE)),0,VLOOKUP($A78,NonEConsump,C$73,FALSE)/VLOOKUP($A78,IndCons,C$73,FALSE))</f>
        <v/>
      </c>
      <c r="D78" s="106">
        <f>IF(ISERROR(VLOOKUP($A78,NonEConsump,D$73,FALSE)/VLOOKUP($A78,IndCons,D$73,FALSE)),0,VLOOKUP($A78,NonEConsump,D$73,FALSE)/VLOOKUP($A78,IndCons,D$73,FALSE))</f>
        <v/>
      </c>
      <c r="E78" s="106">
        <f>IF(ISERROR(VLOOKUP($A78,NonEConsump,E$73,FALSE)/VLOOKUP($A78,IndCons,E$73,FALSE)),0,VLOOKUP($A78,NonEConsump,E$73,FALSE)/VLOOKUP($A78,IndCons,E$73,FALSE))</f>
        <v/>
      </c>
      <c r="F78" s="106">
        <f>IF(ISERROR(VLOOKUP($A78,NonEConsump,F$73,FALSE)/VLOOKUP($A78,IndCons,F$73,FALSE)),0,VLOOKUP($A78,NonEConsump,F$73,FALSE)/VLOOKUP($A78,IndCons,F$73,FALSE))</f>
        <v/>
      </c>
      <c r="G78" s="106">
        <f>IF(ISERROR(VLOOKUP($A78,NonEConsump,G$73,FALSE)/VLOOKUP($A78,IndCons,G$73,FALSE)),0,VLOOKUP($A78,NonEConsump,G$73,FALSE)/VLOOKUP($A78,IndCons,G$73,FALSE))</f>
        <v/>
      </c>
      <c r="H78" s="106">
        <f>IF(ISERROR(VLOOKUP($A78,NonEConsump,H$73,FALSE)/VLOOKUP($A78,IndCons,H$73,FALSE)),0,VLOOKUP($A78,NonEConsump,H$73,FALSE)/VLOOKUP($A78,IndCons,H$73,FALSE))</f>
        <v/>
      </c>
      <c r="I78" s="106">
        <f>IF(ISERROR(VLOOKUP($A78,NonEConsump,I$73,FALSE)/VLOOKUP($A78,IndCons,I$73,FALSE)),0,VLOOKUP($A78,NonEConsump,I$73,FALSE)/VLOOKUP($A78,IndCons,I$73,FALSE))</f>
        <v/>
      </c>
      <c r="J78" s="106">
        <f>IF(ISERROR(VLOOKUP($A78,NonEConsump,J$73,FALSE)/VLOOKUP($A78,IndCons,J$73,FALSE)),0,VLOOKUP($A78,NonEConsump,J$73,FALSE)/VLOOKUP($A78,IndCons,J$73,FALSE))</f>
        <v/>
      </c>
      <c r="K78" s="106">
        <f>IF(ISERROR(VLOOKUP($A78,NonEConsump,K$73,FALSE)/VLOOKUP($A78,IndCons,K$73,FALSE)),0,VLOOKUP($A78,NonEConsump,K$73,FALSE)/VLOOKUP($A78,IndCons,K$73,FALSE))</f>
        <v/>
      </c>
      <c r="L78" s="106">
        <f>IF(ISERROR(VLOOKUP($A78,NonEConsump,L$73,FALSE)/VLOOKUP($A78,IndCons,L$73,FALSE)),0,VLOOKUP($A78,NonEConsump,L$73,FALSE)/VLOOKUP($A78,IndCons,L$73,FALSE))</f>
        <v/>
      </c>
      <c r="M78" s="106">
        <f>IF(ISERROR(VLOOKUP($A78,NonEConsump,M$73,FALSE)/VLOOKUP($A78,IndCons,M$73,FALSE)),0,VLOOKUP($A78,NonEConsump,M$73,FALSE)/VLOOKUP($A78,IndCons,M$73,FALSE))</f>
        <v/>
      </c>
      <c r="N78" s="106">
        <f>IF(ISERROR(VLOOKUP($A78,NonEConsump,N$73,FALSE)/VLOOKUP($A78,IndCons,N$73,FALSE)),0,VLOOKUP($A78,NonEConsump,N$73,FALSE)/VLOOKUP($A78,IndCons,N$73,FALSE))</f>
        <v/>
      </c>
      <c r="O78" s="106">
        <f>IF(ISERROR(VLOOKUP($A78,NonEConsump,O$73,FALSE)/VLOOKUP($A78,IndCons,O$73,FALSE)),0,VLOOKUP($A78,NonEConsump,O$73,FALSE)/VLOOKUP($A78,IndCons,O$73,FALSE))</f>
        <v/>
      </c>
      <c r="P78" s="106">
        <f>IF(ISERROR(VLOOKUP($A78,NonEConsump,P$73,FALSE)/VLOOKUP($A78,IndCons,P$73,FALSE)),0,VLOOKUP($A78,NonEConsump,P$73,FALSE)/VLOOKUP($A78,IndCons,P$73,FALSE))</f>
        <v/>
      </c>
      <c r="Q78" s="106">
        <f>IF(ISERROR(VLOOKUP($A78,NonEConsump,Q$73,FALSE)/VLOOKUP($A78,IndCons,Q$73,FALSE)),0,VLOOKUP($A78,NonEConsump,Q$73,FALSE)/VLOOKUP($A78,IndCons,Q$73,FALSE))</f>
        <v/>
      </c>
      <c r="R78" s="106">
        <f>IF(ISERROR(VLOOKUP($A78,NonEConsump,R$73,FALSE)/VLOOKUP($A78,IndCons,R$73,FALSE)),0,VLOOKUP($A78,NonEConsump,R$73,FALSE)/VLOOKUP($A78,IndCons,R$73,FALSE))</f>
        <v/>
      </c>
      <c r="S78" s="106">
        <f>IF(ISERROR(VLOOKUP($A78,NonEConsump,S$73,FALSE)/VLOOKUP($A78,IndCons,S$73,FALSE)),0,VLOOKUP($A78,NonEConsump,S$73,FALSE)/VLOOKUP($A78,IndCons,S$73,FALSE))</f>
        <v/>
      </c>
      <c r="T78" s="106">
        <f>IF(ISERROR(VLOOKUP($A78,NonEConsump,T$73,FALSE)/VLOOKUP($A78,IndCons,T$73,FALSE)),0,VLOOKUP($A78,NonEConsump,T$73,FALSE)/VLOOKUP($A78,IndCons,T$73,FALSE))</f>
        <v/>
      </c>
      <c r="U78" s="106">
        <f>IF(ISERROR(VLOOKUP($A78,NonEConsump,U$73,FALSE)/VLOOKUP($A78,IndCons,U$73,FALSE)),0,VLOOKUP($A78,NonEConsump,U$73,FALSE)/VLOOKUP($A78,IndCons,U$73,FALSE))</f>
        <v/>
      </c>
      <c r="V78" s="106">
        <f>IF(ISERROR(VLOOKUP($A78,NonEConsump,V$73,FALSE)/VLOOKUP($A78,IndCons,V$73,FALSE)),0,VLOOKUP($A78,NonEConsump,V$73,FALSE)/VLOOKUP($A78,IndCons,V$73,FALSE))</f>
        <v/>
      </c>
      <c r="W78" s="106">
        <f>IF(ISERROR(VLOOKUP($A78,NonEConsump,W$73,FALSE)/VLOOKUP($A78,IndCons,W$73,FALSE)),0,VLOOKUP($A78,NonEConsump,W$73,FALSE)/VLOOKUP($A78,IndCons,W$73,FALSE))</f>
        <v/>
      </c>
      <c r="X78" s="106">
        <f>IF(ISERROR(VLOOKUP($A78,NonEConsump,X$73,FALSE)/VLOOKUP($A78,IndCons,X$73,FALSE)),0,VLOOKUP($A78,NonEConsump,X$73,FALSE)/VLOOKUP($A78,IndCons,X$73,FALSE))</f>
        <v/>
      </c>
      <c r="Y78" s="106">
        <f>IF(ISERROR(VLOOKUP($A78,NonEConsump,Y$73,FALSE)/VLOOKUP($A78,IndCons,Y$73,FALSE)),0,VLOOKUP($A78,NonEConsump,Y$73,FALSE)/VLOOKUP($A78,IndCons,Y$73,FALSE))</f>
        <v/>
      </c>
      <c r="Z78" s="106">
        <f>IF(ISERROR(VLOOKUP($A78,NonEConsump,Z$73,FALSE)/VLOOKUP($A78,IndCons,Z$73,FALSE)),0,VLOOKUP($A78,NonEConsump,Z$73,FALSE)/VLOOKUP($A78,IndCons,Z$73,FALSE))</f>
        <v/>
      </c>
      <c r="AA78" s="106">
        <f>IF(ISERROR(VLOOKUP($A78,NonEConsump,AA$73,FALSE)/VLOOKUP($A78,IndCons,AA$73,FALSE)),0,VLOOKUP($A78,NonEConsump,AA$73,FALSE)/VLOOKUP($A78,IndCons,AA$73,FALSE))</f>
        <v/>
      </c>
      <c r="AB78" s="106">
        <f>IF(ISERROR(VLOOKUP($A78,NonEConsump,AB$73,FALSE)/VLOOKUP($A78,IndCons,AB$73,FALSE)),0,VLOOKUP($A78,NonEConsump,AB$73,FALSE)/VLOOKUP($A78,IndCons,AB$73,FALSE))</f>
        <v/>
      </c>
      <c r="AC78" s="106">
        <f>IF(ISERROR(VLOOKUP($A78,NonEConsump,AC$73,FALSE)/VLOOKUP($A78,IndCons,AC$73,FALSE)),0,VLOOKUP($A78,NonEConsump,AC$73,FALSE)/VLOOKUP($A78,IndCons,AC$73,FALSE))</f>
        <v/>
      </c>
      <c r="AD78" s="106">
        <f>IF(ISERROR(VLOOKUP($A78,NonEConsump,AD$73,FALSE)/VLOOKUP($A78,IndCons,AD$73,FALSE)),0,VLOOKUP($A78,NonEConsump,AD$73,FALSE)/VLOOKUP($A78,IndCons,AD$73,FALSE))</f>
        <v/>
      </c>
      <c r="AE78" s="106" t="n"/>
      <c r="AF78" s="107" t="n"/>
    </row>
    <row r="79">
      <c r="A79" s="95" t="inlineStr">
        <is>
          <t>Asphalt and Road Oil</t>
        </is>
      </c>
      <c r="B79" s="106">
        <f>IF(ISERROR(VLOOKUP($A79,NonEConsump,B$73,FALSE)/VLOOKUP($A79,IndCons,B$73,FALSE)),0,VLOOKUP($A79,NonEConsump,B$73,FALSE)/VLOOKUP($A79,IndCons,B$73,FALSE))</f>
        <v/>
      </c>
      <c r="C79" s="106">
        <f>IF(ISERROR(VLOOKUP($A79,NonEConsump,C$73,FALSE)/VLOOKUP($A79,IndCons,C$73,FALSE)),0,VLOOKUP($A79,NonEConsump,C$73,FALSE)/VLOOKUP($A79,IndCons,C$73,FALSE))</f>
        <v/>
      </c>
      <c r="D79" s="106">
        <f>IF(ISERROR(VLOOKUP($A79,NonEConsump,D$73,FALSE)/VLOOKUP($A79,IndCons,D$73,FALSE)),0,VLOOKUP($A79,NonEConsump,D$73,FALSE)/VLOOKUP($A79,IndCons,D$73,FALSE))</f>
        <v/>
      </c>
      <c r="E79" s="106">
        <f>IF(ISERROR(VLOOKUP($A79,NonEConsump,E$73,FALSE)/VLOOKUP($A79,IndCons,E$73,FALSE)),0,VLOOKUP($A79,NonEConsump,E$73,FALSE)/VLOOKUP($A79,IndCons,E$73,FALSE))</f>
        <v/>
      </c>
      <c r="F79" s="106">
        <f>IF(ISERROR(VLOOKUP($A79,NonEConsump,F$73,FALSE)/VLOOKUP($A79,IndCons,F$73,FALSE)),0,VLOOKUP($A79,NonEConsump,F$73,FALSE)/VLOOKUP($A79,IndCons,F$73,FALSE))</f>
        <v/>
      </c>
      <c r="G79" s="106">
        <f>IF(ISERROR(VLOOKUP($A79,NonEConsump,G$73,FALSE)/VLOOKUP($A79,IndCons,G$73,FALSE)),0,VLOOKUP($A79,NonEConsump,G$73,FALSE)/VLOOKUP($A79,IndCons,G$73,FALSE))</f>
        <v/>
      </c>
      <c r="H79" s="106">
        <f>IF(ISERROR(VLOOKUP($A79,NonEConsump,H$73,FALSE)/VLOOKUP($A79,IndCons,H$73,FALSE)),0,VLOOKUP($A79,NonEConsump,H$73,FALSE)/VLOOKUP($A79,IndCons,H$73,FALSE))</f>
        <v/>
      </c>
      <c r="I79" s="106">
        <f>IF(ISERROR(VLOOKUP($A79,NonEConsump,I$73,FALSE)/VLOOKUP($A79,IndCons,I$73,FALSE)),0,VLOOKUP($A79,NonEConsump,I$73,FALSE)/VLOOKUP($A79,IndCons,I$73,FALSE))</f>
        <v/>
      </c>
      <c r="J79" s="106">
        <f>IF(ISERROR(VLOOKUP($A79,NonEConsump,J$73,FALSE)/VLOOKUP($A79,IndCons,J$73,FALSE)),0,VLOOKUP($A79,NonEConsump,J$73,FALSE)/VLOOKUP($A79,IndCons,J$73,FALSE))</f>
        <v/>
      </c>
      <c r="K79" s="106">
        <f>IF(ISERROR(VLOOKUP($A79,NonEConsump,K$73,FALSE)/VLOOKUP($A79,IndCons,K$73,FALSE)),0,VLOOKUP($A79,NonEConsump,K$73,FALSE)/VLOOKUP($A79,IndCons,K$73,FALSE))</f>
        <v/>
      </c>
      <c r="L79" s="106">
        <f>IF(ISERROR(VLOOKUP($A79,NonEConsump,L$73,FALSE)/VLOOKUP($A79,IndCons,L$73,FALSE)),0,VLOOKUP($A79,NonEConsump,L$73,FALSE)/VLOOKUP($A79,IndCons,L$73,FALSE))</f>
        <v/>
      </c>
      <c r="M79" s="106">
        <f>IF(ISERROR(VLOOKUP($A79,NonEConsump,M$73,FALSE)/VLOOKUP($A79,IndCons,M$73,FALSE)),0,VLOOKUP($A79,NonEConsump,M$73,FALSE)/VLOOKUP($A79,IndCons,M$73,FALSE))</f>
        <v/>
      </c>
      <c r="N79" s="106">
        <f>IF(ISERROR(VLOOKUP($A79,NonEConsump,N$73,FALSE)/VLOOKUP($A79,IndCons,N$73,FALSE)),0,VLOOKUP($A79,NonEConsump,N$73,FALSE)/VLOOKUP($A79,IndCons,N$73,FALSE))</f>
        <v/>
      </c>
      <c r="O79" s="106">
        <f>IF(ISERROR(VLOOKUP($A79,NonEConsump,O$73,FALSE)/VLOOKUP($A79,IndCons,O$73,FALSE)),0,VLOOKUP($A79,NonEConsump,O$73,FALSE)/VLOOKUP($A79,IndCons,O$73,FALSE))</f>
        <v/>
      </c>
      <c r="P79" s="106">
        <f>IF(ISERROR(VLOOKUP($A79,NonEConsump,P$73,FALSE)/VLOOKUP($A79,IndCons,P$73,FALSE)),0,VLOOKUP($A79,NonEConsump,P$73,FALSE)/VLOOKUP($A79,IndCons,P$73,FALSE))</f>
        <v/>
      </c>
      <c r="Q79" s="106">
        <f>IF(ISERROR(VLOOKUP($A79,NonEConsump,Q$73,FALSE)/VLOOKUP($A79,IndCons,Q$73,FALSE)),0,VLOOKUP($A79,NonEConsump,Q$73,FALSE)/VLOOKUP($A79,IndCons,Q$73,FALSE))</f>
        <v/>
      </c>
      <c r="R79" s="106">
        <f>IF(ISERROR(VLOOKUP($A79,NonEConsump,R$73,FALSE)/VLOOKUP($A79,IndCons,R$73,FALSE)),0,VLOOKUP($A79,NonEConsump,R$73,FALSE)/VLOOKUP($A79,IndCons,R$73,FALSE))</f>
        <v/>
      </c>
      <c r="S79" s="106">
        <f>IF(ISERROR(VLOOKUP($A79,NonEConsump,S$73,FALSE)/VLOOKUP($A79,IndCons,S$73,FALSE)),0,VLOOKUP($A79,NonEConsump,S$73,FALSE)/VLOOKUP($A79,IndCons,S$73,FALSE))</f>
        <v/>
      </c>
      <c r="T79" s="106">
        <f>IF(ISERROR(VLOOKUP($A79,NonEConsump,T$73,FALSE)/VLOOKUP($A79,IndCons,T$73,FALSE)),0,VLOOKUP($A79,NonEConsump,T$73,FALSE)/VLOOKUP($A79,IndCons,T$73,FALSE))</f>
        <v/>
      </c>
      <c r="U79" s="106">
        <f>IF(ISERROR(VLOOKUP($A79,NonEConsump,U$73,FALSE)/VLOOKUP($A79,IndCons,U$73,FALSE)),0,VLOOKUP($A79,NonEConsump,U$73,FALSE)/VLOOKUP($A79,IndCons,U$73,FALSE))</f>
        <v/>
      </c>
      <c r="V79" s="106">
        <f>IF(ISERROR(VLOOKUP($A79,NonEConsump,V$73,FALSE)/VLOOKUP($A79,IndCons,V$73,FALSE)),0,VLOOKUP($A79,NonEConsump,V$73,FALSE)/VLOOKUP($A79,IndCons,V$73,FALSE))</f>
        <v/>
      </c>
      <c r="W79" s="106">
        <f>IF(ISERROR(VLOOKUP($A79,NonEConsump,W$73,FALSE)/VLOOKUP($A79,IndCons,W$73,FALSE)),0,VLOOKUP($A79,NonEConsump,W$73,FALSE)/VLOOKUP($A79,IndCons,W$73,FALSE))</f>
        <v/>
      </c>
      <c r="X79" s="106">
        <f>IF(ISERROR(VLOOKUP($A79,NonEConsump,X$73,FALSE)/VLOOKUP($A79,IndCons,X$73,FALSE)),0,VLOOKUP($A79,NonEConsump,X$73,FALSE)/VLOOKUP($A79,IndCons,X$73,FALSE))</f>
        <v/>
      </c>
      <c r="Y79" s="106">
        <f>IF(ISERROR(VLOOKUP($A79,NonEConsump,Y$73,FALSE)/VLOOKUP($A79,IndCons,Y$73,FALSE)),0,VLOOKUP($A79,NonEConsump,Y$73,FALSE)/VLOOKUP($A79,IndCons,Y$73,FALSE))</f>
        <v/>
      </c>
      <c r="Z79" s="106">
        <f>IF(ISERROR(VLOOKUP($A79,NonEConsump,Z$73,FALSE)/VLOOKUP($A79,IndCons,Z$73,FALSE)),0,VLOOKUP($A79,NonEConsump,Z$73,FALSE)/VLOOKUP($A79,IndCons,Z$73,FALSE))</f>
        <v/>
      </c>
      <c r="AA79" s="106">
        <f>IF(ISERROR(VLOOKUP($A79,NonEConsump,AA$73,FALSE)/VLOOKUP($A79,IndCons,AA$73,FALSE)),0,VLOOKUP($A79,NonEConsump,AA$73,FALSE)/VLOOKUP($A79,IndCons,AA$73,FALSE))</f>
        <v/>
      </c>
      <c r="AB79" s="106">
        <f>IF(ISERROR(VLOOKUP($A79,NonEConsump,AB$73,FALSE)/VLOOKUP($A79,IndCons,AB$73,FALSE)),0,VLOOKUP($A79,NonEConsump,AB$73,FALSE)/VLOOKUP($A79,IndCons,AB$73,FALSE))</f>
        <v/>
      </c>
      <c r="AC79" s="106">
        <f>IF(ISERROR(VLOOKUP($A79,NonEConsump,AC$73,FALSE)/VLOOKUP($A79,IndCons,AC$73,FALSE)),0,VLOOKUP($A79,NonEConsump,AC$73,FALSE)/VLOOKUP($A79,IndCons,AC$73,FALSE))</f>
        <v/>
      </c>
      <c r="AD79" s="106">
        <f>IF(ISERROR(VLOOKUP($A79,NonEConsump,AD$73,FALSE)/VLOOKUP($A79,IndCons,AD$73,FALSE)),0,VLOOKUP($A79,NonEConsump,AD$73,FALSE)/VLOOKUP($A79,IndCons,AD$73,FALSE))</f>
        <v/>
      </c>
      <c r="AE79" s="106" t="n"/>
      <c r="AF79" s="107" t="n"/>
    </row>
    <row r="80">
      <c r="A80" s="126" t="inlineStr">
        <is>
          <t>LPG</t>
        </is>
      </c>
      <c r="B80" s="127">
        <f>IF(ISERROR(VLOOKUP($A80,NonEConsump,B$73,FALSE)/VLOOKUP($A80,IndCons,B$73,FALSE)),0,VLOOKUP($A80,NonEConsump,B$73,FALSE)/VLOOKUP($A80,IndCons,B$73,FALSE))</f>
        <v/>
      </c>
      <c r="C80" s="127">
        <f>IF(ISERROR(VLOOKUP($A80,NonEConsump,C$73,FALSE)/VLOOKUP($A80,IndCons,C$73,FALSE)),0,VLOOKUP($A80,NonEConsump,C$73,FALSE)/VLOOKUP($A80,IndCons,C$73,FALSE))</f>
        <v/>
      </c>
      <c r="D80" s="127">
        <f>IF(ISERROR(VLOOKUP($A80,NonEConsump,D$73,FALSE)/VLOOKUP($A80,IndCons,D$73,FALSE)),0,VLOOKUP($A80,NonEConsump,D$73,FALSE)/VLOOKUP($A80,IndCons,D$73,FALSE))</f>
        <v/>
      </c>
      <c r="E80" s="127">
        <f>IF(ISERROR(VLOOKUP($A80,NonEConsump,E$73,FALSE)/VLOOKUP($A80,IndCons,E$73,FALSE)),0,VLOOKUP($A80,NonEConsump,E$73,FALSE)/VLOOKUP($A80,IndCons,E$73,FALSE))</f>
        <v/>
      </c>
      <c r="F80" s="127">
        <f>IF(ISERROR(VLOOKUP($A80,NonEConsump,F$73,FALSE)/VLOOKUP($A80,IndCons,F$73,FALSE)),0,VLOOKUP($A80,NonEConsump,F$73,FALSE)/VLOOKUP($A80,IndCons,F$73,FALSE))</f>
        <v/>
      </c>
      <c r="G80" s="127">
        <f>IF(ISERROR(VLOOKUP($A80,NonEConsump,G$73,FALSE)/VLOOKUP($A80,IndCons,G$73,FALSE)),0,VLOOKUP($A80,NonEConsump,G$73,FALSE)/VLOOKUP($A80,IndCons,G$73,FALSE))</f>
        <v/>
      </c>
      <c r="H80" s="127">
        <f>IF(ISERROR(VLOOKUP($A80,NonEConsump,H$73,FALSE)/VLOOKUP($A80,IndCons,H$73,FALSE)),0,VLOOKUP($A80,NonEConsump,H$73,FALSE)/VLOOKUP($A80,IndCons,H$73,FALSE))</f>
        <v/>
      </c>
      <c r="I80" s="127">
        <f>IF(ISERROR(VLOOKUP($A80,NonEConsump,I$73,FALSE)/VLOOKUP($A80,IndCons,I$73,FALSE)),0,VLOOKUP($A80,NonEConsump,I$73,FALSE)/VLOOKUP($A80,IndCons,I$73,FALSE))</f>
        <v/>
      </c>
      <c r="J80" s="127">
        <f>IF(ISERROR(VLOOKUP($A80,NonEConsump,J$73,FALSE)/VLOOKUP($A80,IndCons,J$73,FALSE)),0,VLOOKUP($A80,NonEConsump,J$73,FALSE)/VLOOKUP($A80,IndCons,J$73,FALSE))</f>
        <v/>
      </c>
      <c r="K80" s="127">
        <f>IF(ISERROR(VLOOKUP($A80,NonEConsump,K$73,FALSE)/VLOOKUP($A80,IndCons,K$73,FALSE)),0,VLOOKUP($A80,NonEConsump,K$73,FALSE)/VLOOKUP($A80,IndCons,K$73,FALSE))</f>
        <v/>
      </c>
      <c r="L80" s="127">
        <f>IF(ISERROR(VLOOKUP($A80,NonEConsump,L$73,FALSE)/VLOOKUP($A80,IndCons,L$73,FALSE)),0,VLOOKUP($A80,NonEConsump,L$73,FALSE)/VLOOKUP($A80,IndCons,L$73,FALSE))</f>
        <v/>
      </c>
      <c r="M80" s="127">
        <f>IF(ISERROR(VLOOKUP($A80,NonEConsump,M$73,FALSE)/VLOOKUP($A80,IndCons,M$73,FALSE)),0,VLOOKUP($A80,NonEConsump,M$73,FALSE)/VLOOKUP($A80,IndCons,M$73,FALSE))</f>
        <v/>
      </c>
      <c r="N80" s="127">
        <f>IF(ISERROR(VLOOKUP($A80,NonEConsump,N$73,FALSE)/VLOOKUP($A80,IndCons,N$73,FALSE)),0,VLOOKUP($A80,NonEConsump,N$73,FALSE)/VLOOKUP($A80,IndCons,N$73,FALSE))</f>
        <v/>
      </c>
      <c r="O80" s="127">
        <f>IF(ISERROR(VLOOKUP($A80,NonEConsump,O$73,FALSE)/VLOOKUP($A80,IndCons,O$73,FALSE)),0,VLOOKUP($A80,NonEConsump,O$73,FALSE)/VLOOKUP($A80,IndCons,O$73,FALSE))</f>
        <v/>
      </c>
      <c r="P80" s="127">
        <f>IF(ISERROR(VLOOKUP($A80,NonEConsump,P$73,FALSE)/VLOOKUP($A80,IndCons,P$73,FALSE)),0,VLOOKUP($A80,NonEConsump,P$73,FALSE)/VLOOKUP($A80,IndCons,P$73,FALSE))</f>
        <v/>
      </c>
      <c r="Q80" s="127">
        <f>IF(ISERROR(VLOOKUP($A80,NonEConsump,Q$73,FALSE)/VLOOKUP($A80,IndCons,Q$73,FALSE)),0,VLOOKUP($A80,NonEConsump,Q$73,FALSE)/VLOOKUP($A80,IndCons,Q$73,FALSE))</f>
        <v/>
      </c>
      <c r="R80" s="127">
        <f>IF(ISERROR(VLOOKUP($A80,NonEConsump,R$73,FALSE)/VLOOKUP($A80,IndCons,R$73,FALSE)),0,VLOOKUP($A80,NonEConsump,R$73,FALSE)/VLOOKUP($A80,IndCons,R$73,FALSE))</f>
        <v/>
      </c>
      <c r="S80" s="127">
        <f>IF(ISERROR(VLOOKUP($A80,NonEConsump,S$73,FALSE)/VLOOKUP($A80,IndCons,S$73,FALSE)),0,VLOOKUP($A80,NonEConsump,S$73,FALSE)/VLOOKUP($A80,IndCons,S$73,FALSE))</f>
        <v/>
      </c>
      <c r="T80" s="127">
        <f>IF(ISERROR(VLOOKUP($A80,NonEConsump,T$73,FALSE)/VLOOKUP($A80,IndCons,T$73,FALSE)),0,VLOOKUP($A80,NonEConsump,T$73,FALSE)/VLOOKUP($A80,IndCons,T$73,FALSE))</f>
        <v/>
      </c>
      <c r="U80" s="127">
        <f>IF(ISERROR(VLOOKUP($A80,NonEConsump,U$73,FALSE)/VLOOKUP($A80,IndCons,U$73,FALSE)),0,VLOOKUP($A80,NonEConsump,U$73,FALSE)/VLOOKUP($A80,IndCons,U$73,FALSE))</f>
        <v/>
      </c>
      <c r="V80" s="127">
        <f>IF(ISERROR(VLOOKUP($A80,NonEConsump,V$73,FALSE)/VLOOKUP($A80,IndCons,V$73,FALSE)),0,VLOOKUP($A80,NonEConsump,V$73,FALSE)/VLOOKUP($A80,IndCons,V$73,FALSE))</f>
        <v/>
      </c>
      <c r="W80" s="127">
        <f>IF(ISERROR(VLOOKUP($A80,NonEConsump,W$73,FALSE)/VLOOKUP($A80,IndCons,W$73,FALSE)),0,VLOOKUP($A80,NonEConsump,W$73,FALSE)/VLOOKUP($A80,IndCons,W$73,FALSE))</f>
        <v/>
      </c>
      <c r="X80" s="127">
        <f>IF(ISERROR(VLOOKUP($A80,NonEConsump,X$73,FALSE)/VLOOKUP($A80,IndCons,X$73,FALSE)),0,VLOOKUP($A80,NonEConsump,X$73,FALSE)/VLOOKUP($A80,IndCons,X$73,FALSE))</f>
        <v/>
      </c>
      <c r="Y80" s="127">
        <f>IF(ISERROR(VLOOKUP($A80,NonEConsump,Y$73,FALSE)/VLOOKUP($A80,IndCons,Y$73,FALSE)),0,VLOOKUP($A80,NonEConsump,Y$73,FALSE)/VLOOKUP($A80,IndCons,Y$73,FALSE))</f>
        <v/>
      </c>
      <c r="Z80" s="127">
        <f>IF(ISERROR(VLOOKUP($A80,NonEConsump,Z$73,FALSE)/VLOOKUP($A80,IndCons,Z$73,FALSE)),0,VLOOKUP($A80,NonEConsump,Z$73,FALSE)/VLOOKUP($A80,IndCons,Z$73,FALSE))</f>
        <v/>
      </c>
      <c r="AA80" s="127">
        <f>IF(ISERROR(VLOOKUP($A80,NonEConsump,AA$73,FALSE)/VLOOKUP($A80,IndCons,AA$73,FALSE)),0,VLOOKUP($A80,NonEConsump,AA$73,FALSE)/VLOOKUP($A80,IndCons,AA$73,FALSE))</f>
        <v/>
      </c>
      <c r="AB80" s="127">
        <f>IF(ISERROR(VLOOKUP($A80,NonEConsump,AB$73,FALSE)/VLOOKUP($A80,IndCons,AB$73,FALSE)),0,VLOOKUP($A80,NonEConsump,AB$73,FALSE)/VLOOKUP($A80,IndCons,AB$73,FALSE))</f>
        <v/>
      </c>
      <c r="AC80" s="127">
        <f>IF(ISERROR(VLOOKUP($A80,NonEConsump,AC$73,FALSE)/VLOOKUP($A80,IndCons,AC$73,FALSE)),0,VLOOKUP($A80,NonEConsump,AC$73,FALSE)/VLOOKUP($A80,IndCons,AC$73,FALSE))</f>
        <v/>
      </c>
      <c r="AD80" s="127">
        <f>IF(ISERROR(VLOOKUP($A80,NonEConsump,AD$73,FALSE)/VLOOKUP($A80,IndCons,AD$73,FALSE)),0,VLOOKUP($A80,NonEConsump,AD$73,FALSE)/VLOOKUP($A80,IndCons,AD$73,FALSE))</f>
        <v/>
      </c>
      <c r="AE80" s="106" t="n"/>
      <c r="AF80" s="107" t="n"/>
    </row>
    <row r="81">
      <c r="A81" s="95" t="inlineStr">
        <is>
          <t>Lubricants</t>
        </is>
      </c>
      <c r="B81" s="106">
        <f>IF(ISERROR(VLOOKUP($A81,NonEConsump,B$73,FALSE)/VLOOKUP($A81,IndCons,B$73,FALSE)),0,VLOOKUP($A81,NonEConsump,B$73,FALSE)/VLOOKUP($A81,IndCons,B$73,FALSE))</f>
        <v/>
      </c>
      <c r="C81" s="106">
        <f>IF(ISERROR(VLOOKUP($A81,NonEConsump,C$73,FALSE)/VLOOKUP($A81,IndCons,C$73,FALSE)),0,VLOOKUP($A81,NonEConsump,C$73,FALSE)/VLOOKUP($A81,IndCons,C$73,FALSE))</f>
        <v/>
      </c>
      <c r="D81" s="106">
        <f>IF(ISERROR(VLOOKUP($A81,NonEConsump,D$73,FALSE)/VLOOKUP($A81,IndCons,D$73,FALSE)),0,VLOOKUP($A81,NonEConsump,D$73,FALSE)/VLOOKUP($A81,IndCons,D$73,FALSE))</f>
        <v/>
      </c>
      <c r="E81" s="106">
        <f>IF(ISERROR(VLOOKUP($A81,NonEConsump,E$73,FALSE)/VLOOKUP($A81,IndCons,E$73,FALSE)),0,VLOOKUP($A81,NonEConsump,E$73,FALSE)/VLOOKUP($A81,IndCons,E$73,FALSE))</f>
        <v/>
      </c>
      <c r="F81" s="106">
        <f>IF(ISERROR(VLOOKUP($A81,NonEConsump,F$73,FALSE)/VLOOKUP($A81,IndCons,F$73,FALSE)),0,VLOOKUP($A81,NonEConsump,F$73,FALSE)/VLOOKUP($A81,IndCons,F$73,FALSE))</f>
        <v/>
      </c>
      <c r="G81" s="106">
        <f>IF(ISERROR(VLOOKUP($A81,NonEConsump,G$73,FALSE)/VLOOKUP($A81,IndCons,G$73,FALSE)),0,VLOOKUP($A81,NonEConsump,G$73,FALSE)/VLOOKUP($A81,IndCons,G$73,FALSE))</f>
        <v/>
      </c>
      <c r="H81" s="106">
        <f>IF(ISERROR(VLOOKUP($A81,NonEConsump,H$73,FALSE)/VLOOKUP($A81,IndCons,H$73,FALSE)),0,VLOOKUP($A81,NonEConsump,H$73,FALSE)/VLOOKUP($A81,IndCons,H$73,FALSE))</f>
        <v/>
      </c>
      <c r="I81" s="106">
        <f>IF(ISERROR(VLOOKUP($A81,NonEConsump,I$73,FALSE)/VLOOKUP($A81,IndCons,I$73,FALSE)),0,VLOOKUP($A81,NonEConsump,I$73,FALSE)/VLOOKUP($A81,IndCons,I$73,FALSE))</f>
        <v/>
      </c>
      <c r="J81" s="106">
        <f>IF(ISERROR(VLOOKUP($A81,NonEConsump,J$73,FALSE)/VLOOKUP($A81,IndCons,J$73,FALSE)),0,VLOOKUP($A81,NonEConsump,J$73,FALSE)/VLOOKUP($A81,IndCons,J$73,FALSE))</f>
        <v/>
      </c>
      <c r="K81" s="106">
        <f>IF(ISERROR(VLOOKUP($A81,NonEConsump,K$73,FALSE)/VLOOKUP($A81,IndCons,K$73,FALSE)),0,VLOOKUP($A81,NonEConsump,K$73,FALSE)/VLOOKUP($A81,IndCons,K$73,FALSE))</f>
        <v/>
      </c>
      <c r="L81" s="106">
        <f>IF(ISERROR(VLOOKUP($A81,NonEConsump,L$73,FALSE)/VLOOKUP($A81,IndCons,L$73,FALSE)),0,VLOOKUP($A81,NonEConsump,L$73,FALSE)/VLOOKUP($A81,IndCons,L$73,FALSE))</f>
        <v/>
      </c>
      <c r="M81" s="106">
        <f>IF(ISERROR(VLOOKUP($A81,NonEConsump,M$73,FALSE)/VLOOKUP($A81,IndCons,M$73,FALSE)),0,VLOOKUP($A81,NonEConsump,M$73,FALSE)/VLOOKUP($A81,IndCons,M$73,FALSE))</f>
        <v/>
      </c>
      <c r="N81" s="106">
        <f>IF(ISERROR(VLOOKUP($A81,NonEConsump,N$73,FALSE)/VLOOKUP($A81,IndCons,N$73,FALSE)),0,VLOOKUP($A81,NonEConsump,N$73,FALSE)/VLOOKUP($A81,IndCons,N$73,FALSE))</f>
        <v/>
      </c>
      <c r="O81" s="106">
        <f>IF(ISERROR(VLOOKUP($A81,NonEConsump,O$73,FALSE)/VLOOKUP($A81,IndCons,O$73,FALSE)),0,VLOOKUP($A81,NonEConsump,O$73,FALSE)/VLOOKUP($A81,IndCons,O$73,FALSE))</f>
        <v/>
      </c>
      <c r="P81" s="106">
        <f>IF(ISERROR(VLOOKUP($A81,NonEConsump,P$73,FALSE)/VLOOKUP($A81,IndCons,P$73,FALSE)),0,VLOOKUP($A81,NonEConsump,P$73,FALSE)/VLOOKUP($A81,IndCons,P$73,FALSE))</f>
        <v/>
      </c>
      <c r="Q81" s="106">
        <f>IF(ISERROR(VLOOKUP($A81,NonEConsump,Q$73,FALSE)/VLOOKUP($A81,IndCons,Q$73,FALSE)),0,VLOOKUP($A81,NonEConsump,Q$73,FALSE)/VLOOKUP($A81,IndCons,Q$73,FALSE))</f>
        <v/>
      </c>
      <c r="R81" s="106">
        <f>IF(ISERROR(VLOOKUP($A81,NonEConsump,R$73,FALSE)/VLOOKUP($A81,IndCons,R$73,FALSE)),0,VLOOKUP($A81,NonEConsump,R$73,FALSE)/VLOOKUP($A81,IndCons,R$73,FALSE))</f>
        <v/>
      </c>
      <c r="S81" s="106">
        <f>IF(ISERROR(VLOOKUP($A81,NonEConsump,S$73,FALSE)/VLOOKUP($A81,IndCons,S$73,FALSE)),0,VLOOKUP($A81,NonEConsump,S$73,FALSE)/VLOOKUP($A81,IndCons,S$73,FALSE))</f>
        <v/>
      </c>
      <c r="T81" s="106">
        <f>IF(ISERROR(VLOOKUP($A81,NonEConsump,T$73,FALSE)/VLOOKUP($A81,IndCons,T$73,FALSE)),0,VLOOKUP($A81,NonEConsump,T$73,FALSE)/VLOOKUP($A81,IndCons,T$73,FALSE))</f>
        <v/>
      </c>
      <c r="U81" s="106">
        <f>IF(ISERROR(VLOOKUP($A81,NonEConsump,U$73,FALSE)/VLOOKUP($A81,IndCons,U$73,FALSE)),0,VLOOKUP($A81,NonEConsump,U$73,FALSE)/VLOOKUP($A81,IndCons,U$73,FALSE))</f>
        <v/>
      </c>
      <c r="V81" s="106">
        <f>IF(ISERROR(VLOOKUP($A81,NonEConsump,V$73,FALSE)/VLOOKUP($A81,IndCons,V$73,FALSE)),0,VLOOKUP($A81,NonEConsump,V$73,FALSE)/VLOOKUP($A81,IndCons,V$73,FALSE))</f>
        <v/>
      </c>
      <c r="W81" s="106">
        <f>IF(ISERROR(VLOOKUP($A81,NonEConsump,W$73,FALSE)/VLOOKUP($A81,IndCons,W$73,FALSE)),0,VLOOKUP($A81,NonEConsump,W$73,FALSE)/VLOOKUP($A81,IndCons,W$73,FALSE))</f>
        <v/>
      </c>
      <c r="X81" s="106">
        <f>IF(ISERROR(VLOOKUP($A81,NonEConsump,X$73,FALSE)/VLOOKUP($A81,IndCons,X$73,FALSE)),0,VLOOKUP($A81,NonEConsump,X$73,FALSE)/VLOOKUP($A81,IndCons,X$73,FALSE))</f>
        <v/>
      </c>
      <c r="Y81" s="106">
        <f>IF(ISERROR(VLOOKUP($A81,NonEConsump,Y$73,FALSE)/VLOOKUP($A81,IndCons,Y$73,FALSE)),0,VLOOKUP($A81,NonEConsump,Y$73,FALSE)/VLOOKUP($A81,IndCons,Y$73,FALSE))</f>
        <v/>
      </c>
      <c r="Z81" s="106">
        <f>IF(ISERROR(VLOOKUP($A81,NonEConsump,Z$73,FALSE)/VLOOKUP($A81,IndCons,Z$73,FALSE)),0,VLOOKUP($A81,NonEConsump,Z$73,FALSE)/VLOOKUP($A81,IndCons,Z$73,FALSE))</f>
        <v/>
      </c>
      <c r="AA81" s="106">
        <f>IF(ISERROR(VLOOKUP($A81,NonEConsump,AA$73,FALSE)/VLOOKUP($A81,IndCons,AA$73,FALSE)),0,VLOOKUP($A81,NonEConsump,AA$73,FALSE)/VLOOKUP($A81,IndCons,AA$73,FALSE))</f>
        <v/>
      </c>
      <c r="AB81" s="106">
        <f>IF(ISERROR(VLOOKUP($A81,NonEConsump,AB$73,FALSE)/VLOOKUP($A81,IndCons,AB$73,FALSE)),0,VLOOKUP($A81,NonEConsump,AB$73,FALSE)/VLOOKUP($A81,IndCons,AB$73,FALSE))</f>
        <v/>
      </c>
      <c r="AC81" s="106">
        <f>IF(ISERROR(VLOOKUP($A81,NonEConsump,AC$73,FALSE)/VLOOKUP($A81,IndCons,AC$73,FALSE)),0,VLOOKUP($A81,NonEConsump,AC$73,FALSE)/VLOOKUP($A81,IndCons,AC$73,FALSE))</f>
        <v/>
      </c>
      <c r="AD81" s="106">
        <f>IF(ISERROR(VLOOKUP($A81,NonEConsump,AD$73,FALSE)/VLOOKUP($A81,IndCons,AD$73,FALSE)),0,VLOOKUP($A81,NonEConsump,AD$73,FALSE)/VLOOKUP($A81,IndCons,AD$73,FALSE))</f>
        <v/>
      </c>
      <c r="AE81" s="106" t="n"/>
      <c r="AF81" s="107" t="n"/>
    </row>
    <row r="82">
      <c r="A82" s="95" t="inlineStr">
        <is>
          <t>Pentanes Plus</t>
        </is>
      </c>
      <c r="B82" s="106">
        <f>IF(ISERROR(VLOOKUP($A82,NonEConsump,B$73,FALSE)/VLOOKUP($A82,IndCons,B$73,FALSE)),0,VLOOKUP($A82,NonEConsump,B$73,FALSE)/VLOOKUP($A82,IndCons,B$73,FALSE))</f>
        <v/>
      </c>
      <c r="C82" s="106">
        <f>IF(ISERROR(VLOOKUP($A82,NonEConsump,C$73,FALSE)/VLOOKUP($A82,IndCons,C$73,FALSE)),0,VLOOKUP($A82,NonEConsump,C$73,FALSE)/VLOOKUP($A82,IndCons,C$73,FALSE))</f>
        <v/>
      </c>
      <c r="D82" s="106">
        <f>IF(ISERROR(VLOOKUP($A82,NonEConsump,D$73,FALSE)/VLOOKUP($A82,IndCons,D$73,FALSE)),0,VLOOKUP($A82,NonEConsump,D$73,FALSE)/VLOOKUP($A82,IndCons,D$73,FALSE))</f>
        <v/>
      </c>
      <c r="E82" s="106">
        <f>IF(ISERROR(VLOOKUP($A82,NonEConsump,E$73,FALSE)/VLOOKUP($A82,IndCons,E$73,FALSE)),0,VLOOKUP($A82,NonEConsump,E$73,FALSE)/VLOOKUP($A82,IndCons,E$73,FALSE))</f>
        <v/>
      </c>
      <c r="F82" s="106">
        <f>IF(ISERROR(VLOOKUP($A82,NonEConsump,F$73,FALSE)/VLOOKUP($A82,IndCons,F$73,FALSE)),0,VLOOKUP($A82,NonEConsump,F$73,FALSE)/VLOOKUP($A82,IndCons,F$73,FALSE))</f>
        <v/>
      </c>
      <c r="G82" s="106">
        <f>IF(ISERROR(VLOOKUP($A82,NonEConsump,G$73,FALSE)/VLOOKUP($A82,IndCons,G$73,FALSE)),0,VLOOKUP($A82,NonEConsump,G$73,FALSE)/VLOOKUP($A82,IndCons,G$73,FALSE))</f>
        <v/>
      </c>
      <c r="H82" s="106">
        <f>IF(ISERROR(VLOOKUP($A82,NonEConsump,H$73,FALSE)/VLOOKUP($A82,IndCons,H$73,FALSE)),0,VLOOKUP($A82,NonEConsump,H$73,FALSE)/VLOOKUP($A82,IndCons,H$73,FALSE))</f>
        <v/>
      </c>
      <c r="I82" s="106">
        <f>IF(ISERROR(VLOOKUP($A82,NonEConsump,I$73,FALSE)/VLOOKUP($A82,IndCons,I$73,FALSE)),0,VLOOKUP($A82,NonEConsump,I$73,FALSE)/VLOOKUP($A82,IndCons,I$73,FALSE))</f>
        <v/>
      </c>
      <c r="J82" s="106">
        <f>IF(ISERROR(VLOOKUP($A82,NonEConsump,J$73,FALSE)/VLOOKUP($A82,IndCons,J$73,FALSE)),0,VLOOKUP($A82,NonEConsump,J$73,FALSE)/VLOOKUP($A82,IndCons,J$73,FALSE))</f>
        <v/>
      </c>
      <c r="K82" s="106">
        <f>IF(ISERROR(VLOOKUP($A82,NonEConsump,K$73,FALSE)/VLOOKUP($A82,IndCons,K$73,FALSE)),0,VLOOKUP($A82,NonEConsump,K$73,FALSE)/VLOOKUP($A82,IndCons,K$73,FALSE))</f>
        <v/>
      </c>
      <c r="L82" s="106">
        <f>IF(ISERROR(VLOOKUP($A82,NonEConsump,L$73,FALSE)/VLOOKUP($A82,IndCons,L$73,FALSE)),0,VLOOKUP($A82,NonEConsump,L$73,FALSE)/VLOOKUP($A82,IndCons,L$73,FALSE))</f>
        <v/>
      </c>
      <c r="M82" s="106">
        <f>IF(ISERROR(VLOOKUP($A82,NonEConsump,M$73,FALSE)/VLOOKUP($A82,IndCons,M$73,FALSE)),0,VLOOKUP($A82,NonEConsump,M$73,FALSE)/VLOOKUP($A82,IndCons,M$73,FALSE))</f>
        <v/>
      </c>
      <c r="N82" s="106">
        <f>IF(ISERROR(VLOOKUP($A82,NonEConsump,N$73,FALSE)/VLOOKUP($A82,IndCons,N$73,FALSE)),0,VLOOKUP($A82,NonEConsump,N$73,FALSE)/VLOOKUP($A82,IndCons,N$73,FALSE))</f>
        <v/>
      </c>
      <c r="O82" s="106">
        <f>IF(ISERROR(VLOOKUP($A82,NonEConsump,O$73,FALSE)/VLOOKUP($A82,IndCons,O$73,FALSE)),0,VLOOKUP($A82,NonEConsump,O$73,FALSE)/VLOOKUP($A82,IndCons,O$73,FALSE))</f>
        <v/>
      </c>
      <c r="P82" s="106">
        <f>IF(ISERROR(VLOOKUP($A82,NonEConsump,P$73,FALSE)/VLOOKUP($A82,IndCons,P$73,FALSE)),0,VLOOKUP($A82,NonEConsump,P$73,FALSE)/VLOOKUP($A82,IndCons,P$73,FALSE))</f>
        <v/>
      </c>
      <c r="Q82" s="106">
        <f>IF(ISERROR(VLOOKUP($A82,NonEConsump,Q$73,FALSE)/VLOOKUP($A82,IndCons,Q$73,FALSE)),0,VLOOKUP($A82,NonEConsump,Q$73,FALSE)/VLOOKUP($A82,IndCons,Q$73,FALSE))</f>
        <v/>
      </c>
      <c r="R82" s="106">
        <f>IF(ISERROR(VLOOKUP($A82,NonEConsump,R$73,FALSE)/VLOOKUP($A82,IndCons,R$73,FALSE)),0,VLOOKUP($A82,NonEConsump,R$73,FALSE)/VLOOKUP($A82,IndCons,R$73,FALSE))</f>
        <v/>
      </c>
      <c r="S82" s="106">
        <f>IF(ISERROR(VLOOKUP($A82,NonEConsump,S$73,FALSE)/VLOOKUP($A82,IndCons,S$73,FALSE)),0,VLOOKUP($A82,NonEConsump,S$73,FALSE)/VLOOKUP($A82,IndCons,S$73,FALSE))</f>
        <v/>
      </c>
      <c r="T82" s="106">
        <f>IF(ISERROR(VLOOKUP($A82,NonEConsump,T$73,FALSE)/VLOOKUP($A82,IndCons,T$73,FALSE)),0,VLOOKUP($A82,NonEConsump,T$73,FALSE)/VLOOKUP($A82,IndCons,T$73,FALSE))</f>
        <v/>
      </c>
      <c r="U82" s="106">
        <f>IF(ISERROR(VLOOKUP($A82,NonEConsump,U$73,FALSE)/VLOOKUP($A82,IndCons,U$73,FALSE)),0,VLOOKUP($A82,NonEConsump,U$73,FALSE)/VLOOKUP($A82,IndCons,U$73,FALSE))</f>
        <v/>
      </c>
      <c r="V82" s="106">
        <f>IF(ISERROR(VLOOKUP($A82,NonEConsump,V$73,FALSE)/VLOOKUP($A82,IndCons,V$73,FALSE)),0,VLOOKUP($A82,NonEConsump,V$73,FALSE)/VLOOKUP($A82,IndCons,V$73,FALSE))</f>
        <v/>
      </c>
      <c r="W82" s="106">
        <f>IF(ISERROR(VLOOKUP($A82,NonEConsump,W$73,FALSE)/VLOOKUP($A82,IndCons,W$73,FALSE)),0,VLOOKUP($A82,NonEConsump,W$73,FALSE)/VLOOKUP($A82,IndCons,W$73,FALSE))</f>
        <v/>
      </c>
      <c r="X82" s="106">
        <f>IF(ISERROR(VLOOKUP($A82,NonEConsump,X$73,FALSE)/VLOOKUP($A82,IndCons,X$73,FALSE)),0,VLOOKUP($A82,NonEConsump,X$73,FALSE)/VLOOKUP($A82,IndCons,X$73,FALSE))</f>
        <v/>
      </c>
      <c r="Y82" s="106">
        <f>IF(ISERROR(VLOOKUP($A82,NonEConsump,Y$73,FALSE)/VLOOKUP($A82,IndCons,Y$73,FALSE)),0,VLOOKUP($A82,NonEConsump,Y$73,FALSE)/VLOOKUP($A82,IndCons,Y$73,FALSE))</f>
        <v/>
      </c>
      <c r="Z82" s="106">
        <f>IF(ISERROR(VLOOKUP($A82,NonEConsump,Z$73,FALSE)/VLOOKUP($A82,IndCons,Z$73,FALSE)),0,VLOOKUP($A82,NonEConsump,Z$73,FALSE)/VLOOKUP($A82,IndCons,Z$73,FALSE))</f>
        <v/>
      </c>
      <c r="AA82" s="106">
        <f>IF(ISERROR(VLOOKUP($A82,NonEConsump,AA$73,FALSE)/VLOOKUP($A82,IndCons,AA$73,FALSE)),0,VLOOKUP($A82,NonEConsump,AA$73,FALSE)/VLOOKUP($A82,IndCons,AA$73,FALSE))</f>
        <v/>
      </c>
      <c r="AB82" s="106">
        <f>IF(ISERROR(VLOOKUP($A82,NonEConsump,AB$73,FALSE)/VLOOKUP($A82,IndCons,AB$73,FALSE)),0,VLOOKUP($A82,NonEConsump,AB$73,FALSE)/VLOOKUP($A82,IndCons,AB$73,FALSE))</f>
        <v/>
      </c>
      <c r="AC82" s="106">
        <f>IF(ISERROR(VLOOKUP($A82,NonEConsump,AC$73,FALSE)/VLOOKUP($A82,IndCons,AC$73,FALSE)),0,VLOOKUP($A82,NonEConsump,AC$73,FALSE)/VLOOKUP($A82,IndCons,AC$73,FALSE))</f>
        <v/>
      </c>
      <c r="AD82" s="106">
        <f>IF(ISERROR(VLOOKUP($A82,NonEConsump,AD$73,FALSE)/VLOOKUP($A82,IndCons,AD$73,FALSE)),0,VLOOKUP($A82,NonEConsump,AD$73,FALSE)/VLOOKUP($A82,IndCons,AD$73,FALSE))</f>
        <v/>
      </c>
      <c r="AE82" s="106" t="n"/>
      <c r="AF82" s="107" t="n"/>
    </row>
    <row r="83">
      <c r="A83" s="95" t="inlineStr">
        <is>
          <t>Feedstocks, Naphtha less than 401 F</t>
        </is>
      </c>
      <c r="B83" s="106">
        <f>IF(ISERROR(VLOOKUP($A83,NonEConsump,B$73,FALSE)/VLOOKUP($A83,IndCons,B$73,FALSE)),0,VLOOKUP($A83,NonEConsump,B$73,FALSE)/VLOOKUP($A83,IndCons,B$73,FALSE))</f>
        <v/>
      </c>
      <c r="C83" s="106">
        <f>IF(ISERROR(VLOOKUP($A83,NonEConsump,C$73,FALSE)/VLOOKUP($A83,IndCons,C$73,FALSE)),0,VLOOKUP($A83,NonEConsump,C$73,FALSE)/VLOOKUP($A83,IndCons,C$73,FALSE))</f>
        <v/>
      </c>
      <c r="D83" s="106">
        <f>IF(ISERROR(VLOOKUP($A83,NonEConsump,D$73,FALSE)/VLOOKUP($A83,IndCons,D$73,FALSE)),0,VLOOKUP($A83,NonEConsump,D$73,FALSE)/VLOOKUP($A83,IndCons,D$73,FALSE))</f>
        <v/>
      </c>
      <c r="E83" s="106">
        <f>IF(ISERROR(VLOOKUP($A83,NonEConsump,E$73,FALSE)/VLOOKUP($A83,IndCons,E$73,FALSE)),0,VLOOKUP($A83,NonEConsump,E$73,FALSE)/VLOOKUP($A83,IndCons,E$73,FALSE))</f>
        <v/>
      </c>
      <c r="F83" s="106">
        <f>IF(ISERROR(VLOOKUP($A83,NonEConsump,F$73,FALSE)/VLOOKUP($A83,IndCons,F$73,FALSE)),0,VLOOKUP($A83,NonEConsump,F$73,FALSE)/VLOOKUP($A83,IndCons,F$73,FALSE))</f>
        <v/>
      </c>
      <c r="G83" s="106">
        <f>IF(ISERROR(VLOOKUP($A83,NonEConsump,G$73,FALSE)/VLOOKUP($A83,IndCons,G$73,FALSE)),0,VLOOKUP($A83,NonEConsump,G$73,FALSE)/VLOOKUP($A83,IndCons,G$73,FALSE))</f>
        <v/>
      </c>
      <c r="H83" s="106">
        <f>IF(ISERROR(VLOOKUP($A83,NonEConsump,H$73,FALSE)/VLOOKUP($A83,IndCons,H$73,FALSE)),0,VLOOKUP($A83,NonEConsump,H$73,FALSE)/VLOOKUP($A83,IndCons,H$73,FALSE))</f>
        <v/>
      </c>
      <c r="I83" s="106">
        <f>IF(ISERROR(VLOOKUP($A83,NonEConsump,I$73,FALSE)/VLOOKUP($A83,IndCons,I$73,FALSE)),0,VLOOKUP($A83,NonEConsump,I$73,FALSE)/VLOOKUP($A83,IndCons,I$73,FALSE))</f>
        <v/>
      </c>
      <c r="J83" s="106">
        <f>IF(ISERROR(VLOOKUP($A83,NonEConsump,J$73,FALSE)/VLOOKUP($A83,IndCons,J$73,FALSE)),0,VLOOKUP($A83,NonEConsump,J$73,FALSE)/VLOOKUP($A83,IndCons,J$73,FALSE))</f>
        <v/>
      </c>
      <c r="K83" s="106">
        <f>IF(ISERROR(VLOOKUP($A83,NonEConsump,K$73,FALSE)/VLOOKUP($A83,IndCons,K$73,FALSE)),0,VLOOKUP($A83,NonEConsump,K$73,FALSE)/VLOOKUP($A83,IndCons,K$73,FALSE))</f>
        <v/>
      </c>
      <c r="L83" s="106">
        <f>IF(ISERROR(VLOOKUP($A83,NonEConsump,L$73,FALSE)/VLOOKUP($A83,IndCons,L$73,FALSE)),0,VLOOKUP($A83,NonEConsump,L$73,FALSE)/VLOOKUP($A83,IndCons,L$73,FALSE))</f>
        <v/>
      </c>
      <c r="M83" s="106">
        <f>IF(ISERROR(VLOOKUP($A83,NonEConsump,M$73,FALSE)/VLOOKUP($A83,IndCons,M$73,FALSE)),0,VLOOKUP($A83,NonEConsump,M$73,FALSE)/VLOOKUP($A83,IndCons,M$73,FALSE))</f>
        <v/>
      </c>
      <c r="N83" s="106">
        <f>IF(ISERROR(VLOOKUP($A83,NonEConsump,N$73,FALSE)/VLOOKUP($A83,IndCons,N$73,FALSE)),0,VLOOKUP($A83,NonEConsump,N$73,FALSE)/VLOOKUP($A83,IndCons,N$73,FALSE))</f>
        <v/>
      </c>
      <c r="O83" s="106">
        <f>IF(ISERROR(VLOOKUP($A83,NonEConsump,O$73,FALSE)/VLOOKUP($A83,IndCons,O$73,FALSE)),0,VLOOKUP($A83,NonEConsump,O$73,FALSE)/VLOOKUP($A83,IndCons,O$73,FALSE))</f>
        <v/>
      </c>
      <c r="P83" s="106">
        <f>IF(ISERROR(VLOOKUP($A83,NonEConsump,P$73,FALSE)/VLOOKUP($A83,IndCons,P$73,FALSE)),0,VLOOKUP($A83,NonEConsump,P$73,FALSE)/VLOOKUP($A83,IndCons,P$73,FALSE))</f>
        <v/>
      </c>
      <c r="Q83" s="106">
        <f>IF(ISERROR(VLOOKUP($A83,NonEConsump,Q$73,FALSE)/VLOOKUP($A83,IndCons,Q$73,FALSE)),0,VLOOKUP($A83,NonEConsump,Q$73,FALSE)/VLOOKUP($A83,IndCons,Q$73,FALSE))</f>
        <v/>
      </c>
      <c r="R83" s="106">
        <f>IF(ISERROR(VLOOKUP($A83,NonEConsump,R$73,FALSE)/VLOOKUP($A83,IndCons,R$73,FALSE)),0,VLOOKUP($A83,NonEConsump,R$73,FALSE)/VLOOKUP($A83,IndCons,R$73,FALSE))</f>
        <v/>
      </c>
      <c r="S83" s="106">
        <f>IF(ISERROR(VLOOKUP($A83,NonEConsump,S$73,FALSE)/VLOOKUP($A83,IndCons,S$73,FALSE)),0,VLOOKUP($A83,NonEConsump,S$73,FALSE)/VLOOKUP($A83,IndCons,S$73,FALSE))</f>
        <v/>
      </c>
      <c r="T83" s="106">
        <f>IF(ISERROR(VLOOKUP($A83,NonEConsump,T$73,FALSE)/VLOOKUP($A83,IndCons,T$73,FALSE)),0,VLOOKUP($A83,NonEConsump,T$73,FALSE)/VLOOKUP($A83,IndCons,T$73,FALSE))</f>
        <v/>
      </c>
      <c r="U83" s="106">
        <f>IF(ISERROR(VLOOKUP($A83,NonEConsump,U$73,FALSE)/VLOOKUP($A83,IndCons,U$73,FALSE)),0,VLOOKUP($A83,NonEConsump,U$73,FALSE)/VLOOKUP($A83,IndCons,U$73,FALSE))</f>
        <v/>
      </c>
      <c r="V83" s="106">
        <f>IF(ISERROR(VLOOKUP($A83,NonEConsump,V$73,FALSE)/VLOOKUP($A83,IndCons,V$73,FALSE)),0,VLOOKUP($A83,NonEConsump,V$73,FALSE)/VLOOKUP($A83,IndCons,V$73,FALSE))</f>
        <v/>
      </c>
      <c r="W83" s="106">
        <f>IF(ISERROR(VLOOKUP($A83,NonEConsump,W$73,FALSE)/VLOOKUP($A83,IndCons,W$73,FALSE)),0,VLOOKUP($A83,NonEConsump,W$73,FALSE)/VLOOKUP($A83,IndCons,W$73,FALSE))</f>
        <v/>
      </c>
      <c r="X83" s="106">
        <f>IF(ISERROR(VLOOKUP($A83,NonEConsump,X$73,FALSE)/VLOOKUP($A83,IndCons,X$73,FALSE)),0,VLOOKUP($A83,NonEConsump,X$73,FALSE)/VLOOKUP($A83,IndCons,X$73,FALSE))</f>
        <v/>
      </c>
      <c r="Y83" s="106">
        <f>IF(ISERROR(VLOOKUP($A83,NonEConsump,Y$73,FALSE)/VLOOKUP($A83,IndCons,Y$73,FALSE)),0,VLOOKUP($A83,NonEConsump,Y$73,FALSE)/VLOOKUP($A83,IndCons,Y$73,FALSE))</f>
        <v/>
      </c>
      <c r="Z83" s="106">
        <f>IF(ISERROR(VLOOKUP($A83,NonEConsump,Z$73,FALSE)/VLOOKUP($A83,IndCons,Z$73,FALSE)),0,VLOOKUP($A83,NonEConsump,Z$73,FALSE)/VLOOKUP($A83,IndCons,Z$73,FALSE))</f>
        <v/>
      </c>
      <c r="AA83" s="106">
        <f>IF(ISERROR(VLOOKUP($A83,NonEConsump,AA$73,FALSE)/VLOOKUP($A83,IndCons,AA$73,FALSE)),0,VLOOKUP($A83,NonEConsump,AA$73,FALSE)/VLOOKUP($A83,IndCons,AA$73,FALSE))</f>
        <v/>
      </c>
      <c r="AB83" s="106">
        <f>IF(ISERROR(VLOOKUP($A83,NonEConsump,AB$73,FALSE)/VLOOKUP($A83,IndCons,AB$73,FALSE)),0,VLOOKUP($A83,NonEConsump,AB$73,FALSE)/VLOOKUP($A83,IndCons,AB$73,FALSE))</f>
        <v/>
      </c>
      <c r="AC83" s="106">
        <f>IF(ISERROR(VLOOKUP($A83,NonEConsump,AC$73,FALSE)/VLOOKUP($A83,IndCons,AC$73,FALSE)),0,VLOOKUP($A83,NonEConsump,AC$73,FALSE)/VLOOKUP($A83,IndCons,AC$73,FALSE))</f>
        <v/>
      </c>
      <c r="AD83" s="106">
        <f>IF(ISERROR(VLOOKUP($A83,NonEConsump,AD$73,FALSE)/VLOOKUP($A83,IndCons,AD$73,FALSE)),0,VLOOKUP($A83,NonEConsump,AD$73,FALSE)/VLOOKUP($A83,IndCons,AD$73,FALSE))</f>
        <v/>
      </c>
      <c r="AE83" s="106" t="n"/>
      <c r="AF83" s="107" t="n"/>
    </row>
    <row r="84">
      <c r="A84" s="95" t="inlineStr">
        <is>
          <t>Feedstocks, Other Oils greater than 401 F</t>
        </is>
      </c>
      <c r="B84" s="106">
        <f>IF(ISERROR(VLOOKUP($A84,NonEConsump,B$73,FALSE)/VLOOKUP($A84,IndCons,B$73,FALSE)),0,VLOOKUP($A84,NonEConsump,B$73,FALSE)/VLOOKUP($A84,IndCons,B$73,FALSE))</f>
        <v/>
      </c>
      <c r="C84" s="106">
        <f>IF(ISERROR(VLOOKUP($A84,NonEConsump,C$73,FALSE)/VLOOKUP($A84,IndCons,C$73,FALSE)),0,VLOOKUP($A84,NonEConsump,C$73,FALSE)/VLOOKUP($A84,IndCons,C$73,FALSE))</f>
        <v/>
      </c>
      <c r="D84" s="106">
        <f>IF(ISERROR(VLOOKUP($A84,NonEConsump,D$73,FALSE)/VLOOKUP($A84,IndCons,D$73,FALSE)),0,VLOOKUP($A84,NonEConsump,D$73,FALSE)/VLOOKUP($A84,IndCons,D$73,FALSE))</f>
        <v/>
      </c>
      <c r="E84" s="106">
        <f>IF(ISERROR(VLOOKUP($A84,NonEConsump,E$73,FALSE)/VLOOKUP($A84,IndCons,E$73,FALSE)),0,VLOOKUP($A84,NonEConsump,E$73,FALSE)/VLOOKUP($A84,IndCons,E$73,FALSE))</f>
        <v/>
      </c>
      <c r="F84" s="106">
        <f>IF(ISERROR(VLOOKUP($A84,NonEConsump,F$73,FALSE)/VLOOKUP($A84,IndCons,F$73,FALSE)),0,VLOOKUP($A84,NonEConsump,F$73,FALSE)/VLOOKUP($A84,IndCons,F$73,FALSE))</f>
        <v/>
      </c>
      <c r="G84" s="106">
        <f>IF(ISERROR(VLOOKUP($A84,NonEConsump,G$73,FALSE)/VLOOKUP($A84,IndCons,G$73,FALSE)),0,VLOOKUP($A84,NonEConsump,G$73,FALSE)/VLOOKUP($A84,IndCons,G$73,FALSE))</f>
        <v/>
      </c>
      <c r="H84" s="106">
        <f>IF(ISERROR(VLOOKUP($A84,NonEConsump,H$73,FALSE)/VLOOKUP($A84,IndCons,H$73,FALSE)),0,VLOOKUP($A84,NonEConsump,H$73,FALSE)/VLOOKUP($A84,IndCons,H$73,FALSE))</f>
        <v/>
      </c>
      <c r="I84" s="106">
        <f>IF(ISERROR(VLOOKUP($A84,NonEConsump,I$73,FALSE)/VLOOKUP($A84,IndCons,I$73,FALSE)),0,VLOOKUP($A84,NonEConsump,I$73,FALSE)/VLOOKUP($A84,IndCons,I$73,FALSE))</f>
        <v/>
      </c>
      <c r="J84" s="106">
        <f>IF(ISERROR(VLOOKUP($A84,NonEConsump,J$73,FALSE)/VLOOKUP($A84,IndCons,J$73,FALSE)),0,VLOOKUP($A84,NonEConsump,J$73,FALSE)/VLOOKUP($A84,IndCons,J$73,FALSE))</f>
        <v/>
      </c>
      <c r="K84" s="106">
        <f>IF(ISERROR(VLOOKUP($A84,NonEConsump,K$73,FALSE)/VLOOKUP($A84,IndCons,K$73,FALSE)),0,VLOOKUP($A84,NonEConsump,K$73,FALSE)/VLOOKUP($A84,IndCons,K$73,FALSE))</f>
        <v/>
      </c>
      <c r="L84" s="106">
        <f>IF(ISERROR(VLOOKUP($A84,NonEConsump,L$73,FALSE)/VLOOKUP($A84,IndCons,L$73,FALSE)),0,VLOOKUP($A84,NonEConsump,L$73,FALSE)/VLOOKUP($A84,IndCons,L$73,FALSE))</f>
        <v/>
      </c>
      <c r="M84" s="106">
        <f>IF(ISERROR(VLOOKUP($A84,NonEConsump,M$73,FALSE)/VLOOKUP($A84,IndCons,M$73,FALSE)),0,VLOOKUP($A84,NonEConsump,M$73,FALSE)/VLOOKUP($A84,IndCons,M$73,FALSE))</f>
        <v/>
      </c>
      <c r="N84" s="106">
        <f>IF(ISERROR(VLOOKUP($A84,NonEConsump,N$73,FALSE)/VLOOKUP($A84,IndCons,N$73,FALSE)),0,VLOOKUP($A84,NonEConsump,N$73,FALSE)/VLOOKUP($A84,IndCons,N$73,FALSE))</f>
        <v/>
      </c>
      <c r="O84" s="106">
        <f>IF(ISERROR(VLOOKUP($A84,NonEConsump,O$73,FALSE)/VLOOKUP($A84,IndCons,O$73,FALSE)),0,VLOOKUP($A84,NonEConsump,O$73,FALSE)/VLOOKUP($A84,IndCons,O$73,FALSE))</f>
        <v/>
      </c>
      <c r="P84" s="106">
        <f>IF(ISERROR(VLOOKUP($A84,NonEConsump,P$73,FALSE)/VLOOKUP($A84,IndCons,P$73,FALSE)),0,VLOOKUP($A84,NonEConsump,P$73,FALSE)/VLOOKUP($A84,IndCons,P$73,FALSE))</f>
        <v/>
      </c>
      <c r="Q84" s="106">
        <f>IF(ISERROR(VLOOKUP($A84,NonEConsump,Q$73,FALSE)/VLOOKUP($A84,IndCons,Q$73,FALSE)),0,VLOOKUP($A84,NonEConsump,Q$73,FALSE)/VLOOKUP($A84,IndCons,Q$73,FALSE))</f>
        <v/>
      </c>
      <c r="R84" s="106">
        <f>IF(ISERROR(VLOOKUP($A84,NonEConsump,R$73,FALSE)/VLOOKUP($A84,IndCons,R$73,FALSE)),0,VLOOKUP($A84,NonEConsump,R$73,FALSE)/VLOOKUP($A84,IndCons,R$73,FALSE))</f>
        <v/>
      </c>
      <c r="S84" s="106">
        <f>IF(ISERROR(VLOOKUP($A84,NonEConsump,S$73,FALSE)/VLOOKUP($A84,IndCons,S$73,FALSE)),0,VLOOKUP($A84,NonEConsump,S$73,FALSE)/VLOOKUP($A84,IndCons,S$73,FALSE))</f>
        <v/>
      </c>
      <c r="T84" s="106">
        <f>IF(ISERROR(VLOOKUP($A84,NonEConsump,T$73,FALSE)/VLOOKUP($A84,IndCons,T$73,FALSE)),0,VLOOKUP($A84,NonEConsump,T$73,FALSE)/VLOOKUP($A84,IndCons,T$73,FALSE))</f>
        <v/>
      </c>
      <c r="U84" s="106">
        <f>IF(ISERROR(VLOOKUP($A84,NonEConsump,U$73,FALSE)/VLOOKUP($A84,IndCons,U$73,FALSE)),0,VLOOKUP($A84,NonEConsump,U$73,FALSE)/VLOOKUP($A84,IndCons,U$73,FALSE))</f>
        <v/>
      </c>
      <c r="V84" s="106">
        <f>IF(ISERROR(VLOOKUP($A84,NonEConsump,V$73,FALSE)/VLOOKUP($A84,IndCons,V$73,FALSE)),0,VLOOKUP($A84,NonEConsump,V$73,FALSE)/VLOOKUP($A84,IndCons,V$73,FALSE))</f>
        <v/>
      </c>
      <c r="W84" s="106">
        <f>IF(ISERROR(VLOOKUP($A84,NonEConsump,W$73,FALSE)/VLOOKUP($A84,IndCons,W$73,FALSE)),0,VLOOKUP($A84,NonEConsump,W$73,FALSE)/VLOOKUP($A84,IndCons,W$73,FALSE))</f>
        <v/>
      </c>
      <c r="X84" s="106">
        <f>IF(ISERROR(VLOOKUP($A84,NonEConsump,X$73,FALSE)/VLOOKUP($A84,IndCons,X$73,FALSE)),0,VLOOKUP($A84,NonEConsump,X$73,FALSE)/VLOOKUP($A84,IndCons,X$73,FALSE))</f>
        <v/>
      </c>
      <c r="Y84" s="106">
        <f>IF(ISERROR(VLOOKUP($A84,NonEConsump,Y$73,FALSE)/VLOOKUP($A84,IndCons,Y$73,FALSE)),0,VLOOKUP($A84,NonEConsump,Y$73,FALSE)/VLOOKUP($A84,IndCons,Y$73,FALSE))</f>
        <v/>
      </c>
      <c r="Z84" s="106">
        <f>IF(ISERROR(VLOOKUP($A84,NonEConsump,Z$73,FALSE)/VLOOKUP($A84,IndCons,Z$73,FALSE)),0,VLOOKUP($A84,NonEConsump,Z$73,FALSE)/VLOOKUP($A84,IndCons,Z$73,FALSE))</f>
        <v/>
      </c>
      <c r="AA84" s="106">
        <f>IF(ISERROR(VLOOKUP($A84,NonEConsump,AA$73,FALSE)/VLOOKUP($A84,IndCons,AA$73,FALSE)),0,VLOOKUP($A84,NonEConsump,AA$73,FALSE)/VLOOKUP($A84,IndCons,AA$73,FALSE))</f>
        <v/>
      </c>
      <c r="AB84" s="106">
        <f>IF(ISERROR(VLOOKUP($A84,NonEConsump,AB$73,FALSE)/VLOOKUP($A84,IndCons,AB$73,FALSE)),0,VLOOKUP($A84,NonEConsump,AB$73,FALSE)/VLOOKUP($A84,IndCons,AB$73,FALSE))</f>
        <v/>
      </c>
      <c r="AC84" s="106">
        <f>IF(ISERROR(VLOOKUP($A84,NonEConsump,AC$73,FALSE)/VLOOKUP($A84,IndCons,AC$73,FALSE)),0,VLOOKUP($A84,NonEConsump,AC$73,FALSE)/VLOOKUP($A84,IndCons,AC$73,FALSE))</f>
        <v/>
      </c>
      <c r="AD84" s="106">
        <f>IF(ISERROR(VLOOKUP($A84,NonEConsump,AD$73,FALSE)/VLOOKUP($A84,IndCons,AD$73,FALSE)),0,VLOOKUP($A84,NonEConsump,AD$73,FALSE)/VLOOKUP($A84,IndCons,AD$73,FALSE))</f>
        <v/>
      </c>
      <c r="AE84" s="106" t="n"/>
      <c r="AF84" s="107" t="n"/>
    </row>
    <row r="85">
      <c r="A85" s="95" t="inlineStr">
        <is>
          <t>Still Gas</t>
        </is>
      </c>
      <c r="B85" s="106">
        <f>IF(ISERROR(VLOOKUP($A85,NonEConsump,B$73,FALSE)/VLOOKUP($A85,IndCons,B$73,FALSE)),0,VLOOKUP($A85,NonEConsump,B$73,FALSE)/VLOOKUP($A85,IndCons,B$73,FALSE))</f>
        <v/>
      </c>
      <c r="C85" s="106">
        <f>IF(ISERROR(VLOOKUP($A85,NonEConsump,C$73,FALSE)/VLOOKUP($A85,IndCons,C$73,FALSE)),0,VLOOKUP($A85,NonEConsump,C$73,FALSE)/VLOOKUP($A85,IndCons,C$73,FALSE))</f>
        <v/>
      </c>
      <c r="D85" s="106">
        <f>IF(ISERROR(VLOOKUP($A85,NonEConsump,D$73,FALSE)/VLOOKUP($A85,IndCons,D$73,FALSE)),0,VLOOKUP($A85,NonEConsump,D$73,FALSE)/VLOOKUP($A85,IndCons,D$73,FALSE))</f>
        <v/>
      </c>
      <c r="E85" s="106">
        <f>IF(ISERROR(VLOOKUP($A85,NonEConsump,E$73,FALSE)/VLOOKUP($A85,IndCons,E$73,FALSE)),0,VLOOKUP($A85,NonEConsump,E$73,FALSE)/VLOOKUP($A85,IndCons,E$73,FALSE))</f>
        <v/>
      </c>
      <c r="F85" s="106">
        <f>IF(ISERROR(VLOOKUP($A85,NonEConsump,F$73,FALSE)/VLOOKUP($A85,IndCons,F$73,FALSE)),0,VLOOKUP($A85,NonEConsump,F$73,FALSE)/VLOOKUP($A85,IndCons,F$73,FALSE))</f>
        <v/>
      </c>
      <c r="G85" s="106">
        <f>IF(ISERROR(VLOOKUP($A85,NonEConsump,G$73,FALSE)/VLOOKUP($A85,IndCons,G$73,FALSE)),0,VLOOKUP($A85,NonEConsump,G$73,FALSE)/VLOOKUP($A85,IndCons,G$73,FALSE))</f>
        <v/>
      </c>
      <c r="H85" s="106">
        <f>IF(ISERROR(VLOOKUP($A85,NonEConsump,H$73,FALSE)/VLOOKUP($A85,IndCons,H$73,FALSE)),0,VLOOKUP($A85,NonEConsump,H$73,FALSE)/VLOOKUP($A85,IndCons,H$73,FALSE))</f>
        <v/>
      </c>
      <c r="I85" s="106">
        <f>IF(ISERROR(VLOOKUP($A85,NonEConsump,I$73,FALSE)/VLOOKUP($A85,IndCons,I$73,FALSE)),0,VLOOKUP($A85,NonEConsump,I$73,FALSE)/VLOOKUP($A85,IndCons,I$73,FALSE))</f>
        <v/>
      </c>
      <c r="J85" s="106">
        <f>IF(ISERROR(VLOOKUP($A85,NonEConsump,J$73,FALSE)/VLOOKUP($A85,IndCons,J$73,FALSE)),0,VLOOKUP($A85,NonEConsump,J$73,FALSE)/VLOOKUP($A85,IndCons,J$73,FALSE))</f>
        <v/>
      </c>
      <c r="K85" s="106">
        <f>IF(ISERROR(VLOOKUP($A85,NonEConsump,K$73,FALSE)/VLOOKUP($A85,IndCons,K$73,FALSE)),0,VLOOKUP($A85,NonEConsump,K$73,FALSE)/VLOOKUP($A85,IndCons,K$73,FALSE))</f>
        <v/>
      </c>
      <c r="L85" s="106">
        <f>IF(ISERROR(VLOOKUP($A85,NonEConsump,L$73,FALSE)/VLOOKUP($A85,IndCons,L$73,FALSE)),0,VLOOKUP($A85,NonEConsump,L$73,FALSE)/VLOOKUP($A85,IndCons,L$73,FALSE))</f>
        <v/>
      </c>
      <c r="M85" s="106">
        <f>IF(ISERROR(VLOOKUP($A85,NonEConsump,M$73,FALSE)/VLOOKUP($A85,IndCons,M$73,FALSE)),0,VLOOKUP($A85,NonEConsump,M$73,FALSE)/VLOOKUP($A85,IndCons,M$73,FALSE))</f>
        <v/>
      </c>
      <c r="N85" s="106">
        <f>IF(ISERROR(VLOOKUP($A85,NonEConsump,N$73,FALSE)/VLOOKUP($A85,IndCons,N$73,FALSE)),0,VLOOKUP($A85,NonEConsump,N$73,FALSE)/VLOOKUP($A85,IndCons,N$73,FALSE))</f>
        <v/>
      </c>
      <c r="O85" s="106">
        <f>IF(ISERROR(VLOOKUP($A85,NonEConsump,O$73,FALSE)/VLOOKUP($A85,IndCons,O$73,FALSE)),0,VLOOKUP($A85,NonEConsump,O$73,FALSE)/VLOOKUP($A85,IndCons,O$73,FALSE))</f>
        <v/>
      </c>
      <c r="P85" s="106">
        <f>IF(ISERROR(VLOOKUP($A85,NonEConsump,P$73,FALSE)/VLOOKUP($A85,IndCons,P$73,FALSE)),0,VLOOKUP($A85,NonEConsump,P$73,FALSE)/VLOOKUP($A85,IndCons,P$73,FALSE))</f>
        <v/>
      </c>
      <c r="Q85" s="106">
        <f>IF(ISERROR(VLOOKUP($A85,NonEConsump,Q$73,FALSE)/VLOOKUP($A85,IndCons,Q$73,FALSE)),0,VLOOKUP($A85,NonEConsump,Q$73,FALSE)/VLOOKUP($A85,IndCons,Q$73,FALSE))</f>
        <v/>
      </c>
      <c r="R85" s="106">
        <f>IF(ISERROR(VLOOKUP($A85,NonEConsump,R$73,FALSE)/VLOOKUP($A85,IndCons,R$73,FALSE)),0,VLOOKUP($A85,NonEConsump,R$73,FALSE)/VLOOKUP($A85,IndCons,R$73,FALSE))</f>
        <v/>
      </c>
      <c r="S85" s="106">
        <f>IF(ISERROR(VLOOKUP($A85,NonEConsump,S$73,FALSE)/VLOOKUP($A85,IndCons,S$73,FALSE)),0,VLOOKUP($A85,NonEConsump,S$73,FALSE)/VLOOKUP($A85,IndCons,S$73,FALSE))</f>
        <v/>
      </c>
      <c r="T85" s="106">
        <f>IF(ISERROR(VLOOKUP($A85,NonEConsump,T$73,FALSE)/VLOOKUP($A85,IndCons,T$73,FALSE)),0,VLOOKUP($A85,NonEConsump,T$73,FALSE)/VLOOKUP($A85,IndCons,T$73,FALSE))</f>
        <v/>
      </c>
      <c r="U85" s="106">
        <f>IF(ISERROR(VLOOKUP($A85,NonEConsump,U$73,FALSE)/VLOOKUP($A85,IndCons,U$73,FALSE)),0,VLOOKUP($A85,NonEConsump,U$73,FALSE)/VLOOKUP($A85,IndCons,U$73,FALSE))</f>
        <v/>
      </c>
      <c r="V85" s="106">
        <f>IF(ISERROR(VLOOKUP($A85,NonEConsump,V$73,FALSE)/VLOOKUP($A85,IndCons,V$73,FALSE)),0,VLOOKUP($A85,NonEConsump,V$73,FALSE)/VLOOKUP($A85,IndCons,V$73,FALSE))</f>
        <v/>
      </c>
      <c r="W85" s="106">
        <f>IF(ISERROR(VLOOKUP($A85,NonEConsump,W$73,FALSE)/VLOOKUP($A85,IndCons,W$73,FALSE)),0,VLOOKUP($A85,NonEConsump,W$73,FALSE)/VLOOKUP($A85,IndCons,W$73,FALSE))</f>
        <v/>
      </c>
      <c r="X85" s="106">
        <f>IF(ISERROR(VLOOKUP($A85,NonEConsump,X$73,FALSE)/VLOOKUP($A85,IndCons,X$73,FALSE)),0,VLOOKUP($A85,NonEConsump,X$73,FALSE)/VLOOKUP($A85,IndCons,X$73,FALSE))</f>
        <v/>
      </c>
      <c r="Y85" s="106">
        <f>IF(ISERROR(VLOOKUP($A85,NonEConsump,Y$73,FALSE)/VLOOKUP($A85,IndCons,Y$73,FALSE)),0,VLOOKUP($A85,NonEConsump,Y$73,FALSE)/VLOOKUP($A85,IndCons,Y$73,FALSE))</f>
        <v/>
      </c>
      <c r="Z85" s="106">
        <f>IF(ISERROR(VLOOKUP($A85,NonEConsump,Z$73,FALSE)/VLOOKUP($A85,IndCons,Z$73,FALSE)),0,VLOOKUP($A85,NonEConsump,Z$73,FALSE)/VLOOKUP($A85,IndCons,Z$73,FALSE))</f>
        <v/>
      </c>
      <c r="AA85" s="106">
        <f>IF(ISERROR(VLOOKUP($A85,NonEConsump,AA$73,FALSE)/VLOOKUP($A85,IndCons,AA$73,FALSE)),0,VLOOKUP($A85,NonEConsump,AA$73,FALSE)/VLOOKUP($A85,IndCons,AA$73,FALSE))</f>
        <v/>
      </c>
      <c r="AB85" s="106">
        <f>IF(ISERROR(VLOOKUP($A85,NonEConsump,AB$73,FALSE)/VLOOKUP($A85,IndCons,AB$73,FALSE)),0,VLOOKUP($A85,NonEConsump,AB$73,FALSE)/VLOOKUP($A85,IndCons,AB$73,FALSE))</f>
        <v/>
      </c>
      <c r="AC85" s="106">
        <f>IF(ISERROR(VLOOKUP($A85,NonEConsump,AC$73,FALSE)/VLOOKUP($A85,IndCons,AC$73,FALSE)),0,VLOOKUP($A85,NonEConsump,AC$73,FALSE)/VLOOKUP($A85,IndCons,AC$73,FALSE))</f>
        <v/>
      </c>
      <c r="AD85" s="106">
        <f>IF(ISERROR(VLOOKUP($A85,NonEConsump,AD$73,FALSE)/VLOOKUP($A85,IndCons,AD$73,FALSE)),0,VLOOKUP($A85,NonEConsump,AD$73,FALSE)/VLOOKUP($A85,IndCons,AD$73,FALSE))</f>
        <v/>
      </c>
      <c r="AE85" s="106" t="n"/>
      <c r="AF85" s="107" t="n"/>
    </row>
    <row r="86">
      <c r="A86" s="95" t="inlineStr">
        <is>
          <t>Petroleum Coke</t>
        </is>
      </c>
      <c r="B86" s="106">
        <f>IF(ISERROR(VLOOKUP($A86,NonEConsump,B$73,FALSE)/VLOOKUP($A86,IndCons,B$73,FALSE)),0,VLOOKUP($A86,NonEConsump,B$73,FALSE)/VLOOKUP($A86,IndCons,B$73,FALSE))</f>
        <v/>
      </c>
      <c r="C86" s="106">
        <f>IF(ISERROR(VLOOKUP($A86,NonEConsump,C$73,FALSE)/VLOOKUP($A86,IndCons,C$73,FALSE)),0,VLOOKUP($A86,NonEConsump,C$73,FALSE)/VLOOKUP($A86,IndCons,C$73,FALSE))</f>
        <v/>
      </c>
      <c r="D86" s="106">
        <f>IF(ISERROR(VLOOKUP($A86,NonEConsump,D$73,FALSE)/VLOOKUP($A86,IndCons,D$73,FALSE)),0,VLOOKUP($A86,NonEConsump,D$73,FALSE)/VLOOKUP($A86,IndCons,D$73,FALSE))</f>
        <v/>
      </c>
      <c r="E86" s="106">
        <f>IF(ISERROR(VLOOKUP($A86,NonEConsump,E$73,FALSE)/VLOOKUP($A86,IndCons,E$73,FALSE)),0,VLOOKUP($A86,NonEConsump,E$73,FALSE)/VLOOKUP($A86,IndCons,E$73,FALSE))</f>
        <v/>
      </c>
      <c r="F86" s="106">
        <f>IF(ISERROR(VLOOKUP($A86,NonEConsump,F$73,FALSE)/VLOOKUP($A86,IndCons,F$73,FALSE)),0,VLOOKUP($A86,NonEConsump,F$73,FALSE)/VLOOKUP($A86,IndCons,F$73,FALSE))</f>
        <v/>
      </c>
      <c r="G86" s="106">
        <f>IF(ISERROR(VLOOKUP($A86,NonEConsump,G$73,FALSE)/VLOOKUP($A86,IndCons,G$73,FALSE)),0,VLOOKUP($A86,NonEConsump,G$73,FALSE)/VLOOKUP($A86,IndCons,G$73,FALSE))</f>
        <v/>
      </c>
      <c r="H86" s="106">
        <f>IF(ISERROR(VLOOKUP($A86,NonEConsump,H$73,FALSE)/VLOOKUP($A86,IndCons,H$73,FALSE)),0,VLOOKUP($A86,NonEConsump,H$73,FALSE)/VLOOKUP($A86,IndCons,H$73,FALSE))</f>
        <v/>
      </c>
      <c r="I86" s="106">
        <f>IF(ISERROR(VLOOKUP($A86,NonEConsump,I$73,FALSE)/VLOOKUP($A86,IndCons,I$73,FALSE)),0,VLOOKUP($A86,NonEConsump,I$73,FALSE)/VLOOKUP($A86,IndCons,I$73,FALSE))</f>
        <v/>
      </c>
      <c r="J86" s="106">
        <f>IF(ISERROR(VLOOKUP($A86,NonEConsump,J$73,FALSE)/VLOOKUP($A86,IndCons,J$73,FALSE)),0,VLOOKUP($A86,NonEConsump,J$73,FALSE)/VLOOKUP($A86,IndCons,J$73,FALSE))</f>
        <v/>
      </c>
      <c r="K86" s="106">
        <f>IF(ISERROR(VLOOKUP($A86,NonEConsump,K$73,FALSE)/VLOOKUP($A86,IndCons,K$73,FALSE)),0,VLOOKUP($A86,NonEConsump,K$73,FALSE)/VLOOKUP($A86,IndCons,K$73,FALSE))</f>
        <v/>
      </c>
      <c r="L86" s="106">
        <f>IF(ISERROR(VLOOKUP($A86,NonEConsump,L$73,FALSE)/VLOOKUP($A86,IndCons,L$73,FALSE)),0,VLOOKUP($A86,NonEConsump,L$73,FALSE)/VLOOKUP($A86,IndCons,L$73,FALSE))</f>
        <v/>
      </c>
      <c r="M86" s="106">
        <f>IF(ISERROR(VLOOKUP($A86,NonEConsump,M$73,FALSE)/VLOOKUP($A86,IndCons,M$73,FALSE)),0,VLOOKUP($A86,NonEConsump,M$73,FALSE)/VLOOKUP($A86,IndCons,M$73,FALSE))</f>
        <v/>
      </c>
      <c r="N86" s="106">
        <f>IF(ISERROR(VLOOKUP($A86,NonEConsump,N$73,FALSE)/VLOOKUP($A86,IndCons,N$73,FALSE)),0,VLOOKUP($A86,NonEConsump,N$73,FALSE)/VLOOKUP($A86,IndCons,N$73,FALSE))</f>
        <v/>
      </c>
      <c r="O86" s="106">
        <f>IF(ISERROR(VLOOKUP($A86,NonEConsump,O$73,FALSE)/VLOOKUP($A86,IndCons,O$73,FALSE)),0,VLOOKUP($A86,NonEConsump,O$73,FALSE)/VLOOKUP($A86,IndCons,O$73,FALSE))</f>
        <v/>
      </c>
      <c r="P86" s="106">
        <f>IF(ISERROR(VLOOKUP($A86,NonEConsump,P$73,FALSE)/VLOOKUP($A86,IndCons,P$73,FALSE)),0,VLOOKUP($A86,NonEConsump,P$73,FALSE)/VLOOKUP($A86,IndCons,P$73,FALSE))</f>
        <v/>
      </c>
      <c r="Q86" s="106">
        <f>IF(ISERROR(VLOOKUP($A86,NonEConsump,Q$73,FALSE)/VLOOKUP($A86,IndCons,Q$73,FALSE)),0,VLOOKUP($A86,NonEConsump,Q$73,FALSE)/VLOOKUP($A86,IndCons,Q$73,FALSE))</f>
        <v/>
      </c>
      <c r="R86" s="106">
        <f>IF(ISERROR(VLOOKUP($A86,NonEConsump,R$73,FALSE)/VLOOKUP($A86,IndCons,R$73,FALSE)),0,VLOOKUP($A86,NonEConsump,R$73,FALSE)/VLOOKUP($A86,IndCons,R$73,FALSE))</f>
        <v/>
      </c>
      <c r="S86" s="106">
        <f>IF(ISERROR(VLOOKUP($A86,NonEConsump,S$73,FALSE)/VLOOKUP($A86,IndCons,S$73,FALSE)),0,VLOOKUP($A86,NonEConsump,S$73,FALSE)/VLOOKUP($A86,IndCons,S$73,FALSE))</f>
        <v/>
      </c>
      <c r="T86" s="106">
        <f>IF(ISERROR(VLOOKUP($A86,NonEConsump,T$73,FALSE)/VLOOKUP($A86,IndCons,T$73,FALSE)),0,VLOOKUP($A86,NonEConsump,T$73,FALSE)/VLOOKUP($A86,IndCons,T$73,FALSE))</f>
        <v/>
      </c>
      <c r="U86" s="106">
        <f>IF(ISERROR(VLOOKUP($A86,NonEConsump,U$73,FALSE)/VLOOKUP($A86,IndCons,U$73,FALSE)),0,VLOOKUP($A86,NonEConsump,U$73,FALSE)/VLOOKUP($A86,IndCons,U$73,FALSE))</f>
        <v/>
      </c>
      <c r="V86" s="106">
        <f>IF(ISERROR(VLOOKUP($A86,NonEConsump,V$73,FALSE)/VLOOKUP($A86,IndCons,V$73,FALSE)),0,VLOOKUP($A86,NonEConsump,V$73,FALSE)/VLOOKUP($A86,IndCons,V$73,FALSE))</f>
        <v/>
      </c>
      <c r="W86" s="106">
        <f>IF(ISERROR(VLOOKUP($A86,NonEConsump,W$73,FALSE)/VLOOKUP($A86,IndCons,W$73,FALSE)),0,VLOOKUP($A86,NonEConsump,W$73,FALSE)/VLOOKUP($A86,IndCons,W$73,FALSE))</f>
        <v/>
      </c>
      <c r="X86" s="106">
        <f>IF(ISERROR(VLOOKUP($A86,NonEConsump,X$73,FALSE)/VLOOKUP($A86,IndCons,X$73,FALSE)),0,VLOOKUP($A86,NonEConsump,X$73,FALSE)/VLOOKUP($A86,IndCons,X$73,FALSE))</f>
        <v/>
      </c>
      <c r="Y86" s="106">
        <f>IF(ISERROR(VLOOKUP($A86,NonEConsump,Y$73,FALSE)/VLOOKUP($A86,IndCons,Y$73,FALSE)),0,VLOOKUP($A86,NonEConsump,Y$73,FALSE)/VLOOKUP($A86,IndCons,Y$73,FALSE))</f>
        <v/>
      </c>
      <c r="Z86" s="106">
        <f>IF(ISERROR(VLOOKUP($A86,NonEConsump,Z$73,FALSE)/VLOOKUP($A86,IndCons,Z$73,FALSE)),0,VLOOKUP($A86,NonEConsump,Z$73,FALSE)/VLOOKUP($A86,IndCons,Z$73,FALSE))</f>
        <v/>
      </c>
      <c r="AA86" s="106">
        <f>IF(ISERROR(VLOOKUP($A86,NonEConsump,AA$73,FALSE)/VLOOKUP($A86,IndCons,AA$73,FALSE)),0,VLOOKUP($A86,NonEConsump,AA$73,FALSE)/VLOOKUP($A86,IndCons,AA$73,FALSE))</f>
        <v/>
      </c>
      <c r="AB86" s="106">
        <f>IF(ISERROR(VLOOKUP($A86,NonEConsump,AB$73,FALSE)/VLOOKUP($A86,IndCons,AB$73,FALSE)),0,VLOOKUP($A86,NonEConsump,AB$73,FALSE)/VLOOKUP($A86,IndCons,AB$73,FALSE))</f>
        <v/>
      </c>
      <c r="AC86" s="106">
        <f>IF(ISERROR(VLOOKUP($A86,NonEConsump,AC$73,FALSE)/VLOOKUP($A86,IndCons,AC$73,FALSE)),0,VLOOKUP($A86,NonEConsump,AC$73,FALSE)/VLOOKUP($A86,IndCons,AC$73,FALSE))</f>
        <v/>
      </c>
      <c r="AD86" s="106">
        <f>IF(ISERROR(VLOOKUP($A86,NonEConsump,AD$73,FALSE)/VLOOKUP($A86,IndCons,AD$73,FALSE)),0,VLOOKUP($A86,NonEConsump,AD$73,FALSE)/VLOOKUP($A86,IndCons,AD$73,FALSE))</f>
        <v/>
      </c>
      <c r="AE86" s="106" t="n"/>
      <c r="AF86" s="107" t="n"/>
    </row>
    <row r="87">
      <c r="A87" s="95" t="inlineStr">
        <is>
          <t>Special Naphthas</t>
        </is>
      </c>
      <c r="B87" s="106">
        <f>IF(ISERROR(VLOOKUP($A87,NonEConsump,B$73,FALSE)/VLOOKUP($A87,IndCons,B$73,FALSE)),0,VLOOKUP($A87,NonEConsump,B$73,FALSE)/VLOOKUP($A87,IndCons,B$73,FALSE))</f>
        <v/>
      </c>
      <c r="C87" s="106">
        <f>IF(ISERROR(VLOOKUP($A87,NonEConsump,C$73,FALSE)/VLOOKUP($A87,IndCons,C$73,FALSE)),0,VLOOKUP($A87,NonEConsump,C$73,FALSE)/VLOOKUP($A87,IndCons,C$73,FALSE))</f>
        <v/>
      </c>
      <c r="D87" s="106">
        <f>IF(ISERROR(VLOOKUP($A87,NonEConsump,D$73,FALSE)/VLOOKUP($A87,IndCons,D$73,FALSE)),0,VLOOKUP($A87,NonEConsump,D$73,FALSE)/VLOOKUP($A87,IndCons,D$73,FALSE))</f>
        <v/>
      </c>
      <c r="E87" s="106">
        <f>IF(ISERROR(VLOOKUP($A87,NonEConsump,E$73,FALSE)/VLOOKUP($A87,IndCons,E$73,FALSE)),0,VLOOKUP($A87,NonEConsump,E$73,FALSE)/VLOOKUP($A87,IndCons,E$73,FALSE))</f>
        <v/>
      </c>
      <c r="F87" s="106">
        <f>IF(ISERROR(VLOOKUP($A87,NonEConsump,F$73,FALSE)/VLOOKUP($A87,IndCons,F$73,FALSE)),0,VLOOKUP($A87,NonEConsump,F$73,FALSE)/VLOOKUP($A87,IndCons,F$73,FALSE))</f>
        <v/>
      </c>
      <c r="G87" s="106">
        <f>IF(ISERROR(VLOOKUP($A87,NonEConsump,G$73,FALSE)/VLOOKUP($A87,IndCons,G$73,FALSE)),0,VLOOKUP($A87,NonEConsump,G$73,FALSE)/VLOOKUP($A87,IndCons,G$73,FALSE))</f>
        <v/>
      </c>
      <c r="H87" s="106">
        <f>IF(ISERROR(VLOOKUP($A87,NonEConsump,H$73,FALSE)/VLOOKUP($A87,IndCons,H$73,FALSE)),0,VLOOKUP($A87,NonEConsump,H$73,FALSE)/VLOOKUP($A87,IndCons,H$73,FALSE))</f>
        <v/>
      </c>
      <c r="I87" s="106">
        <f>IF(ISERROR(VLOOKUP($A87,NonEConsump,I$73,FALSE)/VLOOKUP($A87,IndCons,I$73,FALSE)),0,VLOOKUP($A87,NonEConsump,I$73,FALSE)/VLOOKUP($A87,IndCons,I$73,FALSE))</f>
        <v/>
      </c>
      <c r="J87" s="106">
        <f>IF(ISERROR(VLOOKUP($A87,NonEConsump,J$73,FALSE)/VLOOKUP($A87,IndCons,J$73,FALSE)),0,VLOOKUP($A87,NonEConsump,J$73,FALSE)/VLOOKUP($A87,IndCons,J$73,FALSE))</f>
        <v/>
      </c>
      <c r="K87" s="106">
        <f>IF(ISERROR(VLOOKUP($A87,NonEConsump,K$73,FALSE)/VLOOKUP($A87,IndCons,K$73,FALSE)),0,VLOOKUP($A87,NonEConsump,K$73,FALSE)/VLOOKUP($A87,IndCons,K$73,FALSE))</f>
        <v/>
      </c>
      <c r="L87" s="106">
        <f>IF(ISERROR(VLOOKUP($A87,NonEConsump,L$73,FALSE)/VLOOKUP($A87,IndCons,L$73,FALSE)),0,VLOOKUP($A87,NonEConsump,L$73,FALSE)/VLOOKUP($A87,IndCons,L$73,FALSE))</f>
        <v/>
      </c>
      <c r="M87" s="106">
        <f>IF(ISERROR(VLOOKUP($A87,NonEConsump,M$73,FALSE)/VLOOKUP($A87,IndCons,M$73,FALSE)),0,VLOOKUP($A87,NonEConsump,M$73,FALSE)/VLOOKUP($A87,IndCons,M$73,FALSE))</f>
        <v/>
      </c>
      <c r="N87" s="106">
        <f>IF(ISERROR(VLOOKUP($A87,NonEConsump,N$73,FALSE)/VLOOKUP($A87,IndCons,N$73,FALSE)),0,VLOOKUP($A87,NonEConsump,N$73,FALSE)/VLOOKUP($A87,IndCons,N$73,FALSE))</f>
        <v/>
      </c>
      <c r="O87" s="106">
        <f>IF(ISERROR(VLOOKUP($A87,NonEConsump,O$73,FALSE)/VLOOKUP($A87,IndCons,O$73,FALSE)),0,VLOOKUP($A87,NonEConsump,O$73,FALSE)/VLOOKUP($A87,IndCons,O$73,FALSE))</f>
        <v/>
      </c>
      <c r="P87" s="106">
        <f>IF(ISERROR(VLOOKUP($A87,NonEConsump,P$73,FALSE)/VLOOKUP($A87,IndCons,P$73,FALSE)),0,VLOOKUP($A87,NonEConsump,P$73,FALSE)/VLOOKUP($A87,IndCons,P$73,FALSE))</f>
        <v/>
      </c>
      <c r="Q87" s="106">
        <f>IF(ISERROR(VLOOKUP($A87,NonEConsump,Q$73,FALSE)/VLOOKUP($A87,IndCons,Q$73,FALSE)),0,VLOOKUP($A87,NonEConsump,Q$73,FALSE)/VLOOKUP($A87,IndCons,Q$73,FALSE))</f>
        <v/>
      </c>
      <c r="R87" s="106">
        <f>IF(ISERROR(VLOOKUP($A87,NonEConsump,R$73,FALSE)/VLOOKUP($A87,IndCons,R$73,FALSE)),0,VLOOKUP($A87,NonEConsump,R$73,FALSE)/VLOOKUP($A87,IndCons,R$73,FALSE))</f>
        <v/>
      </c>
      <c r="S87" s="106">
        <f>IF(ISERROR(VLOOKUP($A87,NonEConsump,S$73,FALSE)/VLOOKUP($A87,IndCons,S$73,FALSE)),0,VLOOKUP($A87,NonEConsump,S$73,FALSE)/VLOOKUP($A87,IndCons,S$73,FALSE))</f>
        <v/>
      </c>
      <c r="T87" s="106">
        <f>IF(ISERROR(VLOOKUP($A87,NonEConsump,T$73,FALSE)/VLOOKUP($A87,IndCons,T$73,FALSE)),0,VLOOKUP($A87,NonEConsump,T$73,FALSE)/VLOOKUP($A87,IndCons,T$73,FALSE))</f>
        <v/>
      </c>
      <c r="U87" s="106">
        <f>IF(ISERROR(VLOOKUP($A87,NonEConsump,U$73,FALSE)/VLOOKUP($A87,IndCons,U$73,FALSE)),0,VLOOKUP($A87,NonEConsump,U$73,FALSE)/VLOOKUP($A87,IndCons,U$73,FALSE))</f>
        <v/>
      </c>
      <c r="V87" s="106">
        <f>IF(ISERROR(VLOOKUP($A87,NonEConsump,V$73,FALSE)/VLOOKUP($A87,IndCons,V$73,FALSE)),0,VLOOKUP($A87,NonEConsump,V$73,FALSE)/VLOOKUP($A87,IndCons,V$73,FALSE))</f>
        <v/>
      </c>
      <c r="W87" s="106">
        <f>IF(ISERROR(VLOOKUP($A87,NonEConsump,W$73,FALSE)/VLOOKUP($A87,IndCons,W$73,FALSE)),0,VLOOKUP($A87,NonEConsump,W$73,FALSE)/VLOOKUP($A87,IndCons,W$73,FALSE))</f>
        <v/>
      </c>
      <c r="X87" s="106">
        <f>IF(ISERROR(VLOOKUP($A87,NonEConsump,X$73,FALSE)/VLOOKUP($A87,IndCons,X$73,FALSE)),0,VLOOKUP($A87,NonEConsump,X$73,FALSE)/VLOOKUP($A87,IndCons,X$73,FALSE))</f>
        <v/>
      </c>
      <c r="Y87" s="106">
        <f>IF(ISERROR(VLOOKUP($A87,NonEConsump,Y$73,FALSE)/VLOOKUP($A87,IndCons,Y$73,FALSE)),0,VLOOKUP($A87,NonEConsump,Y$73,FALSE)/VLOOKUP($A87,IndCons,Y$73,FALSE))</f>
        <v/>
      </c>
      <c r="Z87" s="106">
        <f>IF(ISERROR(VLOOKUP($A87,NonEConsump,Z$73,FALSE)/VLOOKUP($A87,IndCons,Z$73,FALSE)),0,VLOOKUP($A87,NonEConsump,Z$73,FALSE)/VLOOKUP($A87,IndCons,Z$73,FALSE))</f>
        <v/>
      </c>
      <c r="AA87" s="106">
        <f>IF(ISERROR(VLOOKUP($A87,NonEConsump,AA$73,FALSE)/VLOOKUP($A87,IndCons,AA$73,FALSE)),0,VLOOKUP($A87,NonEConsump,AA$73,FALSE)/VLOOKUP($A87,IndCons,AA$73,FALSE))</f>
        <v/>
      </c>
      <c r="AB87" s="106">
        <f>IF(ISERROR(VLOOKUP($A87,NonEConsump,AB$73,FALSE)/VLOOKUP($A87,IndCons,AB$73,FALSE)),0,VLOOKUP($A87,NonEConsump,AB$73,FALSE)/VLOOKUP($A87,IndCons,AB$73,FALSE))</f>
        <v/>
      </c>
      <c r="AC87" s="106">
        <f>IF(ISERROR(VLOOKUP($A87,NonEConsump,AC$73,FALSE)/VLOOKUP($A87,IndCons,AC$73,FALSE)),0,VLOOKUP($A87,NonEConsump,AC$73,FALSE)/VLOOKUP($A87,IndCons,AC$73,FALSE))</f>
        <v/>
      </c>
      <c r="AD87" s="106">
        <f>IF(ISERROR(VLOOKUP($A87,NonEConsump,AD$73,FALSE)/VLOOKUP($A87,IndCons,AD$73,FALSE)),0,VLOOKUP($A87,NonEConsump,AD$73,FALSE)/VLOOKUP($A87,IndCons,AD$73,FALSE))</f>
        <v/>
      </c>
      <c r="AE87" s="106" t="n"/>
      <c r="AF87" s="107" t="n"/>
    </row>
    <row r="88">
      <c r="A88" s="95" t="inlineStr">
        <is>
          <t>Distillate Fuel</t>
        </is>
      </c>
      <c r="B88" s="106">
        <f>IF(ISERROR(VLOOKUP($A88,NonEConsump,B$73,FALSE)/VLOOKUP($A88,IndCons,B$73,FALSE)),0,VLOOKUP($A88,NonEConsump,B$73,FALSE)/VLOOKUP($A88,IndCons,B$73,FALSE))</f>
        <v/>
      </c>
      <c r="C88" s="106">
        <f>IF(ISERROR(VLOOKUP($A88,NonEConsump,C$73,FALSE)/VLOOKUP($A88,IndCons,C$73,FALSE)),0,VLOOKUP($A88,NonEConsump,C$73,FALSE)/VLOOKUP($A88,IndCons,C$73,FALSE))</f>
        <v/>
      </c>
      <c r="D88" s="106">
        <f>IF(ISERROR(VLOOKUP($A88,NonEConsump,D$73,FALSE)/VLOOKUP($A88,IndCons,D$73,FALSE)),0,VLOOKUP($A88,NonEConsump,D$73,FALSE)/VLOOKUP($A88,IndCons,D$73,FALSE))</f>
        <v/>
      </c>
      <c r="E88" s="106">
        <f>IF(ISERROR(VLOOKUP($A88,NonEConsump,E$73,FALSE)/VLOOKUP($A88,IndCons,E$73,FALSE)),0,VLOOKUP($A88,NonEConsump,E$73,FALSE)/VLOOKUP($A88,IndCons,E$73,FALSE))</f>
        <v/>
      </c>
      <c r="F88" s="106">
        <f>IF(ISERROR(VLOOKUP($A88,NonEConsump,F$73,FALSE)/VLOOKUP($A88,IndCons,F$73,FALSE)),0,VLOOKUP($A88,NonEConsump,F$73,FALSE)/VLOOKUP($A88,IndCons,F$73,FALSE))</f>
        <v/>
      </c>
      <c r="G88" s="106">
        <f>IF(ISERROR(VLOOKUP($A88,NonEConsump,G$73,FALSE)/VLOOKUP($A88,IndCons,G$73,FALSE)),0,VLOOKUP($A88,NonEConsump,G$73,FALSE)/VLOOKUP($A88,IndCons,G$73,FALSE))</f>
        <v/>
      </c>
      <c r="H88" s="106">
        <f>IF(ISERROR(VLOOKUP($A88,NonEConsump,H$73,FALSE)/VLOOKUP($A88,IndCons,H$73,FALSE)),0,VLOOKUP($A88,NonEConsump,H$73,FALSE)/VLOOKUP($A88,IndCons,H$73,FALSE))</f>
        <v/>
      </c>
      <c r="I88" s="106">
        <f>IF(ISERROR(VLOOKUP($A88,NonEConsump,I$73,FALSE)/VLOOKUP($A88,IndCons,I$73,FALSE)),0,VLOOKUP($A88,NonEConsump,I$73,FALSE)/VLOOKUP($A88,IndCons,I$73,FALSE))</f>
        <v/>
      </c>
      <c r="J88" s="106">
        <f>IF(ISERROR(VLOOKUP($A88,NonEConsump,J$73,FALSE)/VLOOKUP($A88,IndCons,J$73,FALSE)),0,VLOOKUP($A88,NonEConsump,J$73,FALSE)/VLOOKUP($A88,IndCons,J$73,FALSE))</f>
        <v/>
      </c>
      <c r="K88" s="106">
        <f>IF(ISERROR(VLOOKUP($A88,NonEConsump,K$73,FALSE)/VLOOKUP($A88,IndCons,K$73,FALSE)),0,VLOOKUP($A88,NonEConsump,K$73,FALSE)/VLOOKUP($A88,IndCons,K$73,FALSE))</f>
        <v/>
      </c>
      <c r="L88" s="106">
        <f>IF(ISERROR(VLOOKUP($A88,NonEConsump,L$73,FALSE)/VLOOKUP($A88,IndCons,L$73,FALSE)),0,VLOOKUP($A88,NonEConsump,L$73,FALSE)/VLOOKUP($A88,IndCons,L$73,FALSE))</f>
        <v/>
      </c>
      <c r="M88" s="106">
        <f>IF(ISERROR(VLOOKUP($A88,NonEConsump,M$73,FALSE)/VLOOKUP($A88,IndCons,M$73,FALSE)),0,VLOOKUP($A88,NonEConsump,M$73,FALSE)/VLOOKUP($A88,IndCons,M$73,FALSE))</f>
        <v/>
      </c>
      <c r="N88" s="106">
        <f>IF(ISERROR(VLOOKUP($A88,NonEConsump,N$73,FALSE)/VLOOKUP($A88,IndCons,N$73,FALSE)),0,VLOOKUP($A88,NonEConsump,N$73,FALSE)/VLOOKUP($A88,IndCons,N$73,FALSE))</f>
        <v/>
      </c>
      <c r="O88" s="106">
        <f>IF(ISERROR(VLOOKUP($A88,NonEConsump,O$73,FALSE)/VLOOKUP($A88,IndCons,O$73,FALSE)),0,VLOOKUP($A88,NonEConsump,O$73,FALSE)/VLOOKUP($A88,IndCons,O$73,FALSE))</f>
        <v/>
      </c>
      <c r="P88" s="106">
        <f>IF(ISERROR(VLOOKUP($A88,NonEConsump,P$73,FALSE)/VLOOKUP($A88,IndCons,P$73,FALSE)),0,VLOOKUP($A88,NonEConsump,P$73,FALSE)/VLOOKUP($A88,IndCons,P$73,FALSE))</f>
        <v/>
      </c>
      <c r="Q88" s="106">
        <f>IF(ISERROR(VLOOKUP($A88,NonEConsump,Q$73,FALSE)/VLOOKUP($A88,IndCons,Q$73,FALSE)),0,VLOOKUP($A88,NonEConsump,Q$73,FALSE)/VLOOKUP($A88,IndCons,Q$73,FALSE))</f>
        <v/>
      </c>
      <c r="R88" s="106">
        <f>IF(ISERROR(VLOOKUP($A88,NonEConsump,R$73,FALSE)/VLOOKUP($A88,IndCons,R$73,FALSE)),0,VLOOKUP($A88,NonEConsump,R$73,FALSE)/VLOOKUP($A88,IndCons,R$73,FALSE))</f>
        <v/>
      </c>
      <c r="S88" s="106">
        <f>IF(ISERROR(VLOOKUP($A88,NonEConsump,S$73,FALSE)/VLOOKUP($A88,IndCons,S$73,FALSE)),0,VLOOKUP($A88,NonEConsump,S$73,FALSE)/VLOOKUP($A88,IndCons,S$73,FALSE))</f>
        <v/>
      </c>
      <c r="T88" s="106">
        <f>IF(ISERROR(VLOOKUP($A88,NonEConsump,T$73,FALSE)/VLOOKUP($A88,IndCons,T$73,FALSE)),0,VLOOKUP($A88,NonEConsump,T$73,FALSE)/VLOOKUP($A88,IndCons,T$73,FALSE))</f>
        <v/>
      </c>
      <c r="U88" s="106">
        <f>IF(ISERROR(VLOOKUP($A88,NonEConsump,U$73,FALSE)/VLOOKUP($A88,IndCons,U$73,FALSE)),0,VLOOKUP($A88,NonEConsump,U$73,FALSE)/VLOOKUP($A88,IndCons,U$73,FALSE))</f>
        <v/>
      </c>
      <c r="V88" s="106">
        <f>IF(ISERROR(VLOOKUP($A88,NonEConsump,V$73,FALSE)/VLOOKUP($A88,IndCons,V$73,FALSE)),0,VLOOKUP($A88,NonEConsump,V$73,FALSE)/VLOOKUP($A88,IndCons,V$73,FALSE))</f>
        <v/>
      </c>
      <c r="W88" s="106">
        <f>IF(ISERROR(VLOOKUP($A88,NonEConsump,W$73,FALSE)/VLOOKUP($A88,IndCons,W$73,FALSE)),0,VLOOKUP($A88,NonEConsump,W$73,FALSE)/VLOOKUP($A88,IndCons,W$73,FALSE))</f>
        <v/>
      </c>
      <c r="X88" s="106">
        <f>IF(ISERROR(VLOOKUP($A88,NonEConsump,X$73,FALSE)/VLOOKUP($A88,IndCons,X$73,FALSE)),0,VLOOKUP($A88,NonEConsump,X$73,FALSE)/VLOOKUP($A88,IndCons,X$73,FALSE))</f>
        <v/>
      </c>
      <c r="Y88" s="106">
        <f>IF(ISERROR(VLOOKUP($A88,NonEConsump,Y$73,FALSE)/VLOOKUP($A88,IndCons,Y$73,FALSE)),0,VLOOKUP($A88,NonEConsump,Y$73,FALSE)/VLOOKUP($A88,IndCons,Y$73,FALSE))</f>
        <v/>
      </c>
      <c r="Z88" s="106">
        <f>IF(ISERROR(VLOOKUP($A88,NonEConsump,Z$73,FALSE)/VLOOKUP($A88,IndCons,Z$73,FALSE)),0,VLOOKUP($A88,NonEConsump,Z$73,FALSE)/VLOOKUP($A88,IndCons,Z$73,FALSE))</f>
        <v/>
      </c>
      <c r="AA88" s="106">
        <f>IF(ISERROR(VLOOKUP($A88,NonEConsump,AA$73,FALSE)/VLOOKUP($A88,IndCons,AA$73,FALSE)),0,VLOOKUP($A88,NonEConsump,AA$73,FALSE)/VLOOKUP($A88,IndCons,AA$73,FALSE))</f>
        <v/>
      </c>
      <c r="AB88" s="106">
        <f>IF(ISERROR(VLOOKUP($A88,NonEConsump,AB$73,FALSE)/VLOOKUP($A88,IndCons,AB$73,FALSE)),0,VLOOKUP($A88,NonEConsump,AB$73,FALSE)/VLOOKUP($A88,IndCons,AB$73,FALSE))</f>
        <v/>
      </c>
      <c r="AC88" s="106">
        <f>IF(ISERROR(VLOOKUP($A88,NonEConsump,AC$73,FALSE)/VLOOKUP($A88,IndCons,AC$73,FALSE)),0,VLOOKUP($A88,NonEConsump,AC$73,FALSE)/VLOOKUP($A88,IndCons,AC$73,FALSE))</f>
        <v/>
      </c>
      <c r="AD88" s="106">
        <f>IF(ISERROR(VLOOKUP($A88,NonEConsump,AD$73,FALSE)/VLOOKUP($A88,IndCons,AD$73,FALSE)),0,VLOOKUP($A88,NonEConsump,AD$73,FALSE)/VLOOKUP($A88,IndCons,AD$73,FALSE))</f>
        <v/>
      </c>
      <c r="AE88" s="106" t="n"/>
      <c r="AF88" s="107" t="n"/>
    </row>
    <row r="89">
      <c r="A89" s="95" t="inlineStr">
        <is>
          <t>Residual Fuel</t>
        </is>
      </c>
      <c r="B89" s="106">
        <f>IF(ISERROR(VLOOKUP($A89,NonEConsump,B$73,FALSE)/VLOOKUP($A89,IndCons,B$73,FALSE)),0,VLOOKUP($A89,NonEConsump,B$73,FALSE)/VLOOKUP($A89,IndCons,B$73,FALSE))</f>
        <v/>
      </c>
      <c r="C89" s="106">
        <f>IF(ISERROR(VLOOKUP($A89,NonEConsump,C$73,FALSE)/VLOOKUP($A89,IndCons,C$73,FALSE)),0,VLOOKUP($A89,NonEConsump,C$73,FALSE)/VLOOKUP($A89,IndCons,C$73,FALSE))</f>
        <v/>
      </c>
      <c r="D89" s="106">
        <f>IF(ISERROR(VLOOKUP($A89,NonEConsump,D$73,FALSE)/VLOOKUP($A89,IndCons,D$73,FALSE)),0,VLOOKUP($A89,NonEConsump,D$73,FALSE)/VLOOKUP($A89,IndCons,D$73,FALSE))</f>
        <v/>
      </c>
      <c r="E89" s="106">
        <f>IF(ISERROR(VLOOKUP($A89,NonEConsump,E$73,FALSE)/VLOOKUP($A89,IndCons,E$73,FALSE)),0,VLOOKUP($A89,NonEConsump,E$73,FALSE)/VLOOKUP($A89,IndCons,E$73,FALSE))</f>
        <v/>
      </c>
      <c r="F89" s="106">
        <f>IF(ISERROR(VLOOKUP($A89,NonEConsump,F$73,FALSE)/VLOOKUP($A89,IndCons,F$73,FALSE)),0,VLOOKUP($A89,NonEConsump,F$73,FALSE)/VLOOKUP($A89,IndCons,F$73,FALSE))</f>
        <v/>
      </c>
      <c r="G89" s="106">
        <f>IF(ISERROR(VLOOKUP($A89,NonEConsump,G$73,FALSE)/VLOOKUP($A89,IndCons,G$73,FALSE)),0,VLOOKUP($A89,NonEConsump,G$73,FALSE)/VLOOKUP($A89,IndCons,G$73,FALSE))</f>
        <v/>
      </c>
      <c r="H89" s="106">
        <f>IF(ISERROR(VLOOKUP($A89,NonEConsump,H$73,FALSE)/VLOOKUP($A89,IndCons,H$73,FALSE)),0,VLOOKUP($A89,NonEConsump,H$73,FALSE)/VLOOKUP($A89,IndCons,H$73,FALSE))</f>
        <v/>
      </c>
      <c r="I89" s="106">
        <f>IF(ISERROR(VLOOKUP($A89,NonEConsump,I$73,FALSE)/VLOOKUP($A89,IndCons,I$73,FALSE)),0,VLOOKUP($A89,NonEConsump,I$73,FALSE)/VLOOKUP($A89,IndCons,I$73,FALSE))</f>
        <v/>
      </c>
      <c r="J89" s="106">
        <f>IF(ISERROR(VLOOKUP($A89,NonEConsump,J$73,FALSE)/VLOOKUP($A89,IndCons,J$73,FALSE)),0,VLOOKUP($A89,NonEConsump,J$73,FALSE)/VLOOKUP($A89,IndCons,J$73,FALSE))</f>
        <v/>
      </c>
      <c r="K89" s="106">
        <f>IF(ISERROR(VLOOKUP($A89,NonEConsump,K$73,FALSE)/VLOOKUP($A89,IndCons,K$73,FALSE)),0,VLOOKUP($A89,NonEConsump,K$73,FALSE)/VLOOKUP($A89,IndCons,K$73,FALSE))</f>
        <v/>
      </c>
      <c r="L89" s="106">
        <f>IF(ISERROR(VLOOKUP($A89,NonEConsump,L$73,FALSE)/VLOOKUP($A89,IndCons,L$73,FALSE)),0,VLOOKUP($A89,NonEConsump,L$73,FALSE)/VLOOKUP($A89,IndCons,L$73,FALSE))</f>
        <v/>
      </c>
      <c r="M89" s="106">
        <f>IF(ISERROR(VLOOKUP($A89,NonEConsump,M$73,FALSE)/VLOOKUP($A89,IndCons,M$73,FALSE)),0,VLOOKUP($A89,NonEConsump,M$73,FALSE)/VLOOKUP($A89,IndCons,M$73,FALSE))</f>
        <v/>
      </c>
      <c r="N89" s="106">
        <f>IF(ISERROR(VLOOKUP($A89,NonEConsump,N$73,FALSE)/VLOOKUP($A89,IndCons,N$73,FALSE)),0,VLOOKUP($A89,NonEConsump,N$73,FALSE)/VLOOKUP($A89,IndCons,N$73,FALSE))</f>
        <v/>
      </c>
      <c r="O89" s="106">
        <f>IF(ISERROR(VLOOKUP($A89,NonEConsump,O$73,FALSE)/VLOOKUP($A89,IndCons,O$73,FALSE)),0,VLOOKUP($A89,NonEConsump,O$73,FALSE)/VLOOKUP($A89,IndCons,O$73,FALSE))</f>
        <v/>
      </c>
      <c r="P89" s="106">
        <f>IF(ISERROR(VLOOKUP($A89,NonEConsump,P$73,FALSE)/VLOOKUP($A89,IndCons,P$73,FALSE)),0,VLOOKUP($A89,NonEConsump,P$73,FALSE)/VLOOKUP($A89,IndCons,P$73,FALSE))</f>
        <v/>
      </c>
      <c r="Q89" s="106">
        <f>IF(ISERROR(VLOOKUP($A89,NonEConsump,Q$73,FALSE)/VLOOKUP($A89,IndCons,Q$73,FALSE)),0,VLOOKUP($A89,NonEConsump,Q$73,FALSE)/VLOOKUP($A89,IndCons,Q$73,FALSE))</f>
        <v/>
      </c>
      <c r="R89" s="106">
        <f>IF(ISERROR(VLOOKUP($A89,NonEConsump,R$73,FALSE)/VLOOKUP($A89,IndCons,R$73,FALSE)),0,VLOOKUP($A89,NonEConsump,R$73,FALSE)/VLOOKUP($A89,IndCons,R$73,FALSE))</f>
        <v/>
      </c>
      <c r="S89" s="106">
        <f>IF(ISERROR(VLOOKUP($A89,NonEConsump,S$73,FALSE)/VLOOKUP($A89,IndCons,S$73,FALSE)),0,VLOOKUP($A89,NonEConsump,S$73,FALSE)/VLOOKUP($A89,IndCons,S$73,FALSE))</f>
        <v/>
      </c>
      <c r="T89" s="106">
        <f>IF(ISERROR(VLOOKUP($A89,NonEConsump,T$73,FALSE)/VLOOKUP($A89,IndCons,T$73,FALSE)),0,VLOOKUP($A89,NonEConsump,T$73,FALSE)/VLOOKUP($A89,IndCons,T$73,FALSE))</f>
        <v/>
      </c>
      <c r="U89" s="106">
        <f>IF(ISERROR(VLOOKUP($A89,NonEConsump,U$73,FALSE)/VLOOKUP($A89,IndCons,U$73,FALSE)),0,VLOOKUP($A89,NonEConsump,U$73,FALSE)/VLOOKUP($A89,IndCons,U$73,FALSE))</f>
        <v/>
      </c>
      <c r="V89" s="106">
        <f>IF(ISERROR(VLOOKUP($A89,NonEConsump,V$73,FALSE)/VLOOKUP($A89,IndCons,V$73,FALSE)),0,VLOOKUP($A89,NonEConsump,V$73,FALSE)/VLOOKUP($A89,IndCons,V$73,FALSE))</f>
        <v/>
      </c>
      <c r="W89" s="106">
        <f>IF(ISERROR(VLOOKUP($A89,NonEConsump,W$73,FALSE)/VLOOKUP($A89,IndCons,W$73,FALSE)),0,VLOOKUP($A89,NonEConsump,W$73,FALSE)/VLOOKUP($A89,IndCons,W$73,FALSE))</f>
        <v/>
      </c>
      <c r="X89" s="106">
        <f>IF(ISERROR(VLOOKUP($A89,NonEConsump,X$73,FALSE)/VLOOKUP($A89,IndCons,X$73,FALSE)),0,VLOOKUP($A89,NonEConsump,X$73,FALSE)/VLOOKUP($A89,IndCons,X$73,FALSE))</f>
        <v/>
      </c>
      <c r="Y89" s="106">
        <f>IF(ISERROR(VLOOKUP($A89,NonEConsump,Y$73,FALSE)/VLOOKUP($A89,IndCons,Y$73,FALSE)),0,VLOOKUP($A89,NonEConsump,Y$73,FALSE)/VLOOKUP($A89,IndCons,Y$73,FALSE))</f>
        <v/>
      </c>
      <c r="Z89" s="106">
        <f>IF(ISERROR(VLOOKUP($A89,NonEConsump,Z$73,FALSE)/VLOOKUP($A89,IndCons,Z$73,FALSE)),0,VLOOKUP($A89,NonEConsump,Z$73,FALSE)/VLOOKUP($A89,IndCons,Z$73,FALSE))</f>
        <v/>
      </c>
      <c r="AA89" s="106">
        <f>IF(ISERROR(VLOOKUP($A89,NonEConsump,AA$73,FALSE)/VLOOKUP($A89,IndCons,AA$73,FALSE)),0,VLOOKUP($A89,NonEConsump,AA$73,FALSE)/VLOOKUP($A89,IndCons,AA$73,FALSE))</f>
        <v/>
      </c>
      <c r="AB89" s="106">
        <f>IF(ISERROR(VLOOKUP($A89,NonEConsump,AB$73,FALSE)/VLOOKUP($A89,IndCons,AB$73,FALSE)),0,VLOOKUP($A89,NonEConsump,AB$73,FALSE)/VLOOKUP($A89,IndCons,AB$73,FALSE))</f>
        <v/>
      </c>
      <c r="AC89" s="106">
        <f>IF(ISERROR(VLOOKUP($A89,NonEConsump,AC$73,FALSE)/VLOOKUP($A89,IndCons,AC$73,FALSE)),0,VLOOKUP($A89,NonEConsump,AC$73,FALSE)/VLOOKUP($A89,IndCons,AC$73,FALSE))</f>
        <v/>
      </c>
      <c r="AD89" s="106">
        <f>IF(ISERROR(VLOOKUP($A89,NonEConsump,AD$73,FALSE)/VLOOKUP($A89,IndCons,AD$73,FALSE)),0,VLOOKUP($A89,NonEConsump,AD$73,FALSE)/VLOOKUP($A89,IndCons,AD$73,FALSE))</f>
        <v/>
      </c>
      <c r="AE89" s="106" t="n"/>
      <c r="AF89" s="107" t="n"/>
    </row>
    <row r="90">
      <c r="A90" s="95" t="inlineStr">
        <is>
          <t>Waxes</t>
        </is>
      </c>
      <c r="B90" s="106">
        <f>IF(ISERROR(VLOOKUP($A90,NonEConsump,B$73,FALSE)/VLOOKUP($A90,IndCons,B$73,FALSE)),0,VLOOKUP($A90,NonEConsump,B$73,FALSE)/VLOOKUP($A90,IndCons,B$73,FALSE))</f>
        <v/>
      </c>
      <c r="C90" s="106">
        <f>IF(ISERROR(VLOOKUP($A90,NonEConsump,C$73,FALSE)/VLOOKUP($A90,IndCons,C$73,FALSE)),0,VLOOKUP($A90,NonEConsump,C$73,FALSE)/VLOOKUP($A90,IndCons,C$73,FALSE))</f>
        <v/>
      </c>
      <c r="D90" s="106">
        <f>IF(ISERROR(VLOOKUP($A90,NonEConsump,D$73,FALSE)/VLOOKUP($A90,IndCons,D$73,FALSE)),0,VLOOKUP($A90,NonEConsump,D$73,FALSE)/VLOOKUP($A90,IndCons,D$73,FALSE))</f>
        <v/>
      </c>
      <c r="E90" s="106">
        <f>IF(ISERROR(VLOOKUP($A90,NonEConsump,E$73,FALSE)/VLOOKUP($A90,IndCons,E$73,FALSE)),0,VLOOKUP($A90,NonEConsump,E$73,FALSE)/VLOOKUP($A90,IndCons,E$73,FALSE))</f>
        <v/>
      </c>
      <c r="F90" s="106">
        <f>IF(ISERROR(VLOOKUP($A90,NonEConsump,F$73,FALSE)/VLOOKUP($A90,IndCons,F$73,FALSE)),0,VLOOKUP($A90,NonEConsump,F$73,FALSE)/VLOOKUP($A90,IndCons,F$73,FALSE))</f>
        <v/>
      </c>
      <c r="G90" s="106">
        <f>IF(ISERROR(VLOOKUP($A90,NonEConsump,G$73,FALSE)/VLOOKUP($A90,IndCons,G$73,FALSE)),0,VLOOKUP($A90,NonEConsump,G$73,FALSE)/VLOOKUP($A90,IndCons,G$73,FALSE))</f>
        <v/>
      </c>
      <c r="H90" s="106">
        <f>IF(ISERROR(VLOOKUP($A90,NonEConsump,H$73,FALSE)/VLOOKUP($A90,IndCons,H$73,FALSE)),0,VLOOKUP($A90,NonEConsump,H$73,FALSE)/VLOOKUP($A90,IndCons,H$73,FALSE))</f>
        <v/>
      </c>
      <c r="I90" s="106">
        <f>IF(ISERROR(VLOOKUP($A90,NonEConsump,I$73,FALSE)/VLOOKUP($A90,IndCons,I$73,FALSE)),0,VLOOKUP($A90,NonEConsump,I$73,FALSE)/VLOOKUP($A90,IndCons,I$73,FALSE))</f>
        <v/>
      </c>
      <c r="J90" s="106">
        <f>IF(ISERROR(VLOOKUP($A90,NonEConsump,J$73,FALSE)/VLOOKUP($A90,IndCons,J$73,FALSE)),0,VLOOKUP($A90,NonEConsump,J$73,FALSE)/VLOOKUP($A90,IndCons,J$73,FALSE))</f>
        <v/>
      </c>
      <c r="K90" s="106">
        <f>IF(ISERROR(VLOOKUP($A90,NonEConsump,K$73,FALSE)/VLOOKUP($A90,IndCons,K$73,FALSE)),0,VLOOKUP($A90,NonEConsump,K$73,FALSE)/VLOOKUP($A90,IndCons,K$73,FALSE))</f>
        <v/>
      </c>
      <c r="L90" s="106">
        <f>IF(ISERROR(VLOOKUP($A90,NonEConsump,L$73,FALSE)/VLOOKUP($A90,IndCons,L$73,FALSE)),0,VLOOKUP($A90,NonEConsump,L$73,FALSE)/VLOOKUP($A90,IndCons,L$73,FALSE))</f>
        <v/>
      </c>
      <c r="M90" s="106">
        <f>IF(ISERROR(VLOOKUP($A90,NonEConsump,M$73,FALSE)/VLOOKUP($A90,IndCons,M$73,FALSE)),0,VLOOKUP($A90,NonEConsump,M$73,FALSE)/VLOOKUP($A90,IndCons,M$73,FALSE))</f>
        <v/>
      </c>
      <c r="N90" s="106">
        <f>IF(ISERROR(VLOOKUP($A90,NonEConsump,N$73,FALSE)/VLOOKUP($A90,IndCons,N$73,FALSE)),0,VLOOKUP($A90,NonEConsump,N$73,FALSE)/VLOOKUP($A90,IndCons,N$73,FALSE))</f>
        <v/>
      </c>
      <c r="O90" s="106">
        <f>IF(ISERROR(VLOOKUP($A90,NonEConsump,O$73,FALSE)/VLOOKUP($A90,IndCons,O$73,FALSE)),0,VLOOKUP($A90,NonEConsump,O$73,FALSE)/VLOOKUP($A90,IndCons,O$73,FALSE))</f>
        <v/>
      </c>
      <c r="P90" s="106">
        <f>IF(ISERROR(VLOOKUP($A90,NonEConsump,P$73,FALSE)/VLOOKUP($A90,IndCons,P$73,FALSE)),0,VLOOKUP($A90,NonEConsump,P$73,FALSE)/VLOOKUP($A90,IndCons,P$73,FALSE))</f>
        <v/>
      </c>
      <c r="Q90" s="106">
        <f>IF(ISERROR(VLOOKUP($A90,NonEConsump,Q$73,FALSE)/VLOOKUP($A90,IndCons,Q$73,FALSE)),0,VLOOKUP($A90,NonEConsump,Q$73,FALSE)/VLOOKUP($A90,IndCons,Q$73,FALSE))</f>
        <v/>
      </c>
      <c r="R90" s="106">
        <f>IF(ISERROR(VLOOKUP($A90,NonEConsump,R$73,FALSE)/VLOOKUP($A90,IndCons,R$73,FALSE)),0,VLOOKUP($A90,NonEConsump,R$73,FALSE)/VLOOKUP($A90,IndCons,R$73,FALSE))</f>
        <v/>
      </c>
      <c r="S90" s="106">
        <f>IF(ISERROR(VLOOKUP($A90,NonEConsump,S$73,FALSE)/VLOOKUP($A90,IndCons,S$73,FALSE)),0,VLOOKUP($A90,NonEConsump,S$73,FALSE)/VLOOKUP($A90,IndCons,S$73,FALSE))</f>
        <v/>
      </c>
      <c r="T90" s="106">
        <f>IF(ISERROR(VLOOKUP($A90,NonEConsump,T$73,FALSE)/VLOOKUP($A90,IndCons,T$73,FALSE)),0,VLOOKUP($A90,NonEConsump,T$73,FALSE)/VLOOKUP($A90,IndCons,T$73,FALSE))</f>
        <v/>
      </c>
      <c r="U90" s="106">
        <f>IF(ISERROR(VLOOKUP($A90,NonEConsump,U$73,FALSE)/VLOOKUP($A90,IndCons,U$73,FALSE)),0,VLOOKUP($A90,NonEConsump,U$73,FALSE)/VLOOKUP($A90,IndCons,U$73,FALSE))</f>
        <v/>
      </c>
      <c r="V90" s="106">
        <f>IF(ISERROR(VLOOKUP($A90,NonEConsump,V$73,FALSE)/VLOOKUP($A90,IndCons,V$73,FALSE)),0,VLOOKUP($A90,NonEConsump,V$73,FALSE)/VLOOKUP($A90,IndCons,V$73,FALSE))</f>
        <v/>
      </c>
      <c r="W90" s="106">
        <f>IF(ISERROR(VLOOKUP($A90,NonEConsump,W$73,FALSE)/VLOOKUP($A90,IndCons,W$73,FALSE)),0,VLOOKUP($A90,NonEConsump,W$73,FALSE)/VLOOKUP($A90,IndCons,W$73,FALSE))</f>
        <v/>
      </c>
      <c r="X90" s="106">
        <f>IF(ISERROR(VLOOKUP($A90,NonEConsump,X$73,FALSE)/VLOOKUP($A90,IndCons,X$73,FALSE)),0,VLOOKUP($A90,NonEConsump,X$73,FALSE)/VLOOKUP($A90,IndCons,X$73,FALSE))</f>
        <v/>
      </c>
      <c r="Y90" s="106">
        <f>IF(ISERROR(VLOOKUP($A90,NonEConsump,Y$73,FALSE)/VLOOKUP($A90,IndCons,Y$73,FALSE)),0,VLOOKUP($A90,NonEConsump,Y$73,FALSE)/VLOOKUP($A90,IndCons,Y$73,FALSE))</f>
        <v/>
      </c>
      <c r="Z90" s="106">
        <f>IF(ISERROR(VLOOKUP($A90,NonEConsump,Z$73,FALSE)/VLOOKUP($A90,IndCons,Z$73,FALSE)),0,VLOOKUP($A90,NonEConsump,Z$73,FALSE)/VLOOKUP($A90,IndCons,Z$73,FALSE))</f>
        <v/>
      </c>
      <c r="AA90" s="106">
        <f>IF(ISERROR(VLOOKUP($A90,NonEConsump,AA$73,FALSE)/VLOOKUP($A90,IndCons,AA$73,FALSE)),0,VLOOKUP($A90,NonEConsump,AA$73,FALSE)/VLOOKUP($A90,IndCons,AA$73,FALSE))</f>
        <v/>
      </c>
      <c r="AB90" s="106">
        <f>IF(ISERROR(VLOOKUP($A90,NonEConsump,AB$73,FALSE)/VLOOKUP($A90,IndCons,AB$73,FALSE)),0,VLOOKUP($A90,NonEConsump,AB$73,FALSE)/VLOOKUP($A90,IndCons,AB$73,FALSE))</f>
        <v/>
      </c>
      <c r="AC90" s="106">
        <f>IF(ISERROR(VLOOKUP($A90,NonEConsump,AC$73,FALSE)/VLOOKUP($A90,IndCons,AC$73,FALSE)),0,VLOOKUP($A90,NonEConsump,AC$73,FALSE)/VLOOKUP($A90,IndCons,AC$73,FALSE))</f>
        <v/>
      </c>
      <c r="AD90" s="106">
        <f>IF(ISERROR(VLOOKUP($A90,NonEConsump,AD$73,FALSE)/VLOOKUP($A90,IndCons,AD$73,FALSE)),0,VLOOKUP($A90,NonEConsump,AD$73,FALSE)/VLOOKUP($A90,IndCons,AD$73,FALSE))</f>
        <v/>
      </c>
      <c r="AE90" s="106" t="n"/>
      <c r="AF90" s="107" t="n"/>
    </row>
    <row r="91" ht="14" customHeight="1" s="163" thickBot="1">
      <c r="A91" s="95" t="inlineStr">
        <is>
          <t>Misc. Petro Products</t>
        </is>
      </c>
      <c r="B91" s="106">
        <f>IF(ISERROR(VLOOKUP($A91,NonEConsump,B$73,FALSE)/VLOOKUP($A91,IndCons,B$73,FALSE)),0,VLOOKUP($A91,NonEConsump,B$73,FALSE)/VLOOKUP($A91,IndCons,B$73,FALSE))</f>
        <v/>
      </c>
      <c r="C91" s="106">
        <f>IF(ISERROR(VLOOKUP($A91,NonEConsump,C$73,FALSE)/VLOOKUP($A91,IndCons,C$73,FALSE)),0,VLOOKUP($A91,NonEConsump,C$73,FALSE)/VLOOKUP($A91,IndCons,C$73,FALSE))</f>
        <v/>
      </c>
      <c r="D91" s="106">
        <f>IF(ISERROR(VLOOKUP($A91,NonEConsump,D$73,FALSE)/VLOOKUP($A91,IndCons,D$73,FALSE)),0,VLOOKUP($A91,NonEConsump,D$73,FALSE)/VLOOKUP($A91,IndCons,D$73,FALSE))</f>
        <v/>
      </c>
      <c r="E91" s="106">
        <f>IF(ISERROR(VLOOKUP($A91,NonEConsump,E$73,FALSE)/VLOOKUP($A91,IndCons,E$73,FALSE)),0,VLOOKUP($A91,NonEConsump,E$73,FALSE)/VLOOKUP($A91,IndCons,E$73,FALSE))</f>
        <v/>
      </c>
      <c r="F91" s="106">
        <f>IF(ISERROR(VLOOKUP($A91,NonEConsump,F$73,FALSE)/VLOOKUP($A91,IndCons,F$73,FALSE)),0,VLOOKUP($A91,NonEConsump,F$73,FALSE)/VLOOKUP($A91,IndCons,F$73,FALSE))</f>
        <v/>
      </c>
      <c r="G91" s="106">
        <f>IF(ISERROR(VLOOKUP($A91,NonEConsump,G$73,FALSE)/VLOOKUP($A91,IndCons,G$73,FALSE)),0,VLOOKUP($A91,NonEConsump,G$73,FALSE)/VLOOKUP($A91,IndCons,G$73,FALSE))</f>
        <v/>
      </c>
      <c r="H91" s="106">
        <f>IF(ISERROR(VLOOKUP($A91,NonEConsump,H$73,FALSE)/VLOOKUP($A91,IndCons,H$73,FALSE)),0,VLOOKUP($A91,NonEConsump,H$73,FALSE)/VLOOKUP($A91,IndCons,H$73,FALSE))</f>
        <v/>
      </c>
      <c r="I91" s="106">
        <f>IF(ISERROR(VLOOKUP($A91,NonEConsump,I$73,FALSE)/VLOOKUP($A91,IndCons,I$73,FALSE)),0,VLOOKUP($A91,NonEConsump,I$73,FALSE)/VLOOKUP($A91,IndCons,I$73,FALSE))</f>
        <v/>
      </c>
      <c r="J91" s="106">
        <f>IF(ISERROR(VLOOKUP($A91,NonEConsump,J$73,FALSE)/VLOOKUP($A91,IndCons,J$73,FALSE)),0,VLOOKUP($A91,NonEConsump,J$73,FALSE)/VLOOKUP($A91,IndCons,J$73,FALSE))</f>
        <v/>
      </c>
      <c r="K91" s="106">
        <f>IF(ISERROR(VLOOKUP($A91,NonEConsump,K$73,FALSE)/VLOOKUP($A91,IndCons,K$73,FALSE)),0,VLOOKUP($A91,NonEConsump,K$73,FALSE)/VLOOKUP($A91,IndCons,K$73,FALSE))</f>
        <v/>
      </c>
      <c r="L91" s="106">
        <f>IF(ISERROR(VLOOKUP($A91,NonEConsump,L$73,FALSE)/VLOOKUP($A91,IndCons,L$73,FALSE)),0,VLOOKUP($A91,NonEConsump,L$73,FALSE)/VLOOKUP($A91,IndCons,L$73,FALSE))</f>
        <v/>
      </c>
      <c r="M91" s="106">
        <f>IF(ISERROR(VLOOKUP($A91,NonEConsump,M$73,FALSE)/VLOOKUP($A91,IndCons,M$73,FALSE)),0,VLOOKUP($A91,NonEConsump,M$73,FALSE)/VLOOKUP($A91,IndCons,M$73,FALSE))</f>
        <v/>
      </c>
      <c r="N91" s="106">
        <f>IF(ISERROR(VLOOKUP($A91,NonEConsump,N$73,FALSE)/VLOOKUP($A91,IndCons,N$73,FALSE)),0,VLOOKUP($A91,NonEConsump,N$73,FALSE)/VLOOKUP($A91,IndCons,N$73,FALSE))</f>
        <v/>
      </c>
      <c r="O91" s="106">
        <f>IF(ISERROR(VLOOKUP($A91,NonEConsump,O$73,FALSE)/VLOOKUP($A91,IndCons,O$73,FALSE)),0,VLOOKUP($A91,NonEConsump,O$73,FALSE)/VLOOKUP($A91,IndCons,O$73,FALSE))</f>
        <v/>
      </c>
      <c r="P91" s="106">
        <f>IF(ISERROR(VLOOKUP($A91,NonEConsump,P$73,FALSE)/VLOOKUP($A91,IndCons,P$73,FALSE)),0,VLOOKUP($A91,NonEConsump,P$73,FALSE)/VLOOKUP($A91,IndCons,P$73,FALSE))</f>
        <v/>
      </c>
      <c r="Q91" s="106">
        <f>IF(ISERROR(VLOOKUP($A91,NonEConsump,Q$73,FALSE)/VLOOKUP($A91,IndCons,Q$73,FALSE)),0,VLOOKUP($A91,NonEConsump,Q$73,FALSE)/VLOOKUP($A91,IndCons,Q$73,FALSE))</f>
        <v/>
      </c>
      <c r="R91" s="106">
        <f>IF(ISERROR(VLOOKUP($A91,NonEConsump,R$73,FALSE)/VLOOKUP($A91,IndCons,R$73,FALSE)),0,VLOOKUP($A91,NonEConsump,R$73,FALSE)/VLOOKUP($A91,IndCons,R$73,FALSE))</f>
        <v/>
      </c>
      <c r="S91" s="106">
        <f>IF(ISERROR(VLOOKUP($A91,NonEConsump,S$73,FALSE)/VLOOKUP($A91,IndCons,S$73,FALSE)),0,VLOOKUP($A91,NonEConsump,S$73,FALSE)/VLOOKUP($A91,IndCons,S$73,FALSE))</f>
        <v/>
      </c>
      <c r="T91" s="106">
        <f>IF(ISERROR(VLOOKUP($A91,NonEConsump,T$73,FALSE)/VLOOKUP($A91,IndCons,T$73,FALSE)),0,VLOOKUP($A91,NonEConsump,T$73,FALSE)/VLOOKUP($A91,IndCons,T$73,FALSE))</f>
        <v/>
      </c>
      <c r="U91" s="106">
        <f>IF(ISERROR(VLOOKUP($A91,NonEConsump,U$73,FALSE)/VLOOKUP($A91,IndCons,U$73,FALSE)),0,VLOOKUP($A91,NonEConsump,U$73,FALSE)/VLOOKUP($A91,IndCons,U$73,FALSE))</f>
        <v/>
      </c>
      <c r="V91" s="106">
        <f>IF(ISERROR(VLOOKUP($A91,NonEConsump,V$73,FALSE)/VLOOKUP($A91,IndCons,V$73,FALSE)),0,VLOOKUP($A91,NonEConsump,V$73,FALSE)/VLOOKUP($A91,IndCons,V$73,FALSE))</f>
        <v/>
      </c>
      <c r="W91" s="106">
        <f>IF(ISERROR(VLOOKUP($A91,NonEConsump,W$73,FALSE)/VLOOKUP($A91,IndCons,W$73,FALSE)),0,VLOOKUP($A91,NonEConsump,W$73,FALSE)/VLOOKUP($A91,IndCons,W$73,FALSE))</f>
        <v/>
      </c>
      <c r="X91" s="106">
        <f>IF(ISERROR(VLOOKUP($A91,NonEConsump,X$73,FALSE)/VLOOKUP($A91,IndCons,X$73,FALSE)),0,VLOOKUP($A91,NonEConsump,X$73,FALSE)/VLOOKUP($A91,IndCons,X$73,FALSE))</f>
        <v/>
      </c>
      <c r="Y91" s="106">
        <f>IF(ISERROR(VLOOKUP($A91,NonEConsump,Y$73,FALSE)/VLOOKUP($A91,IndCons,Y$73,FALSE)),0,VLOOKUP($A91,NonEConsump,Y$73,FALSE)/VLOOKUP($A91,IndCons,Y$73,FALSE))</f>
        <v/>
      </c>
      <c r="Z91" s="106">
        <f>IF(ISERROR(VLOOKUP($A91,NonEConsump,Z$73,FALSE)/VLOOKUP($A91,IndCons,Z$73,FALSE)),0,VLOOKUP($A91,NonEConsump,Z$73,FALSE)/VLOOKUP($A91,IndCons,Z$73,FALSE))</f>
        <v/>
      </c>
      <c r="AA91" s="106">
        <f>IF(ISERROR(VLOOKUP($A91,NonEConsump,AA$73,FALSE)/VLOOKUP($A91,IndCons,AA$73,FALSE)),0,VLOOKUP($A91,NonEConsump,AA$73,FALSE)/VLOOKUP($A91,IndCons,AA$73,FALSE))</f>
        <v/>
      </c>
      <c r="AB91" s="106">
        <f>IF(ISERROR(VLOOKUP($A91,NonEConsump,AB$73,FALSE)/VLOOKUP($A91,IndCons,AB$73,FALSE)),0,VLOOKUP($A91,NonEConsump,AB$73,FALSE)/VLOOKUP($A91,IndCons,AB$73,FALSE))</f>
        <v/>
      </c>
      <c r="AC91" s="106">
        <f>IF(ISERROR(VLOOKUP($A91,NonEConsump,AC$73,FALSE)/VLOOKUP($A91,IndCons,AC$73,FALSE)),0,VLOOKUP($A91,NonEConsump,AC$73,FALSE)/VLOOKUP($A91,IndCons,AC$73,FALSE))</f>
        <v/>
      </c>
      <c r="AD91" s="106">
        <f>IF(ISERROR(VLOOKUP($A91,NonEConsump,AD$73,FALSE)/VLOOKUP($A91,IndCons,AD$73,FALSE)),0,VLOOKUP($A91,NonEConsump,AD$73,FALSE)/VLOOKUP($A91,IndCons,AD$73,FALSE))</f>
        <v/>
      </c>
      <c r="AE91" s="108" t="n"/>
      <c r="AF91" s="109" t="n"/>
    </row>
    <row r="92">
      <c r="A92" s="110" t="inlineStr">
        <is>
          <t>Other Coal</t>
        </is>
      </c>
      <c r="B92" s="111">
        <f>IF(ISERROR(VLOOKUP($A92,NonEConsump,B$73,FALSE)/VLOOKUP($A92,IndCons,B$73,FALSE)),0,VLOOKUP($A92,NonEConsump,B$73,FALSE)/VLOOKUP($A92,IndCons,B$73,FALSE))</f>
        <v/>
      </c>
      <c r="C92" s="111">
        <f>IF(ISERROR(VLOOKUP($A92,NonEConsump,C$73,FALSE)/VLOOKUP($A92,IndCons,C$73,FALSE)),0,VLOOKUP($A92,NonEConsump,C$73,FALSE)/VLOOKUP($A92,IndCons,C$73,FALSE))</f>
        <v/>
      </c>
      <c r="D92" s="111">
        <f>IF(ISERROR(VLOOKUP($A92,NonEConsump,D$73,FALSE)/VLOOKUP($A92,IndCons,D$73,FALSE)),0,VLOOKUP($A92,NonEConsump,D$73,FALSE)/VLOOKUP($A92,IndCons,D$73,FALSE))</f>
        <v/>
      </c>
      <c r="E92" s="111">
        <f>IF(ISERROR(VLOOKUP($A92,NonEConsump,E$73,FALSE)/VLOOKUP($A92,IndCons,E$73,FALSE)),0,VLOOKUP($A92,NonEConsump,E$73,FALSE)/VLOOKUP($A92,IndCons,E$73,FALSE))</f>
        <v/>
      </c>
      <c r="F92" s="111">
        <f>IF(ISERROR(VLOOKUP($A92,NonEConsump,F$73,FALSE)/VLOOKUP($A92,IndCons,F$73,FALSE)),0,VLOOKUP($A92,NonEConsump,F$73,FALSE)/VLOOKUP($A92,IndCons,F$73,FALSE))</f>
        <v/>
      </c>
      <c r="G92" s="111">
        <f>IF(ISERROR(VLOOKUP($A92,NonEConsump,G$73,FALSE)/VLOOKUP($A92,IndCons,G$73,FALSE)),0,VLOOKUP($A92,NonEConsump,G$73,FALSE)/VLOOKUP($A92,IndCons,G$73,FALSE))</f>
        <v/>
      </c>
      <c r="H92" s="111">
        <f>IF(ISERROR(VLOOKUP($A92,NonEConsump,H$73,FALSE)/VLOOKUP($A92,IndCons,H$73,FALSE)),0,VLOOKUP($A92,NonEConsump,H$73,FALSE)/VLOOKUP($A92,IndCons,H$73,FALSE))</f>
        <v/>
      </c>
      <c r="I92" s="111">
        <f>IF(ISERROR(VLOOKUP($A92,NonEConsump,I$73,FALSE)/VLOOKUP($A92,IndCons,I$73,FALSE)),0,VLOOKUP($A92,NonEConsump,I$73,FALSE)/VLOOKUP($A92,IndCons,I$73,FALSE))</f>
        <v/>
      </c>
      <c r="J92" s="111">
        <f>IF(ISERROR(VLOOKUP($A92,NonEConsump,J$73,FALSE)/VLOOKUP($A92,IndCons,J$73,FALSE)),0,VLOOKUP($A92,NonEConsump,J$73,FALSE)/VLOOKUP($A92,IndCons,J$73,FALSE))</f>
        <v/>
      </c>
      <c r="K92" s="111">
        <f>IF(ISERROR(VLOOKUP($A92,NonEConsump,K$73,FALSE)/VLOOKUP($A92,IndCons,K$73,FALSE)),0,VLOOKUP($A92,NonEConsump,K$73,FALSE)/VLOOKUP($A92,IndCons,K$73,FALSE))</f>
        <v/>
      </c>
      <c r="L92" s="111">
        <f>IF(ISERROR(VLOOKUP($A92,NonEConsump,L$73,FALSE)/VLOOKUP($A92,IndCons,L$73,FALSE)),0,VLOOKUP($A92,NonEConsump,L$73,FALSE)/VLOOKUP($A92,IndCons,L$73,FALSE))</f>
        <v/>
      </c>
      <c r="M92" s="111">
        <f>IF(ISERROR(VLOOKUP($A92,NonEConsump,M$73,FALSE)/VLOOKUP($A92,IndCons,M$73,FALSE)),0,VLOOKUP($A92,NonEConsump,M$73,FALSE)/VLOOKUP($A92,IndCons,M$73,FALSE))</f>
        <v/>
      </c>
      <c r="N92" s="111">
        <f>IF(ISERROR(VLOOKUP($A92,NonEConsump,N$73,FALSE)/VLOOKUP($A92,IndCons,N$73,FALSE)),0,VLOOKUP($A92,NonEConsump,N$73,FALSE)/VLOOKUP($A92,IndCons,N$73,FALSE))</f>
        <v/>
      </c>
      <c r="O92" s="111">
        <f>IF(ISERROR(VLOOKUP($A92,NonEConsump,O$73,FALSE)/VLOOKUP($A92,IndCons,O$73,FALSE)),0,VLOOKUP($A92,NonEConsump,O$73,FALSE)/VLOOKUP($A92,IndCons,O$73,FALSE))</f>
        <v/>
      </c>
      <c r="P92" s="111">
        <f>IF(ISERROR(VLOOKUP($A92,NonEConsump,P$73,FALSE)/VLOOKUP($A92,IndCons,P$73,FALSE)),0,VLOOKUP($A92,NonEConsump,P$73,FALSE)/VLOOKUP($A92,IndCons,P$73,FALSE))</f>
        <v/>
      </c>
      <c r="Q92" s="111">
        <f>IF(ISERROR(VLOOKUP($A92,NonEConsump,Q$73,FALSE)/VLOOKUP($A92,IndCons,Q$73,FALSE)),0,VLOOKUP($A92,NonEConsump,Q$73,FALSE)/VLOOKUP($A92,IndCons,Q$73,FALSE))</f>
        <v/>
      </c>
      <c r="R92" s="111">
        <f>IF(ISERROR(VLOOKUP($A92,NonEConsump,R$73,FALSE)/VLOOKUP($A92,IndCons,R$73,FALSE)),0,VLOOKUP($A92,NonEConsump,R$73,FALSE)/VLOOKUP($A92,IndCons,R$73,FALSE))</f>
        <v/>
      </c>
      <c r="S92" s="111">
        <f>IF(ISERROR(VLOOKUP($A92,NonEConsump,S$73,FALSE)/VLOOKUP($A92,IndCons,S$73,FALSE)),0,VLOOKUP($A92,NonEConsump,S$73,FALSE)/VLOOKUP($A92,IndCons,S$73,FALSE))</f>
        <v/>
      </c>
      <c r="T92" s="111">
        <f>IF(ISERROR(VLOOKUP($A92,NonEConsump,T$73,FALSE)/VLOOKUP($A92,IndCons,T$73,FALSE)),0,VLOOKUP($A92,NonEConsump,T$73,FALSE)/VLOOKUP($A92,IndCons,T$73,FALSE))</f>
        <v/>
      </c>
      <c r="U92" s="111">
        <f>IF(ISERROR(VLOOKUP($A92,NonEConsump,U$73,FALSE)/VLOOKUP($A92,IndCons,U$73,FALSE)),0,VLOOKUP($A92,NonEConsump,U$73,FALSE)/VLOOKUP($A92,IndCons,U$73,FALSE))</f>
        <v/>
      </c>
      <c r="V92" s="111">
        <f>IF(ISERROR(VLOOKUP($A92,NonEConsump,V$73,FALSE)/VLOOKUP($A92,IndCons,V$73,FALSE)),0,VLOOKUP($A92,NonEConsump,V$73,FALSE)/VLOOKUP($A92,IndCons,V$73,FALSE))</f>
        <v/>
      </c>
      <c r="W92" s="111">
        <f>IF(ISERROR(VLOOKUP($A92,NonEConsump,W$73,FALSE)/VLOOKUP($A92,IndCons,W$73,FALSE)),0,VLOOKUP($A92,NonEConsump,W$73,FALSE)/VLOOKUP($A92,IndCons,W$73,FALSE))</f>
        <v/>
      </c>
      <c r="X92" s="111">
        <f>IF(ISERROR(VLOOKUP($A92,NonEConsump,X$73,FALSE)/VLOOKUP($A92,IndCons,X$73,FALSE)),0,VLOOKUP($A92,NonEConsump,X$73,FALSE)/VLOOKUP($A92,IndCons,X$73,FALSE))</f>
        <v/>
      </c>
      <c r="Y92" s="111">
        <f>IF(ISERROR(VLOOKUP($A92,NonEConsump,Y$73,FALSE)/VLOOKUP($A92,IndCons,Y$73,FALSE)),0,VLOOKUP($A92,NonEConsump,Y$73,FALSE)/VLOOKUP($A92,IndCons,Y$73,FALSE))</f>
        <v/>
      </c>
      <c r="Z92" s="111">
        <f>IF(ISERROR(VLOOKUP($A92,NonEConsump,Z$73,FALSE)/VLOOKUP($A92,IndCons,Z$73,FALSE)),0,VLOOKUP($A92,NonEConsump,Z$73,FALSE)/VLOOKUP($A92,IndCons,Z$73,FALSE))</f>
        <v/>
      </c>
      <c r="AA92" s="111">
        <f>IF(ISERROR(VLOOKUP($A92,NonEConsump,AA$73,FALSE)/VLOOKUP($A92,IndCons,AA$73,FALSE)),0,VLOOKUP($A92,NonEConsump,AA$73,FALSE)/VLOOKUP($A92,IndCons,AA$73,FALSE))</f>
        <v/>
      </c>
      <c r="AB92" s="111">
        <f>IF(ISERROR(VLOOKUP($A92,NonEConsump,AB$73,FALSE)/VLOOKUP($A92,IndCons,AB$73,FALSE)),0,VLOOKUP($A92,NonEConsump,AB$73,FALSE)/VLOOKUP($A92,IndCons,AB$73,FALSE))</f>
        <v/>
      </c>
      <c r="AC92" s="111">
        <f>IF(ISERROR(VLOOKUP($A92,NonEConsump,AC$73,FALSE)/VLOOKUP($A92,IndCons,AC$73,FALSE)),0,VLOOKUP($A92,NonEConsump,AC$73,FALSE)/VLOOKUP($A92,IndCons,AC$73,FALSE))</f>
        <v/>
      </c>
      <c r="AD92" s="111">
        <f>IF(ISERROR(VLOOKUP($A92,NonEConsump,AD$73,FALSE)/VLOOKUP($A92,IndCons,AD$73,FALSE)),0,VLOOKUP($A92,NonEConsump,AD$73,FALSE)/VLOOKUP($A92,IndCons,AD$73,FALSE))</f>
        <v/>
      </c>
      <c r="AE92" s="111" t="n"/>
      <c r="AF92" s="112" t="n"/>
    </row>
    <row r="93">
      <c r="A93" s="95" t="inlineStr">
        <is>
          <t>Aviation Gasoline Blending Components</t>
        </is>
      </c>
      <c r="B93" s="106">
        <f>IF(ISERROR(VLOOKUP($A93,NonEConsump,B$73,FALSE)/VLOOKUP($A93,IndCons,B$73,FALSE)),0,VLOOKUP($A93,NonEConsump,B$73,FALSE)/VLOOKUP($A93,IndCons,B$73,FALSE))</f>
        <v/>
      </c>
      <c r="C93" s="106">
        <f>IF(ISERROR(VLOOKUP($A93,NonEConsump,C$73,FALSE)/VLOOKUP($A93,IndCons,C$73,FALSE)),0,VLOOKUP($A93,NonEConsump,C$73,FALSE)/VLOOKUP($A93,IndCons,C$73,FALSE))</f>
        <v/>
      </c>
      <c r="D93" s="106">
        <f>IF(ISERROR(VLOOKUP($A93,NonEConsump,D$73,FALSE)/VLOOKUP($A93,IndCons,D$73,FALSE)),0,VLOOKUP($A93,NonEConsump,D$73,FALSE)/VLOOKUP($A93,IndCons,D$73,FALSE))</f>
        <v/>
      </c>
      <c r="E93" s="106">
        <f>IF(ISERROR(VLOOKUP($A93,NonEConsump,E$73,FALSE)/VLOOKUP($A93,IndCons,E$73,FALSE)),0,VLOOKUP($A93,NonEConsump,E$73,FALSE)/VLOOKUP($A93,IndCons,E$73,FALSE))</f>
        <v/>
      </c>
      <c r="F93" s="106">
        <f>IF(ISERROR(VLOOKUP($A93,NonEConsump,F$73,FALSE)/VLOOKUP($A93,IndCons,F$73,FALSE)),0,VLOOKUP($A93,NonEConsump,F$73,FALSE)/VLOOKUP($A93,IndCons,F$73,FALSE))</f>
        <v/>
      </c>
      <c r="G93" s="106">
        <f>IF(ISERROR(VLOOKUP($A93,NonEConsump,G$73,FALSE)/VLOOKUP($A93,IndCons,G$73,FALSE)),0,VLOOKUP($A93,NonEConsump,G$73,FALSE)/VLOOKUP($A93,IndCons,G$73,FALSE))</f>
        <v/>
      </c>
      <c r="H93" s="106">
        <f>IF(ISERROR(VLOOKUP($A93,NonEConsump,H$73,FALSE)/VLOOKUP($A93,IndCons,H$73,FALSE)),0,VLOOKUP($A93,NonEConsump,H$73,FALSE)/VLOOKUP($A93,IndCons,H$73,FALSE))</f>
        <v/>
      </c>
      <c r="I93" s="106">
        <f>IF(ISERROR(VLOOKUP($A93,NonEConsump,I$73,FALSE)/VLOOKUP($A93,IndCons,I$73,FALSE)),0,VLOOKUP($A93,NonEConsump,I$73,FALSE)/VLOOKUP($A93,IndCons,I$73,FALSE))</f>
        <v/>
      </c>
      <c r="J93" s="106">
        <f>IF(ISERROR(VLOOKUP($A93,NonEConsump,J$73,FALSE)/VLOOKUP($A93,IndCons,J$73,FALSE)),0,VLOOKUP($A93,NonEConsump,J$73,FALSE)/VLOOKUP($A93,IndCons,J$73,FALSE))</f>
        <v/>
      </c>
      <c r="K93" s="106">
        <f>IF(ISERROR(VLOOKUP($A93,NonEConsump,K$73,FALSE)/VLOOKUP($A93,IndCons,K$73,FALSE)),0,VLOOKUP($A93,NonEConsump,K$73,FALSE)/VLOOKUP($A93,IndCons,K$73,FALSE))</f>
        <v/>
      </c>
      <c r="L93" s="106">
        <f>IF(ISERROR(VLOOKUP($A93,NonEConsump,L$73,FALSE)/VLOOKUP($A93,IndCons,L$73,FALSE)),0,VLOOKUP($A93,NonEConsump,L$73,FALSE)/VLOOKUP($A93,IndCons,L$73,FALSE))</f>
        <v/>
      </c>
      <c r="M93" s="106">
        <f>IF(ISERROR(VLOOKUP($A93,NonEConsump,M$73,FALSE)/VLOOKUP($A93,IndCons,M$73,FALSE)),0,VLOOKUP($A93,NonEConsump,M$73,FALSE)/VLOOKUP($A93,IndCons,M$73,FALSE))</f>
        <v/>
      </c>
      <c r="N93" s="106">
        <f>IF(ISERROR(VLOOKUP($A93,NonEConsump,N$73,FALSE)/VLOOKUP($A93,IndCons,N$73,FALSE)),0,VLOOKUP($A93,NonEConsump,N$73,FALSE)/VLOOKUP($A93,IndCons,N$73,FALSE))</f>
        <v/>
      </c>
      <c r="O93" s="106">
        <f>IF(ISERROR(VLOOKUP($A93,NonEConsump,O$73,FALSE)/VLOOKUP($A93,IndCons,O$73,FALSE)),0,VLOOKUP($A93,NonEConsump,O$73,FALSE)/VLOOKUP($A93,IndCons,O$73,FALSE))</f>
        <v/>
      </c>
      <c r="P93" s="106">
        <f>IF(ISERROR(VLOOKUP($A93,NonEConsump,P$73,FALSE)/VLOOKUP($A93,IndCons,P$73,FALSE)),0,VLOOKUP($A93,NonEConsump,P$73,FALSE)/VLOOKUP($A93,IndCons,P$73,FALSE))</f>
        <v/>
      </c>
      <c r="Q93" s="106">
        <f>IF(ISERROR(VLOOKUP($A93,NonEConsump,Q$73,FALSE)/VLOOKUP($A93,IndCons,Q$73,FALSE)),0,VLOOKUP($A93,NonEConsump,Q$73,FALSE)/VLOOKUP($A93,IndCons,Q$73,FALSE))</f>
        <v/>
      </c>
      <c r="R93" s="106">
        <f>IF(ISERROR(VLOOKUP($A93,NonEConsump,R$73,FALSE)/VLOOKUP($A93,IndCons,R$73,FALSE)),0,VLOOKUP($A93,NonEConsump,R$73,FALSE)/VLOOKUP($A93,IndCons,R$73,FALSE))</f>
        <v/>
      </c>
      <c r="S93" s="106">
        <f>IF(ISERROR(VLOOKUP($A93,NonEConsump,S$73,FALSE)/VLOOKUP($A93,IndCons,S$73,FALSE)),0,VLOOKUP($A93,NonEConsump,S$73,FALSE)/VLOOKUP($A93,IndCons,S$73,FALSE))</f>
        <v/>
      </c>
      <c r="T93" s="106">
        <f>IF(ISERROR(VLOOKUP($A93,NonEConsump,T$73,FALSE)/VLOOKUP($A93,IndCons,T$73,FALSE)),0,VLOOKUP($A93,NonEConsump,T$73,FALSE)/VLOOKUP($A93,IndCons,T$73,FALSE))</f>
        <v/>
      </c>
      <c r="U93" s="106">
        <f>IF(ISERROR(VLOOKUP($A93,NonEConsump,U$73,FALSE)/VLOOKUP($A93,IndCons,U$73,FALSE)),0,VLOOKUP($A93,NonEConsump,U$73,FALSE)/VLOOKUP($A93,IndCons,U$73,FALSE))</f>
        <v/>
      </c>
      <c r="V93" s="106">
        <f>IF(ISERROR(VLOOKUP($A93,NonEConsump,V$73,FALSE)/VLOOKUP($A93,IndCons,V$73,FALSE)),0,VLOOKUP($A93,NonEConsump,V$73,FALSE)/VLOOKUP($A93,IndCons,V$73,FALSE))</f>
        <v/>
      </c>
      <c r="W93" s="106">
        <f>IF(ISERROR(VLOOKUP($A93,NonEConsump,W$73,FALSE)/VLOOKUP($A93,IndCons,W$73,FALSE)),0,VLOOKUP($A93,NonEConsump,W$73,FALSE)/VLOOKUP($A93,IndCons,W$73,FALSE))</f>
        <v/>
      </c>
      <c r="X93" s="106">
        <f>IF(ISERROR(VLOOKUP($A93,NonEConsump,X$73,FALSE)/VLOOKUP($A93,IndCons,X$73,FALSE)),0,VLOOKUP($A93,NonEConsump,X$73,FALSE)/VLOOKUP($A93,IndCons,X$73,FALSE))</f>
        <v/>
      </c>
      <c r="Y93" s="106">
        <f>IF(ISERROR(VLOOKUP($A93,NonEConsump,Y$73,FALSE)/VLOOKUP($A93,IndCons,Y$73,FALSE)),0,VLOOKUP($A93,NonEConsump,Y$73,FALSE)/VLOOKUP($A93,IndCons,Y$73,FALSE))</f>
        <v/>
      </c>
      <c r="Z93" s="106">
        <f>IF(ISERROR(VLOOKUP($A93,NonEConsump,Z$73,FALSE)/VLOOKUP($A93,IndCons,Z$73,FALSE)),0,VLOOKUP($A93,NonEConsump,Z$73,FALSE)/VLOOKUP($A93,IndCons,Z$73,FALSE))</f>
        <v/>
      </c>
      <c r="AA93" s="106">
        <f>IF(ISERROR(VLOOKUP($A93,NonEConsump,AA$73,FALSE)/VLOOKUP($A93,IndCons,AA$73,FALSE)),0,VLOOKUP($A93,NonEConsump,AA$73,FALSE)/VLOOKUP($A93,IndCons,AA$73,FALSE))</f>
        <v/>
      </c>
      <c r="AB93" s="106">
        <f>IF(ISERROR(VLOOKUP($A93,NonEConsump,AB$73,FALSE)/VLOOKUP($A93,IndCons,AB$73,FALSE)),0,VLOOKUP($A93,NonEConsump,AB$73,FALSE)/VLOOKUP($A93,IndCons,AB$73,FALSE))</f>
        <v/>
      </c>
      <c r="AC93" s="106">
        <f>IF(ISERROR(VLOOKUP($A93,NonEConsump,AC$73,FALSE)/VLOOKUP($A93,IndCons,AC$73,FALSE)),0,VLOOKUP($A93,NonEConsump,AC$73,FALSE)/VLOOKUP($A93,IndCons,AC$73,FALSE))</f>
        <v/>
      </c>
      <c r="AD93" s="106">
        <f>IF(ISERROR(VLOOKUP($A93,NonEConsump,AD$73,FALSE)/VLOOKUP($A93,IndCons,AD$73,FALSE)),0,VLOOKUP($A93,NonEConsump,AD$73,FALSE)/VLOOKUP($A93,IndCons,AD$73,FALSE))</f>
        <v/>
      </c>
      <c r="AE93" s="106" t="n"/>
      <c r="AF93" s="107" t="n"/>
    </row>
    <row r="94">
      <c r="A94" s="95" t="inlineStr">
        <is>
          <t>Crude Oil</t>
        </is>
      </c>
      <c r="B94" s="106">
        <f>IF(ISERROR(VLOOKUP($A94,NonEConsump,B$73,FALSE)/VLOOKUP($A94,IndCons,B$73,FALSE)),0,VLOOKUP($A94,NonEConsump,B$73,FALSE)/VLOOKUP($A94,IndCons,B$73,FALSE))</f>
        <v/>
      </c>
      <c r="C94" s="106">
        <f>IF(ISERROR(VLOOKUP($A94,NonEConsump,C$73,FALSE)/VLOOKUP($A94,IndCons,C$73,FALSE)),0,VLOOKUP($A94,NonEConsump,C$73,FALSE)/VLOOKUP($A94,IndCons,C$73,FALSE))</f>
        <v/>
      </c>
      <c r="D94" s="106">
        <f>IF(ISERROR(VLOOKUP($A94,NonEConsump,D$73,FALSE)/VLOOKUP($A94,IndCons,D$73,FALSE)),0,VLOOKUP($A94,NonEConsump,D$73,FALSE)/VLOOKUP($A94,IndCons,D$73,FALSE))</f>
        <v/>
      </c>
      <c r="E94" s="106">
        <f>IF(ISERROR(VLOOKUP($A94,NonEConsump,E$73,FALSE)/VLOOKUP($A94,IndCons,E$73,FALSE)),0,VLOOKUP($A94,NonEConsump,E$73,FALSE)/VLOOKUP($A94,IndCons,E$73,FALSE))</f>
        <v/>
      </c>
      <c r="F94" s="106">
        <f>IF(ISERROR(VLOOKUP($A94,NonEConsump,F$73,FALSE)/VLOOKUP($A94,IndCons,F$73,FALSE)),0,VLOOKUP($A94,NonEConsump,F$73,FALSE)/VLOOKUP($A94,IndCons,F$73,FALSE))</f>
        <v/>
      </c>
      <c r="G94" s="106">
        <f>IF(ISERROR(VLOOKUP($A94,NonEConsump,G$73,FALSE)/VLOOKUP($A94,IndCons,G$73,FALSE)),0,VLOOKUP($A94,NonEConsump,G$73,FALSE)/VLOOKUP($A94,IndCons,G$73,FALSE))</f>
        <v/>
      </c>
      <c r="H94" s="106">
        <f>IF(ISERROR(VLOOKUP($A94,NonEConsump,H$73,FALSE)/VLOOKUP($A94,IndCons,H$73,FALSE)),0,VLOOKUP($A94,NonEConsump,H$73,FALSE)/VLOOKUP($A94,IndCons,H$73,FALSE))</f>
        <v/>
      </c>
      <c r="I94" s="106">
        <f>IF(ISERROR(VLOOKUP($A94,NonEConsump,I$73,FALSE)/VLOOKUP($A94,IndCons,I$73,FALSE)),0,VLOOKUP($A94,NonEConsump,I$73,FALSE)/VLOOKUP($A94,IndCons,I$73,FALSE))</f>
        <v/>
      </c>
      <c r="J94" s="106">
        <f>IF(ISERROR(VLOOKUP($A94,NonEConsump,J$73,FALSE)/VLOOKUP($A94,IndCons,J$73,FALSE)),0,VLOOKUP($A94,NonEConsump,J$73,FALSE)/VLOOKUP($A94,IndCons,J$73,FALSE))</f>
        <v/>
      </c>
      <c r="K94" s="106">
        <f>IF(ISERROR(VLOOKUP($A94,NonEConsump,K$73,FALSE)/VLOOKUP($A94,IndCons,K$73,FALSE)),0,VLOOKUP($A94,NonEConsump,K$73,FALSE)/VLOOKUP($A94,IndCons,K$73,FALSE))</f>
        <v/>
      </c>
      <c r="L94" s="106">
        <f>IF(ISERROR(VLOOKUP($A94,NonEConsump,L$73,FALSE)/VLOOKUP($A94,IndCons,L$73,FALSE)),0,VLOOKUP($A94,NonEConsump,L$73,FALSE)/VLOOKUP($A94,IndCons,L$73,FALSE))</f>
        <v/>
      </c>
      <c r="M94" s="106">
        <f>IF(ISERROR(VLOOKUP($A94,NonEConsump,M$73,FALSE)/VLOOKUP($A94,IndCons,M$73,FALSE)),0,VLOOKUP($A94,NonEConsump,M$73,FALSE)/VLOOKUP($A94,IndCons,M$73,FALSE))</f>
        <v/>
      </c>
      <c r="N94" s="106">
        <f>IF(ISERROR(VLOOKUP($A94,NonEConsump,N$73,FALSE)/VLOOKUP($A94,IndCons,N$73,FALSE)),0,VLOOKUP($A94,NonEConsump,N$73,FALSE)/VLOOKUP($A94,IndCons,N$73,FALSE))</f>
        <v/>
      </c>
      <c r="O94" s="106">
        <f>IF(ISERROR(VLOOKUP($A94,NonEConsump,O$73,FALSE)/VLOOKUP($A94,IndCons,O$73,FALSE)),0,VLOOKUP($A94,NonEConsump,O$73,FALSE)/VLOOKUP($A94,IndCons,O$73,FALSE))</f>
        <v/>
      </c>
      <c r="P94" s="106">
        <f>IF(ISERROR(VLOOKUP($A94,NonEConsump,P$73,FALSE)/VLOOKUP($A94,IndCons,P$73,FALSE)),0,VLOOKUP($A94,NonEConsump,P$73,FALSE)/VLOOKUP($A94,IndCons,P$73,FALSE))</f>
        <v/>
      </c>
      <c r="Q94" s="106">
        <f>IF(ISERROR(VLOOKUP($A94,NonEConsump,Q$73,FALSE)/VLOOKUP($A94,IndCons,Q$73,FALSE)),0,VLOOKUP($A94,NonEConsump,Q$73,FALSE)/VLOOKUP($A94,IndCons,Q$73,FALSE))</f>
        <v/>
      </c>
      <c r="R94" s="106">
        <f>IF(ISERROR(VLOOKUP($A94,NonEConsump,R$73,FALSE)/VLOOKUP($A94,IndCons,R$73,FALSE)),0,VLOOKUP($A94,NonEConsump,R$73,FALSE)/VLOOKUP($A94,IndCons,R$73,FALSE))</f>
        <v/>
      </c>
      <c r="S94" s="106">
        <f>IF(ISERROR(VLOOKUP($A94,NonEConsump,S$73,FALSE)/VLOOKUP($A94,IndCons,S$73,FALSE)),0,VLOOKUP($A94,NonEConsump,S$73,FALSE)/VLOOKUP($A94,IndCons,S$73,FALSE))</f>
        <v/>
      </c>
      <c r="T94" s="106">
        <f>IF(ISERROR(VLOOKUP($A94,NonEConsump,T$73,FALSE)/VLOOKUP($A94,IndCons,T$73,FALSE)),0,VLOOKUP($A94,NonEConsump,T$73,FALSE)/VLOOKUP($A94,IndCons,T$73,FALSE))</f>
        <v/>
      </c>
      <c r="U94" s="106">
        <f>IF(ISERROR(VLOOKUP($A94,NonEConsump,U$73,FALSE)/VLOOKUP($A94,IndCons,U$73,FALSE)),0,VLOOKUP($A94,NonEConsump,U$73,FALSE)/VLOOKUP($A94,IndCons,U$73,FALSE))</f>
        <v/>
      </c>
      <c r="V94" s="106">
        <f>IF(ISERROR(VLOOKUP($A94,NonEConsump,V$73,FALSE)/VLOOKUP($A94,IndCons,V$73,FALSE)),0,VLOOKUP($A94,NonEConsump,V$73,FALSE)/VLOOKUP($A94,IndCons,V$73,FALSE))</f>
        <v/>
      </c>
      <c r="W94" s="106">
        <f>IF(ISERROR(VLOOKUP($A94,NonEConsump,W$73,FALSE)/VLOOKUP($A94,IndCons,W$73,FALSE)),0,VLOOKUP($A94,NonEConsump,W$73,FALSE)/VLOOKUP($A94,IndCons,W$73,FALSE))</f>
        <v/>
      </c>
      <c r="X94" s="106">
        <f>IF(ISERROR(VLOOKUP($A94,NonEConsump,X$73,FALSE)/VLOOKUP($A94,IndCons,X$73,FALSE)),0,VLOOKUP($A94,NonEConsump,X$73,FALSE)/VLOOKUP($A94,IndCons,X$73,FALSE))</f>
        <v/>
      </c>
      <c r="Y94" s="106">
        <f>IF(ISERROR(VLOOKUP($A94,NonEConsump,Y$73,FALSE)/VLOOKUP($A94,IndCons,Y$73,FALSE)),0,VLOOKUP($A94,NonEConsump,Y$73,FALSE)/VLOOKUP($A94,IndCons,Y$73,FALSE))</f>
        <v/>
      </c>
      <c r="Z94" s="106">
        <f>IF(ISERROR(VLOOKUP($A94,NonEConsump,Z$73,FALSE)/VLOOKUP($A94,IndCons,Z$73,FALSE)),0,VLOOKUP($A94,NonEConsump,Z$73,FALSE)/VLOOKUP($A94,IndCons,Z$73,FALSE))</f>
        <v/>
      </c>
      <c r="AA94" s="106">
        <f>IF(ISERROR(VLOOKUP($A94,NonEConsump,AA$73,FALSE)/VLOOKUP($A94,IndCons,AA$73,FALSE)),0,VLOOKUP($A94,NonEConsump,AA$73,FALSE)/VLOOKUP($A94,IndCons,AA$73,FALSE))</f>
        <v/>
      </c>
      <c r="AB94" s="106">
        <f>IF(ISERROR(VLOOKUP($A94,NonEConsump,AB$73,FALSE)/VLOOKUP($A94,IndCons,AB$73,FALSE)),0,VLOOKUP($A94,NonEConsump,AB$73,FALSE)/VLOOKUP($A94,IndCons,AB$73,FALSE))</f>
        <v/>
      </c>
      <c r="AC94" s="106">
        <f>IF(ISERROR(VLOOKUP($A94,NonEConsump,AC$73,FALSE)/VLOOKUP($A94,IndCons,AC$73,FALSE)),0,VLOOKUP($A94,NonEConsump,AC$73,FALSE)/VLOOKUP($A94,IndCons,AC$73,FALSE))</f>
        <v/>
      </c>
      <c r="AD94" s="106">
        <f>IF(ISERROR(VLOOKUP($A94,NonEConsump,AD$73,FALSE)/VLOOKUP($A94,IndCons,AD$73,FALSE)),0,VLOOKUP($A94,NonEConsump,AD$73,FALSE)/VLOOKUP($A94,IndCons,AD$73,FALSE))</f>
        <v/>
      </c>
      <c r="AE94" s="106" t="n"/>
      <c r="AF94" s="107" t="n"/>
    </row>
    <row r="95">
      <c r="A95" s="95" t="inlineStr">
        <is>
          <t>Kerosene</t>
        </is>
      </c>
      <c r="B95" s="106">
        <f>IF(ISERROR(VLOOKUP($A95,NonEConsump,B$73,FALSE)/VLOOKUP($A95,IndCons,B$73,FALSE)),0,VLOOKUP($A95,NonEConsump,B$73,FALSE)/VLOOKUP($A95,IndCons,B$73,FALSE))</f>
        <v/>
      </c>
      <c r="C95" s="106">
        <f>IF(ISERROR(VLOOKUP($A95,NonEConsump,C$73,FALSE)/VLOOKUP($A95,IndCons,C$73,FALSE)),0,VLOOKUP($A95,NonEConsump,C$73,FALSE)/VLOOKUP($A95,IndCons,C$73,FALSE))</f>
        <v/>
      </c>
      <c r="D95" s="106">
        <f>IF(ISERROR(VLOOKUP($A95,NonEConsump,D$73,FALSE)/VLOOKUP($A95,IndCons,D$73,FALSE)),0,VLOOKUP($A95,NonEConsump,D$73,FALSE)/VLOOKUP($A95,IndCons,D$73,FALSE))</f>
        <v/>
      </c>
      <c r="E95" s="106">
        <f>IF(ISERROR(VLOOKUP($A95,NonEConsump,E$73,FALSE)/VLOOKUP($A95,IndCons,E$73,FALSE)),0,VLOOKUP($A95,NonEConsump,E$73,FALSE)/VLOOKUP($A95,IndCons,E$73,FALSE))</f>
        <v/>
      </c>
      <c r="F95" s="106">
        <f>IF(ISERROR(VLOOKUP($A95,NonEConsump,F$73,FALSE)/VLOOKUP($A95,IndCons,F$73,FALSE)),0,VLOOKUP($A95,NonEConsump,F$73,FALSE)/VLOOKUP($A95,IndCons,F$73,FALSE))</f>
        <v/>
      </c>
      <c r="G95" s="106">
        <f>IF(ISERROR(VLOOKUP($A95,NonEConsump,G$73,FALSE)/VLOOKUP($A95,IndCons,G$73,FALSE)),0,VLOOKUP($A95,NonEConsump,G$73,FALSE)/VLOOKUP($A95,IndCons,G$73,FALSE))</f>
        <v/>
      </c>
      <c r="H95" s="106">
        <f>IF(ISERROR(VLOOKUP($A95,NonEConsump,H$73,FALSE)/VLOOKUP($A95,IndCons,H$73,FALSE)),0,VLOOKUP($A95,NonEConsump,H$73,FALSE)/VLOOKUP($A95,IndCons,H$73,FALSE))</f>
        <v/>
      </c>
      <c r="I95" s="106">
        <f>IF(ISERROR(VLOOKUP($A95,NonEConsump,I$73,FALSE)/VLOOKUP($A95,IndCons,I$73,FALSE)),0,VLOOKUP($A95,NonEConsump,I$73,FALSE)/VLOOKUP($A95,IndCons,I$73,FALSE))</f>
        <v/>
      </c>
      <c r="J95" s="106">
        <f>IF(ISERROR(VLOOKUP($A95,NonEConsump,J$73,FALSE)/VLOOKUP($A95,IndCons,J$73,FALSE)),0,VLOOKUP($A95,NonEConsump,J$73,FALSE)/VLOOKUP($A95,IndCons,J$73,FALSE))</f>
        <v/>
      </c>
      <c r="K95" s="106">
        <f>IF(ISERROR(VLOOKUP($A95,NonEConsump,K$73,FALSE)/VLOOKUP($A95,IndCons,K$73,FALSE)),0,VLOOKUP($A95,NonEConsump,K$73,FALSE)/VLOOKUP($A95,IndCons,K$73,FALSE))</f>
        <v/>
      </c>
      <c r="L95" s="106">
        <f>IF(ISERROR(VLOOKUP($A95,NonEConsump,L$73,FALSE)/VLOOKUP($A95,IndCons,L$73,FALSE)),0,VLOOKUP($A95,NonEConsump,L$73,FALSE)/VLOOKUP($A95,IndCons,L$73,FALSE))</f>
        <v/>
      </c>
      <c r="M95" s="106">
        <f>IF(ISERROR(VLOOKUP($A95,NonEConsump,M$73,FALSE)/VLOOKUP($A95,IndCons,M$73,FALSE)),0,VLOOKUP($A95,NonEConsump,M$73,FALSE)/VLOOKUP($A95,IndCons,M$73,FALSE))</f>
        <v/>
      </c>
      <c r="N95" s="106">
        <f>IF(ISERROR(VLOOKUP($A95,NonEConsump,N$73,FALSE)/VLOOKUP($A95,IndCons,N$73,FALSE)),0,VLOOKUP($A95,NonEConsump,N$73,FALSE)/VLOOKUP($A95,IndCons,N$73,FALSE))</f>
        <v/>
      </c>
      <c r="O95" s="106">
        <f>IF(ISERROR(VLOOKUP($A95,NonEConsump,O$73,FALSE)/VLOOKUP($A95,IndCons,O$73,FALSE)),0,VLOOKUP($A95,NonEConsump,O$73,FALSE)/VLOOKUP($A95,IndCons,O$73,FALSE))</f>
        <v/>
      </c>
      <c r="P95" s="106">
        <f>IF(ISERROR(VLOOKUP($A95,NonEConsump,P$73,FALSE)/VLOOKUP($A95,IndCons,P$73,FALSE)),0,VLOOKUP($A95,NonEConsump,P$73,FALSE)/VLOOKUP($A95,IndCons,P$73,FALSE))</f>
        <v/>
      </c>
      <c r="Q95" s="106">
        <f>IF(ISERROR(VLOOKUP($A95,NonEConsump,Q$73,FALSE)/VLOOKUP($A95,IndCons,Q$73,FALSE)),0,VLOOKUP($A95,NonEConsump,Q$73,FALSE)/VLOOKUP($A95,IndCons,Q$73,FALSE))</f>
        <v/>
      </c>
      <c r="R95" s="106">
        <f>IF(ISERROR(VLOOKUP($A95,NonEConsump,R$73,FALSE)/VLOOKUP($A95,IndCons,R$73,FALSE)),0,VLOOKUP($A95,NonEConsump,R$73,FALSE)/VLOOKUP($A95,IndCons,R$73,FALSE))</f>
        <v/>
      </c>
      <c r="S95" s="106">
        <f>IF(ISERROR(VLOOKUP($A95,NonEConsump,S$73,FALSE)/VLOOKUP($A95,IndCons,S$73,FALSE)),0,VLOOKUP($A95,NonEConsump,S$73,FALSE)/VLOOKUP($A95,IndCons,S$73,FALSE))</f>
        <v/>
      </c>
      <c r="T95" s="106">
        <f>IF(ISERROR(VLOOKUP($A95,NonEConsump,T$73,FALSE)/VLOOKUP($A95,IndCons,T$73,FALSE)),0,VLOOKUP($A95,NonEConsump,T$73,FALSE)/VLOOKUP($A95,IndCons,T$73,FALSE))</f>
        <v/>
      </c>
      <c r="U95" s="106">
        <f>IF(ISERROR(VLOOKUP($A95,NonEConsump,U$73,FALSE)/VLOOKUP($A95,IndCons,U$73,FALSE)),0,VLOOKUP($A95,NonEConsump,U$73,FALSE)/VLOOKUP($A95,IndCons,U$73,FALSE))</f>
        <v/>
      </c>
      <c r="V95" s="106">
        <f>IF(ISERROR(VLOOKUP($A95,NonEConsump,V$73,FALSE)/VLOOKUP($A95,IndCons,V$73,FALSE)),0,VLOOKUP($A95,NonEConsump,V$73,FALSE)/VLOOKUP($A95,IndCons,V$73,FALSE))</f>
        <v/>
      </c>
      <c r="W95" s="106">
        <f>IF(ISERROR(VLOOKUP($A95,NonEConsump,W$73,FALSE)/VLOOKUP($A95,IndCons,W$73,FALSE)),0,VLOOKUP($A95,NonEConsump,W$73,FALSE)/VLOOKUP($A95,IndCons,W$73,FALSE))</f>
        <v/>
      </c>
      <c r="X95" s="106">
        <f>IF(ISERROR(VLOOKUP($A95,NonEConsump,X$73,FALSE)/VLOOKUP($A95,IndCons,X$73,FALSE)),0,VLOOKUP($A95,NonEConsump,X$73,FALSE)/VLOOKUP($A95,IndCons,X$73,FALSE))</f>
        <v/>
      </c>
      <c r="Y95" s="106">
        <f>IF(ISERROR(VLOOKUP($A95,NonEConsump,Y$73,FALSE)/VLOOKUP($A95,IndCons,Y$73,FALSE)),0,VLOOKUP($A95,NonEConsump,Y$73,FALSE)/VLOOKUP($A95,IndCons,Y$73,FALSE))</f>
        <v/>
      </c>
      <c r="Z95" s="106">
        <f>IF(ISERROR(VLOOKUP($A95,NonEConsump,Z$73,FALSE)/VLOOKUP($A95,IndCons,Z$73,FALSE)),0,VLOOKUP($A95,NonEConsump,Z$73,FALSE)/VLOOKUP($A95,IndCons,Z$73,FALSE))</f>
        <v/>
      </c>
      <c r="AA95" s="106">
        <f>IF(ISERROR(VLOOKUP($A95,NonEConsump,AA$73,FALSE)/VLOOKUP($A95,IndCons,AA$73,FALSE)),0,VLOOKUP($A95,NonEConsump,AA$73,FALSE)/VLOOKUP($A95,IndCons,AA$73,FALSE))</f>
        <v/>
      </c>
      <c r="AB95" s="106">
        <f>IF(ISERROR(VLOOKUP($A95,NonEConsump,AB$73,FALSE)/VLOOKUP($A95,IndCons,AB$73,FALSE)),0,VLOOKUP($A95,NonEConsump,AB$73,FALSE)/VLOOKUP($A95,IndCons,AB$73,FALSE))</f>
        <v/>
      </c>
      <c r="AC95" s="106">
        <f>IF(ISERROR(VLOOKUP($A95,NonEConsump,AC$73,FALSE)/VLOOKUP($A95,IndCons,AC$73,FALSE)),0,VLOOKUP($A95,NonEConsump,AC$73,FALSE)/VLOOKUP($A95,IndCons,AC$73,FALSE))</f>
        <v/>
      </c>
      <c r="AD95" s="106">
        <f>IF(ISERROR(VLOOKUP($A95,NonEConsump,AD$73,FALSE)/VLOOKUP($A95,IndCons,AD$73,FALSE)),0,VLOOKUP($A95,NonEConsump,AD$73,FALSE)/VLOOKUP($A95,IndCons,AD$73,FALSE))</f>
        <v/>
      </c>
      <c r="AE95" s="106" t="n"/>
      <c r="AF95" s="107" t="n"/>
    </row>
    <row r="96">
      <c r="A96" s="95" t="inlineStr">
        <is>
          <t>Motor Gasoline</t>
        </is>
      </c>
      <c r="B96" s="106">
        <f>IF(ISERROR(VLOOKUP($A96,NonEConsump,B$73,FALSE)/VLOOKUP($A96,IndCons,B$73,FALSE)),0,VLOOKUP($A96,NonEConsump,B$73,FALSE)/VLOOKUP($A96,IndCons,B$73,FALSE))</f>
        <v/>
      </c>
      <c r="C96" s="106">
        <f>IF(ISERROR(VLOOKUP($A96,NonEConsump,C$73,FALSE)/VLOOKUP($A96,IndCons,C$73,FALSE)),0,VLOOKUP($A96,NonEConsump,C$73,FALSE)/VLOOKUP($A96,IndCons,C$73,FALSE))</f>
        <v/>
      </c>
      <c r="D96" s="106">
        <f>IF(ISERROR(VLOOKUP($A96,NonEConsump,D$73,FALSE)/VLOOKUP($A96,IndCons,D$73,FALSE)),0,VLOOKUP($A96,NonEConsump,D$73,FALSE)/VLOOKUP($A96,IndCons,D$73,FALSE))</f>
        <v/>
      </c>
      <c r="E96" s="106">
        <f>IF(ISERROR(VLOOKUP($A96,NonEConsump,E$73,FALSE)/VLOOKUP($A96,IndCons,E$73,FALSE)),0,VLOOKUP($A96,NonEConsump,E$73,FALSE)/VLOOKUP($A96,IndCons,E$73,FALSE))</f>
        <v/>
      </c>
      <c r="F96" s="106">
        <f>IF(ISERROR(VLOOKUP($A96,NonEConsump,F$73,FALSE)/VLOOKUP($A96,IndCons,F$73,FALSE)),0,VLOOKUP($A96,NonEConsump,F$73,FALSE)/VLOOKUP($A96,IndCons,F$73,FALSE))</f>
        <v/>
      </c>
      <c r="G96" s="106">
        <f>IF(ISERROR(VLOOKUP($A96,NonEConsump,G$73,FALSE)/VLOOKUP($A96,IndCons,G$73,FALSE)),0,VLOOKUP($A96,NonEConsump,G$73,FALSE)/VLOOKUP($A96,IndCons,G$73,FALSE))</f>
        <v/>
      </c>
      <c r="H96" s="106">
        <f>IF(ISERROR(VLOOKUP($A96,NonEConsump,H$73,FALSE)/VLOOKUP($A96,IndCons,H$73,FALSE)),0,VLOOKUP($A96,NonEConsump,H$73,FALSE)/VLOOKUP($A96,IndCons,H$73,FALSE))</f>
        <v/>
      </c>
      <c r="I96" s="106">
        <f>IF(ISERROR(VLOOKUP($A96,NonEConsump,I$73,FALSE)/VLOOKUP($A96,IndCons,I$73,FALSE)),0,VLOOKUP($A96,NonEConsump,I$73,FALSE)/VLOOKUP($A96,IndCons,I$73,FALSE))</f>
        <v/>
      </c>
      <c r="J96" s="106">
        <f>IF(ISERROR(VLOOKUP($A96,NonEConsump,J$73,FALSE)/VLOOKUP($A96,IndCons,J$73,FALSE)),0,VLOOKUP($A96,NonEConsump,J$73,FALSE)/VLOOKUP($A96,IndCons,J$73,FALSE))</f>
        <v/>
      </c>
      <c r="K96" s="106">
        <f>IF(ISERROR(VLOOKUP($A96,NonEConsump,K$73,FALSE)/VLOOKUP($A96,IndCons,K$73,FALSE)),0,VLOOKUP($A96,NonEConsump,K$73,FALSE)/VLOOKUP($A96,IndCons,K$73,FALSE))</f>
        <v/>
      </c>
      <c r="L96" s="106">
        <f>IF(ISERROR(VLOOKUP($A96,NonEConsump,L$73,FALSE)/VLOOKUP($A96,IndCons,L$73,FALSE)),0,VLOOKUP($A96,NonEConsump,L$73,FALSE)/VLOOKUP($A96,IndCons,L$73,FALSE))</f>
        <v/>
      </c>
      <c r="M96" s="106">
        <f>IF(ISERROR(VLOOKUP($A96,NonEConsump,M$73,FALSE)/VLOOKUP($A96,IndCons,M$73,FALSE)),0,VLOOKUP($A96,NonEConsump,M$73,FALSE)/VLOOKUP($A96,IndCons,M$73,FALSE))</f>
        <v/>
      </c>
      <c r="N96" s="106">
        <f>IF(ISERROR(VLOOKUP($A96,NonEConsump,N$73,FALSE)/VLOOKUP($A96,IndCons,N$73,FALSE)),0,VLOOKUP($A96,NonEConsump,N$73,FALSE)/VLOOKUP($A96,IndCons,N$73,FALSE))</f>
        <v/>
      </c>
      <c r="O96" s="106">
        <f>IF(ISERROR(VLOOKUP($A96,NonEConsump,O$73,FALSE)/VLOOKUP($A96,IndCons,O$73,FALSE)),0,VLOOKUP($A96,NonEConsump,O$73,FALSE)/VLOOKUP($A96,IndCons,O$73,FALSE))</f>
        <v/>
      </c>
      <c r="P96" s="106">
        <f>IF(ISERROR(VLOOKUP($A96,NonEConsump,P$73,FALSE)/VLOOKUP($A96,IndCons,P$73,FALSE)),0,VLOOKUP($A96,NonEConsump,P$73,FALSE)/VLOOKUP($A96,IndCons,P$73,FALSE))</f>
        <v/>
      </c>
      <c r="Q96" s="106">
        <f>IF(ISERROR(VLOOKUP($A96,NonEConsump,Q$73,FALSE)/VLOOKUP($A96,IndCons,Q$73,FALSE)),0,VLOOKUP($A96,NonEConsump,Q$73,FALSE)/VLOOKUP($A96,IndCons,Q$73,FALSE))</f>
        <v/>
      </c>
      <c r="R96" s="106">
        <f>IF(ISERROR(VLOOKUP($A96,NonEConsump,R$73,FALSE)/VLOOKUP($A96,IndCons,R$73,FALSE)),0,VLOOKUP($A96,NonEConsump,R$73,FALSE)/VLOOKUP($A96,IndCons,R$73,FALSE))</f>
        <v/>
      </c>
      <c r="S96" s="106">
        <f>IF(ISERROR(VLOOKUP($A96,NonEConsump,S$73,FALSE)/VLOOKUP($A96,IndCons,S$73,FALSE)),0,VLOOKUP($A96,NonEConsump,S$73,FALSE)/VLOOKUP($A96,IndCons,S$73,FALSE))</f>
        <v/>
      </c>
      <c r="T96" s="106">
        <f>IF(ISERROR(VLOOKUP($A96,NonEConsump,T$73,FALSE)/VLOOKUP($A96,IndCons,T$73,FALSE)),0,VLOOKUP($A96,NonEConsump,T$73,FALSE)/VLOOKUP($A96,IndCons,T$73,FALSE))</f>
        <v/>
      </c>
      <c r="U96" s="106">
        <f>IF(ISERROR(VLOOKUP($A96,NonEConsump,U$73,FALSE)/VLOOKUP($A96,IndCons,U$73,FALSE)),0,VLOOKUP($A96,NonEConsump,U$73,FALSE)/VLOOKUP($A96,IndCons,U$73,FALSE))</f>
        <v/>
      </c>
      <c r="V96" s="106">
        <f>IF(ISERROR(VLOOKUP($A96,NonEConsump,V$73,FALSE)/VLOOKUP($A96,IndCons,V$73,FALSE)),0,VLOOKUP($A96,NonEConsump,V$73,FALSE)/VLOOKUP($A96,IndCons,V$73,FALSE))</f>
        <v/>
      </c>
      <c r="W96" s="106">
        <f>IF(ISERROR(VLOOKUP($A96,NonEConsump,W$73,FALSE)/VLOOKUP($A96,IndCons,W$73,FALSE)),0,VLOOKUP($A96,NonEConsump,W$73,FALSE)/VLOOKUP($A96,IndCons,W$73,FALSE))</f>
        <v/>
      </c>
      <c r="X96" s="106">
        <f>IF(ISERROR(VLOOKUP($A96,NonEConsump,X$73,FALSE)/VLOOKUP($A96,IndCons,X$73,FALSE)),0,VLOOKUP($A96,NonEConsump,X$73,FALSE)/VLOOKUP($A96,IndCons,X$73,FALSE))</f>
        <v/>
      </c>
      <c r="Y96" s="106">
        <f>IF(ISERROR(VLOOKUP($A96,NonEConsump,Y$73,FALSE)/VLOOKUP($A96,IndCons,Y$73,FALSE)),0,VLOOKUP($A96,NonEConsump,Y$73,FALSE)/VLOOKUP($A96,IndCons,Y$73,FALSE))</f>
        <v/>
      </c>
      <c r="Z96" s="106">
        <f>IF(ISERROR(VLOOKUP($A96,NonEConsump,Z$73,FALSE)/VLOOKUP($A96,IndCons,Z$73,FALSE)),0,VLOOKUP($A96,NonEConsump,Z$73,FALSE)/VLOOKUP($A96,IndCons,Z$73,FALSE))</f>
        <v/>
      </c>
      <c r="AA96" s="106">
        <f>IF(ISERROR(VLOOKUP($A96,NonEConsump,AA$73,FALSE)/VLOOKUP($A96,IndCons,AA$73,FALSE)),0,VLOOKUP($A96,NonEConsump,AA$73,FALSE)/VLOOKUP($A96,IndCons,AA$73,FALSE))</f>
        <v/>
      </c>
      <c r="AB96" s="106">
        <f>IF(ISERROR(VLOOKUP($A96,NonEConsump,AB$73,FALSE)/VLOOKUP($A96,IndCons,AB$73,FALSE)),0,VLOOKUP($A96,NonEConsump,AB$73,FALSE)/VLOOKUP($A96,IndCons,AB$73,FALSE))</f>
        <v/>
      </c>
      <c r="AC96" s="106">
        <f>IF(ISERROR(VLOOKUP($A96,NonEConsump,AC$73,FALSE)/VLOOKUP($A96,IndCons,AC$73,FALSE)),0,VLOOKUP($A96,NonEConsump,AC$73,FALSE)/VLOOKUP($A96,IndCons,AC$73,FALSE))</f>
        <v/>
      </c>
      <c r="AD96" s="106">
        <f>IF(ISERROR(VLOOKUP($A96,NonEConsump,AD$73,FALSE)/VLOOKUP($A96,IndCons,AD$73,FALSE)),0,VLOOKUP($A96,NonEConsump,AD$73,FALSE)/VLOOKUP($A96,IndCons,AD$73,FALSE))</f>
        <v/>
      </c>
      <c r="AE96" s="106" t="n"/>
      <c r="AF96" s="107" t="n"/>
    </row>
    <row r="97">
      <c r="A97" s="95" t="inlineStr">
        <is>
          <t>Motor Gasoline Blending Components</t>
        </is>
      </c>
      <c r="B97" s="106">
        <f>IF(ISERROR(VLOOKUP($A97,NonEConsump,B$73,FALSE)/VLOOKUP($A97,IndCons,B$73,FALSE)),0,VLOOKUP($A97,NonEConsump,B$73,FALSE)/VLOOKUP($A97,IndCons,B$73,FALSE))</f>
        <v/>
      </c>
      <c r="C97" s="106">
        <f>IF(ISERROR(VLOOKUP($A97,NonEConsump,C$73,FALSE)/VLOOKUP($A97,IndCons,C$73,FALSE)),0,VLOOKUP($A97,NonEConsump,C$73,FALSE)/VLOOKUP($A97,IndCons,C$73,FALSE))</f>
        <v/>
      </c>
      <c r="D97" s="106">
        <f>IF(ISERROR(VLOOKUP($A97,NonEConsump,D$73,FALSE)/VLOOKUP($A97,IndCons,D$73,FALSE)),0,VLOOKUP($A97,NonEConsump,D$73,FALSE)/VLOOKUP($A97,IndCons,D$73,FALSE))</f>
        <v/>
      </c>
      <c r="E97" s="106">
        <f>IF(ISERROR(VLOOKUP($A97,NonEConsump,E$73,FALSE)/VLOOKUP($A97,IndCons,E$73,FALSE)),0,VLOOKUP($A97,NonEConsump,E$73,FALSE)/VLOOKUP($A97,IndCons,E$73,FALSE))</f>
        <v/>
      </c>
      <c r="F97" s="106">
        <f>IF(ISERROR(VLOOKUP($A97,NonEConsump,F$73,FALSE)/VLOOKUP($A97,IndCons,F$73,FALSE)),0,VLOOKUP($A97,NonEConsump,F$73,FALSE)/VLOOKUP($A97,IndCons,F$73,FALSE))</f>
        <v/>
      </c>
      <c r="G97" s="106">
        <f>IF(ISERROR(VLOOKUP($A97,NonEConsump,G$73,FALSE)/VLOOKUP($A97,IndCons,G$73,FALSE)),0,VLOOKUP($A97,NonEConsump,G$73,FALSE)/VLOOKUP($A97,IndCons,G$73,FALSE))</f>
        <v/>
      </c>
      <c r="H97" s="106">
        <f>IF(ISERROR(VLOOKUP($A97,NonEConsump,H$73,FALSE)/VLOOKUP($A97,IndCons,H$73,FALSE)),0,VLOOKUP($A97,NonEConsump,H$73,FALSE)/VLOOKUP($A97,IndCons,H$73,FALSE))</f>
        <v/>
      </c>
      <c r="I97" s="106">
        <f>IF(ISERROR(VLOOKUP($A97,NonEConsump,I$73,FALSE)/VLOOKUP($A97,IndCons,I$73,FALSE)),0,VLOOKUP($A97,NonEConsump,I$73,FALSE)/VLOOKUP($A97,IndCons,I$73,FALSE))</f>
        <v/>
      </c>
      <c r="J97" s="106">
        <f>IF(ISERROR(VLOOKUP($A97,NonEConsump,J$73,FALSE)/VLOOKUP($A97,IndCons,J$73,FALSE)),0,VLOOKUP($A97,NonEConsump,J$73,FALSE)/VLOOKUP($A97,IndCons,J$73,FALSE))</f>
        <v/>
      </c>
      <c r="K97" s="106">
        <f>IF(ISERROR(VLOOKUP($A97,NonEConsump,K$73,FALSE)/VLOOKUP($A97,IndCons,K$73,FALSE)),0,VLOOKUP($A97,NonEConsump,K$73,FALSE)/VLOOKUP($A97,IndCons,K$73,FALSE))</f>
        <v/>
      </c>
      <c r="L97" s="106">
        <f>IF(ISERROR(VLOOKUP($A97,NonEConsump,L$73,FALSE)/VLOOKUP($A97,IndCons,L$73,FALSE)),0,VLOOKUP($A97,NonEConsump,L$73,FALSE)/VLOOKUP($A97,IndCons,L$73,FALSE))</f>
        <v/>
      </c>
      <c r="M97" s="106">
        <f>IF(ISERROR(VLOOKUP($A97,NonEConsump,M$73,FALSE)/VLOOKUP($A97,IndCons,M$73,FALSE)),0,VLOOKUP($A97,NonEConsump,M$73,FALSE)/VLOOKUP($A97,IndCons,M$73,FALSE))</f>
        <v/>
      </c>
      <c r="N97" s="106">
        <f>IF(ISERROR(VLOOKUP($A97,NonEConsump,N$73,FALSE)/VLOOKUP($A97,IndCons,N$73,FALSE)),0,VLOOKUP($A97,NonEConsump,N$73,FALSE)/VLOOKUP($A97,IndCons,N$73,FALSE))</f>
        <v/>
      </c>
      <c r="O97" s="106">
        <f>IF(ISERROR(VLOOKUP($A97,NonEConsump,O$73,FALSE)/VLOOKUP($A97,IndCons,O$73,FALSE)),0,VLOOKUP($A97,NonEConsump,O$73,FALSE)/VLOOKUP($A97,IndCons,O$73,FALSE))</f>
        <v/>
      </c>
      <c r="P97" s="106">
        <f>IF(ISERROR(VLOOKUP($A97,NonEConsump,P$73,FALSE)/VLOOKUP($A97,IndCons,P$73,FALSE)),0,VLOOKUP($A97,NonEConsump,P$73,FALSE)/VLOOKUP($A97,IndCons,P$73,FALSE))</f>
        <v/>
      </c>
      <c r="Q97" s="106">
        <f>IF(ISERROR(VLOOKUP($A97,NonEConsump,Q$73,FALSE)/VLOOKUP($A97,IndCons,Q$73,FALSE)),0,VLOOKUP($A97,NonEConsump,Q$73,FALSE)/VLOOKUP($A97,IndCons,Q$73,FALSE))</f>
        <v/>
      </c>
      <c r="R97" s="106">
        <f>IF(ISERROR(VLOOKUP($A97,NonEConsump,R$73,FALSE)/VLOOKUP($A97,IndCons,R$73,FALSE)),0,VLOOKUP($A97,NonEConsump,R$73,FALSE)/VLOOKUP($A97,IndCons,R$73,FALSE))</f>
        <v/>
      </c>
      <c r="S97" s="106">
        <f>IF(ISERROR(VLOOKUP($A97,NonEConsump,S$73,FALSE)/VLOOKUP($A97,IndCons,S$73,FALSE)),0,VLOOKUP($A97,NonEConsump,S$73,FALSE)/VLOOKUP($A97,IndCons,S$73,FALSE))</f>
        <v/>
      </c>
      <c r="T97" s="106">
        <f>IF(ISERROR(VLOOKUP($A97,NonEConsump,T$73,FALSE)/VLOOKUP($A97,IndCons,T$73,FALSE)),0,VLOOKUP($A97,NonEConsump,T$73,FALSE)/VLOOKUP($A97,IndCons,T$73,FALSE))</f>
        <v/>
      </c>
      <c r="U97" s="106">
        <f>IF(ISERROR(VLOOKUP($A97,NonEConsump,U$73,FALSE)/VLOOKUP($A97,IndCons,U$73,FALSE)),0,VLOOKUP($A97,NonEConsump,U$73,FALSE)/VLOOKUP($A97,IndCons,U$73,FALSE))</f>
        <v/>
      </c>
      <c r="V97" s="106">
        <f>IF(ISERROR(VLOOKUP($A97,NonEConsump,V$73,FALSE)/VLOOKUP($A97,IndCons,V$73,FALSE)),0,VLOOKUP($A97,NonEConsump,V$73,FALSE)/VLOOKUP($A97,IndCons,V$73,FALSE))</f>
        <v/>
      </c>
      <c r="W97" s="106">
        <f>IF(ISERROR(VLOOKUP($A97,NonEConsump,W$73,FALSE)/VLOOKUP($A97,IndCons,W$73,FALSE)),0,VLOOKUP($A97,NonEConsump,W$73,FALSE)/VLOOKUP($A97,IndCons,W$73,FALSE))</f>
        <v/>
      </c>
      <c r="X97" s="106">
        <f>IF(ISERROR(VLOOKUP($A97,NonEConsump,X$73,FALSE)/VLOOKUP($A97,IndCons,X$73,FALSE)),0,VLOOKUP($A97,NonEConsump,X$73,FALSE)/VLOOKUP($A97,IndCons,X$73,FALSE))</f>
        <v/>
      </c>
      <c r="Y97" s="106">
        <f>IF(ISERROR(VLOOKUP($A97,NonEConsump,Y$73,FALSE)/VLOOKUP($A97,IndCons,Y$73,FALSE)),0,VLOOKUP($A97,NonEConsump,Y$73,FALSE)/VLOOKUP($A97,IndCons,Y$73,FALSE))</f>
        <v/>
      </c>
      <c r="Z97" s="106">
        <f>IF(ISERROR(VLOOKUP($A97,NonEConsump,Z$73,FALSE)/VLOOKUP($A97,IndCons,Z$73,FALSE)),0,VLOOKUP($A97,NonEConsump,Z$73,FALSE)/VLOOKUP($A97,IndCons,Z$73,FALSE))</f>
        <v/>
      </c>
      <c r="AA97" s="106">
        <f>IF(ISERROR(VLOOKUP($A97,NonEConsump,AA$73,FALSE)/VLOOKUP($A97,IndCons,AA$73,FALSE)),0,VLOOKUP($A97,NonEConsump,AA$73,FALSE)/VLOOKUP($A97,IndCons,AA$73,FALSE))</f>
        <v/>
      </c>
      <c r="AB97" s="106">
        <f>IF(ISERROR(VLOOKUP($A97,NonEConsump,AB$73,FALSE)/VLOOKUP($A97,IndCons,AB$73,FALSE)),0,VLOOKUP($A97,NonEConsump,AB$73,FALSE)/VLOOKUP($A97,IndCons,AB$73,FALSE))</f>
        <v/>
      </c>
      <c r="AC97" s="106">
        <f>IF(ISERROR(VLOOKUP($A97,NonEConsump,AC$73,FALSE)/VLOOKUP($A97,IndCons,AC$73,FALSE)),0,VLOOKUP($A97,NonEConsump,AC$73,FALSE)/VLOOKUP($A97,IndCons,AC$73,FALSE))</f>
        <v/>
      </c>
      <c r="AD97" s="106">
        <f>IF(ISERROR(VLOOKUP($A97,NonEConsump,AD$73,FALSE)/VLOOKUP($A97,IndCons,AD$73,FALSE)),0,VLOOKUP($A97,NonEConsump,AD$73,FALSE)/VLOOKUP($A97,IndCons,AD$73,FALSE))</f>
        <v/>
      </c>
      <c r="AE97" s="106" t="n"/>
      <c r="AF97" s="107" t="n"/>
    </row>
    <row r="98" ht="14" customHeight="1" s="163" thickBot="1">
      <c r="A98" s="95" t="inlineStr">
        <is>
          <t>Unfinished Oils</t>
        </is>
      </c>
      <c r="B98" s="106">
        <f>IF(ISERROR(VLOOKUP($A98,NonEConsump,B$73,FALSE)/VLOOKUP($A98,IndCons,B$73,FALSE)),0,VLOOKUP($A98,NonEConsump,B$73,FALSE)/VLOOKUP($A98,IndCons,B$73,FALSE))</f>
        <v/>
      </c>
      <c r="C98" s="106">
        <f>IF(ISERROR(VLOOKUP($A98,NonEConsump,C$73,FALSE)/VLOOKUP($A98,IndCons,C$73,FALSE)),0,VLOOKUP($A98,NonEConsump,C$73,FALSE)/VLOOKUP($A98,IndCons,C$73,FALSE))</f>
        <v/>
      </c>
      <c r="D98" s="106">
        <f>IF(ISERROR(VLOOKUP($A98,NonEConsump,D$73,FALSE)/VLOOKUP($A98,IndCons,D$73,FALSE)),0,VLOOKUP($A98,NonEConsump,D$73,FALSE)/VLOOKUP($A98,IndCons,D$73,FALSE))</f>
        <v/>
      </c>
      <c r="E98" s="106">
        <f>IF(ISERROR(VLOOKUP($A98,NonEConsump,E$73,FALSE)/VLOOKUP($A98,IndCons,E$73,FALSE)),0,VLOOKUP($A98,NonEConsump,E$73,FALSE)/VLOOKUP($A98,IndCons,E$73,FALSE))</f>
        <v/>
      </c>
      <c r="F98" s="106">
        <f>IF(ISERROR(VLOOKUP($A98,NonEConsump,F$73,FALSE)/VLOOKUP($A98,IndCons,F$73,FALSE)),0,VLOOKUP($A98,NonEConsump,F$73,FALSE)/VLOOKUP($A98,IndCons,F$73,FALSE))</f>
        <v/>
      </c>
      <c r="G98" s="106">
        <f>IF(ISERROR(VLOOKUP($A98,NonEConsump,G$73,FALSE)/VLOOKUP($A98,IndCons,G$73,FALSE)),0,VLOOKUP($A98,NonEConsump,G$73,FALSE)/VLOOKUP($A98,IndCons,G$73,FALSE))</f>
        <v/>
      </c>
      <c r="H98" s="106">
        <f>IF(ISERROR(VLOOKUP($A98,NonEConsump,H$73,FALSE)/VLOOKUP($A98,IndCons,H$73,FALSE)),0,VLOOKUP($A98,NonEConsump,H$73,FALSE)/VLOOKUP($A98,IndCons,H$73,FALSE))</f>
        <v/>
      </c>
      <c r="I98" s="106">
        <f>IF(ISERROR(VLOOKUP($A98,NonEConsump,I$73,FALSE)/VLOOKUP($A98,IndCons,I$73,FALSE)),0,VLOOKUP($A98,NonEConsump,I$73,FALSE)/VLOOKUP($A98,IndCons,I$73,FALSE))</f>
        <v/>
      </c>
      <c r="J98" s="106">
        <f>IF(ISERROR(VLOOKUP($A98,NonEConsump,J$73,FALSE)/VLOOKUP($A98,IndCons,J$73,FALSE)),0,VLOOKUP($A98,NonEConsump,J$73,FALSE)/VLOOKUP($A98,IndCons,J$73,FALSE))</f>
        <v/>
      </c>
      <c r="K98" s="106">
        <f>IF(ISERROR(VLOOKUP($A98,NonEConsump,K$73,FALSE)/VLOOKUP($A98,IndCons,K$73,FALSE)),0,VLOOKUP($A98,NonEConsump,K$73,FALSE)/VLOOKUP($A98,IndCons,K$73,FALSE))</f>
        <v/>
      </c>
      <c r="L98" s="106">
        <f>IF(ISERROR(VLOOKUP($A98,NonEConsump,L$73,FALSE)/VLOOKUP($A98,IndCons,L$73,FALSE)),0,VLOOKUP($A98,NonEConsump,L$73,FALSE)/VLOOKUP($A98,IndCons,L$73,FALSE))</f>
        <v/>
      </c>
      <c r="M98" s="106">
        <f>IF(ISERROR(VLOOKUP($A98,NonEConsump,M$73,FALSE)/VLOOKUP($A98,IndCons,M$73,FALSE)),0,VLOOKUP($A98,NonEConsump,M$73,FALSE)/VLOOKUP($A98,IndCons,M$73,FALSE))</f>
        <v/>
      </c>
      <c r="N98" s="106">
        <f>IF(ISERROR(VLOOKUP($A98,NonEConsump,N$73,FALSE)/VLOOKUP($A98,IndCons,N$73,FALSE)),0,VLOOKUP($A98,NonEConsump,N$73,FALSE)/VLOOKUP($A98,IndCons,N$73,FALSE))</f>
        <v/>
      </c>
      <c r="O98" s="106">
        <f>IF(ISERROR(VLOOKUP($A98,NonEConsump,O$73,FALSE)/VLOOKUP($A98,IndCons,O$73,FALSE)),0,VLOOKUP($A98,NonEConsump,O$73,FALSE)/VLOOKUP($A98,IndCons,O$73,FALSE))</f>
        <v/>
      </c>
      <c r="P98" s="106">
        <f>IF(ISERROR(VLOOKUP($A98,NonEConsump,P$73,FALSE)/VLOOKUP($A98,IndCons,P$73,FALSE)),0,VLOOKUP($A98,NonEConsump,P$73,FALSE)/VLOOKUP($A98,IndCons,P$73,FALSE))</f>
        <v/>
      </c>
      <c r="Q98" s="106">
        <f>IF(ISERROR(VLOOKUP($A98,NonEConsump,Q$73,FALSE)/VLOOKUP($A98,IndCons,Q$73,FALSE)),0,VLOOKUP($A98,NonEConsump,Q$73,FALSE)/VLOOKUP($A98,IndCons,Q$73,FALSE))</f>
        <v/>
      </c>
      <c r="R98" s="106">
        <f>IF(ISERROR(VLOOKUP($A98,NonEConsump,R$73,FALSE)/VLOOKUP($A98,IndCons,R$73,FALSE)),0,VLOOKUP($A98,NonEConsump,R$73,FALSE)/VLOOKUP($A98,IndCons,R$73,FALSE))</f>
        <v/>
      </c>
      <c r="S98" s="106">
        <f>IF(ISERROR(VLOOKUP($A98,NonEConsump,S$73,FALSE)/VLOOKUP($A98,IndCons,S$73,FALSE)),0,VLOOKUP($A98,NonEConsump,S$73,FALSE)/VLOOKUP($A98,IndCons,S$73,FALSE))</f>
        <v/>
      </c>
      <c r="T98" s="106">
        <f>IF(ISERROR(VLOOKUP($A98,NonEConsump,T$73,FALSE)/VLOOKUP($A98,IndCons,T$73,FALSE)),0,VLOOKUP($A98,NonEConsump,T$73,FALSE)/VLOOKUP($A98,IndCons,T$73,FALSE))</f>
        <v/>
      </c>
      <c r="U98" s="106">
        <f>IF(ISERROR(VLOOKUP($A98,NonEConsump,U$73,FALSE)/VLOOKUP($A98,IndCons,U$73,FALSE)),0,VLOOKUP($A98,NonEConsump,U$73,FALSE)/VLOOKUP($A98,IndCons,U$73,FALSE))</f>
        <v/>
      </c>
      <c r="V98" s="106">
        <f>IF(ISERROR(VLOOKUP($A98,NonEConsump,V$73,FALSE)/VLOOKUP($A98,IndCons,V$73,FALSE)),0,VLOOKUP($A98,NonEConsump,V$73,FALSE)/VLOOKUP($A98,IndCons,V$73,FALSE))</f>
        <v/>
      </c>
      <c r="W98" s="106">
        <f>IF(ISERROR(VLOOKUP($A98,NonEConsump,W$73,FALSE)/VLOOKUP($A98,IndCons,W$73,FALSE)),0,VLOOKUP($A98,NonEConsump,W$73,FALSE)/VLOOKUP($A98,IndCons,W$73,FALSE))</f>
        <v/>
      </c>
      <c r="X98" s="106">
        <f>IF(ISERROR(VLOOKUP($A98,NonEConsump,X$73,FALSE)/VLOOKUP($A98,IndCons,X$73,FALSE)),0,VLOOKUP($A98,NonEConsump,X$73,FALSE)/VLOOKUP($A98,IndCons,X$73,FALSE))</f>
        <v/>
      </c>
      <c r="Y98" s="106">
        <f>IF(ISERROR(VLOOKUP($A98,NonEConsump,Y$73,FALSE)/VLOOKUP($A98,IndCons,Y$73,FALSE)),0,VLOOKUP($A98,NonEConsump,Y$73,FALSE)/VLOOKUP($A98,IndCons,Y$73,FALSE))</f>
        <v/>
      </c>
      <c r="Z98" s="106">
        <f>IF(ISERROR(VLOOKUP($A98,NonEConsump,Z$73,FALSE)/VLOOKUP($A98,IndCons,Z$73,FALSE)),0,VLOOKUP($A98,NonEConsump,Z$73,FALSE)/VLOOKUP($A98,IndCons,Z$73,FALSE))</f>
        <v/>
      </c>
      <c r="AA98" s="106">
        <f>IF(ISERROR(VLOOKUP($A98,NonEConsump,AA$73,FALSE)/VLOOKUP($A98,IndCons,AA$73,FALSE)),0,VLOOKUP($A98,NonEConsump,AA$73,FALSE)/VLOOKUP($A98,IndCons,AA$73,FALSE))</f>
        <v/>
      </c>
      <c r="AB98" s="106">
        <f>IF(ISERROR(VLOOKUP($A98,NonEConsump,AB$73,FALSE)/VLOOKUP($A98,IndCons,AB$73,FALSE)),0,VLOOKUP($A98,NonEConsump,AB$73,FALSE)/VLOOKUP($A98,IndCons,AB$73,FALSE))</f>
        <v/>
      </c>
      <c r="AC98" s="106">
        <f>IF(ISERROR(VLOOKUP($A98,NonEConsump,AC$73,FALSE)/VLOOKUP($A98,IndCons,AC$73,FALSE)),0,VLOOKUP($A98,NonEConsump,AC$73,FALSE)/VLOOKUP($A98,IndCons,AC$73,FALSE))</f>
        <v/>
      </c>
      <c r="AD98" s="106">
        <f>IF(ISERROR(VLOOKUP($A98,NonEConsump,AD$73,FALSE)/VLOOKUP($A98,IndCons,AD$73,FALSE)),0,VLOOKUP($A98,NonEConsump,AD$73,FALSE)/VLOOKUP($A98,IndCons,AD$73,FALSE))</f>
        <v/>
      </c>
      <c r="AE98" s="108" t="n"/>
      <c r="AF98" s="109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13" t="n">
        <v>2000</v>
      </c>
      <c r="M99" s="80" t="n">
        <v>2001</v>
      </c>
      <c r="N99" s="80" t="n">
        <v>2002</v>
      </c>
      <c r="O99" s="113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63" thickBot="1">
      <c r="A100" s="99" t="inlineStr">
        <is>
          <t>Lubricants</t>
        </is>
      </c>
      <c r="B100" s="108">
        <f>B47/B70</f>
        <v/>
      </c>
      <c r="C100" s="108">
        <f>C47/C70</f>
        <v/>
      </c>
      <c r="D100" s="108">
        <f>D47/D70</f>
        <v/>
      </c>
      <c r="E100" s="108">
        <f>E47/E70</f>
        <v/>
      </c>
      <c r="F100" s="108">
        <f>F47/F70</f>
        <v/>
      </c>
      <c r="G100" s="108">
        <f>G47/G70</f>
        <v/>
      </c>
      <c r="H100" s="108">
        <f>H47/H70</f>
        <v/>
      </c>
      <c r="I100" s="108">
        <f>I47/I70</f>
        <v/>
      </c>
      <c r="J100" s="108">
        <f>J47/J70</f>
        <v/>
      </c>
      <c r="K100" s="108">
        <f>K47/K70</f>
        <v/>
      </c>
      <c r="L100" s="114">
        <f>L47/L70</f>
        <v/>
      </c>
      <c r="M100" s="108">
        <f>M47/M70</f>
        <v/>
      </c>
      <c r="N100" s="108">
        <f>N47/N70</f>
        <v/>
      </c>
      <c r="O100" s="114">
        <f>O47/O70</f>
        <v/>
      </c>
      <c r="P100" s="114">
        <f>P47/P70</f>
        <v/>
      </c>
      <c r="Q100" s="114">
        <f>Q47/Q70</f>
        <v/>
      </c>
      <c r="R100" s="114">
        <f>R47/R70</f>
        <v/>
      </c>
      <c r="S100" s="114">
        <f>S47/S70</f>
        <v/>
      </c>
      <c r="T100" s="114">
        <f>T47/T70</f>
        <v/>
      </c>
      <c r="U100" s="114">
        <f>U47/U70</f>
        <v/>
      </c>
      <c r="V100" s="114">
        <f>V47/V70</f>
        <v/>
      </c>
      <c r="W100" s="114">
        <f>W47/W70</f>
        <v/>
      </c>
      <c r="X100" s="114">
        <f>X47/X70</f>
        <v/>
      </c>
      <c r="Y100" s="114">
        <f>Y47/Y70</f>
        <v/>
      </c>
      <c r="Z100" s="114">
        <f>Z47/Z70</f>
        <v/>
      </c>
      <c r="AA100" s="114">
        <f>AA47/AA70</f>
        <v/>
      </c>
      <c r="AB100" s="114">
        <f>AB47/AB70</f>
        <v/>
      </c>
      <c r="AC100" s="114">
        <f>AC47/AC70</f>
        <v/>
      </c>
      <c r="AD100" s="114">
        <f>AD47/AD70</f>
        <v/>
      </c>
      <c r="AE100" s="114" t="n"/>
      <c r="AF100" s="115" t="n"/>
    </row>
    <row r="102" ht="14" customHeight="1" s="163">
      <c r="A102" s="116" t="n"/>
    </row>
    <row r="104" ht="14" customHeight="1" s="163">
      <c r="A104" s="116" t="n"/>
    </row>
    <row r="107" ht="14" customHeight="1" s="163">
      <c r="A107" s="116" t="n"/>
    </row>
    <row r="108" ht="14" customHeight="1" s="163">
      <c r="A108" s="117" t="n"/>
    </row>
    <row r="109" ht="14" customHeight="1" s="163">
      <c r="A109" s="117" t="n"/>
    </row>
    <row r="111" ht="14" customHeight="1" s="163">
      <c r="A111" s="116" t="n"/>
    </row>
    <row r="112" ht="14" customHeight="1" s="163">
      <c r="A112" s="116" t="n"/>
    </row>
    <row r="115" ht="14" customHeight="1" s="163">
      <c r="A115" s="116" t="n"/>
    </row>
    <row r="116" ht="14" customHeight="1" s="163">
      <c r="A116" s="116" t="n"/>
    </row>
    <row r="117" ht="14" customHeight="1" s="163">
      <c r="A117" s="116" t="n"/>
    </row>
    <row r="118" ht="14" customHeight="1" s="163">
      <c r="A118" s="116" t="n"/>
    </row>
    <row r="119" ht="14" customHeight="1" s="163">
      <c r="A119" s="116" t="n"/>
    </row>
    <row r="120" ht="14" customHeight="1" s="163">
      <c r="A120" s="116" t="n"/>
    </row>
    <row r="122" ht="14" customHeight="1" s="163">
      <c r="A122" s="116" t="n"/>
    </row>
    <row r="123" ht="14" customHeight="1" s="163">
      <c r="A123" s="116" t="n"/>
    </row>
    <row r="124" ht="14" customHeight="1" s="163">
      <c r="A124" s="116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abSelected="1" zoomScale="75" workbookViewId="0">
      <selection activeCell="C19" sqref="C19"/>
    </sheetView>
  </sheetViews>
  <sheetFormatPr baseColWidth="10" defaultColWidth="8.83203125" defaultRowHeight="15"/>
  <cols>
    <col width="21.1640625" customWidth="1" style="163" min="1" max="1"/>
    <col width="41.83203125" customWidth="1" style="163" min="2" max="2"/>
    <col width="12" bestFit="1" customWidth="1" style="163" min="3" max="10"/>
    <col width="11.83203125" bestFit="1" customWidth="1" style="163" min="11" max="11"/>
    <col width="12" bestFit="1" customWidth="1" style="163" min="12" max="13"/>
    <col width="11.83203125" bestFit="1" customWidth="1" style="163" min="14" max="17"/>
    <col width="10.83203125" bestFit="1" customWidth="1" style="163" min="18" max="18"/>
    <col width="11.83203125" bestFit="1" customWidth="1" style="163" min="19" max="28"/>
    <col width="9.83203125" bestFit="1" customWidth="1" style="163" min="29" max="29"/>
    <col width="11.83203125" bestFit="1" customWidth="1" style="163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832476018028.5298</v>
      </c>
      <c r="D3" t="n">
        <v>832476018028.5298</v>
      </c>
      <c r="E3" t="n">
        <v>832476018028.5298</v>
      </c>
      <c r="F3" t="n">
        <v>832476018028.5298</v>
      </c>
      <c r="G3" t="n">
        <v>832476018028.5298</v>
      </c>
      <c r="H3" t="n">
        <v>832476018028.5298</v>
      </c>
      <c r="I3" t="n">
        <v>832476018028.5298</v>
      </c>
      <c r="J3" t="n">
        <v>832476018028.5298</v>
      </c>
      <c r="K3" t="n">
        <v>832476018028.5298</v>
      </c>
      <c r="L3" t="n">
        <v>832476018028.5298</v>
      </c>
      <c r="M3" t="n">
        <v>832476018028.5298</v>
      </c>
      <c r="N3" t="n">
        <v>832476018028.5298</v>
      </c>
      <c r="O3" t="n">
        <v>832476018028.5298</v>
      </c>
      <c r="P3" t="n">
        <v>832476018028.5298</v>
      </c>
      <c r="Q3" t="n">
        <v>832476018028.5298</v>
      </c>
      <c r="R3" t="n">
        <v>832476018028.5298</v>
      </c>
      <c r="S3" t="n">
        <v>832476018028.5298</v>
      </c>
      <c r="T3" t="n">
        <v>832476018028.5298</v>
      </c>
      <c r="U3" t="n">
        <v>832476018028.5298</v>
      </c>
      <c r="V3" t="n">
        <v>832476018028.5298</v>
      </c>
      <c r="W3" t="n">
        <v>832476018028.5298</v>
      </c>
      <c r="X3" t="n">
        <v>832476018028.5298</v>
      </c>
      <c r="Y3" t="n">
        <v>832476018028.5298</v>
      </c>
      <c r="Z3" t="n">
        <v>832476018028.5298</v>
      </c>
      <c r="AA3" t="n">
        <v>832476018028.5298</v>
      </c>
      <c r="AB3" t="n">
        <v>832476018028.5298</v>
      </c>
      <c r="AC3" t="n">
        <v>832476018028.5298</v>
      </c>
      <c r="AD3" t="n">
        <v>832476018028.5298</v>
      </c>
      <c r="AE3" t="n">
        <v>832476018028.5298</v>
      </c>
      <c r="AF3" t="n">
        <v>832476018028.5298</v>
      </c>
      <c r="AG3" t="n">
        <v>832476018028.5298</v>
      </c>
    </row>
    <row r="4">
      <c r="A4" t="inlineStr">
        <is>
          <t>coal</t>
        </is>
      </c>
      <c r="B4" t="inlineStr">
        <is>
          <t>coal mining 05</t>
        </is>
      </c>
      <c r="C4" t="n">
        <v>187087670707.6349</v>
      </c>
      <c r="D4" t="n">
        <v>179741886115.7018</v>
      </c>
      <c r="E4" t="n">
        <v>191322492787.0393</v>
      </c>
      <c r="F4" t="n">
        <v>196526840636.5188</v>
      </c>
      <c r="G4" t="n">
        <v>199455028608.7779</v>
      </c>
      <c r="H4" t="n">
        <v>200384210306.9582</v>
      </c>
      <c r="I4" t="n">
        <v>198691725196.8131</v>
      </c>
      <c r="J4" t="n">
        <v>196945341586.6028</v>
      </c>
      <c r="K4" t="n">
        <v>196790668763.9877</v>
      </c>
      <c r="L4" t="n">
        <v>196861765118.9936</v>
      </c>
      <c r="M4" t="n">
        <v>197911791908.2201</v>
      </c>
      <c r="N4" t="n">
        <v>198796094513.8737</v>
      </c>
      <c r="O4" t="n">
        <v>198779532882.7014</v>
      </c>
      <c r="P4" t="n">
        <v>198914421127.4427</v>
      </c>
      <c r="Q4" t="n">
        <v>199624532710.0328</v>
      </c>
      <c r="R4" t="n">
        <v>200262306310.6091</v>
      </c>
      <c r="S4" t="n">
        <v>200470388907.7651</v>
      </c>
      <c r="T4" t="n">
        <v>200770464178.2955</v>
      </c>
      <c r="U4" t="n">
        <v>200789090784.8819</v>
      </c>
      <c r="V4" t="n">
        <v>200646728561.963</v>
      </c>
      <c r="W4" t="n">
        <v>200258610048.6474</v>
      </c>
      <c r="X4" t="n">
        <v>200285113501.7489</v>
      </c>
      <c r="Y4" t="n">
        <v>201162864543.6157</v>
      </c>
      <c r="Z4" t="n">
        <v>202252026799.7238</v>
      </c>
      <c r="AA4" t="n">
        <v>202973458322.1634</v>
      </c>
      <c r="AB4" t="n">
        <v>203483331132.118</v>
      </c>
      <c r="AC4" t="n">
        <v>203842795359.7313</v>
      </c>
      <c r="AD4" t="n">
        <v>204439551239.7172</v>
      </c>
      <c r="AE4" t="n">
        <v>205127091188.0644</v>
      </c>
      <c r="AF4" t="n">
        <v>206330093469.3685</v>
      </c>
      <c r="AG4" t="n">
        <v>207528208495.4283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252871656181.1759</v>
      </c>
      <c r="D5" t="n">
        <v>242942938224.0472</v>
      </c>
      <c r="E5" t="n">
        <v>258595531350.508</v>
      </c>
      <c r="F5" t="n">
        <v>265629838074.5326</v>
      </c>
      <c r="G5" t="n">
        <v>269587638924.5527</v>
      </c>
      <c r="H5" t="n">
        <v>270843540577.63</v>
      </c>
      <c r="I5" t="n">
        <v>268555941874.5964</v>
      </c>
      <c r="J5" t="n">
        <v>266195492817.899</v>
      </c>
      <c r="K5" t="n">
        <v>265986433756.5886</v>
      </c>
      <c r="L5" t="n">
        <v>266082529095.0508</v>
      </c>
      <c r="M5" t="n">
        <v>267501767531.3519</v>
      </c>
      <c r="N5" t="n">
        <v>268697009652.9261</v>
      </c>
      <c r="O5" t="n">
        <v>268674624601.6411</v>
      </c>
      <c r="P5" t="n">
        <v>268856942408.6781</v>
      </c>
      <c r="Q5" t="n">
        <v>269816744256.0356</v>
      </c>
      <c r="R5" t="n">
        <v>270678772555.5829</v>
      </c>
      <c r="S5" t="n">
        <v>270960021398.7926</v>
      </c>
      <c r="T5" t="n">
        <v>271365609486.725</v>
      </c>
      <c r="U5" t="n">
        <v>271390785602.4931</v>
      </c>
      <c r="V5" t="n">
        <v>271198365808.3348</v>
      </c>
      <c r="W5" t="n">
        <v>270673776609.6693</v>
      </c>
      <c r="X5" t="n">
        <v>270709599237.9322</v>
      </c>
      <c r="Y5" t="n">
        <v>271895986127.2022</v>
      </c>
      <c r="Z5" t="n">
        <v>273368120888.9977</v>
      </c>
      <c r="AA5" t="n">
        <v>274343223006.6873</v>
      </c>
      <c r="AB5" t="n">
        <v>275032377890.1026</v>
      </c>
      <c r="AC5" t="n">
        <v>275518237349.6312</v>
      </c>
      <c r="AD5" t="n">
        <v>276324825229.7256</v>
      </c>
      <c r="AE5" t="n">
        <v>277254118778.4222</v>
      </c>
      <c r="AF5" t="n">
        <v>278880122128.1485</v>
      </c>
      <c r="AG5" t="n">
        <v>280499519760.2285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151454302767.838</v>
      </c>
      <c r="D6" t="n">
        <v>145507621837.7378</v>
      </c>
      <c r="E6" t="n">
        <v>154882545916.9247</v>
      </c>
      <c r="F6" t="n">
        <v>159095655588.5715</v>
      </c>
      <c r="G6" t="n">
        <v>161466130703.4427</v>
      </c>
      <c r="H6" t="n">
        <v>162218337226.247</v>
      </c>
      <c r="I6" t="n">
        <v>160848208711.9926</v>
      </c>
      <c r="J6" t="n">
        <v>159434447393.3062</v>
      </c>
      <c r="K6" t="n">
        <v>159309234094.0135</v>
      </c>
      <c r="L6" t="n">
        <v>159366789190.1671</v>
      </c>
      <c r="M6" t="n">
        <v>160216824228.0098</v>
      </c>
      <c r="N6" t="n">
        <v>160932699486.2161</v>
      </c>
      <c r="O6" t="n">
        <v>160919292240.8728</v>
      </c>
      <c r="P6" t="n">
        <v>161028489201.7499</v>
      </c>
      <c r="Q6" t="n">
        <v>161603350464.5032</v>
      </c>
      <c r="R6" t="n">
        <v>162119651488.6897</v>
      </c>
      <c r="S6" t="n">
        <v>162288101951.2518</v>
      </c>
      <c r="T6" t="n">
        <v>162531023842.9198</v>
      </c>
      <c r="U6" t="n">
        <v>162546102761.2836</v>
      </c>
      <c r="V6" t="n">
        <v>162430855342.0865</v>
      </c>
      <c r="W6" t="n">
        <v>162116659229.6266</v>
      </c>
      <c r="X6" t="n">
        <v>162138114742.9443</v>
      </c>
      <c r="Y6" t="n">
        <v>162848686270.9709</v>
      </c>
      <c r="Z6" t="n">
        <v>163730402898.6672</v>
      </c>
      <c r="AA6" t="n">
        <v>164314428066.1866</v>
      </c>
      <c r="AB6" t="n">
        <v>164727188728.8207</v>
      </c>
      <c r="AC6" t="n">
        <v>165018188150.414</v>
      </c>
      <c r="AD6" t="n">
        <v>165501283831.6206</v>
      </c>
      <c r="AE6" t="n">
        <v>166057872532.0309</v>
      </c>
      <c r="AF6" t="n">
        <v>167031746818.1017</v>
      </c>
      <c r="AG6" t="n">
        <v>168001664692.5464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984827992388.3422</v>
      </c>
      <c r="D7" t="n">
        <v>999559853849.8008</v>
      </c>
      <c r="E7" t="n">
        <v>1014049578897.626</v>
      </c>
      <c r="F7" t="n">
        <v>1027725181301.864</v>
      </c>
      <c r="G7" t="n">
        <v>1034437910835.928</v>
      </c>
      <c r="H7" t="n">
        <v>1041244723920.948</v>
      </c>
      <c r="I7" t="n">
        <v>1048066604176.11</v>
      </c>
      <c r="J7" t="n">
        <v>1054999643518.559</v>
      </c>
      <c r="K7" t="n">
        <v>1058498810199.66</v>
      </c>
      <c r="L7" t="n">
        <v>1062105358116.229</v>
      </c>
      <c r="M7" t="n">
        <v>1065672358028.963</v>
      </c>
      <c r="N7" t="n">
        <v>1069282347595.082</v>
      </c>
      <c r="O7" t="n">
        <v>1069543912960.934</v>
      </c>
      <c r="P7" t="n">
        <v>1070107812641.559</v>
      </c>
      <c r="Q7" t="n">
        <v>1070885085746.898</v>
      </c>
      <c r="R7" t="n">
        <v>1071666269415.48</v>
      </c>
      <c r="S7" t="n">
        <v>1072542562936.684</v>
      </c>
      <c r="T7" t="n">
        <v>1073429650320.232</v>
      </c>
      <c r="U7" t="n">
        <v>1074310933790.913</v>
      </c>
      <c r="V7" t="n">
        <v>1075214096951.411</v>
      </c>
      <c r="W7" t="n">
        <v>1076180430748.907</v>
      </c>
      <c r="X7" t="n">
        <v>1077196177432.625</v>
      </c>
      <c r="Y7" t="n">
        <v>1078265796106.354</v>
      </c>
      <c r="Z7" t="n">
        <v>1079356126609.384</v>
      </c>
      <c r="AA7" t="n">
        <v>1080463877698.443</v>
      </c>
      <c r="AB7" t="n">
        <v>1081600586419.84</v>
      </c>
      <c r="AC7" t="n">
        <v>1082756671008.887</v>
      </c>
      <c r="AD7" t="n">
        <v>1083956629994.135</v>
      </c>
      <c r="AE7" t="n">
        <v>1085210177851.692</v>
      </c>
      <c r="AF7" t="n">
        <v>1086494983672.906</v>
      </c>
      <c r="AG7" t="n">
        <v>1087802810502.17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53997615415.32175</v>
      </c>
      <c r="D8" t="n">
        <v>55104374752.67207</v>
      </c>
      <c r="E8" t="n">
        <v>57638620715.37701</v>
      </c>
      <c r="F8" t="n">
        <v>58669755574.38506</v>
      </c>
      <c r="G8" t="n">
        <v>59316207732.24368</v>
      </c>
      <c r="H8" t="n">
        <v>60164401728.8454</v>
      </c>
      <c r="I8" t="n">
        <v>60942060075.4651</v>
      </c>
      <c r="J8" t="n">
        <v>61720109628.38702</v>
      </c>
      <c r="K8" t="n">
        <v>62274877922.11352</v>
      </c>
      <c r="L8" t="n">
        <v>62871183305.36593</v>
      </c>
      <c r="M8" t="n">
        <v>63524485244.35002</v>
      </c>
      <c r="N8" t="n">
        <v>64285115104.31327</v>
      </c>
      <c r="O8" t="n">
        <v>64814536795.61139</v>
      </c>
      <c r="P8" t="n">
        <v>65316525800.47275</v>
      </c>
      <c r="Q8" t="n">
        <v>65925442080.71689</v>
      </c>
      <c r="R8" t="n">
        <v>66637156469.556</v>
      </c>
      <c r="S8" t="n">
        <v>67285729322.16817</v>
      </c>
      <c r="T8" t="n">
        <v>67885047937.87712</v>
      </c>
      <c r="U8" t="n">
        <v>68617419697.57026</v>
      </c>
      <c r="V8" t="n">
        <v>69369419945.05446</v>
      </c>
      <c r="W8" t="n">
        <v>70139439805.08147</v>
      </c>
      <c r="X8" t="n">
        <v>71048978725.58914</v>
      </c>
      <c r="Y8" t="n">
        <v>72064614263.59392</v>
      </c>
      <c r="Z8" t="n">
        <v>73123698872.59633</v>
      </c>
      <c r="AA8" t="n">
        <v>74154073344.01964</v>
      </c>
      <c r="AB8" t="n">
        <v>75163778907.67386</v>
      </c>
      <c r="AC8" t="n">
        <v>76159753444.76323</v>
      </c>
      <c r="AD8" t="n">
        <v>77073326090.3067</v>
      </c>
      <c r="AE8" t="n">
        <v>78051592511.56038</v>
      </c>
      <c r="AF8" t="n">
        <v>79063130347.09122</v>
      </c>
      <c r="AG8" t="n">
        <v>80064106661.27254</v>
      </c>
    </row>
    <row r="9">
      <c r="A9" t="inlineStr">
        <is>
          <t>coal</t>
        </is>
      </c>
      <c r="B9" t="inlineStr">
        <is>
          <t>wood products 16</t>
        </is>
      </c>
      <c r="C9" t="n">
        <v>376371901164.8085</v>
      </c>
      <c r="D9" t="n">
        <v>388432690467.5938</v>
      </c>
      <c r="E9" t="n">
        <v>407401969781.1523</v>
      </c>
      <c r="F9" t="n">
        <v>407644596971.9188</v>
      </c>
      <c r="G9" t="n">
        <v>406609566850.6433</v>
      </c>
      <c r="H9" t="n">
        <v>409234779612.7875</v>
      </c>
      <c r="I9" t="n">
        <v>407743395301.677</v>
      </c>
      <c r="J9" t="n">
        <v>406737937469.5807</v>
      </c>
      <c r="K9" t="n">
        <v>403821706498.0129</v>
      </c>
      <c r="L9" t="n">
        <v>401662257290.4426</v>
      </c>
      <c r="M9" t="n">
        <v>401906900773.6531</v>
      </c>
      <c r="N9" t="n">
        <v>402139446502.1995</v>
      </c>
      <c r="O9" t="n">
        <v>400459874896.3115</v>
      </c>
      <c r="P9" t="n">
        <v>395238349563.7209</v>
      </c>
      <c r="Q9" t="n">
        <v>387878210045.4818</v>
      </c>
      <c r="R9" t="n">
        <v>385902915547.8008</v>
      </c>
      <c r="S9" t="n">
        <v>383642651718.0284</v>
      </c>
      <c r="T9" t="n">
        <v>381515463189.5628</v>
      </c>
      <c r="U9" t="n">
        <v>382510839559.4387</v>
      </c>
      <c r="V9" t="n">
        <v>382626440326.2306</v>
      </c>
      <c r="W9" t="n">
        <v>383145971679.3124</v>
      </c>
      <c r="X9" t="n">
        <v>387007843807.1365</v>
      </c>
      <c r="Y9" t="n">
        <v>389481834635.9775</v>
      </c>
      <c r="Z9" t="n">
        <v>392875926916.7836</v>
      </c>
      <c r="AA9" t="n">
        <v>397565151044.1468</v>
      </c>
      <c r="AB9" t="n">
        <v>402720138726.084</v>
      </c>
      <c r="AC9" t="n">
        <v>406522194178.0681</v>
      </c>
      <c r="AD9" t="n">
        <v>409178995521.8358</v>
      </c>
      <c r="AE9" t="n">
        <v>412278709105.8115</v>
      </c>
      <c r="AF9" t="n">
        <v>415601559053.5947</v>
      </c>
      <c r="AG9" t="n">
        <v>419654978963.603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3536058173019.218</v>
      </c>
      <c r="D10" t="n">
        <v>3577466680080.738</v>
      </c>
      <c r="E10" t="n">
        <v>3626960757834.461</v>
      </c>
      <c r="F10" t="n">
        <v>3675825209019.329</v>
      </c>
      <c r="G10" t="n">
        <v>3701885900266.336</v>
      </c>
      <c r="H10" t="n">
        <v>3733647505293.939</v>
      </c>
      <c r="I10" t="n">
        <v>3773912894765.991</v>
      </c>
      <c r="J10" t="n">
        <v>3824776072277.062</v>
      </c>
      <c r="K10" t="n">
        <v>3878697660584.309</v>
      </c>
      <c r="L10" t="n">
        <v>3951862217453.164</v>
      </c>
      <c r="M10" t="n">
        <v>4048187535773.701</v>
      </c>
      <c r="N10" t="n">
        <v>4163728675447.366</v>
      </c>
      <c r="O10" t="n">
        <v>4281401342656.28</v>
      </c>
      <c r="P10" t="n">
        <v>4412815738129.421</v>
      </c>
      <c r="Q10" t="n">
        <v>4550404079629.743</v>
      </c>
      <c r="R10" t="n">
        <v>4685234725936.695</v>
      </c>
      <c r="S10" t="n">
        <v>4811434027363.989</v>
      </c>
      <c r="T10" t="n">
        <v>4929697224968.931</v>
      </c>
      <c r="U10" t="n">
        <v>5041083688775.061</v>
      </c>
      <c r="V10" t="n">
        <v>5139458988189.932</v>
      </c>
      <c r="W10" t="n">
        <v>5227297292542.301</v>
      </c>
      <c r="X10" t="n">
        <v>5313077964270.532</v>
      </c>
      <c r="Y10" t="n">
        <v>5404217746509.667</v>
      </c>
      <c r="Z10" t="n">
        <v>5496533872844.4</v>
      </c>
      <c r="AA10" t="n">
        <v>5583705970026.527</v>
      </c>
      <c r="AB10" t="n">
        <v>5673880611355.721</v>
      </c>
      <c r="AC10" t="n">
        <v>5770648879881.016</v>
      </c>
      <c r="AD10" t="n">
        <v>5880455145559.617</v>
      </c>
      <c r="AE10" t="n">
        <v>5989211055345.677</v>
      </c>
      <c r="AF10" t="n">
        <v>6107390715015.645</v>
      </c>
      <c r="AG10" t="n">
        <v>6224929113598.838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</row>
    <row r="12">
      <c r="A12" t="inlineStr">
        <is>
          <t>coal</t>
        </is>
      </c>
      <c r="B12" t="inlineStr">
        <is>
          <t>chemicals 20</t>
        </is>
      </c>
      <c r="C12" t="n">
        <v>4497164660859.545</v>
      </c>
      <c r="D12" t="n">
        <v>4538062621094.778</v>
      </c>
      <c r="E12" t="n">
        <v>4630625447868.593</v>
      </c>
      <c r="F12" t="n">
        <v>4700990947340.442</v>
      </c>
      <c r="G12" t="n">
        <v>4753730819986.859</v>
      </c>
      <c r="H12" t="n">
        <v>4806275100854.276</v>
      </c>
      <c r="I12" t="n">
        <v>4847713137719.467</v>
      </c>
      <c r="J12" t="n">
        <v>4886485136976.924</v>
      </c>
      <c r="K12" t="n">
        <v>4912511290333.55</v>
      </c>
      <c r="L12" t="n">
        <v>4936687089310.081</v>
      </c>
      <c r="M12" t="n">
        <v>4965986924973.508</v>
      </c>
      <c r="N12" t="n">
        <v>4992843079999.012</v>
      </c>
      <c r="O12" t="n">
        <v>4997661750190.749</v>
      </c>
      <c r="P12" t="n">
        <v>5004845677139.642</v>
      </c>
      <c r="Q12" t="n">
        <v>5013869757749.054</v>
      </c>
      <c r="R12" t="n">
        <v>5028756257407.232</v>
      </c>
      <c r="S12" t="n">
        <v>5032879500560.81</v>
      </c>
      <c r="T12" t="n">
        <v>5040439637534.384</v>
      </c>
      <c r="U12" t="n">
        <v>5047134772204.942</v>
      </c>
      <c r="V12" t="n">
        <v>5045917049607.645</v>
      </c>
      <c r="W12" t="n">
        <v>5044005022987.187</v>
      </c>
      <c r="X12" t="n">
        <v>5044241324059.902</v>
      </c>
      <c r="Y12" t="n">
        <v>5053296568335.538</v>
      </c>
      <c r="Z12" t="n">
        <v>5056906874388.302</v>
      </c>
      <c r="AA12" t="n">
        <v>5055659485478.112</v>
      </c>
      <c r="AB12" t="n">
        <v>5057081783974.403</v>
      </c>
      <c r="AC12" t="n">
        <v>5058363424842.063</v>
      </c>
      <c r="AD12" t="n">
        <v>5056232503881.375</v>
      </c>
      <c r="AE12" t="n">
        <v>5054858401445.461</v>
      </c>
      <c r="AF12" t="n">
        <v>5065114242339.658</v>
      </c>
      <c r="AG12" t="n">
        <v>5068487124304.708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250085046189.3907</v>
      </c>
      <c r="D13" t="n">
        <v>250982106249.9649</v>
      </c>
      <c r="E13" t="n">
        <v>252824904048.819</v>
      </c>
      <c r="F13" t="n">
        <v>254184402047.5962</v>
      </c>
      <c r="G13" t="n">
        <v>253645470615.8559</v>
      </c>
      <c r="H13" t="n">
        <v>253134354999.9473</v>
      </c>
      <c r="I13" t="n">
        <v>252525884028.6276</v>
      </c>
      <c r="J13" t="n">
        <v>251858304448.6653</v>
      </c>
      <c r="K13" t="n">
        <v>250304095739.0658</v>
      </c>
      <c r="L13" t="n">
        <v>248739456098.5293</v>
      </c>
      <c r="M13" t="n">
        <v>247233925066.6353</v>
      </c>
      <c r="N13" t="n">
        <v>245794456597.3418</v>
      </c>
      <c r="O13" t="n">
        <v>243614392031.5276</v>
      </c>
      <c r="P13" t="n">
        <v>241476051189.4612</v>
      </c>
      <c r="Q13" t="n">
        <v>239403772909.9951</v>
      </c>
      <c r="R13" t="n">
        <v>237324540676.5711</v>
      </c>
      <c r="S13" t="n">
        <v>235186199834.5046</v>
      </c>
      <c r="T13" t="n">
        <v>233103490624.1016</v>
      </c>
      <c r="U13" t="n">
        <v>231083366999.3201</v>
      </c>
      <c r="V13" t="n">
        <v>229066720351.5175</v>
      </c>
      <c r="W13" t="n">
        <v>227011826956.9463</v>
      </c>
      <c r="X13" t="n">
        <v>224953456585.3961</v>
      </c>
      <c r="Y13" t="n">
        <v>223048073200.9206</v>
      </c>
      <c r="Z13" t="n">
        <v>221020995622.1811</v>
      </c>
      <c r="AA13" t="n">
        <v>218875700826.1567</v>
      </c>
      <c r="AB13" t="n">
        <v>216605234858.8893</v>
      </c>
      <c r="AC13" t="n">
        <v>214220028651.3159</v>
      </c>
      <c r="AD13" t="n">
        <v>211807006627.9108</v>
      </c>
      <c r="AE13" t="n">
        <v>209387030650.5478</v>
      </c>
      <c r="AF13" t="n">
        <v>207029640258.8061</v>
      </c>
      <c r="AG13" t="n">
        <v>204606187304.4641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237745452260.087</v>
      </c>
      <c r="D14" t="n">
        <v>237745452260.087</v>
      </c>
      <c r="E14" t="n">
        <v>237745452260.087</v>
      </c>
      <c r="F14" t="n">
        <v>237745452260.087</v>
      </c>
      <c r="G14" t="n">
        <v>237745452260.087</v>
      </c>
      <c r="H14" t="n">
        <v>237745452260.087</v>
      </c>
      <c r="I14" t="n">
        <v>237745452260.087</v>
      </c>
      <c r="J14" t="n">
        <v>237745452260.087</v>
      </c>
      <c r="K14" t="n">
        <v>237745452260.087</v>
      </c>
      <c r="L14" t="n">
        <v>237745452260.087</v>
      </c>
      <c r="M14" t="n">
        <v>237745452260.087</v>
      </c>
      <c r="N14" t="n">
        <v>237745452260.087</v>
      </c>
      <c r="O14" t="n">
        <v>237745452260.087</v>
      </c>
      <c r="P14" t="n">
        <v>237745452260.087</v>
      </c>
      <c r="Q14" t="n">
        <v>237745452260.087</v>
      </c>
      <c r="R14" t="n">
        <v>237745452260.087</v>
      </c>
      <c r="S14" t="n">
        <v>237745452260.087</v>
      </c>
      <c r="T14" t="n">
        <v>237745452260.087</v>
      </c>
      <c r="U14" t="n">
        <v>237745452260.087</v>
      </c>
      <c r="V14" t="n">
        <v>237745452260.087</v>
      </c>
      <c r="W14" t="n">
        <v>237745452260.087</v>
      </c>
      <c r="X14" t="n">
        <v>237745452260.087</v>
      </c>
      <c r="Y14" t="n">
        <v>237745452260.087</v>
      </c>
      <c r="Z14" t="n">
        <v>237745452260.087</v>
      </c>
      <c r="AA14" t="n">
        <v>237745452260.087</v>
      </c>
      <c r="AB14" t="n">
        <v>237745452260.087</v>
      </c>
      <c r="AC14" t="n">
        <v>237745452260.087</v>
      </c>
      <c r="AD14" t="n">
        <v>237745452260.087</v>
      </c>
      <c r="AE14" t="n">
        <v>237745452260.087</v>
      </c>
      <c r="AF14" t="n">
        <v>237745452260.087</v>
      </c>
      <c r="AG14" t="n">
        <v>237745452260.087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568064097688.77</v>
      </c>
      <c r="D15" t="n">
        <v>551866718099.1301</v>
      </c>
      <c r="E15" t="n">
        <v>548650511067.7725</v>
      </c>
      <c r="F15" t="n">
        <v>536582443412.2952</v>
      </c>
      <c r="G15" t="n">
        <v>516263715044.7071</v>
      </c>
      <c r="H15" t="n">
        <v>495942858021.7873</v>
      </c>
      <c r="I15" t="n">
        <v>473918977469.9299</v>
      </c>
      <c r="J15" t="n">
        <v>450693983845.9824</v>
      </c>
      <c r="K15" t="n">
        <v>425376147034.8727</v>
      </c>
      <c r="L15" t="n">
        <v>400184919260.5626</v>
      </c>
      <c r="M15" t="n">
        <v>375574924684.7803</v>
      </c>
      <c r="N15" t="n">
        <v>352206436162.3101</v>
      </c>
      <c r="O15" t="n">
        <v>327994933952.7437</v>
      </c>
      <c r="P15" t="n">
        <v>304860538693.7957</v>
      </c>
      <c r="Q15" t="n">
        <v>279404754723.1879</v>
      </c>
      <c r="R15" t="n">
        <v>272297288540.6926</v>
      </c>
      <c r="S15" t="n">
        <v>265608843932.3081</v>
      </c>
      <c r="T15" t="n">
        <v>259239932915.433</v>
      </c>
      <c r="U15" t="n">
        <v>253905018983.1703</v>
      </c>
      <c r="V15" t="n">
        <v>249021302776.0745</v>
      </c>
      <c r="W15" t="n">
        <v>245510356024.6339</v>
      </c>
      <c r="X15" t="n">
        <v>242674354776.3851</v>
      </c>
      <c r="Y15" t="n">
        <v>239704781325.1919</v>
      </c>
      <c r="Z15" t="n">
        <v>237270353294.9169</v>
      </c>
      <c r="AA15" t="n">
        <v>235235079388.9919</v>
      </c>
      <c r="AB15" t="n">
        <v>233359053901.6166</v>
      </c>
      <c r="AC15" t="n">
        <v>231573343693.8166</v>
      </c>
      <c r="AD15" t="n">
        <v>229874978206.8565</v>
      </c>
      <c r="AE15" t="n">
        <v>228533620203.9692</v>
      </c>
      <c r="AF15" t="n">
        <v>227502906174.989</v>
      </c>
      <c r="AG15" t="n">
        <v>226807391023.1272</v>
      </c>
    </row>
    <row r="16">
      <c r="A16" t="inlineStr">
        <is>
          <t>coal</t>
        </is>
      </c>
      <c r="B16" t="inlineStr">
        <is>
          <t>iron and steel 241</t>
        </is>
      </c>
      <c r="C16" t="n">
        <v>2377853218431.427</v>
      </c>
      <c r="D16" t="n">
        <v>1970993774028.651</v>
      </c>
      <c r="E16" t="n">
        <v>2044067376170.534</v>
      </c>
      <c r="F16" t="n">
        <v>2447836070801.134</v>
      </c>
      <c r="G16" t="n">
        <v>2438252677323.297</v>
      </c>
      <c r="H16" t="n">
        <v>2302470977550.961</v>
      </c>
      <c r="I16" t="n">
        <v>2290905395721.38</v>
      </c>
      <c r="J16" t="n">
        <v>2236356490556.003</v>
      </c>
      <c r="K16" t="n">
        <v>2142488483428.394</v>
      </c>
      <c r="L16" t="n">
        <v>2057768851518.091</v>
      </c>
      <c r="M16" t="n">
        <v>2058414858308.445</v>
      </c>
      <c r="N16" t="n">
        <v>2056948957103.867</v>
      </c>
      <c r="O16" t="n">
        <v>2028298887792.622</v>
      </c>
      <c r="P16" t="n">
        <v>1992287478476.667</v>
      </c>
      <c r="Q16" t="n">
        <v>1993551352340.648</v>
      </c>
      <c r="R16" t="n">
        <v>1998378198998.131</v>
      </c>
      <c r="S16" t="n">
        <v>1978695456241.691</v>
      </c>
      <c r="T16" t="n">
        <v>1978727854006.942</v>
      </c>
      <c r="U16" t="n">
        <v>1994729338250.255</v>
      </c>
      <c r="V16" t="n">
        <v>1999748365820.215</v>
      </c>
      <c r="W16" t="n">
        <v>1965266728436.697</v>
      </c>
      <c r="X16" t="n">
        <v>1970318905483.145</v>
      </c>
      <c r="Y16" t="n">
        <v>2016533904666.308</v>
      </c>
      <c r="Z16" t="n">
        <v>2049791756154.875</v>
      </c>
      <c r="AA16" t="n">
        <v>2030932102585.419</v>
      </c>
      <c r="AB16" t="n">
        <v>2025846820571.701</v>
      </c>
      <c r="AC16" t="n">
        <v>2018433657000.809</v>
      </c>
      <c r="AD16" t="n">
        <v>2006844450667.396</v>
      </c>
      <c r="AE16" t="n">
        <v>2016505230838.965</v>
      </c>
      <c r="AF16" t="n">
        <v>2007866006457.534</v>
      </c>
      <c r="AG16" t="n">
        <v>2037849428522.091</v>
      </c>
    </row>
    <row r="17">
      <c r="A17" t="inlineStr">
        <is>
          <t>coal</t>
        </is>
      </c>
      <c r="B17" t="inlineStr">
        <is>
          <t>other metals 242</t>
        </is>
      </c>
      <c r="C17" t="n">
        <v>2084080020653.214</v>
      </c>
      <c r="D17" t="n">
        <v>2084080020653.214</v>
      </c>
      <c r="E17" t="n">
        <v>2084080020653.214</v>
      </c>
      <c r="F17" t="n">
        <v>2084080020653.214</v>
      </c>
      <c r="G17" t="n">
        <v>2084080020653.214</v>
      </c>
      <c r="H17" t="n">
        <v>2084080020653.214</v>
      </c>
      <c r="I17" t="n">
        <v>2084080020653.214</v>
      </c>
      <c r="J17" t="n">
        <v>2084080020653.214</v>
      </c>
      <c r="K17" t="n">
        <v>2084080020653.214</v>
      </c>
      <c r="L17" t="n">
        <v>2084080020653.214</v>
      </c>
      <c r="M17" t="n">
        <v>2084080020653.214</v>
      </c>
      <c r="N17" t="n">
        <v>2084080020653.214</v>
      </c>
      <c r="O17" t="n">
        <v>2084080020653.214</v>
      </c>
      <c r="P17" t="n">
        <v>2084080020653.214</v>
      </c>
      <c r="Q17" t="n">
        <v>2084080020653.214</v>
      </c>
      <c r="R17" t="n">
        <v>2084080020653.214</v>
      </c>
      <c r="S17" t="n">
        <v>2084080020653.214</v>
      </c>
      <c r="T17" t="n">
        <v>2084080020653.214</v>
      </c>
      <c r="U17" t="n">
        <v>2084080020653.214</v>
      </c>
      <c r="V17" t="n">
        <v>2084080020653.214</v>
      </c>
      <c r="W17" t="n">
        <v>2084080020653.214</v>
      </c>
      <c r="X17" t="n">
        <v>2084080020653.214</v>
      </c>
      <c r="Y17" t="n">
        <v>2084080020653.214</v>
      </c>
      <c r="Z17" t="n">
        <v>2084080020653.214</v>
      </c>
      <c r="AA17" t="n">
        <v>2084080020653.214</v>
      </c>
      <c r="AB17" t="n">
        <v>2084080020653.214</v>
      </c>
      <c r="AC17" t="n">
        <v>2084080020653.214</v>
      </c>
      <c r="AD17" t="n">
        <v>2084080020653.214</v>
      </c>
      <c r="AE17" t="n">
        <v>2084080020653.214</v>
      </c>
      <c r="AF17" t="n">
        <v>2084080020653.214</v>
      </c>
      <c r="AG17" t="n">
        <v>2084080020653.214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88123065314.33975</v>
      </c>
      <c r="D18" t="n">
        <v>88123065314.33975</v>
      </c>
      <c r="E18" t="n">
        <v>88123065314.33975</v>
      </c>
      <c r="F18" t="n">
        <v>88123065314.33975</v>
      </c>
      <c r="G18" t="n">
        <v>88123065314.33975</v>
      </c>
      <c r="H18" t="n">
        <v>88123065314.33975</v>
      </c>
      <c r="I18" t="n">
        <v>88123065314.33975</v>
      </c>
      <c r="J18" t="n">
        <v>88123065314.33975</v>
      </c>
      <c r="K18" t="n">
        <v>88123065314.33975</v>
      </c>
      <c r="L18" t="n">
        <v>88123065314.33975</v>
      </c>
      <c r="M18" t="n">
        <v>88123065314.33975</v>
      </c>
      <c r="N18" t="n">
        <v>88123065314.33975</v>
      </c>
      <c r="O18" t="n">
        <v>88123065314.33975</v>
      </c>
      <c r="P18" t="n">
        <v>88123065314.33975</v>
      </c>
      <c r="Q18" t="n">
        <v>88123065314.33975</v>
      </c>
      <c r="R18" t="n">
        <v>88123065314.33975</v>
      </c>
      <c r="S18" t="n">
        <v>88123065314.33975</v>
      </c>
      <c r="T18" t="n">
        <v>88123065314.33975</v>
      </c>
      <c r="U18" t="n">
        <v>88123065314.33975</v>
      </c>
      <c r="V18" t="n">
        <v>88123065314.33975</v>
      </c>
      <c r="W18" t="n">
        <v>88123065314.33975</v>
      </c>
      <c r="X18" t="n">
        <v>88123065314.33975</v>
      </c>
      <c r="Y18" t="n">
        <v>88123065314.33975</v>
      </c>
      <c r="Z18" t="n">
        <v>88123065314.33975</v>
      </c>
      <c r="AA18" t="n">
        <v>88123065314.33975</v>
      </c>
      <c r="AB18" t="n">
        <v>88123065314.33975</v>
      </c>
      <c r="AC18" t="n">
        <v>88123065314.33975</v>
      </c>
      <c r="AD18" t="n">
        <v>88123065314.33975</v>
      </c>
      <c r="AE18" t="n">
        <v>88123065314.33975</v>
      </c>
      <c r="AF18" t="n">
        <v>88123065314.33975</v>
      </c>
      <c r="AG18" t="n">
        <v>88123065314.33975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9805102168.522371</v>
      </c>
      <c r="D19" t="n">
        <v>9805102168.522371</v>
      </c>
      <c r="E19" t="n">
        <v>9805102168.522371</v>
      </c>
      <c r="F19" t="n">
        <v>9805102168.522371</v>
      </c>
      <c r="G19" t="n">
        <v>9805102168.522371</v>
      </c>
      <c r="H19" t="n">
        <v>9805102168.522371</v>
      </c>
      <c r="I19" t="n">
        <v>9805102168.522371</v>
      </c>
      <c r="J19" t="n">
        <v>9805102168.522371</v>
      </c>
      <c r="K19" t="n">
        <v>9805102168.522371</v>
      </c>
      <c r="L19" t="n">
        <v>9805102168.522371</v>
      </c>
      <c r="M19" t="n">
        <v>9805102168.522371</v>
      </c>
      <c r="N19" t="n">
        <v>9805102168.522371</v>
      </c>
      <c r="O19" t="n">
        <v>9805102168.522371</v>
      </c>
      <c r="P19" t="n">
        <v>9805102168.522371</v>
      </c>
      <c r="Q19" t="n">
        <v>9805102168.522371</v>
      </c>
      <c r="R19" t="n">
        <v>9805102168.522371</v>
      </c>
      <c r="S19" t="n">
        <v>9805102168.522371</v>
      </c>
      <c r="T19" t="n">
        <v>9805102168.522371</v>
      </c>
      <c r="U19" t="n">
        <v>9805102168.522371</v>
      </c>
      <c r="V19" t="n">
        <v>9805102168.522371</v>
      </c>
      <c r="W19" t="n">
        <v>9805102168.522371</v>
      </c>
      <c r="X19" t="n">
        <v>9805102168.522371</v>
      </c>
      <c r="Y19" t="n">
        <v>9805102168.522371</v>
      </c>
      <c r="Z19" t="n">
        <v>9805102168.522371</v>
      </c>
      <c r="AA19" t="n">
        <v>9805102168.522371</v>
      </c>
      <c r="AB19" t="n">
        <v>9805102168.522371</v>
      </c>
      <c r="AC19" t="n">
        <v>9805102168.522371</v>
      </c>
      <c r="AD19" t="n">
        <v>9805102168.522371</v>
      </c>
      <c r="AE19" t="n">
        <v>9805102168.522371</v>
      </c>
      <c r="AF19" t="n">
        <v>9805102168.522371</v>
      </c>
      <c r="AG19" t="n">
        <v>9805102168.522371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63303397555.43001</v>
      </c>
      <c r="D20" t="n">
        <v>63303397555.43001</v>
      </c>
      <c r="E20" t="n">
        <v>63303397555.43001</v>
      </c>
      <c r="F20" t="n">
        <v>63303397555.43001</v>
      </c>
      <c r="G20" t="n">
        <v>63303397555.43001</v>
      </c>
      <c r="H20" t="n">
        <v>63303397555.43001</v>
      </c>
      <c r="I20" t="n">
        <v>63303397555.43001</v>
      </c>
      <c r="J20" t="n">
        <v>63303397555.43001</v>
      </c>
      <c r="K20" t="n">
        <v>63303397555.43001</v>
      </c>
      <c r="L20" t="n">
        <v>63303397555.43001</v>
      </c>
      <c r="M20" t="n">
        <v>63303397555.43001</v>
      </c>
      <c r="N20" t="n">
        <v>63303397555.43001</v>
      </c>
      <c r="O20" t="n">
        <v>63303397555.43001</v>
      </c>
      <c r="P20" t="n">
        <v>63303397555.43001</v>
      </c>
      <c r="Q20" t="n">
        <v>63303397555.43001</v>
      </c>
      <c r="R20" t="n">
        <v>63303397555.43001</v>
      </c>
      <c r="S20" t="n">
        <v>63303397555.43001</v>
      </c>
      <c r="T20" t="n">
        <v>63303397555.43001</v>
      </c>
      <c r="U20" t="n">
        <v>63303397555.43001</v>
      </c>
      <c r="V20" t="n">
        <v>63303397555.43001</v>
      </c>
      <c r="W20" t="n">
        <v>63303397555.43001</v>
      </c>
      <c r="X20" t="n">
        <v>63303397555.43001</v>
      </c>
      <c r="Y20" t="n">
        <v>63303397555.43001</v>
      </c>
      <c r="Z20" t="n">
        <v>63303397555.43001</v>
      </c>
      <c r="AA20" t="n">
        <v>63303397555.43001</v>
      </c>
      <c r="AB20" t="n">
        <v>63303397555.43001</v>
      </c>
      <c r="AC20" t="n">
        <v>63303397555.43001</v>
      </c>
      <c r="AD20" t="n">
        <v>63303397555.43001</v>
      </c>
      <c r="AE20" t="n">
        <v>63303397555.43001</v>
      </c>
      <c r="AF20" t="n">
        <v>63303397555.43001</v>
      </c>
      <c r="AG20" t="n">
        <v>63303397555.43001</v>
      </c>
    </row>
    <row r="21">
      <c r="A21" t="inlineStr">
        <is>
          <t>coal</t>
        </is>
      </c>
      <c r="B21" t="inlineStr">
        <is>
          <t>other machinery 28</t>
        </is>
      </c>
      <c r="C21" t="n">
        <v>83610143972.71391</v>
      </c>
      <c r="D21" t="n">
        <v>84591622190.88214</v>
      </c>
      <c r="E21" t="n">
        <v>85798334675.71968</v>
      </c>
      <c r="F21" t="n">
        <v>87004578898.04855</v>
      </c>
      <c r="G21" t="n">
        <v>87607701009.213</v>
      </c>
      <c r="H21" t="n">
        <v>88211291382.88612</v>
      </c>
      <c r="I21" t="n">
        <v>88814413494.05057</v>
      </c>
      <c r="J21" t="n">
        <v>89417535605.21498</v>
      </c>
      <c r="K21" t="n">
        <v>89719096660.79721</v>
      </c>
      <c r="L21" t="n">
        <v>90021125978.88809</v>
      </c>
      <c r="M21" t="n">
        <v>90322687034.47032</v>
      </c>
      <c r="N21" t="n">
        <v>90624248090.05254</v>
      </c>
      <c r="O21" t="n">
        <v>90624248090.05254</v>
      </c>
      <c r="P21" t="n">
        <v>90624248090.05254</v>
      </c>
      <c r="Q21" t="n">
        <v>90624248090.05254</v>
      </c>
      <c r="R21" t="n">
        <v>90624248090.05254</v>
      </c>
      <c r="S21" t="n">
        <v>90624248090.05254</v>
      </c>
      <c r="T21" t="n">
        <v>90624248090.05254</v>
      </c>
      <c r="U21" t="n">
        <v>90624248090.05254</v>
      </c>
      <c r="V21" t="n">
        <v>90624248090.05254</v>
      </c>
      <c r="W21" t="n">
        <v>90624248090.05254</v>
      </c>
      <c r="X21" t="n">
        <v>90624248090.05254</v>
      </c>
      <c r="Y21" t="n">
        <v>90624248090.05254</v>
      </c>
      <c r="Z21" t="n">
        <v>90624248090.05254</v>
      </c>
      <c r="AA21" t="n">
        <v>90624248090.05254</v>
      </c>
      <c r="AB21" t="n">
        <v>90624248090.05254</v>
      </c>
      <c r="AC21" t="n">
        <v>90624248090.05254</v>
      </c>
      <c r="AD21" t="n">
        <v>90624248090.05254</v>
      </c>
      <c r="AE21" t="n">
        <v>90624248090.05254</v>
      </c>
      <c r="AF21" t="n">
        <v>90624248090.05254</v>
      </c>
      <c r="AG21" t="n">
        <v>90624248090.05254</v>
      </c>
    </row>
    <row r="22">
      <c r="A22" t="inlineStr">
        <is>
          <t>coal</t>
        </is>
      </c>
      <c r="B22" t="inlineStr">
        <is>
          <t>road vehicles 29</t>
        </is>
      </c>
      <c r="C22" t="n">
        <v>844001270830.5161</v>
      </c>
      <c r="D22" t="n">
        <v>853219171974.2266</v>
      </c>
      <c r="E22" t="n">
        <v>864711675576.0844</v>
      </c>
      <c r="F22" t="n">
        <v>876161503709.684</v>
      </c>
      <c r="G22" t="n">
        <v>881478867054.6206</v>
      </c>
      <c r="H22" t="n">
        <v>886791962852.7316</v>
      </c>
      <c r="I22" t="n">
        <v>892092256010.3651</v>
      </c>
      <c r="J22" t="n">
        <v>897396816714.8245</v>
      </c>
      <c r="K22" t="n">
        <v>899624476157.8878</v>
      </c>
      <c r="L22" t="n">
        <v>901783854851.7384</v>
      </c>
      <c r="M22" t="n">
        <v>903921895811.4603</v>
      </c>
      <c r="N22" t="n">
        <v>906098344692.614</v>
      </c>
      <c r="O22" t="n">
        <v>905300313436.191</v>
      </c>
      <c r="P22" t="n">
        <v>904498014632.942</v>
      </c>
      <c r="Q22" t="n">
        <v>903682913189.2159</v>
      </c>
      <c r="R22" t="n">
        <v>902803798543.1028</v>
      </c>
      <c r="S22" t="n">
        <v>901864938241.4286</v>
      </c>
      <c r="T22" t="n">
        <v>900883402471.4963</v>
      </c>
      <c r="U22" t="n">
        <v>899871993873.7838</v>
      </c>
      <c r="V22" t="n">
        <v>898843515088.7677</v>
      </c>
      <c r="W22" t="n">
        <v>897678474805.3268</v>
      </c>
      <c r="X22" t="n">
        <v>896432351132.1956</v>
      </c>
      <c r="Y22" t="n">
        <v>895109411616.2</v>
      </c>
      <c r="Z22" t="n">
        <v>893624305320.8243</v>
      </c>
      <c r="AA22" t="n">
        <v>892023975261.1525</v>
      </c>
      <c r="AB22" t="n">
        <v>890227338047.494</v>
      </c>
      <c r="AC22" t="n">
        <v>888217323492.5461</v>
      </c>
      <c r="AD22" t="n">
        <v>886062212345.5211</v>
      </c>
      <c r="AE22" t="n">
        <v>883749201965.942</v>
      </c>
      <c r="AF22" t="n">
        <v>881274024806.9827</v>
      </c>
      <c r="AG22" t="n">
        <v>878500119370.2178</v>
      </c>
    </row>
    <row r="23">
      <c r="A23" t="inlineStr">
        <is>
          <t>coal</t>
        </is>
      </c>
      <c r="B23" t="inlineStr">
        <is>
          <t>nonroad vehicles 30</t>
        </is>
      </c>
      <c r="C23" t="n">
        <v>6370996967.148529</v>
      </c>
      <c r="D23" t="n">
        <v>6440578876.868008</v>
      </c>
      <c r="E23" t="n">
        <v>6527330767.087711</v>
      </c>
      <c r="F23" t="n">
        <v>6613760518.83649</v>
      </c>
      <c r="G23" t="n">
        <v>6653898972.31356</v>
      </c>
      <c r="H23" t="n">
        <v>6694005211.943538</v>
      </c>
      <c r="I23" t="n">
        <v>6734014810.032238</v>
      </c>
      <c r="J23" t="n">
        <v>6774056621.968031</v>
      </c>
      <c r="K23" t="n">
        <v>6790872250.150238</v>
      </c>
      <c r="L23" t="n">
        <v>6807172456.778967</v>
      </c>
      <c r="M23" t="n">
        <v>6823311594.172236</v>
      </c>
      <c r="N23" t="n">
        <v>6839740656.189335</v>
      </c>
      <c r="O23" t="n">
        <v>6833716666.783066</v>
      </c>
      <c r="P23" t="n">
        <v>6827660463.529702</v>
      </c>
      <c r="Q23" t="n">
        <v>6821507618.735065</v>
      </c>
      <c r="R23" t="n">
        <v>6814871566.23404</v>
      </c>
      <c r="S23" t="n">
        <v>6807784519.873723</v>
      </c>
      <c r="T23" t="n">
        <v>6800375335.04248</v>
      </c>
      <c r="U23" t="n">
        <v>6792740653.281594</v>
      </c>
      <c r="V23" t="n">
        <v>6784977116.132337</v>
      </c>
      <c r="W23" t="n">
        <v>6776182735.876126</v>
      </c>
      <c r="X23" t="n">
        <v>6766776292.52516</v>
      </c>
      <c r="Y23" t="n">
        <v>6756789999.92653</v>
      </c>
      <c r="Z23" t="n">
        <v>6745579581.138391</v>
      </c>
      <c r="AA23" t="n">
        <v>6733499388.47876</v>
      </c>
      <c r="AB23" t="n">
        <v>6719937358.85288</v>
      </c>
      <c r="AC23" t="n">
        <v>6704764636.872383</v>
      </c>
      <c r="AD23" t="n">
        <v>6688496644.090745</v>
      </c>
      <c r="AE23" t="n">
        <v>6671036738.966691</v>
      </c>
      <c r="AF23" t="n">
        <v>6652352707.653128</v>
      </c>
      <c r="AG23" t="n">
        <v>6631413707.043097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58030570389.16913</v>
      </c>
      <c r="D24" t="n">
        <v>59219990979.9857</v>
      </c>
      <c r="E24" t="n">
        <v>61943513816.89391</v>
      </c>
      <c r="F24" t="n">
        <v>63051661714.83636</v>
      </c>
      <c r="G24" t="n">
        <v>63746395864.8781</v>
      </c>
      <c r="H24" t="n">
        <v>64657939477.40401</v>
      </c>
      <c r="I24" t="n">
        <v>65493679298.04495</v>
      </c>
      <c r="J24" t="n">
        <v>66329839543.2673</v>
      </c>
      <c r="K24" t="n">
        <v>66926042176.86803</v>
      </c>
      <c r="L24" t="n">
        <v>67566884207.57835</v>
      </c>
      <c r="M24" t="n">
        <v>68268979732.7974</v>
      </c>
      <c r="N24" t="n">
        <v>69086419249.13902</v>
      </c>
      <c r="O24" t="n">
        <v>69655382202.15326</v>
      </c>
      <c r="P24" t="n">
        <v>70194863585.86136</v>
      </c>
      <c r="Q24" t="n">
        <v>70849258391.81778</v>
      </c>
      <c r="R24" t="n">
        <v>71614129055.47293</v>
      </c>
      <c r="S24" t="n">
        <v>72311142289.97469</v>
      </c>
      <c r="T24" t="n">
        <v>72955222604.3911</v>
      </c>
      <c r="U24" t="n">
        <v>73742293489.37416</v>
      </c>
      <c r="V24" t="n">
        <v>74550458867.7646</v>
      </c>
      <c r="W24" t="n">
        <v>75377989701.20351</v>
      </c>
      <c r="X24" t="n">
        <v>76355459945.81052</v>
      </c>
      <c r="Y24" t="n">
        <v>77446950914.89513</v>
      </c>
      <c r="Z24" t="n">
        <v>78585136063.96304</v>
      </c>
      <c r="AA24" t="n">
        <v>79692466782.75932</v>
      </c>
      <c r="AB24" t="n">
        <v>80777584881.64757</v>
      </c>
      <c r="AC24" t="n">
        <v>81847946415.87163</v>
      </c>
      <c r="AD24" t="n">
        <v>82829751654.95607</v>
      </c>
      <c r="AE24" t="n">
        <v>83881082495.79564</v>
      </c>
      <c r="AF24" t="n">
        <v>84968169714.6402</v>
      </c>
      <c r="AG24" t="n">
        <v>86043906596.93053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51601300832.83504</v>
      </c>
      <c r="D26" t="n">
        <v>51601300832.83504</v>
      </c>
      <c r="E26" t="n">
        <v>51601300832.83504</v>
      </c>
      <c r="F26" t="n">
        <v>51601300832.83504</v>
      </c>
      <c r="G26" t="n">
        <v>51601300832.83504</v>
      </c>
      <c r="H26" t="n">
        <v>51601300832.83504</v>
      </c>
      <c r="I26" t="n">
        <v>51601300832.83504</v>
      </c>
      <c r="J26" t="n">
        <v>51601300832.83504</v>
      </c>
      <c r="K26" t="n">
        <v>51601300832.83504</v>
      </c>
      <c r="L26" t="n">
        <v>51601300832.83504</v>
      </c>
      <c r="M26" t="n">
        <v>51601300832.83504</v>
      </c>
      <c r="N26" t="n">
        <v>51601300832.83504</v>
      </c>
      <c r="O26" t="n">
        <v>51601300832.83504</v>
      </c>
      <c r="P26" t="n">
        <v>51601300832.83504</v>
      </c>
      <c r="Q26" t="n">
        <v>51601300832.83504</v>
      </c>
      <c r="R26" t="n">
        <v>51601300832.83504</v>
      </c>
      <c r="S26" t="n">
        <v>51601300832.83504</v>
      </c>
      <c r="T26" t="n">
        <v>51601300832.83504</v>
      </c>
      <c r="U26" t="n">
        <v>51601300832.83504</v>
      </c>
      <c r="V26" t="n">
        <v>51601300832.83504</v>
      </c>
      <c r="W26" t="n">
        <v>51601300832.83504</v>
      </c>
      <c r="X26" t="n">
        <v>51601300832.83504</v>
      </c>
      <c r="Y26" t="n">
        <v>51601300832.83504</v>
      </c>
      <c r="Z26" t="n">
        <v>51601300832.83504</v>
      </c>
      <c r="AA26" t="n">
        <v>51601300832.83504</v>
      </c>
      <c r="AB26" t="n">
        <v>51601300832.83504</v>
      </c>
      <c r="AC26" t="n">
        <v>51601300832.83504</v>
      </c>
      <c r="AD26" t="n">
        <v>51601300832.83504</v>
      </c>
      <c r="AE26" t="n">
        <v>51601300832.83504</v>
      </c>
      <c r="AF26" t="n">
        <v>51601300832.83504</v>
      </c>
      <c r="AG26" t="n">
        <v>51601300832.83504</v>
      </c>
    </row>
    <row r="27">
      <c r="A27" t="inlineStr">
        <is>
          <t>coal</t>
        </is>
      </c>
      <c r="B27" t="inlineStr">
        <is>
          <t>construction 41T43</t>
        </is>
      </c>
      <c r="C27" t="n">
        <v>401016326214.0247</v>
      </c>
      <c r="D27" t="n">
        <v>401016326214.0247</v>
      </c>
      <c r="E27" t="n">
        <v>401016326214.0247</v>
      </c>
      <c r="F27" t="n">
        <v>401016326214.0247</v>
      </c>
      <c r="G27" t="n">
        <v>401016326214.0247</v>
      </c>
      <c r="H27" t="n">
        <v>401016326214.0247</v>
      </c>
      <c r="I27" t="n">
        <v>401016326214.0247</v>
      </c>
      <c r="J27" t="n">
        <v>401016326214.0247</v>
      </c>
      <c r="K27" t="n">
        <v>401016326214.0247</v>
      </c>
      <c r="L27" t="n">
        <v>401016326214.0247</v>
      </c>
      <c r="M27" t="n">
        <v>401016326214.0247</v>
      </c>
      <c r="N27" t="n">
        <v>401016326214.0247</v>
      </c>
      <c r="O27" t="n">
        <v>401016326214.0247</v>
      </c>
      <c r="P27" t="n">
        <v>401016326214.0247</v>
      </c>
      <c r="Q27" t="n">
        <v>401016326214.0247</v>
      </c>
      <c r="R27" t="n">
        <v>401016326214.0247</v>
      </c>
      <c r="S27" t="n">
        <v>401016326214.0247</v>
      </c>
      <c r="T27" t="n">
        <v>401016326214.0247</v>
      </c>
      <c r="U27" t="n">
        <v>401016326214.0247</v>
      </c>
      <c r="V27" t="n">
        <v>401016326214.0247</v>
      </c>
      <c r="W27" t="n">
        <v>401016326214.0247</v>
      </c>
      <c r="X27" t="n">
        <v>401016326214.0247</v>
      </c>
      <c r="Y27" t="n">
        <v>401016326214.0247</v>
      </c>
      <c r="Z27" t="n">
        <v>401016326214.0247</v>
      </c>
      <c r="AA27" t="n">
        <v>401016326214.0247</v>
      </c>
      <c r="AB27" t="n">
        <v>401016326214.0247</v>
      </c>
      <c r="AC27" t="n">
        <v>401016326214.0247</v>
      </c>
      <c r="AD27" t="n">
        <v>401016326214.0247</v>
      </c>
      <c r="AE27" t="n">
        <v>401016326214.0247</v>
      </c>
      <c r="AF27" t="n">
        <v>401016326214.0247</v>
      </c>
      <c r="AG27" t="n">
        <v>401016326214.0247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5377232567663.501</v>
      </c>
      <c r="D28" t="n">
        <v>5799343491184.174</v>
      </c>
      <c r="E28" t="n">
        <v>5860944928709.998</v>
      </c>
      <c r="F28" t="n">
        <v>5849757005425.894</v>
      </c>
      <c r="G28" t="n">
        <v>5883219184662.997</v>
      </c>
      <c r="H28" t="n">
        <v>5920350047801.938</v>
      </c>
      <c r="I28" t="n">
        <v>5948858773820.121</v>
      </c>
      <c r="J28" t="n">
        <v>5972917644638.054</v>
      </c>
      <c r="K28" t="n">
        <v>6014147274137.728</v>
      </c>
      <c r="L28" t="n">
        <v>6059853080914.008</v>
      </c>
      <c r="M28" t="n">
        <v>6095603062180.25</v>
      </c>
      <c r="N28" t="n">
        <v>6129055216568.293</v>
      </c>
      <c r="O28" t="n">
        <v>6198251079844.341</v>
      </c>
      <c r="P28" t="n">
        <v>6258079159917.7</v>
      </c>
      <c r="Q28" t="n">
        <v>6325936760624.708</v>
      </c>
      <c r="R28" t="n">
        <v>6393201306599.837</v>
      </c>
      <c r="S28" t="n">
        <v>6459624532182.189</v>
      </c>
      <c r="T28" t="n">
        <v>6527274432259.608</v>
      </c>
      <c r="U28" t="n">
        <v>6595104040082.08</v>
      </c>
      <c r="V28" t="n">
        <v>6662735533879.257</v>
      </c>
      <c r="W28" t="n">
        <v>6728258111683.407</v>
      </c>
      <c r="X28" t="n">
        <v>6793873433036.519</v>
      </c>
      <c r="Y28" t="n">
        <v>6862346685471.239</v>
      </c>
      <c r="Z28" t="n">
        <v>6931168068593.296</v>
      </c>
      <c r="AA28" t="n">
        <v>7001835092164.187</v>
      </c>
      <c r="AB28" t="n">
        <v>7073918933678.728</v>
      </c>
      <c r="AC28" t="n">
        <v>7146090122853.528</v>
      </c>
      <c r="AD28" t="n">
        <v>7218665894119.804</v>
      </c>
      <c r="AE28" t="n">
        <v>7292988645981.588</v>
      </c>
      <c r="AF28" t="n">
        <v>7367981802776.748</v>
      </c>
      <c r="AG28" t="n">
        <v>7444369207910.023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1208459936563.508</v>
      </c>
      <c r="D29" t="n">
        <v>1172438696858.827</v>
      </c>
      <c r="E29" t="n">
        <v>1216388680469.326</v>
      </c>
      <c r="F29" t="n">
        <v>1250060100546.619</v>
      </c>
      <c r="G29" t="n">
        <v>1260059842770.835</v>
      </c>
      <c r="H29" t="n">
        <v>1288305178933.005</v>
      </c>
      <c r="I29" t="n">
        <v>1304146416237.703</v>
      </c>
      <c r="J29" t="n">
        <v>1309789668787.211</v>
      </c>
      <c r="K29" t="n">
        <v>1319177520740.599</v>
      </c>
      <c r="L29" t="n">
        <v>1328356681420.516</v>
      </c>
      <c r="M29" t="n">
        <v>1345123711864.753</v>
      </c>
      <c r="N29" t="n">
        <v>1358772906236.449</v>
      </c>
      <c r="O29" t="n">
        <v>1369540937454.31</v>
      </c>
      <c r="P29" t="n">
        <v>1389084609493.21</v>
      </c>
      <c r="Q29" t="n">
        <v>1402537612537.038</v>
      </c>
      <c r="R29" t="n">
        <v>1403474207314.232</v>
      </c>
      <c r="S29" t="n">
        <v>1403972056258.887</v>
      </c>
      <c r="T29" t="n">
        <v>1409002873440.583</v>
      </c>
      <c r="U29" t="n">
        <v>1413259777362.054</v>
      </c>
      <c r="V29" t="n">
        <v>1423302453063.255</v>
      </c>
      <c r="W29" t="n">
        <v>1434354770738.78</v>
      </c>
      <c r="X29" t="n">
        <v>1442304685203.226</v>
      </c>
      <c r="Y29" t="n">
        <v>1457797660674.339</v>
      </c>
      <c r="Z29" t="n">
        <v>1480292449455.017</v>
      </c>
      <c r="AA29" t="n">
        <v>1492010760640.274</v>
      </c>
      <c r="AB29" t="n">
        <v>1492614831027.475</v>
      </c>
      <c r="AC29" t="n">
        <v>1504188347018.799</v>
      </c>
      <c r="AD29" t="n">
        <v>1509500229439.56</v>
      </c>
      <c r="AE29" t="n">
        <v>1516288768039.733</v>
      </c>
      <c r="AF29" t="n">
        <v>1517793085528</v>
      </c>
      <c r="AG29" t="n">
        <v>1519997083834.76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1633380032107.816</v>
      </c>
      <c r="D30" t="n">
        <v>1584692961990.533</v>
      </c>
      <c r="E30" t="n">
        <v>1644096690214.238</v>
      </c>
      <c r="F30" t="n">
        <v>1689607694379.889</v>
      </c>
      <c r="G30" t="n">
        <v>1703123557654.353</v>
      </c>
      <c r="H30" t="n">
        <v>1741300551935.733</v>
      </c>
      <c r="I30" t="n">
        <v>1762711903619.393</v>
      </c>
      <c r="J30" t="n">
        <v>1770339443227.135</v>
      </c>
      <c r="K30" t="n">
        <v>1783028262658.463</v>
      </c>
      <c r="L30" t="n">
        <v>1795435010546.789</v>
      </c>
      <c r="M30" t="n">
        <v>1818097683835.934</v>
      </c>
      <c r="N30" t="n">
        <v>1836546223888.065</v>
      </c>
      <c r="O30" t="n">
        <v>1851100522830.223</v>
      </c>
      <c r="P30" t="n">
        <v>1877516163677.351</v>
      </c>
      <c r="Q30" t="n">
        <v>1895699527377.567</v>
      </c>
      <c r="R30" t="n">
        <v>1896965448705.166</v>
      </c>
      <c r="S30" t="n">
        <v>1897638351877.71</v>
      </c>
      <c r="T30" t="n">
        <v>1904438110877.694</v>
      </c>
      <c r="U30" t="n">
        <v>1910191832332.212</v>
      </c>
      <c r="V30" t="n">
        <v>1923765725403.026</v>
      </c>
      <c r="W30" t="n">
        <v>1938704271939.414</v>
      </c>
      <c r="X30" t="n">
        <v>1949449544621.037</v>
      </c>
      <c r="Y30" t="n">
        <v>1970390178238.081</v>
      </c>
      <c r="Z30" t="n">
        <v>2000794610945.487</v>
      </c>
      <c r="AA30" t="n">
        <v>2016633328408.024</v>
      </c>
      <c r="AB30" t="n">
        <v>2017449802730.911</v>
      </c>
      <c r="AC30" t="n">
        <v>2033092811944.164</v>
      </c>
      <c r="AD30" t="n">
        <v>2040272464671.128</v>
      </c>
      <c r="AE30" t="n">
        <v>2049447997149.472</v>
      </c>
      <c r="AF30" t="n">
        <v>2051481264511.46</v>
      </c>
      <c r="AG30" t="n">
        <v>2054460235279.246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978292457342.6884</v>
      </c>
      <c r="D31" t="n">
        <v>949131948135.0502</v>
      </c>
      <c r="E31" t="n">
        <v>984711065129.8207</v>
      </c>
      <c r="F31" t="n">
        <v>1011969309522.519</v>
      </c>
      <c r="G31" t="n">
        <v>1020064466091.085</v>
      </c>
      <c r="H31" t="n">
        <v>1042930097368.145</v>
      </c>
      <c r="I31" t="n">
        <v>1055754157563.496</v>
      </c>
      <c r="J31" t="n">
        <v>1060322576620.7</v>
      </c>
      <c r="K31" t="n">
        <v>1067922385665.894</v>
      </c>
      <c r="L31" t="n">
        <v>1075353251502.816</v>
      </c>
      <c r="M31" t="n">
        <v>1088926775058.986</v>
      </c>
      <c r="N31" t="n">
        <v>1099976296436.257</v>
      </c>
      <c r="O31" t="n">
        <v>1108693411006.741</v>
      </c>
      <c r="P31" t="n">
        <v>1124514727349.925</v>
      </c>
      <c r="Q31" t="n">
        <v>1135405424681.448</v>
      </c>
      <c r="R31" t="n">
        <v>1136163632362.475</v>
      </c>
      <c r="S31" t="n">
        <v>1136566659266.981</v>
      </c>
      <c r="T31" t="n">
        <v>1140639289524.893</v>
      </c>
      <c r="U31" t="n">
        <v>1144085408731.666</v>
      </c>
      <c r="V31" t="n">
        <v>1152215321517.986</v>
      </c>
      <c r="W31" t="n">
        <v>1161162576359.441</v>
      </c>
      <c r="X31" t="n">
        <v>1167598322487.031</v>
      </c>
      <c r="Y31" t="n">
        <v>1180140452007.921</v>
      </c>
      <c r="Z31" t="n">
        <v>1198350805142.369</v>
      </c>
      <c r="AA31" t="n">
        <v>1207837206055.196</v>
      </c>
      <c r="AB31" t="n">
        <v>1208326223097.154</v>
      </c>
      <c r="AC31" t="n">
        <v>1217695407011.885</v>
      </c>
      <c r="AD31" t="n">
        <v>1221995569846.657</v>
      </c>
      <c r="AE31" t="n">
        <v>1227491139793.158</v>
      </c>
      <c r="AF31" t="n">
        <v>1228708939744.727</v>
      </c>
      <c r="AG31" t="n">
        <v>1230493156874.532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6361323376928.521</v>
      </c>
      <c r="D32" t="n">
        <v>6434397598572.202</v>
      </c>
      <c r="E32" t="n">
        <v>6666512357362.959</v>
      </c>
      <c r="F32" t="n">
        <v>6899422262437.986</v>
      </c>
      <c r="G32" t="n">
        <v>7066020604910.392</v>
      </c>
      <c r="H32" t="n">
        <v>7155150205442.45</v>
      </c>
      <c r="I32" t="n">
        <v>7215372523272.055</v>
      </c>
      <c r="J32" t="n">
        <v>7261523430596.524</v>
      </c>
      <c r="K32" t="n">
        <v>7311342958110.365</v>
      </c>
      <c r="L32" t="n">
        <v>7354759981722.399</v>
      </c>
      <c r="M32" t="n">
        <v>7340255812344.297</v>
      </c>
      <c r="N32" t="n">
        <v>7364508908447.912</v>
      </c>
      <c r="O32" t="n">
        <v>7394182848519.97</v>
      </c>
      <c r="P32" t="n">
        <v>7433500185571.02</v>
      </c>
      <c r="Q32" t="n">
        <v>7490759692870.058</v>
      </c>
      <c r="R32" t="n">
        <v>7549156076199.511</v>
      </c>
      <c r="S32" t="n">
        <v>7613033062518.147</v>
      </c>
      <c r="T32" t="n">
        <v>7672544557225.483</v>
      </c>
      <c r="U32" t="n">
        <v>7734399050170.625</v>
      </c>
      <c r="V32" t="n">
        <v>7799530738059.811</v>
      </c>
      <c r="W32" t="n">
        <v>7875131672101.669</v>
      </c>
      <c r="X32" t="n">
        <v>7944190512049.055</v>
      </c>
      <c r="Y32" t="n">
        <v>8016994473246.965</v>
      </c>
      <c r="Z32" t="n">
        <v>8091996252661.223</v>
      </c>
      <c r="AA32" t="n">
        <v>8169188595407.65</v>
      </c>
      <c r="AB32" t="n">
        <v>8246375348325.286</v>
      </c>
      <c r="AC32" t="n">
        <v>8331170169284.107</v>
      </c>
      <c r="AD32" t="n">
        <v>8416196716549.784</v>
      </c>
      <c r="AE32" t="n">
        <v>8504107908229.494</v>
      </c>
      <c r="AF32" t="n">
        <v>8596290223134.257</v>
      </c>
      <c r="AG32" t="n">
        <v>8691818402794.714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348788109085.7875</v>
      </c>
      <c r="D33" t="n">
        <v>321159545911.3907</v>
      </c>
      <c r="E33" t="n">
        <v>340877916443.3481</v>
      </c>
      <c r="F33" t="n">
        <v>365834631356.7898</v>
      </c>
      <c r="G33" t="n">
        <v>389488814833.5175</v>
      </c>
      <c r="H33" t="n">
        <v>403092978944.3176</v>
      </c>
      <c r="I33" t="n">
        <v>413141411225.0639</v>
      </c>
      <c r="J33" t="n">
        <v>415821471160.7167</v>
      </c>
      <c r="K33" t="n">
        <v>419376846916.8417</v>
      </c>
      <c r="L33" t="n">
        <v>421403574873.902</v>
      </c>
      <c r="M33" t="n">
        <v>424732067408.2076</v>
      </c>
      <c r="N33" t="n">
        <v>430324079304.4945</v>
      </c>
      <c r="O33" t="n">
        <v>435498264455.7905</v>
      </c>
      <c r="P33" t="n">
        <v>438728356363.4866</v>
      </c>
      <c r="Q33" t="n">
        <v>443860526136.5535</v>
      </c>
      <c r="R33" t="n">
        <v>450353008189.2568</v>
      </c>
      <c r="S33" t="n">
        <v>456071230355.0647</v>
      </c>
      <c r="T33" t="n">
        <v>461305468674.9723</v>
      </c>
      <c r="U33" t="n">
        <v>468808947307.8806</v>
      </c>
      <c r="V33" t="n">
        <v>475293546404.0093</v>
      </c>
      <c r="W33" t="n">
        <v>487778924436.7443</v>
      </c>
      <c r="X33" t="n">
        <v>497326402406.0825</v>
      </c>
      <c r="Y33" t="n">
        <v>507695793627.236</v>
      </c>
      <c r="Z33" t="n">
        <v>518405578070.6331</v>
      </c>
      <c r="AA33" t="n">
        <v>528240183921.0414</v>
      </c>
      <c r="AB33" t="n">
        <v>537053008725.4521</v>
      </c>
      <c r="AC33" t="n">
        <v>546877760655.9144</v>
      </c>
      <c r="AD33" t="n">
        <v>555104231705.2664</v>
      </c>
      <c r="AE33" t="n">
        <v>562801993511.9099</v>
      </c>
      <c r="AF33" t="n">
        <v>570690809161.859</v>
      </c>
      <c r="AG33" t="n">
        <v>578885200371.8889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2431108164881.066</v>
      </c>
      <c r="D34" t="n">
        <v>2439216433404.458</v>
      </c>
      <c r="E34" t="n">
        <v>2550134879010.694</v>
      </c>
      <c r="F34" t="n">
        <v>2547043410248.068</v>
      </c>
      <c r="G34" t="n">
        <v>2559373439659.031</v>
      </c>
      <c r="H34" t="n">
        <v>2578481550196.617</v>
      </c>
      <c r="I34" t="n">
        <v>2566561909828.842</v>
      </c>
      <c r="J34" t="n">
        <v>2548840234439.194</v>
      </c>
      <c r="K34" t="n">
        <v>2527802439948.298</v>
      </c>
      <c r="L34" t="n">
        <v>2513080404893.054</v>
      </c>
      <c r="M34" t="n">
        <v>2492045827803.808</v>
      </c>
      <c r="N34" t="n">
        <v>2498586237578.08</v>
      </c>
      <c r="O34" t="n">
        <v>2512425455472.808</v>
      </c>
      <c r="P34" t="n">
        <v>2498340200981.443</v>
      </c>
      <c r="Q34" t="n">
        <v>2467760047423.041</v>
      </c>
      <c r="R34" t="n">
        <v>2473048887956.118</v>
      </c>
      <c r="S34" t="n">
        <v>2477932827954.698</v>
      </c>
      <c r="T34" t="n">
        <v>2475526665743.164</v>
      </c>
      <c r="U34" t="n">
        <v>2494201903277.806</v>
      </c>
      <c r="V34" t="n">
        <v>2509252264708.315</v>
      </c>
      <c r="W34" t="n">
        <v>2527245110279.241</v>
      </c>
      <c r="X34" t="n">
        <v>2568328414740.907</v>
      </c>
      <c r="Y34" t="n">
        <v>2603790767115.821</v>
      </c>
      <c r="Z34" t="n">
        <v>2648652247407.216</v>
      </c>
      <c r="AA34" t="n">
        <v>2706283292026.518</v>
      </c>
      <c r="AB34" t="n">
        <v>2767218040361.883</v>
      </c>
      <c r="AC34" t="n">
        <v>2822172320365.136</v>
      </c>
      <c r="AD34" t="n">
        <v>2867554489798.581</v>
      </c>
      <c r="AE34" t="n">
        <v>2914133684052.337</v>
      </c>
      <c r="AF34" t="n">
        <v>2964488480214.504</v>
      </c>
      <c r="AG34" t="n">
        <v>3023455427849.973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22840546462997.33</v>
      </c>
      <c r="D35" t="n">
        <v>23217248151557.85</v>
      </c>
      <c r="E35" t="n">
        <v>23112449086579.53</v>
      </c>
      <c r="F35" t="n">
        <v>22729532392553.46</v>
      </c>
      <c r="G35" t="n">
        <v>22655336508728.67</v>
      </c>
      <c r="H35" t="n">
        <v>22491736425072.28</v>
      </c>
      <c r="I35" t="n">
        <v>22314517615647.52</v>
      </c>
      <c r="J35" t="n">
        <v>22104951550249.64</v>
      </c>
      <c r="K35" t="n">
        <v>21911839620713.74</v>
      </c>
      <c r="L35" t="n">
        <v>21709518594822.17</v>
      </c>
      <c r="M35" t="n">
        <v>21536905679100.82</v>
      </c>
      <c r="N35" t="n">
        <v>21398162835033.38</v>
      </c>
      <c r="O35" t="n">
        <v>21242661036545.98</v>
      </c>
      <c r="P35" t="n">
        <v>21071914752499.71</v>
      </c>
      <c r="Q35" t="n">
        <v>20923110980356.04</v>
      </c>
      <c r="R35" t="n">
        <v>20768153458369.04</v>
      </c>
      <c r="S35" t="n">
        <v>20608255896224.09</v>
      </c>
      <c r="T35" t="n">
        <v>20490101235547.86</v>
      </c>
      <c r="U35" t="n">
        <v>20404620907588.58</v>
      </c>
      <c r="V35" t="n">
        <v>20314939711931.38</v>
      </c>
      <c r="W35" t="n">
        <v>20203910361790.23</v>
      </c>
      <c r="X35" t="n">
        <v>20127449753162.45</v>
      </c>
      <c r="Y35" t="n">
        <v>20124457121825.49</v>
      </c>
      <c r="Z35" t="n">
        <v>20145326451646.64</v>
      </c>
      <c r="AA35" t="n">
        <v>20123290665174.1</v>
      </c>
      <c r="AB35" t="n">
        <v>20105033981143.54</v>
      </c>
      <c r="AC35" t="n">
        <v>20100714798416.53</v>
      </c>
      <c r="AD35" t="n">
        <v>20156152915362.07</v>
      </c>
      <c r="AE35" t="n">
        <v>20170534440107.45</v>
      </c>
      <c r="AF35" t="n">
        <v>20224789406762.19</v>
      </c>
      <c r="AG35" t="n">
        <v>20271608634166.37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11357000000000</v>
      </c>
      <c r="D36" t="n">
        <v>12060045803215.25</v>
      </c>
      <c r="E36" t="n">
        <v>10437688390732.08</v>
      </c>
      <c r="F36" t="n">
        <v>10734451526301</v>
      </c>
      <c r="G36" t="n">
        <v>10731377588212.94</v>
      </c>
      <c r="H36" t="n">
        <v>10707068214074.61</v>
      </c>
      <c r="I36" t="n">
        <v>10850163309344.02</v>
      </c>
      <c r="J36" t="n">
        <v>10749199428438.11</v>
      </c>
      <c r="K36" t="n">
        <v>10819527902639.15</v>
      </c>
      <c r="L36" t="n">
        <v>10947700952365.1</v>
      </c>
      <c r="M36" t="n">
        <v>10678988328222.88</v>
      </c>
      <c r="N36" t="n">
        <v>10749053012509.58</v>
      </c>
      <c r="O36" t="n">
        <v>10729435118337.27</v>
      </c>
      <c r="P36" t="n">
        <v>10790699421279.56</v>
      </c>
      <c r="Q36" t="n">
        <v>10951748135749.12</v>
      </c>
      <c r="R36" t="n">
        <v>11031385256220.94</v>
      </c>
      <c r="S36" t="n">
        <v>11232844983465.27</v>
      </c>
      <c r="T36" t="n">
        <v>11387995832987.75</v>
      </c>
      <c r="U36" t="n">
        <v>11497440108082.05</v>
      </c>
      <c r="V36" t="n">
        <v>11835638472032.27</v>
      </c>
      <c r="W36" t="n">
        <v>11806979402005.29</v>
      </c>
      <c r="X36" t="n">
        <v>11853330164765.41</v>
      </c>
      <c r="Y36" t="n">
        <v>11994964742590.57</v>
      </c>
      <c r="Z36" t="n">
        <v>12161018413714.7</v>
      </c>
      <c r="AA36" t="n">
        <v>12235502978584.98</v>
      </c>
      <c r="AB36" t="n">
        <v>12164122553567.48</v>
      </c>
      <c r="AC36" t="n">
        <v>12423209521159.34</v>
      </c>
      <c r="AD36" t="n">
        <v>12610678447135.69</v>
      </c>
      <c r="AE36" t="n">
        <v>12734506880993.33</v>
      </c>
      <c r="AF36" t="n">
        <v>12844505566465.09</v>
      </c>
      <c r="AG36" t="n">
        <v>13018611595604.62</v>
      </c>
    </row>
    <row r="37">
      <c r="A37" t="inlineStr">
        <is>
          <t>natural gas</t>
        </is>
      </c>
      <c r="B37" t="inlineStr">
        <is>
          <t>chemicals 20</t>
        </is>
      </c>
      <c r="C37" t="n">
        <v>29048644949301.8</v>
      </c>
      <c r="D37" t="n">
        <v>28714564666085.7</v>
      </c>
      <c r="E37" t="n">
        <v>29858800365067.06</v>
      </c>
      <c r="F37" t="n">
        <v>31087120895341.46</v>
      </c>
      <c r="G37" t="n">
        <v>32679044145957.98</v>
      </c>
      <c r="H37" t="n">
        <v>33773807933927.45</v>
      </c>
      <c r="I37" t="n">
        <v>34579660442223.66</v>
      </c>
      <c r="J37" t="n">
        <v>34899718497465.79</v>
      </c>
      <c r="K37" t="n">
        <v>35320172247731.12</v>
      </c>
      <c r="L37" t="n">
        <v>35683459106686.82</v>
      </c>
      <c r="M37" t="n">
        <v>36254803313268.05</v>
      </c>
      <c r="N37" t="n">
        <v>36806602785842.7</v>
      </c>
      <c r="O37" t="n">
        <v>37299562443567.8</v>
      </c>
      <c r="P37" t="n">
        <v>37687956233984.9</v>
      </c>
      <c r="Q37" t="n">
        <v>38179001178667.25</v>
      </c>
      <c r="R37" t="n">
        <v>38707453181883.61</v>
      </c>
      <c r="S37" t="n">
        <v>39052344367680.43</v>
      </c>
      <c r="T37" t="n">
        <v>39470329327018.52</v>
      </c>
      <c r="U37" t="n">
        <v>39943108391822.88</v>
      </c>
      <c r="V37" t="n">
        <v>40212195825622.02</v>
      </c>
      <c r="W37" t="n">
        <v>40666665736412.16</v>
      </c>
      <c r="X37" t="n">
        <v>41030507275225.98</v>
      </c>
      <c r="Y37" t="n">
        <v>41588018885234.24</v>
      </c>
      <c r="Z37" t="n">
        <v>42117217559057.98</v>
      </c>
      <c r="AA37" t="n">
        <v>42484184496384.75</v>
      </c>
      <c r="AB37" t="n">
        <v>42884629517199.17</v>
      </c>
      <c r="AC37" t="n">
        <v>43306325964338.58</v>
      </c>
      <c r="AD37" t="n">
        <v>43715529089708.88</v>
      </c>
      <c r="AE37" t="n">
        <v>44111545565333.22</v>
      </c>
      <c r="AF37" t="n">
        <v>44745216489857.08</v>
      </c>
      <c r="AG37" t="n">
        <v>45373718111517.96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1615380414489.173</v>
      </c>
      <c r="D38" t="n">
        <v>1525099005488.279</v>
      </c>
      <c r="E38" t="n">
        <v>1625786982998.587</v>
      </c>
      <c r="F38" t="n">
        <v>1693728140499.015</v>
      </c>
      <c r="G38" t="n">
        <v>1738440229154.195</v>
      </c>
      <c r="H38" t="n">
        <v>1758733404022.51</v>
      </c>
      <c r="I38" t="n">
        <v>1765396316227.17</v>
      </c>
      <c r="J38" t="n">
        <v>1767089855965.915</v>
      </c>
      <c r="K38" t="n">
        <v>1766169823690.525</v>
      </c>
      <c r="L38" t="n">
        <v>1762841140601.032</v>
      </c>
      <c r="M38" t="n">
        <v>1761544838658.545</v>
      </c>
      <c r="N38" t="n">
        <v>1771465492276.674</v>
      </c>
      <c r="O38" t="n">
        <v>1786414137182.9</v>
      </c>
      <c r="P38" t="n">
        <v>1802135948486.731</v>
      </c>
      <c r="Q38" t="n">
        <v>1822905206655.361</v>
      </c>
      <c r="R38" t="n">
        <v>1843754229722.679</v>
      </c>
      <c r="S38" t="n">
        <v>1863074106742.805</v>
      </c>
      <c r="T38" t="n">
        <v>1883649669223.264</v>
      </c>
      <c r="U38" t="n">
        <v>1908137478291.651</v>
      </c>
      <c r="V38" t="n">
        <v>1934303553284.755</v>
      </c>
      <c r="W38" t="n">
        <v>1964110104778.734</v>
      </c>
      <c r="X38" t="n">
        <v>1993280820740.836</v>
      </c>
      <c r="Y38" t="n">
        <v>2029921010090.822</v>
      </c>
      <c r="Z38" t="n">
        <v>2064957612086.418</v>
      </c>
      <c r="AA38" t="n">
        <v>2097689855242.717</v>
      </c>
      <c r="AB38" t="n">
        <v>2126688614750.983</v>
      </c>
      <c r="AC38" t="n">
        <v>2154966020197.769</v>
      </c>
      <c r="AD38" t="n">
        <v>2182105051973.313</v>
      </c>
      <c r="AE38" t="n">
        <v>2208424532409.238</v>
      </c>
      <c r="AF38" t="n">
        <v>2237233006886.834</v>
      </c>
      <c r="AG38" t="n">
        <v>2266255982063.357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1535674975639.978</v>
      </c>
      <c r="D39" t="n">
        <v>1508249597534.333</v>
      </c>
      <c r="E39" t="n">
        <v>1506358800738.826</v>
      </c>
      <c r="F39" t="n">
        <v>1480459871205.88</v>
      </c>
      <c r="G39" t="n">
        <v>1470440240437.322</v>
      </c>
      <c r="H39" t="n">
        <v>1455717872955.356</v>
      </c>
      <c r="I39" t="n">
        <v>1434800667711.706</v>
      </c>
      <c r="J39" t="n">
        <v>1411409861511.709</v>
      </c>
      <c r="K39" t="n">
        <v>1389589271569.844</v>
      </c>
      <c r="L39" t="n">
        <v>1368763863718.863</v>
      </c>
      <c r="M39" t="n">
        <v>1348662649869.957</v>
      </c>
      <c r="N39" t="n">
        <v>1333517817673.012</v>
      </c>
      <c r="O39" t="n">
        <v>1317842462116.005</v>
      </c>
      <c r="P39" t="n">
        <v>1300984909137.071</v>
      </c>
      <c r="Q39" t="n">
        <v>1289675208081.938</v>
      </c>
      <c r="R39" t="n">
        <v>1287793241321.344</v>
      </c>
      <c r="S39" t="n">
        <v>1280599899277.422</v>
      </c>
      <c r="T39" t="n">
        <v>1270809630851.405</v>
      </c>
      <c r="U39" t="n">
        <v>1266180517832.57</v>
      </c>
      <c r="V39" t="n">
        <v>1262674469415.217</v>
      </c>
      <c r="W39" t="n">
        <v>1261594997646.991</v>
      </c>
      <c r="X39" t="n">
        <v>1270509398736.071</v>
      </c>
      <c r="Y39" t="n">
        <v>1277028237580.833</v>
      </c>
      <c r="Z39" t="n">
        <v>1285517409104.894</v>
      </c>
      <c r="AA39" t="n">
        <v>1298125114364.111</v>
      </c>
      <c r="AB39" t="n">
        <v>1312240340447.918</v>
      </c>
      <c r="AC39" t="n">
        <v>1324291677009.732</v>
      </c>
      <c r="AD39" t="n">
        <v>1333065584374.983</v>
      </c>
      <c r="AE39" t="n">
        <v>1344710542622.058</v>
      </c>
      <c r="AF39" t="n">
        <v>1357773989151.095</v>
      </c>
      <c r="AG39" t="n">
        <v>1372170355678.214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3669310226913.648</v>
      </c>
      <c r="D40" t="n">
        <v>3623158883331.892</v>
      </c>
      <c r="E40" t="n">
        <v>3602922849362.743</v>
      </c>
      <c r="F40" t="n">
        <v>3530544593046.824</v>
      </c>
      <c r="G40" t="n">
        <v>3443193355485.604</v>
      </c>
      <c r="H40" t="n">
        <v>3375719879554.457</v>
      </c>
      <c r="I40" t="n">
        <v>3308714045808.023</v>
      </c>
      <c r="J40" t="n">
        <v>3251123400130.414</v>
      </c>
      <c r="K40" t="n">
        <v>3215799671266.792</v>
      </c>
      <c r="L40" t="n">
        <v>3189499370297.446</v>
      </c>
      <c r="M40" t="n">
        <v>3177031445397.125</v>
      </c>
      <c r="N40" t="n">
        <v>3181872456393.072</v>
      </c>
      <c r="O40" t="n">
        <v>3190977466354.615</v>
      </c>
      <c r="P40" t="n">
        <v>3185675819494.142</v>
      </c>
      <c r="Q40" t="n">
        <v>3175613081188.333</v>
      </c>
      <c r="R40" t="n">
        <v>3173457034589.639</v>
      </c>
      <c r="S40" t="n">
        <v>3148186662687.844</v>
      </c>
      <c r="T40" t="n">
        <v>3104468649732.541</v>
      </c>
      <c r="U40" t="n">
        <v>3066199891366.405</v>
      </c>
      <c r="V40" t="n">
        <v>3020835749420.624</v>
      </c>
      <c r="W40" t="n">
        <v>2982065742283.112</v>
      </c>
      <c r="X40" t="n">
        <v>2949225813301.53</v>
      </c>
      <c r="Y40" t="n">
        <v>2907375162802.962</v>
      </c>
      <c r="Z40" t="n">
        <v>2870965335559.099</v>
      </c>
      <c r="AA40" t="n">
        <v>2841467302555.732</v>
      </c>
      <c r="AB40" t="n">
        <v>2813122699857.121</v>
      </c>
      <c r="AC40" t="n">
        <v>2782867509268.753</v>
      </c>
      <c r="AD40" t="n">
        <v>2750450097019.83</v>
      </c>
      <c r="AE40" t="n">
        <v>2720608754327.279</v>
      </c>
      <c r="AF40" t="n">
        <v>2693459144849.789</v>
      </c>
      <c r="AG40" t="n">
        <v>2669860789697.81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15359325062064.12</v>
      </c>
      <c r="D41" t="n">
        <v>13607977736038.62</v>
      </c>
      <c r="E41" t="n">
        <v>14606566353657.09</v>
      </c>
      <c r="F41" t="n">
        <v>13859160389982.97</v>
      </c>
      <c r="G41" t="n">
        <v>14092333872278.6</v>
      </c>
      <c r="H41" t="n">
        <v>14651884008259.1</v>
      </c>
      <c r="I41" t="n">
        <v>14345134035354.65</v>
      </c>
      <c r="J41" t="n">
        <v>14166004050705.17</v>
      </c>
      <c r="K41" t="n">
        <v>13954733754613.88</v>
      </c>
      <c r="L41" t="n">
        <v>13896943567721.99</v>
      </c>
      <c r="M41" t="n">
        <v>13932635220139.1</v>
      </c>
      <c r="N41" t="n">
        <v>13088630116905.71</v>
      </c>
      <c r="O41" t="n">
        <v>12152849729966.62</v>
      </c>
      <c r="P41" t="n">
        <v>11315606918346.35</v>
      </c>
      <c r="Q41" t="n">
        <v>10773113317718.2</v>
      </c>
      <c r="R41" t="n">
        <v>10470754245418.44</v>
      </c>
      <c r="S41" t="n">
        <v>10252453208241.8</v>
      </c>
      <c r="T41" t="n">
        <v>10165825027690.62</v>
      </c>
      <c r="U41" t="n">
        <v>10197359942902.13</v>
      </c>
      <c r="V41" t="n">
        <v>10178371821518.83</v>
      </c>
      <c r="W41" t="n">
        <v>9986596826167.867</v>
      </c>
      <c r="X41" t="n">
        <v>9971798605156.988</v>
      </c>
      <c r="Y41" t="n">
        <v>10129292655307.59</v>
      </c>
      <c r="Z41" t="n">
        <v>10267393102600.75</v>
      </c>
      <c r="AA41" t="n">
        <v>10146922584059.96</v>
      </c>
      <c r="AB41" t="n">
        <v>10117192478755.25</v>
      </c>
      <c r="AC41" t="n">
        <v>10082365539069.21</v>
      </c>
      <c r="AD41" t="n">
        <v>10029136447950.75</v>
      </c>
      <c r="AE41" t="n">
        <v>10050620453223.78</v>
      </c>
      <c r="AF41" t="n">
        <v>10055588228238.09</v>
      </c>
      <c r="AG41" t="n">
        <v>10211877175320.15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13461748708644.75</v>
      </c>
      <c r="D42" t="n">
        <v>14118020858210.13</v>
      </c>
      <c r="E42" t="n">
        <v>14289811020850.1</v>
      </c>
      <c r="F42" t="n">
        <v>13988342384385.8</v>
      </c>
      <c r="G42" t="n">
        <v>13965803401833.63</v>
      </c>
      <c r="H42" t="n">
        <v>13945145233345.08</v>
      </c>
      <c r="I42" t="n">
        <v>13874592174921.42</v>
      </c>
      <c r="J42" t="n">
        <v>13763645496894.77</v>
      </c>
      <c r="K42" t="n">
        <v>13661300213208.72</v>
      </c>
      <c r="L42" t="n">
        <v>13536680236663.68</v>
      </c>
      <c r="M42" t="n">
        <v>13460765536089.54</v>
      </c>
      <c r="N42" t="n">
        <v>13414125791450.22</v>
      </c>
      <c r="O42" t="n">
        <v>13413934494870.98</v>
      </c>
      <c r="P42" t="n">
        <v>13406219445485.45</v>
      </c>
      <c r="Q42" t="n">
        <v>13428047117590.48</v>
      </c>
      <c r="R42" t="n">
        <v>13473220917191.37</v>
      </c>
      <c r="S42" t="n">
        <v>13514770012822.64</v>
      </c>
      <c r="T42" t="n">
        <v>13572026779678.69</v>
      </c>
      <c r="U42" t="n">
        <v>13654244336331.79</v>
      </c>
      <c r="V42" t="n">
        <v>13723973367050.72</v>
      </c>
      <c r="W42" t="n">
        <v>13760019923959.5</v>
      </c>
      <c r="X42" t="n">
        <v>13812365048729.79</v>
      </c>
      <c r="Y42" t="n">
        <v>13895954950407.87</v>
      </c>
      <c r="Z42" t="n">
        <v>13979961583180.37</v>
      </c>
      <c r="AA42" t="n">
        <v>14001167075885.57</v>
      </c>
      <c r="AB42" t="n">
        <v>14015744719361.62</v>
      </c>
      <c r="AC42" t="n">
        <v>14004602221207.24</v>
      </c>
      <c r="AD42" t="n">
        <v>13992084398717.12</v>
      </c>
      <c r="AE42" t="n">
        <v>13954237469135.59</v>
      </c>
      <c r="AF42" t="n">
        <v>13925940099548.28</v>
      </c>
      <c r="AG42" t="n">
        <v>13937039025282.6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569215456672.0094</v>
      </c>
      <c r="D43" t="n">
        <v>553212372851.6298</v>
      </c>
      <c r="E43" t="n">
        <v>567164454658.9014</v>
      </c>
      <c r="F43" t="n">
        <v>574124972609.705</v>
      </c>
      <c r="G43" t="n">
        <v>585132824978.0968</v>
      </c>
      <c r="H43" t="n">
        <v>591780550100.7769</v>
      </c>
      <c r="I43" t="n">
        <v>594917735225.875</v>
      </c>
      <c r="J43" t="n">
        <v>594681182530.0421</v>
      </c>
      <c r="K43" t="n">
        <v>592350605485.8508</v>
      </c>
      <c r="L43" t="n">
        <v>590351065157.3386</v>
      </c>
      <c r="M43" t="n">
        <v>587791306357.9833</v>
      </c>
      <c r="N43" t="n">
        <v>592061646804.824</v>
      </c>
      <c r="O43" t="n">
        <v>595669630530.1267</v>
      </c>
      <c r="P43" t="n">
        <v>598140260843.0281</v>
      </c>
      <c r="Q43" t="n">
        <v>603281392133.4291</v>
      </c>
      <c r="R43" t="n">
        <v>607611549976.1583</v>
      </c>
      <c r="S43" t="n">
        <v>610676112989.2574</v>
      </c>
      <c r="T43" t="n">
        <v>613207712744.777</v>
      </c>
      <c r="U43" t="n">
        <v>616696760460.7455</v>
      </c>
      <c r="V43" t="n">
        <v>619270559660.9941</v>
      </c>
      <c r="W43" t="n">
        <v>621495785134.4557</v>
      </c>
      <c r="X43" t="n">
        <v>626146395432.16</v>
      </c>
      <c r="Y43" t="n">
        <v>633943207576.6736</v>
      </c>
      <c r="Z43" t="n">
        <v>643332901044.121</v>
      </c>
      <c r="AA43" t="n">
        <v>650751294166.9435</v>
      </c>
      <c r="AB43" t="n">
        <v>656099707532.6372</v>
      </c>
      <c r="AC43" t="n">
        <v>661099919495.7798</v>
      </c>
      <c r="AD43" t="n">
        <v>665106082407.2899</v>
      </c>
      <c r="AE43" t="n">
        <v>671468385929.1835</v>
      </c>
      <c r="AF43" t="n">
        <v>678941162672.4526</v>
      </c>
      <c r="AG43" t="n">
        <v>686659179677.0573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63334334645.10877</v>
      </c>
      <c r="D44" t="n">
        <v>61045363704.98364</v>
      </c>
      <c r="E44" t="n">
        <v>63483866865.19137</v>
      </c>
      <c r="F44" t="n">
        <v>65383210159.45432</v>
      </c>
      <c r="G44" t="n">
        <v>67286516943.1219</v>
      </c>
      <c r="H44" t="n">
        <v>67900492410.07555</v>
      </c>
      <c r="I44" t="n">
        <v>68053254179.04337</v>
      </c>
      <c r="J44" t="n">
        <v>68125661570.6292</v>
      </c>
      <c r="K44" t="n">
        <v>68102806220.59547</v>
      </c>
      <c r="L44" t="n">
        <v>68054675728.11249</v>
      </c>
      <c r="M44" t="n">
        <v>66404881687.43851</v>
      </c>
      <c r="N44" t="n">
        <v>66932481726.95293</v>
      </c>
      <c r="O44" t="n">
        <v>67434534950.19604</v>
      </c>
      <c r="P44" t="n">
        <v>68080656380.09972</v>
      </c>
      <c r="Q44" t="n">
        <v>68869322326.66173</v>
      </c>
      <c r="R44" t="n">
        <v>69705193179.31279</v>
      </c>
      <c r="S44" t="n">
        <v>70539087552.2581</v>
      </c>
      <c r="T44" t="n">
        <v>71414847071.78908</v>
      </c>
      <c r="U44" t="n">
        <v>72282836509.40808</v>
      </c>
      <c r="V44" t="n">
        <v>73232586078.48853</v>
      </c>
      <c r="W44" t="n">
        <v>74257355530.44412</v>
      </c>
      <c r="X44" t="n">
        <v>75278404735.8358</v>
      </c>
      <c r="Y44" t="n">
        <v>76406382862.20779</v>
      </c>
      <c r="Z44" t="n">
        <v>77556654036.98172</v>
      </c>
      <c r="AA44" t="n">
        <v>78682993696.42661</v>
      </c>
      <c r="AB44" t="n">
        <v>79724633250.33524</v>
      </c>
      <c r="AC44" t="n">
        <v>80818757448.87561</v>
      </c>
      <c r="AD44" t="n">
        <v>81859770468.19449</v>
      </c>
      <c r="AE44" t="n">
        <v>82913524779.17006</v>
      </c>
      <c r="AF44" t="n">
        <v>83910890977.06996</v>
      </c>
      <c r="AG44" t="n">
        <v>84921125879.54312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408897173740.7366</v>
      </c>
      <c r="D45" t="n">
        <v>387761492579.9933</v>
      </c>
      <c r="E45" t="n">
        <v>399507433353.8375</v>
      </c>
      <c r="F45" t="n">
        <v>406675308812.8964</v>
      </c>
      <c r="G45" t="n">
        <v>413402034688.5541</v>
      </c>
      <c r="H45" t="n">
        <v>417416757755.4808</v>
      </c>
      <c r="I45" t="n">
        <v>419296214412.8826</v>
      </c>
      <c r="J45" t="n">
        <v>418818022353.8253</v>
      </c>
      <c r="K45" t="n">
        <v>417444866934.6931</v>
      </c>
      <c r="L45" t="n">
        <v>415820490071.3391</v>
      </c>
      <c r="M45" t="n">
        <v>414353691459.1342</v>
      </c>
      <c r="N45" t="n">
        <v>417566642480.2504</v>
      </c>
      <c r="O45" t="n">
        <v>420219854697.3394</v>
      </c>
      <c r="P45" t="n">
        <v>421291954550.3237</v>
      </c>
      <c r="Q45" t="n">
        <v>424147990832.5869</v>
      </c>
      <c r="R45" t="n">
        <v>427877462505.0251</v>
      </c>
      <c r="S45" t="n">
        <v>431478484729.5045</v>
      </c>
      <c r="T45" t="n">
        <v>435421034640.0776</v>
      </c>
      <c r="U45" t="n">
        <v>440558653372.7121</v>
      </c>
      <c r="V45" t="n">
        <v>445825729590.6473</v>
      </c>
      <c r="W45" t="n">
        <v>451297448975.6264</v>
      </c>
      <c r="X45" t="n">
        <v>456924359764.7153</v>
      </c>
      <c r="Y45" t="n">
        <v>464270935912.5591</v>
      </c>
      <c r="Z45" t="n">
        <v>472291993321.8661</v>
      </c>
      <c r="AA45" t="n">
        <v>479124887544.2357</v>
      </c>
      <c r="AB45" t="n">
        <v>484353252810.9143</v>
      </c>
      <c r="AC45" t="n">
        <v>489962076861.0294</v>
      </c>
      <c r="AD45" t="n">
        <v>494407486778.9464</v>
      </c>
      <c r="AE45" t="n">
        <v>499835988011.2206</v>
      </c>
      <c r="AF45" t="n">
        <v>505963406720.5223</v>
      </c>
      <c r="AG45" t="n">
        <v>513579858796.7314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540065034211.8365</v>
      </c>
      <c r="D46" t="n">
        <v>489019485957.7247</v>
      </c>
      <c r="E46" t="n">
        <v>504152221194.1387</v>
      </c>
      <c r="F46" t="n">
        <v>514572328508.6411</v>
      </c>
      <c r="G46" t="n">
        <v>524460582868.5059</v>
      </c>
      <c r="H46" t="n">
        <v>532028083773.5266</v>
      </c>
      <c r="I46" t="n">
        <v>534239932724.3622</v>
      </c>
      <c r="J46" t="n">
        <v>532458848997.307</v>
      </c>
      <c r="K46" t="n">
        <v>528280972628.9988</v>
      </c>
      <c r="L46" t="n">
        <v>523843370169.8819</v>
      </c>
      <c r="M46" t="n">
        <v>520656109976.0192</v>
      </c>
      <c r="N46" t="n">
        <v>522233165753.2991</v>
      </c>
      <c r="O46" t="n">
        <v>522721074785.2664</v>
      </c>
      <c r="P46" t="n">
        <v>522040732199.3879</v>
      </c>
      <c r="Q46" t="n">
        <v>525210266625.1377</v>
      </c>
      <c r="R46" t="n">
        <v>528416821753.4709</v>
      </c>
      <c r="S46" t="n">
        <v>531531261004.8894</v>
      </c>
      <c r="T46" t="n">
        <v>534087120620.9788</v>
      </c>
      <c r="U46" t="n">
        <v>537901524302.4041</v>
      </c>
      <c r="V46" t="n">
        <v>541432649868.3395</v>
      </c>
      <c r="W46" t="n">
        <v>545086925934.7054</v>
      </c>
      <c r="X46" t="n">
        <v>550541740485.0961</v>
      </c>
      <c r="Y46" t="n">
        <v>558359981097.6652</v>
      </c>
      <c r="Z46" t="n">
        <v>567062367041.457</v>
      </c>
      <c r="AA46" t="n">
        <v>573926409215.4618</v>
      </c>
      <c r="AB46" t="n">
        <v>577653128462.0007</v>
      </c>
      <c r="AC46" t="n">
        <v>582531245317.3601</v>
      </c>
      <c r="AD46" t="n">
        <v>586537087294.405</v>
      </c>
      <c r="AE46" t="n">
        <v>590908450592.1885</v>
      </c>
      <c r="AF46" t="n">
        <v>595860114855.8984</v>
      </c>
      <c r="AG46" t="n">
        <v>600791162017.1885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5451677913085.178</v>
      </c>
      <c r="D47" t="n">
        <v>5166003606949.86</v>
      </c>
      <c r="E47" t="n">
        <v>5238305842098.973</v>
      </c>
      <c r="F47" t="n">
        <v>5424267047132.083</v>
      </c>
      <c r="G47" t="n">
        <v>5564397325249.465</v>
      </c>
      <c r="H47" t="n">
        <v>5618245994801.392</v>
      </c>
      <c r="I47" t="n">
        <v>5673837253631.146</v>
      </c>
      <c r="J47" t="n">
        <v>5727388874297.304</v>
      </c>
      <c r="K47" t="n">
        <v>5727655657562.048</v>
      </c>
      <c r="L47" t="n">
        <v>5661277334358.129</v>
      </c>
      <c r="M47" t="n">
        <v>5577297375770.979</v>
      </c>
      <c r="N47" t="n">
        <v>5594090163302.983</v>
      </c>
      <c r="O47" t="n">
        <v>5650473796291.508</v>
      </c>
      <c r="P47" t="n">
        <v>5707236324206.554</v>
      </c>
      <c r="Q47" t="n">
        <v>5799778771780.275</v>
      </c>
      <c r="R47" t="n">
        <v>5888613384739.396</v>
      </c>
      <c r="S47" t="n">
        <v>5975575255801.845</v>
      </c>
      <c r="T47" t="n">
        <v>6057228035411.595</v>
      </c>
      <c r="U47" t="n">
        <v>6141535900583.282</v>
      </c>
      <c r="V47" t="n">
        <v>6242882613830.762</v>
      </c>
      <c r="W47" t="n">
        <v>6343425807926.689</v>
      </c>
      <c r="X47" t="n">
        <v>6443390263444.256</v>
      </c>
      <c r="Y47" t="n">
        <v>6555610136135.147</v>
      </c>
      <c r="Z47" t="n">
        <v>6663568964632.173</v>
      </c>
      <c r="AA47" t="n">
        <v>6776390423136.629</v>
      </c>
      <c r="AB47" t="n">
        <v>6860995337194.086</v>
      </c>
      <c r="AC47" t="n">
        <v>6934460343371.49</v>
      </c>
      <c r="AD47" t="n">
        <v>7002137476171.858</v>
      </c>
      <c r="AE47" t="n">
        <v>7061775621193.534</v>
      </c>
      <c r="AF47" t="n">
        <v>7126783354081.858</v>
      </c>
      <c r="AG47" t="n">
        <v>7180558188056.599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41152335488.73524</v>
      </c>
      <c r="D48" t="n">
        <v>38995904922.95017</v>
      </c>
      <c r="E48" t="n">
        <v>39541682917.3361</v>
      </c>
      <c r="F48" t="n">
        <v>40945422833.6367</v>
      </c>
      <c r="G48" t="n">
        <v>42003205099.78545</v>
      </c>
      <c r="H48" t="n">
        <v>42409685187.26531</v>
      </c>
      <c r="I48" t="n">
        <v>42829319320.10947</v>
      </c>
      <c r="J48" t="n">
        <v>43233557115.28986</v>
      </c>
      <c r="K48" t="n">
        <v>43235570945.63505</v>
      </c>
      <c r="L48" t="n">
        <v>42734509975.1931</v>
      </c>
      <c r="M48" t="n">
        <v>42100581946.94084</v>
      </c>
      <c r="N48" t="n">
        <v>42227343365.59498</v>
      </c>
      <c r="O48" t="n">
        <v>42652958784.88602</v>
      </c>
      <c r="P48" t="n">
        <v>43081434316.49107</v>
      </c>
      <c r="Q48" t="n">
        <v>43779996834.34666</v>
      </c>
      <c r="R48" t="n">
        <v>44450570528.13204</v>
      </c>
      <c r="S48" t="n">
        <v>45107007711.27898</v>
      </c>
      <c r="T48" t="n">
        <v>45723368881.85052</v>
      </c>
      <c r="U48" t="n">
        <v>46359772133.69283</v>
      </c>
      <c r="V48" t="n">
        <v>47124794207.76483</v>
      </c>
      <c r="W48" t="n">
        <v>47883750866.70713</v>
      </c>
      <c r="X48" t="n">
        <v>48638338880.89149</v>
      </c>
      <c r="Y48" t="n">
        <v>49485437686.63609</v>
      </c>
      <c r="Z48" t="n">
        <v>50300371730.81667</v>
      </c>
      <c r="AA48" t="n">
        <v>51152011645.119</v>
      </c>
      <c r="AB48" t="n">
        <v>51790657189.2608</v>
      </c>
      <c r="AC48" t="n">
        <v>52345212434.28694</v>
      </c>
      <c r="AD48" t="n">
        <v>52856077551.10385</v>
      </c>
      <c r="AE48" t="n">
        <v>53306259860.29111</v>
      </c>
      <c r="AF48" t="n">
        <v>53796974843.06023</v>
      </c>
      <c r="AG48" t="n">
        <v>54202897578.01637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374838273126.1279</v>
      </c>
      <c r="D49" t="n">
        <v>345146197509.2387</v>
      </c>
      <c r="E49" t="n">
        <v>366337286788.1513</v>
      </c>
      <c r="F49" t="n">
        <v>393157960077.6604</v>
      </c>
      <c r="G49" t="n">
        <v>418578818919.0505</v>
      </c>
      <c r="H49" t="n">
        <v>433199046070.6663</v>
      </c>
      <c r="I49" t="n">
        <v>443997972139.5977</v>
      </c>
      <c r="J49" t="n">
        <v>446878199452.3571</v>
      </c>
      <c r="K49" t="n">
        <v>450699117866.788</v>
      </c>
      <c r="L49" t="n">
        <v>452877217371.1323</v>
      </c>
      <c r="M49" t="n">
        <v>456454307189.1956</v>
      </c>
      <c r="N49" t="n">
        <v>462463973309.9789</v>
      </c>
      <c r="O49" t="n">
        <v>468024606188.2907</v>
      </c>
      <c r="P49" t="n">
        <v>471495946068.2339</v>
      </c>
      <c r="Q49" t="n">
        <v>477011425538.474</v>
      </c>
      <c r="R49" t="n">
        <v>483988815815.0993</v>
      </c>
      <c r="S49" t="n">
        <v>490134118553.7766</v>
      </c>
      <c r="T49" t="n">
        <v>495759289830.7085</v>
      </c>
      <c r="U49" t="n">
        <v>503823185645.7645</v>
      </c>
      <c r="V49" t="n">
        <v>510792104206.3175</v>
      </c>
      <c r="W49" t="n">
        <v>524209985777.4067</v>
      </c>
      <c r="X49" t="n">
        <v>534470542434.9052</v>
      </c>
      <c r="Y49" t="n">
        <v>545614399113.088</v>
      </c>
      <c r="Z49" t="n">
        <v>557124072183.1887</v>
      </c>
      <c r="AA49" t="n">
        <v>567693201628.2997</v>
      </c>
      <c r="AB49" t="n">
        <v>577164235602.7863</v>
      </c>
      <c r="AC49" t="n">
        <v>587722775161.832</v>
      </c>
      <c r="AD49" t="n">
        <v>596563661997.5205</v>
      </c>
      <c r="AE49" t="n">
        <v>604836351539.8948</v>
      </c>
      <c r="AF49" t="n">
        <v>613314364288.0587</v>
      </c>
      <c r="AG49" t="n">
        <v>622120775316.6298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14956000000000</v>
      </c>
      <c r="D50" t="n">
        <v>14972056409033.1</v>
      </c>
      <c r="E50" t="n">
        <v>14899838424590.13</v>
      </c>
      <c r="F50" t="n">
        <v>14934028512188.82</v>
      </c>
      <c r="G50" t="n">
        <v>15117699536853.34</v>
      </c>
      <c r="H50" t="n">
        <v>15297409645965.12</v>
      </c>
      <c r="I50" t="n">
        <v>15418596450900.5</v>
      </c>
      <c r="J50" t="n">
        <v>15467142168162.47</v>
      </c>
      <c r="K50" t="n">
        <v>15530093713776.09</v>
      </c>
      <c r="L50" t="n">
        <v>15588382757406.81</v>
      </c>
      <c r="M50" t="n">
        <v>15641396157932.57</v>
      </c>
      <c r="N50" t="n">
        <v>15739896741351.11</v>
      </c>
      <c r="O50" t="n">
        <v>15886573723110.14</v>
      </c>
      <c r="P50" t="n">
        <v>16008958125324.9</v>
      </c>
      <c r="Q50" t="n">
        <v>16142095803709.89</v>
      </c>
      <c r="R50" t="n">
        <v>16290667188350.97</v>
      </c>
      <c r="S50" t="n">
        <v>16391368147609.17</v>
      </c>
      <c r="T50" t="n">
        <v>16480138551934.48</v>
      </c>
      <c r="U50" t="n">
        <v>16610279846707.29</v>
      </c>
      <c r="V50" t="n">
        <v>16741762163583.35</v>
      </c>
      <c r="W50" t="n">
        <v>16907023416896.32</v>
      </c>
      <c r="X50" t="n">
        <v>17096456533860.13</v>
      </c>
      <c r="Y50" t="n">
        <v>17284818745472.32</v>
      </c>
      <c r="Z50" t="n">
        <v>17515684903640.64</v>
      </c>
      <c r="AA50" t="n">
        <v>17769472739078.34</v>
      </c>
      <c r="AB50" t="n">
        <v>18016948687058.55</v>
      </c>
      <c r="AC50" t="n">
        <v>18254852223251.79</v>
      </c>
      <c r="AD50" t="n">
        <v>18479510476959.94</v>
      </c>
      <c r="AE50" t="n">
        <v>18727726257989.99</v>
      </c>
      <c r="AF50" t="n">
        <v>18998918695805.23</v>
      </c>
      <c r="AG50" t="n">
        <v>19285926110866.71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333309536086.3754</v>
      </c>
      <c r="D51" t="n">
        <v>333309536086.3754</v>
      </c>
      <c r="E51" t="n">
        <v>333309536086.3754</v>
      </c>
      <c r="F51" t="n">
        <v>333309536086.3754</v>
      </c>
      <c r="G51" t="n">
        <v>333309536086.3754</v>
      </c>
      <c r="H51" t="n">
        <v>333309536086.3754</v>
      </c>
      <c r="I51" t="n">
        <v>333309536086.3754</v>
      </c>
      <c r="J51" t="n">
        <v>333309536086.3754</v>
      </c>
      <c r="K51" t="n">
        <v>333309536086.3754</v>
      </c>
      <c r="L51" t="n">
        <v>333309536086.3754</v>
      </c>
      <c r="M51" t="n">
        <v>333309536086.3754</v>
      </c>
      <c r="N51" t="n">
        <v>333309536086.3754</v>
      </c>
      <c r="O51" t="n">
        <v>333309536086.3754</v>
      </c>
      <c r="P51" t="n">
        <v>333309536086.3754</v>
      </c>
      <c r="Q51" t="n">
        <v>333309536086.3754</v>
      </c>
      <c r="R51" t="n">
        <v>333309536086.3754</v>
      </c>
      <c r="S51" t="n">
        <v>333309536086.3754</v>
      </c>
      <c r="T51" t="n">
        <v>333309536086.3754</v>
      </c>
      <c r="U51" t="n">
        <v>333309536086.3754</v>
      </c>
      <c r="V51" t="n">
        <v>333309536086.3754</v>
      </c>
      <c r="W51" t="n">
        <v>333309536086.3754</v>
      </c>
      <c r="X51" t="n">
        <v>333309536086.3754</v>
      </c>
      <c r="Y51" t="n">
        <v>333309536086.3754</v>
      </c>
      <c r="Z51" t="n">
        <v>333309536086.3754</v>
      </c>
      <c r="AA51" t="n">
        <v>333309536086.3754</v>
      </c>
      <c r="AB51" t="n">
        <v>333309536086.3754</v>
      </c>
      <c r="AC51" t="n">
        <v>333309536086.3754</v>
      </c>
      <c r="AD51" t="n">
        <v>333309536086.3754</v>
      </c>
      <c r="AE51" t="n">
        <v>333309536086.3754</v>
      </c>
      <c r="AF51" t="n">
        <v>333309536086.3754</v>
      </c>
      <c r="AG51" t="n">
        <v>333309536086.3754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2590294498320.219</v>
      </c>
      <c r="D52" t="n">
        <v>2593075377431.024</v>
      </c>
      <c r="E52" t="n">
        <v>2580567631524.204</v>
      </c>
      <c r="F52" t="n">
        <v>2586489161064.454</v>
      </c>
      <c r="G52" t="n">
        <v>2618299942335.473</v>
      </c>
      <c r="H52" t="n">
        <v>2649424715464.97</v>
      </c>
      <c r="I52" t="n">
        <v>2670413583751.486</v>
      </c>
      <c r="J52" t="n">
        <v>2678821427047.868</v>
      </c>
      <c r="K52" t="n">
        <v>2689724278228.912</v>
      </c>
      <c r="L52" t="n">
        <v>2699819610472.093</v>
      </c>
      <c r="M52" t="n">
        <v>2709001231207.525</v>
      </c>
      <c r="N52" t="n">
        <v>2726060974408.272</v>
      </c>
      <c r="O52" t="n">
        <v>2751464596959.799</v>
      </c>
      <c r="P52" t="n">
        <v>2772660882312.641</v>
      </c>
      <c r="Q52" t="n">
        <v>2795719574198.155</v>
      </c>
      <c r="R52" t="n">
        <v>2821451296600.108</v>
      </c>
      <c r="S52" t="n">
        <v>2838892132434.695</v>
      </c>
      <c r="T52" t="n">
        <v>2854266663722.307</v>
      </c>
      <c r="U52" t="n">
        <v>2876806398935.885</v>
      </c>
      <c r="V52" t="n">
        <v>2899578391583.014</v>
      </c>
      <c r="W52" t="n">
        <v>2928200704717.682</v>
      </c>
      <c r="X52" t="n">
        <v>2961009447741.954</v>
      </c>
      <c r="Y52" t="n">
        <v>2993632716024.281</v>
      </c>
      <c r="Z52" t="n">
        <v>3033617427133.65</v>
      </c>
      <c r="AA52" t="n">
        <v>3077572042931.647</v>
      </c>
      <c r="AB52" t="n">
        <v>3120433475568.697</v>
      </c>
      <c r="AC52" t="n">
        <v>3161637020696.559</v>
      </c>
      <c r="AD52" t="n">
        <v>3200546557911.218</v>
      </c>
      <c r="AE52" t="n">
        <v>3243536125442.536</v>
      </c>
      <c r="AF52" t="n">
        <v>3290505119803.251</v>
      </c>
      <c r="AG52" t="n">
        <v>3340213178656.612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996312023651.7797</v>
      </c>
      <c r="D53" s="193" t="n">
        <v>1034066282268.916</v>
      </c>
      <c r="E53" s="193" t="n">
        <v>1065311991900.181</v>
      </c>
      <c r="F53" s="193" t="n">
        <v>1084472480325.645</v>
      </c>
      <c r="G53" s="193" t="n">
        <v>1102222102663.337</v>
      </c>
      <c r="H53" s="193" t="n">
        <v>1121034059331.833</v>
      </c>
      <c r="I53" s="193" t="n">
        <v>1138754487643.49</v>
      </c>
      <c r="J53" s="193" t="n">
        <v>1155750843648.485</v>
      </c>
      <c r="K53" s="193" t="n">
        <v>1170423130611.683</v>
      </c>
      <c r="L53" s="193" t="n">
        <v>1186265752527.441</v>
      </c>
      <c r="M53" s="193" t="n">
        <v>1202614078890.037</v>
      </c>
      <c r="N53" s="193" t="n">
        <v>1218627503132.671</v>
      </c>
      <c r="O53" s="193" t="n">
        <v>1235116582704.812</v>
      </c>
      <c r="P53" s="193" t="n">
        <v>1252665552255.873</v>
      </c>
      <c r="Q53" s="193" t="n">
        <v>1271807254584.702</v>
      </c>
      <c r="R53" s="193" t="n">
        <v>1291088138137.059</v>
      </c>
      <c r="S53" s="193" t="n">
        <v>1310080121753.674</v>
      </c>
      <c r="T53" s="193" t="n">
        <v>1328541499628.464</v>
      </c>
      <c r="U53" s="193" t="n">
        <v>1347294938685.604</v>
      </c>
      <c r="V53" s="193" t="n">
        <v>1366323034794.186</v>
      </c>
      <c r="W53" s="193" t="n">
        <v>1384906198398.885</v>
      </c>
      <c r="X53" s="193" t="n">
        <v>1404103257092.465</v>
      </c>
      <c r="Y53" s="193" t="n">
        <v>1424067358589.607</v>
      </c>
      <c r="Z53" s="193" t="n">
        <v>1444125563315.64</v>
      </c>
      <c r="AA53" s="193" t="n">
        <v>1464666790975.975</v>
      </c>
      <c r="AB53" s="193" t="n">
        <v>1485647164158.701</v>
      </c>
      <c r="AC53" s="193" t="n">
        <v>1506690269948.26</v>
      </c>
      <c r="AD53" s="193" t="n">
        <v>1527988788916.479</v>
      </c>
      <c r="AE53" s="193" t="n">
        <v>1549935078408.522</v>
      </c>
      <c r="AF53" s="193" t="n">
        <v>1572295473931.397</v>
      </c>
      <c r="AG53" s="193" t="n">
        <v>1595172629626.944</v>
      </c>
    </row>
    <row r="54">
      <c r="A54" t="inlineStr">
        <is>
          <t>biomass</t>
        </is>
      </c>
      <c r="B54" t="inlineStr">
        <is>
          <t>coal mining 05</t>
        </is>
      </c>
      <c r="C54" t="n">
        <v>223907586244.2844</v>
      </c>
      <c r="D54" t="n">
        <v>209226348033.9914</v>
      </c>
      <c r="E54" t="n">
        <v>218603909692.366</v>
      </c>
      <c r="F54" t="n">
        <v>231933833136.0285</v>
      </c>
      <c r="G54" t="n">
        <v>239049233113.4033</v>
      </c>
      <c r="H54" t="n">
        <v>247664528541.108</v>
      </c>
      <c r="I54" t="n">
        <v>252457655420.591</v>
      </c>
      <c r="J54" t="n">
        <v>254478468317.7842</v>
      </c>
      <c r="K54" t="n">
        <v>256579044441.2377</v>
      </c>
      <c r="L54" t="n">
        <v>258704980068.6924</v>
      </c>
      <c r="M54" t="n">
        <v>260861152027.841</v>
      </c>
      <c r="N54" t="n">
        <v>262364407070.5814</v>
      </c>
      <c r="O54" t="n">
        <v>262093147076.927</v>
      </c>
      <c r="P54" t="n">
        <v>263286705498.8659</v>
      </c>
      <c r="Q54" t="n">
        <v>263904689879.1356</v>
      </c>
      <c r="R54" t="n">
        <v>262778829050.4991</v>
      </c>
      <c r="S54" t="n">
        <v>261613881351.0232</v>
      </c>
      <c r="T54" t="n">
        <v>261383622834.6358</v>
      </c>
      <c r="U54" t="n">
        <v>261715030369.8315</v>
      </c>
      <c r="V54" t="n">
        <v>262157737950.3661</v>
      </c>
      <c r="W54" t="n">
        <v>261995032528.6829</v>
      </c>
      <c r="X54" t="n">
        <v>261929032793.9104</v>
      </c>
      <c r="Y54" t="n">
        <v>263461006933.0625</v>
      </c>
      <c r="Z54" t="n">
        <v>265847256785.3505</v>
      </c>
      <c r="AA54" t="n">
        <v>267522934780.5097</v>
      </c>
      <c r="AB54" t="n">
        <v>267265871774.1381</v>
      </c>
      <c r="AC54" t="n">
        <v>268394297452.8943</v>
      </c>
      <c r="AD54" t="n">
        <v>269107687032.69</v>
      </c>
      <c r="AE54" t="n">
        <v>269547793638.4552</v>
      </c>
      <c r="AF54" t="n">
        <v>269684597686.3935</v>
      </c>
      <c r="AG54" t="n">
        <v>268752148231.5786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302638233460.0901</v>
      </c>
      <c r="D55" t="n">
        <v>282794761108.4103</v>
      </c>
      <c r="E55" t="n">
        <v>295469671959.1631</v>
      </c>
      <c r="F55" t="n">
        <v>313486678666.3276</v>
      </c>
      <c r="G55" t="n">
        <v>323104003901.415</v>
      </c>
      <c r="H55" t="n">
        <v>334748619578.4057</v>
      </c>
      <c r="I55" t="n">
        <v>341227111334.2599</v>
      </c>
      <c r="J55" t="n">
        <v>343958484824.6278</v>
      </c>
      <c r="K55" t="n">
        <v>346797667980.1143</v>
      </c>
      <c r="L55" t="n">
        <v>349671127578.0434</v>
      </c>
      <c r="M55" t="n">
        <v>352585455241.9617</v>
      </c>
      <c r="N55" t="n">
        <v>354617286580.0861</v>
      </c>
      <c r="O55" t="n">
        <v>354250645830.369</v>
      </c>
      <c r="P55" t="n">
        <v>355863884659.8605</v>
      </c>
      <c r="Q55" t="n">
        <v>356699165430.324</v>
      </c>
      <c r="R55" t="n">
        <v>355177428101.0282</v>
      </c>
      <c r="S55" t="n">
        <v>353602860129.677</v>
      </c>
      <c r="T55" t="n">
        <v>353291637844.593</v>
      </c>
      <c r="U55" t="n">
        <v>353739575284.7187</v>
      </c>
      <c r="V55" t="n">
        <v>354337948222.2313</v>
      </c>
      <c r="W55" t="n">
        <v>354118032129.9786</v>
      </c>
      <c r="X55" t="n">
        <v>354028825491.3139</v>
      </c>
      <c r="Y55" t="n">
        <v>356099474168.1019</v>
      </c>
      <c r="Z55" t="n">
        <v>359324779982.8989</v>
      </c>
      <c r="AA55" t="n">
        <v>361589661833.5283</v>
      </c>
      <c r="AB55" t="n">
        <v>361242210032.3582</v>
      </c>
      <c r="AC55" t="n">
        <v>362767414067.371</v>
      </c>
      <c r="AD55" t="n">
        <v>363731646525.1434</v>
      </c>
      <c r="AE55" t="n">
        <v>364326503930.0979</v>
      </c>
      <c r="AF55" t="n">
        <v>364511411177.2917</v>
      </c>
      <c r="AG55" t="n">
        <v>363251092755.1721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181261369232.8884</v>
      </c>
      <c r="D56" t="n">
        <v>169376370673.1318</v>
      </c>
      <c r="E56" t="n">
        <v>176967849348.6615</v>
      </c>
      <c r="F56" t="n">
        <v>187758909248.3996</v>
      </c>
      <c r="G56" t="n">
        <v>193519085418.2748</v>
      </c>
      <c r="H56" t="n">
        <v>200493481738.4954</v>
      </c>
      <c r="I56" t="n">
        <v>204373693015.1878</v>
      </c>
      <c r="J56" t="n">
        <v>206009614865.1472</v>
      </c>
      <c r="K56" t="n">
        <v>207710107960.0962</v>
      </c>
      <c r="L56" t="n">
        <v>209431130499.7837</v>
      </c>
      <c r="M56" t="n">
        <v>211176630454.3516</v>
      </c>
      <c r="N56" t="n">
        <v>212393570317.4615</v>
      </c>
      <c r="O56" t="n">
        <v>212173975444.8954</v>
      </c>
      <c r="P56" t="n">
        <v>213140204581.8754</v>
      </c>
      <c r="Q56" t="n">
        <v>213640485509.4274</v>
      </c>
      <c r="R56" t="n">
        <v>212729060046.8633</v>
      </c>
      <c r="S56" t="n">
        <v>211785992334.7164</v>
      </c>
      <c r="T56" t="n">
        <v>211599589655.5666</v>
      </c>
      <c r="U56" t="n">
        <v>211867876159.8842</v>
      </c>
      <c r="V56" t="n">
        <v>212226264116.1097</v>
      </c>
      <c r="W56" t="n">
        <v>212094548134.4826</v>
      </c>
      <c r="X56" t="n">
        <v>212041118938.5606</v>
      </c>
      <c r="Y56" t="n">
        <v>213281307959.1735</v>
      </c>
      <c r="Z56" t="n">
        <v>215213064371.7749</v>
      </c>
      <c r="AA56" t="n">
        <v>216569586912.5726</v>
      </c>
      <c r="AB56" t="n">
        <v>216361485019.7533</v>
      </c>
      <c r="AC56" t="n">
        <v>217274986822.1698</v>
      </c>
      <c r="AD56" t="n">
        <v>217852501743.389</v>
      </c>
      <c r="AE56" t="n">
        <v>218208784115.5388</v>
      </c>
      <c r="AF56" t="n">
        <v>218319531989.0782</v>
      </c>
      <c r="AG56" t="n">
        <v>217564680097.9242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1178647731341.28</v>
      </c>
      <c r="D57" t="n">
        <v>1236847199206.035</v>
      </c>
      <c r="E57" t="n">
        <v>1293171473119.267</v>
      </c>
      <c r="F57" t="n">
        <v>1335510647083.75</v>
      </c>
      <c r="G57" t="n">
        <v>1372270759774.596</v>
      </c>
      <c r="H57" t="n">
        <v>1410177571519.956</v>
      </c>
      <c r="I57" t="n">
        <v>1446071347143.614</v>
      </c>
      <c r="J57" t="n">
        <v>1482170499105.329</v>
      </c>
      <c r="K57" t="n">
        <v>1514632171531.058</v>
      </c>
      <c r="L57" t="n">
        <v>1548099026278.185</v>
      </c>
      <c r="M57" t="n">
        <v>1582505013333.778</v>
      </c>
      <c r="N57" t="n">
        <v>1618683818356.183</v>
      </c>
      <c r="O57" t="n">
        <v>1653854626280.566</v>
      </c>
      <c r="P57" t="n">
        <v>1690461215936.55</v>
      </c>
      <c r="Q57" t="n">
        <v>1730207069666.027</v>
      </c>
      <c r="R57" t="n">
        <v>1769081581143.702</v>
      </c>
      <c r="S57" t="n">
        <v>1808175686140.273</v>
      </c>
      <c r="T57" t="n">
        <v>1845417616940.332</v>
      </c>
      <c r="U57" t="n">
        <v>1882299716932.297</v>
      </c>
      <c r="V57" t="n">
        <v>1919804977762.217</v>
      </c>
      <c r="W57" t="n">
        <v>1957279163458.205</v>
      </c>
      <c r="X57" t="n">
        <v>1995580637592.939</v>
      </c>
      <c r="Y57" t="n">
        <v>2036013685769.686</v>
      </c>
      <c r="Z57" t="n">
        <v>2076570123518.088</v>
      </c>
      <c r="AA57" t="n">
        <v>2117347403522.653</v>
      </c>
      <c r="AB57" t="n">
        <v>2158941664765.743</v>
      </c>
      <c r="AC57" t="n">
        <v>2201128329014.949</v>
      </c>
      <c r="AD57" t="n">
        <v>2244408426509.387</v>
      </c>
      <c r="AE57" t="n">
        <v>2289242690122.466</v>
      </c>
      <c r="AF57" t="n">
        <v>2335019044118.354</v>
      </c>
      <c r="AG57" t="n">
        <v>2381733742285.253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64624652628.69112</v>
      </c>
      <c r="D58" t="n">
        <v>64457445614.44982</v>
      </c>
      <c r="E58" t="n">
        <v>69500854988.7032</v>
      </c>
      <c r="F58" t="n">
        <v>73203851214.89584</v>
      </c>
      <c r="G58" t="n">
        <v>75361983632.16795</v>
      </c>
      <c r="H58" t="n">
        <v>77741810016.54404</v>
      </c>
      <c r="I58" t="n">
        <v>80077969149.00844</v>
      </c>
      <c r="J58" t="n">
        <v>82415380789.76155</v>
      </c>
      <c r="K58" t="n">
        <v>83966505245.25694</v>
      </c>
      <c r="L58" t="n">
        <v>85573793612.51892</v>
      </c>
      <c r="M58" t="n">
        <v>87262567023.563</v>
      </c>
      <c r="N58" t="n">
        <v>89084972268.26158</v>
      </c>
      <c r="O58" t="n">
        <v>90047072961.93221</v>
      </c>
      <c r="P58" t="n">
        <v>90970220837.31039</v>
      </c>
      <c r="Q58" t="n">
        <v>92012266046.41403</v>
      </c>
      <c r="R58" t="n">
        <v>93168477101.80446</v>
      </c>
      <c r="S58" t="n">
        <v>94247445724.69638</v>
      </c>
      <c r="T58" t="n">
        <v>95281157300.73828</v>
      </c>
      <c r="U58" t="n">
        <v>96454312273.09959</v>
      </c>
      <c r="V58" t="n">
        <v>97672203203.38597</v>
      </c>
      <c r="W58" t="n">
        <v>98937691343.51265</v>
      </c>
      <c r="X58" t="n">
        <v>100375388951.5602</v>
      </c>
      <c r="Y58" t="n">
        <v>101924641276.6634</v>
      </c>
      <c r="Z58" t="n">
        <v>103539982836.402</v>
      </c>
      <c r="AA58" t="n">
        <v>105146613684.1842</v>
      </c>
      <c r="AB58" t="n">
        <v>106746261940.3719</v>
      </c>
      <c r="AC58" t="n">
        <v>108345758607.0541</v>
      </c>
      <c r="AD58" t="n">
        <v>109856014531.882</v>
      </c>
      <c r="AE58" t="n">
        <v>111456471897.055</v>
      </c>
      <c r="AF58" t="n">
        <v>113115103629.8105</v>
      </c>
      <c r="AG58" t="n">
        <v>114781051451.0725</v>
      </c>
    </row>
    <row r="59">
      <c r="A59" t="inlineStr">
        <is>
          <t>biomass</t>
        </is>
      </c>
      <c r="B59" t="inlineStr">
        <is>
          <t>wood products 16</t>
        </is>
      </c>
      <c r="C59" t="n">
        <v>450444027664.8629</v>
      </c>
      <c r="D59" t="n">
        <v>455852638680.744</v>
      </c>
      <c r="E59" t="n">
        <v>484161073858.045</v>
      </c>
      <c r="F59" t="n">
        <v>485382553143.9106</v>
      </c>
      <c r="G59" t="n">
        <v>487246576703.329</v>
      </c>
      <c r="H59" t="n">
        <v>493440993123.6656</v>
      </c>
      <c r="I59" t="n">
        <v>493897769275.4608</v>
      </c>
      <c r="J59" t="n">
        <v>494014312767.5335</v>
      </c>
      <c r="K59" t="n">
        <v>492017508154.855</v>
      </c>
      <c r="L59" t="n">
        <v>491856650259.3713</v>
      </c>
      <c r="M59" t="n">
        <v>495098565348.288</v>
      </c>
      <c r="N59" t="n">
        <v>499021111557.6</v>
      </c>
      <c r="O59" t="n">
        <v>501554313217.9319</v>
      </c>
      <c r="P59" t="n">
        <v>498559219262.199</v>
      </c>
      <c r="Q59" t="n">
        <v>492026683688.7576</v>
      </c>
      <c r="R59" t="n">
        <v>493528011292.686</v>
      </c>
      <c r="S59" t="n">
        <v>494072084377.7365</v>
      </c>
      <c r="T59" t="n">
        <v>494426439270.0404</v>
      </c>
      <c r="U59" t="n">
        <v>500713879133.3732</v>
      </c>
      <c r="V59" t="n">
        <v>505495041050.122</v>
      </c>
      <c r="W59" t="n">
        <v>510946217360.4893</v>
      </c>
      <c r="X59" t="n">
        <v>521945982594.4287</v>
      </c>
      <c r="Y59" t="n">
        <v>530771239214.8718</v>
      </c>
      <c r="Z59" t="n">
        <v>541163101641.9161</v>
      </c>
      <c r="AA59" t="n">
        <v>553853688567.9497</v>
      </c>
      <c r="AB59" t="n">
        <v>567633977642.2322</v>
      </c>
      <c r="AC59" t="n">
        <v>579257606302.0076</v>
      </c>
      <c r="AD59" t="n">
        <v>589103728524.5573</v>
      </c>
      <c r="AE59" t="n">
        <v>599877691084.2289</v>
      </c>
      <c r="AF59" t="n">
        <v>611183550380.0488</v>
      </c>
      <c r="AG59" t="n">
        <v>623943084993.521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4231974492736.023</v>
      </c>
      <c r="D60" s="193" t="n">
        <v>4191424542873.844</v>
      </c>
      <c r="E60" s="193" t="n">
        <v>4266070444034.211</v>
      </c>
      <c r="F60" s="193" t="n">
        <v>4261740920831.258</v>
      </c>
      <c r="G60" s="193" t="n">
        <v>4274761490697.75</v>
      </c>
      <c r="H60" s="193" t="n">
        <v>4285772910895.077</v>
      </c>
      <c r="I60" s="193" t="n">
        <v>4296854135864.039</v>
      </c>
      <c r="J60" s="193" t="n">
        <v>4301393349129.278</v>
      </c>
      <c r="K60" s="193" t="n">
        <v>4297791392173.872</v>
      </c>
      <c r="L60" s="193" t="n">
        <v>4296616030260.082</v>
      </c>
      <c r="M60" s="193" t="n">
        <v>4308833714159.756</v>
      </c>
      <c r="N60" s="193" t="n">
        <v>4324503258030.161</v>
      </c>
      <c r="O60" s="193" t="n">
        <v>4322717594833.27</v>
      </c>
      <c r="P60" s="193" t="n">
        <v>4319578608691.004</v>
      </c>
      <c r="Q60" s="193" t="n">
        <v>4319858930767.071</v>
      </c>
      <c r="R60" s="193" t="n">
        <v>4317104006482.263</v>
      </c>
      <c r="S60" s="193" t="n">
        <v>4310529158237.861</v>
      </c>
      <c r="T60" s="193" t="n">
        <v>4311116563447.375</v>
      </c>
      <c r="U60" s="193" t="n">
        <v>4317537454243.756</v>
      </c>
      <c r="V60" s="193" t="n">
        <v>4320626498466.773</v>
      </c>
      <c r="W60" s="193" t="n">
        <v>4316678831142.225</v>
      </c>
      <c r="X60" s="193" t="n">
        <v>4319734496370.698</v>
      </c>
      <c r="Y60" s="193" t="n">
        <v>4337282413324.112</v>
      </c>
      <c r="Z60" s="193" t="n">
        <v>4358824626032.294</v>
      </c>
      <c r="AA60" s="193" t="n">
        <v>4371074314710.053</v>
      </c>
      <c r="AB60" s="193" t="n">
        <v>4385198506966.578</v>
      </c>
      <c r="AC60" s="193" t="n">
        <v>4404561334421.15</v>
      </c>
      <c r="AD60" s="193" t="n">
        <v>4438590794436.733</v>
      </c>
      <c r="AE60" s="193" t="n">
        <v>4464856519111.069</v>
      </c>
      <c r="AF60" s="193" t="n">
        <v>4500241779278.013</v>
      </c>
      <c r="AG60" s="193" t="n">
        <v>4533210100082.154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2860285051648.224</v>
      </c>
      <c r="D61" t="n">
        <v>2785241288830.444</v>
      </c>
      <c r="E61" t="n">
        <v>2752430720291.501</v>
      </c>
      <c r="F61" t="n">
        <v>2769370460683.295</v>
      </c>
      <c r="G61" t="n">
        <v>2778695651927.486</v>
      </c>
      <c r="H61" t="n">
        <v>2799001497772.517</v>
      </c>
      <c r="I61" t="n">
        <v>2807932892053.543</v>
      </c>
      <c r="J61" t="n">
        <v>2814974198739.681</v>
      </c>
      <c r="K61" t="n">
        <v>2822234115026.618</v>
      </c>
      <c r="L61" t="n">
        <v>2829816249232.979</v>
      </c>
      <c r="M61" t="n">
        <v>2843857577337.789</v>
      </c>
      <c r="N61" t="n">
        <v>2874365354183.554</v>
      </c>
      <c r="O61" t="n">
        <v>2884766402828.027</v>
      </c>
      <c r="P61" t="n">
        <v>2901048974068.771</v>
      </c>
      <c r="Q61" t="n">
        <v>2920642276028.432</v>
      </c>
      <c r="R61" t="n">
        <v>2939853743004.414</v>
      </c>
      <c r="S61" t="n">
        <v>2955092675791.739</v>
      </c>
      <c r="T61" t="n">
        <v>2971549090884.996</v>
      </c>
      <c r="U61" t="n">
        <v>2988605368901.995</v>
      </c>
      <c r="V61" t="n">
        <v>3008233399801.043</v>
      </c>
      <c r="W61" t="n">
        <v>3029777949085.277</v>
      </c>
      <c r="X61" t="n">
        <v>3050838205743.881</v>
      </c>
      <c r="Y61" t="n">
        <v>3076323449613.868</v>
      </c>
      <c r="Z61" t="n">
        <v>3104852773850.846</v>
      </c>
      <c r="AA61" t="n">
        <v>3134268485825.709</v>
      </c>
      <c r="AB61" t="n">
        <v>3178291238389.271</v>
      </c>
      <c r="AC61" t="n">
        <v>3193534998328.465</v>
      </c>
      <c r="AD61" t="n">
        <v>3248564839444.365</v>
      </c>
      <c r="AE61" t="n">
        <v>3279422807665.283</v>
      </c>
      <c r="AF61" t="n">
        <v>3312665569098.375</v>
      </c>
      <c r="AG61" t="n">
        <v>3346366767705.137</v>
      </c>
    </row>
    <row r="62">
      <c r="A62" t="inlineStr">
        <is>
          <t>biomass</t>
        </is>
      </c>
      <c r="B62" t="inlineStr">
        <is>
          <t>chemicals 20</t>
        </is>
      </c>
      <c r="C62" t="n">
        <v>5382232192786.949</v>
      </c>
      <c r="D62" t="n">
        <v>5276806457085.759</v>
      </c>
      <c r="E62" t="n">
        <v>5263007277020.158</v>
      </c>
      <c r="F62" t="n">
        <v>5249392086022.099</v>
      </c>
      <c r="G62" t="n">
        <v>5242584490523.069</v>
      </c>
      <c r="H62" t="n">
        <v>5235776895024.039</v>
      </c>
      <c r="I62" t="n">
        <v>5228785310457.468</v>
      </c>
      <c r="J62" t="n">
        <v>5221977714958.438</v>
      </c>
      <c r="K62" t="n">
        <v>5218665911742.694</v>
      </c>
      <c r="L62" t="n">
        <v>5215170119459.408</v>
      </c>
      <c r="M62" t="n">
        <v>5211674327176.123</v>
      </c>
      <c r="N62" t="n">
        <v>5208362523960.379</v>
      </c>
      <c r="O62" t="n">
        <v>5208362523960.379</v>
      </c>
      <c r="P62" t="n">
        <v>5208362523960.379</v>
      </c>
      <c r="Q62" t="n">
        <v>5208362523960.379</v>
      </c>
      <c r="R62" t="n">
        <v>5208362523960.379</v>
      </c>
      <c r="S62" t="n">
        <v>5208362523960.379</v>
      </c>
      <c r="T62" t="n">
        <v>5208362523960.379</v>
      </c>
      <c r="U62" t="n">
        <v>5208362523960.379</v>
      </c>
      <c r="V62" t="n">
        <v>5208362523960.379</v>
      </c>
      <c r="W62" t="n">
        <v>5208362523960.379</v>
      </c>
      <c r="X62" t="n">
        <v>5208362523960.379</v>
      </c>
      <c r="Y62" t="n">
        <v>5208362523960.379</v>
      </c>
      <c r="Z62" t="n">
        <v>5208362523960.379</v>
      </c>
      <c r="AA62" t="n">
        <v>5208362523960.379</v>
      </c>
      <c r="AB62" t="n">
        <v>5208362523960.379</v>
      </c>
      <c r="AC62" t="n">
        <v>5208362523960.379</v>
      </c>
      <c r="AD62" t="n">
        <v>5208362523960.379</v>
      </c>
      <c r="AE62" t="n">
        <v>5208362523960.379</v>
      </c>
      <c r="AF62" t="n">
        <v>5208362523960.379</v>
      </c>
      <c r="AG62" t="n">
        <v>5208362523960.379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299303202804.6501</v>
      </c>
      <c r="D63" t="n">
        <v>299303202804.6501</v>
      </c>
      <c r="E63" t="n">
        <v>299303202804.6501</v>
      </c>
      <c r="F63" t="n">
        <v>299303202804.6501</v>
      </c>
      <c r="G63" t="n">
        <v>299303202804.6501</v>
      </c>
      <c r="H63" t="n">
        <v>299303202804.6501</v>
      </c>
      <c r="I63" t="n">
        <v>299303202804.6501</v>
      </c>
      <c r="J63" t="n">
        <v>299303202804.6501</v>
      </c>
      <c r="K63" t="n">
        <v>299303202804.6501</v>
      </c>
      <c r="L63" t="n">
        <v>299303202804.6501</v>
      </c>
      <c r="M63" t="n">
        <v>299303202804.6501</v>
      </c>
      <c r="N63" t="n">
        <v>299303202804.6501</v>
      </c>
      <c r="O63" t="n">
        <v>299303202804.6501</v>
      </c>
      <c r="P63" t="n">
        <v>299303202804.6501</v>
      </c>
      <c r="Q63" t="n">
        <v>299303202804.6501</v>
      </c>
      <c r="R63" t="n">
        <v>299303202804.6501</v>
      </c>
      <c r="S63" t="n">
        <v>299303202804.6501</v>
      </c>
      <c r="T63" t="n">
        <v>299303202804.6501</v>
      </c>
      <c r="U63" t="n">
        <v>299303202804.6501</v>
      </c>
      <c r="V63" t="n">
        <v>299303202804.6501</v>
      </c>
      <c r="W63" t="n">
        <v>299303202804.6501</v>
      </c>
      <c r="X63" t="n">
        <v>299303202804.6501</v>
      </c>
      <c r="Y63" t="n">
        <v>299303202804.6501</v>
      </c>
      <c r="Z63" t="n">
        <v>299303202804.6501</v>
      </c>
      <c r="AA63" t="n">
        <v>299303202804.6501</v>
      </c>
      <c r="AB63" t="n">
        <v>299303202804.6501</v>
      </c>
      <c r="AC63" t="n">
        <v>299303202804.6501</v>
      </c>
      <c r="AD63" t="n">
        <v>299303202804.6501</v>
      </c>
      <c r="AE63" t="n">
        <v>299303202804.6501</v>
      </c>
      <c r="AF63" t="n">
        <v>299303202804.6501</v>
      </c>
      <c r="AG63" t="n">
        <v>299303202804.6501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284535106748.4291</v>
      </c>
      <c r="D64" t="n">
        <v>284535106748.4291</v>
      </c>
      <c r="E64" t="n">
        <v>284535106748.4291</v>
      </c>
      <c r="F64" t="n">
        <v>284535106748.4291</v>
      </c>
      <c r="G64" t="n">
        <v>284535106748.4291</v>
      </c>
      <c r="H64" t="n">
        <v>284535106748.4291</v>
      </c>
      <c r="I64" t="n">
        <v>284535106748.4291</v>
      </c>
      <c r="J64" t="n">
        <v>284535106748.4291</v>
      </c>
      <c r="K64" t="n">
        <v>284535106748.4291</v>
      </c>
      <c r="L64" t="n">
        <v>284535106748.4291</v>
      </c>
      <c r="M64" t="n">
        <v>284535106748.4291</v>
      </c>
      <c r="N64" t="n">
        <v>284535106748.4291</v>
      </c>
      <c r="O64" t="n">
        <v>284535106748.4291</v>
      </c>
      <c r="P64" t="n">
        <v>284535106748.4291</v>
      </c>
      <c r="Q64" t="n">
        <v>284535106748.4291</v>
      </c>
      <c r="R64" t="n">
        <v>284535106748.4291</v>
      </c>
      <c r="S64" t="n">
        <v>284535106748.4291</v>
      </c>
      <c r="T64" t="n">
        <v>284535106748.4291</v>
      </c>
      <c r="U64" t="n">
        <v>284535106748.4291</v>
      </c>
      <c r="V64" t="n">
        <v>284535106748.4291</v>
      </c>
      <c r="W64" t="n">
        <v>284535106748.4291</v>
      </c>
      <c r="X64" t="n">
        <v>284535106748.4291</v>
      </c>
      <c r="Y64" t="n">
        <v>284535106748.4291</v>
      </c>
      <c r="Z64" t="n">
        <v>284535106748.4291</v>
      </c>
      <c r="AA64" t="n">
        <v>284535106748.4291</v>
      </c>
      <c r="AB64" t="n">
        <v>284535106748.4291</v>
      </c>
      <c r="AC64" t="n">
        <v>284535106748.4291</v>
      </c>
      <c r="AD64" t="n">
        <v>284535106748.4291</v>
      </c>
      <c r="AE64" t="n">
        <v>284535106748.4291</v>
      </c>
      <c r="AF64" t="n">
        <v>284535106748.4291</v>
      </c>
      <c r="AG64" t="n">
        <v>284535106748.4291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679862336542.1974</v>
      </c>
      <c r="D65" t="n">
        <v>640372186428.0892</v>
      </c>
      <c r="E65" t="n">
        <v>624967558777.8083</v>
      </c>
      <c r="F65" t="n">
        <v>608353691272.0791</v>
      </c>
      <c r="G65" t="n">
        <v>590210320879.1654</v>
      </c>
      <c r="H65" t="n">
        <v>571017640678.3284</v>
      </c>
      <c r="I65" t="n">
        <v>548997956692.4504</v>
      </c>
      <c r="J65" t="n">
        <v>525180915419.2054</v>
      </c>
      <c r="K65" t="n">
        <v>499800282815.1882</v>
      </c>
      <c r="L65" t="n">
        <v>474001294481.9023</v>
      </c>
      <c r="M65" t="n">
        <v>449344622697.6879</v>
      </c>
      <c r="N65" t="n">
        <v>425556001891.9892</v>
      </c>
      <c r="O65" t="n">
        <v>401134340691.02</v>
      </c>
      <c r="P65" t="n">
        <v>378104243718.5863</v>
      </c>
      <c r="Q65" t="n">
        <v>346045266856.9122</v>
      </c>
      <c r="R65" t="n">
        <v>346293699708.8569</v>
      </c>
      <c r="S65" t="n">
        <v>345962539478.3173</v>
      </c>
      <c r="T65" t="n">
        <v>345152771052.8131</v>
      </c>
      <c r="U65" t="n">
        <v>344711286757.8002</v>
      </c>
      <c r="V65" t="n">
        <v>344377771586.188</v>
      </c>
      <c r="W65" t="n">
        <v>345740789989.0973</v>
      </c>
      <c r="X65" t="n">
        <v>347682156847.8401</v>
      </c>
      <c r="Y65" t="n">
        <v>348977437116.8528</v>
      </c>
      <c r="Z65" t="n">
        <v>350902005992.8872</v>
      </c>
      <c r="AA65" t="n">
        <v>353141393778.3294</v>
      </c>
      <c r="AB65" t="n">
        <v>355275068885.8096</v>
      </c>
      <c r="AC65" t="n">
        <v>357331407012.1311</v>
      </c>
      <c r="AD65" t="n">
        <v>359277421073.9794</v>
      </c>
      <c r="AE65" t="n">
        <v>361862349452.5572</v>
      </c>
      <c r="AF65" t="n">
        <v>364938735229.2907</v>
      </c>
      <c r="AG65" t="n">
        <v>368582303638.5969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2845828228917.367</v>
      </c>
      <c r="D66" s="193" t="n">
        <v>2845828228917.367</v>
      </c>
      <c r="E66" s="193" t="n">
        <v>2845828228917.367</v>
      </c>
      <c r="F66" s="193" t="n">
        <v>2845828228917.367</v>
      </c>
      <c r="G66" s="193" t="n">
        <v>2845828228917.367</v>
      </c>
      <c r="H66" s="193" t="n">
        <v>2845828228917.367</v>
      </c>
      <c r="I66" s="193" t="n">
        <v>2845828228917.367</v>
      </c>
      <c r="J66" s="193" t="n">
        <v>2845828228917.367</v>
      </c>
      <c r="K66" s="193" t="n">
        <v>2845828228917.367</v>
      </c>
      <c r="L66" s="193" t="n">
        <v>2845828228917.367</v>
      </c>
      <c r="M66" s="193" t="n">
        <v>2845828228917.367</v>
      </c>
      <c r="N66" s="193" t="n">
        <v>2845828228917.367</v>
      </c>
      <c r="O66" s="193" t="n">
        <v>2845828228917.367</v>
      </c>
      <c r="P66" s="193" t="n">
        <v>2845828228917.367</v>
      </c>
      <c r="Q66" s="193" t="n">
        <v>2845828228917.367</v>
      </c>
      <c r="R66" s="193" t="n">
        <v>2845828228917.367</v>
      </c>
      <c r="S66" s="193" t="n">
        <v>2845828228917.367</v>
      </c>
      <c r="T66" s="193" t="n">
        <v>2845828228917.367</v>
      </c>
      <c r="U66" s="193" t="n">
        <v>2845828228917.367</v>
      </c>
      <c r="V66" s="193" t="n">
        <v>2845828228917.367</v>
      </c>
      <c r="W66" s="193" t="n">
        <v>2845828228917.367</v>
      </c>
      <c r="X66" s="193" t="n">
        <v>2845828228917.367</v>
      </c>
      <c r="Y66" s="193" t="n">
        <v>2845828228917.367</v>
      </c>
      <c r="Z66" s="193" t="n">
        <v>2845828228917.367</v>
      </c>
      <c r="AA66" s="193" t="n">
        <v>2845828228917.367</v>
      </c>
      <c r="AB66" s="193" t="n">
        <v>2845828228917.367</v>
      </c>
      <c r="AC66" s="193" t="n">
        <v>2845828228917.367</v>
      </c>
      <c r="AD66" s="193" t="n">
        <v>2845828228917.367</v>
      </c>
      <c r="AE66" s="193" t="n">
        <v>2845828228917.367</v>
      </c>
      <c r="AF66" s="193" t="n">
        <v>2845828228917.367</v>
      </c>
      <c r="AG66" s="193" t="n">
        <v>2845828228917.367</v>
      </c>
    </row>
    <row r="67">
      <c r="A67" t="inlineStr">
        <is>
          <t>biomass</t>
        </is>
      </c>
      <c r="B67" t="inlineStr">
        <is>
          <t>other metals 242</t>
        </is>
      </c>
      <c r="C67" t="n">
        <v>2494238798309.847</v>
      </c>
      <c r="D67" t="n">
        <v>2494238798309.847</v>
      </c>
      <c r="E67" t="n">
        <v>2494238798309.847</v>
      </c>
      <c r="F67" t="n">
        <v>2494238798309.847</v>
      </c>
      <c r="G67" t="n">
        <v>2494238798309.847</v>
      </c>
      <c r="H67" t="n">
        <v>2494238798309.847</v>
      </c>
      <c r="I67" t="n">
        <v>2494238798309.847</v>
      </c>
      <c r="J67" t="n">
        <v>2494238798309.847</v>
      </c>
      <c r="K67" t="n">
        <v>2494238798309.847</v>
      </c>
      <c r="L67" t="n">
        <v>2494238798309.847</v>
      </c>
      <c r="M67" t="n">
        <v>2494238798309.847</v>
      </c>
      <c r="N67" t="n">
        <v>2494238798309.847</v>
      </c>
      <c r="O67" t="n">
        <v>2494238798309.847</v>
      </c>
      <c r="P67" t="n">
        <v>2494238798309.847</v>
      </c>
      <c r="Q67" t="n">
        <v>2494238798309.847</v>
      </c>
      <c r="R67" t="n">
        <v>2494238798309.847</v>
      </c>
      <c r="S67" t="n">
        <v>2494238798309.847</v>
      </c>
      <c r="T67" t="n">
        <v>2494238798309.847</v>
      </c>
      <c r="U67" t="n">
        <v>2494238798309.847</v>
      </c>
      <c r="V67" t="n">
        <v>2494238798309.847</v>
      </c>
      <c r="W67" t="n">
        <v>2494238798309.847</v>
      </c>
      <c r="X67" t="n">
        <v>2494238798309.847</v>
      </c>
      <c r="Y67" t="n">
        <v>2494238798309.847</v>
      </c>
      <c r="Z67" t="n">
        <v>2494238798309.847</v>
      </c>
      <c r="AA67" t="n">
        <v>2494238798309.847</v>
      </c>
      <c r="AB67" t="n">
        <v>2494238798309.847</v>
      </c>
      <c r="AC67" t="n">
        <v>2494238798309.847</v>
      </c>
      <c r="AD67" t="n">
        <v>2494238798309.847</v>
      </c>
      <c r="AE67" t="n">
        <v>2494238798309.847</v>
      </c>
      <c r="AF67" t="n">
        <v>2494238798309.847</v>
      </c>
      <c r="AG67" t="n">
        <v>2494238798309.847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105466184769.6841</v>
      </c>
      <c r="D68" t="n">
        <v>105466184769.6841</v>
      </c>
      <c r="E68" t="n">
        <v>105466184769.6841</v>
      </c>
      <c r="F68" t="n">
        <v>105466184769.6841</v>
      </c>
      <c r="G68" t="n">
        <v>105466184769.6841</v>
      </c>
      <c r="H68" t="n">
        <v>105466184769.6841</v>
      </c>
      <c r="I68" t="n">
        <v>105466184769.6841</v>
      </c>
      <c r="J68" t="n">
        <v>105466184769.6841</v>
      </c>
      <c r="K68" t="n">
        <v>105466184769.6841</v>
      </c>
      <c r="L68" t="n">
        <v>105466184769.6841</v>
      </c>
      <c r="M68" t="n">
        <v>105466184769.6841</v>
      </c>
      <c r="N68" t="n">
        <v>105466184769.6841</v>
      </c>
      <c r="O68" t="n">
        <v>105466184769.6841</v>
      </c>
      <c r="P68" t="n">
        <v>105466184769.6841</v>
      </c>
      <c r="Q68" t="n">
        <v>105466184769.6841</v>
      </c>
      <c r="R68" t="n">
        <v>105466184769.6841</v>
      </c>
      <c r="S68" t="n">
        <v>105466184769.6841</v>
      </c>
      <c r="T68" t="n">
        <v>105466184769.6841</v>
      </c>
      <c r="U68" t="n">
        <v>105466184769.6841</v>
      </c>
      <c r="V68" t="n">
        <v>105466184769.6841</v>
      </c>
      <c r="W68" t="n">
        <v>105466184769.6841</v>
      </c>
      <c r="X68" t="n">
        <v>105466184769.6841</v>
      </c>
      <c r="Y68" t="n">
        <v>105466184769.6841</v>
      </c>
      <c r="Z68" t="n">
        <v>105466184769.6841</v>
      </c>
      <c r="AA68" t="n">
        <v>105466184769.6841</v>
      </c>
      <c r="AB68" t="n">
        <v>105466184769.6841</v>
      </c>
      <c r="AC68" t="n">
        <v>105466184769.6841</v>
      </c>
      <c r="AD68" t="n">
        <v>105466184769.6841</v>
      </c>
      <c r="AE68" t="n">
        <v>105466184769.6841</v>
      </c>
      <c r="AF68" t="n">
        <v>105466184769.6841</v>
      </c>
      <c r="AG68" t="n">
        <v>105466184769.6841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11734801930.71242</v>
      </c>
      <c r="D69" s="118" t="n">
        <v>11734801930.71242</v>
      </c>
      <c r="E69" s="118" t="n">
        <v>11734801930.71242</v>
      </c>
      <c r="F69" s="118" t="n">
        <v>11734801930.71242</v>
      </c>
      <c r="G69" s="118" t="n">
        <v>11734801930.71242</v>
      </c>
      <c r="H69" s="118" t="n">
        <v>11734801930.71242</v>
      </c>
      <c r="I69" s="118" t="n">
        <v>11734801930.71242</v>
      </c>
      <c r="J69" s="118" t="n">
        <v>11734801930.71242</v>
      </c>
      <c r="K69" s="118" t="n">
        <v>11734801930.71242</v>
      </c>
      <c r="L69" s="118" t="n">
        <v>11734801930.71242</v>
      </c>
      <c r="M69" s="118" t="n">
        <v>11734801930.71242</v>
      </c>
      <c r="N69" s="118" t="n">
        <v>11734801930.71242</v>
      </c>
      <c r="O69" s="118" t="n">
        <v>11734801930.71242</v>
      </c>
      <c r="P69" s="118" t="n">
        <v>11734801930.71242</v>
      </c>
      <c r="Q69" s="118" t="n">
        <v>11734801930.71242</v>
      </c>
      <c r="R69" s="118" t="n">
        <v>11734801930.71242</v>
      </c>
      <c r="S69" s="118" t="n">
        <v>11734801930.71242</v>
      </c>
      <c r="T69" s="118" t="n">
        <v>11734801930.71242</v>
      </c>
      <c r="U69" s="118" t="n">
        <v>11734801930.71242</v>
      </c>
      <c r="V69" s="118" t="n">
        <v>11734801930.71242</v>
      </c>
      <c r="W69" s="118" t="n">
        <v>11734801930.71242</v>
      </c>
      <c r="X69" s="118" t="n">
        <v>11734801930.71242</v>
      </c>
      <c r="Y69" s="118" t="n">
        <v>11734801930.71242</v>
      </c>
      <c r="Z69" s="118" t="n">
        <v>11734801930.71242</v>
      </c>
      <c r="AA69" s="118" t="n">
        <v>11734801930.71242</v>
      </c>
      <c r="AB69" s="118" t="n">
        <v>11734801930.71242</v>
      </c>
      <c r="AC69" s="118" t="n">
        <v>11734801930.71242</v>
      </c>
      <c r="AD69" s="118" t="n">
        <v>11734801930.71242</v>
      </c>
      <c r="AE69" s="118" t="n">
        <v>11734801930.71242</v>
      </c>
      <c r="AF69" s="118" t="n">
        <v>11734801930.71242</v>
      </c>
      <c r="AG69" s="118" t="n">
        <v>11734801930.71242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75761865515.17226</v>
      </c>
      <c r="D70" t="n">
        <v>75761865515.17226</v>
      </c>
      <c r="E70" t="n">
        <v>75761865515.17226</v>
      </c>
      <c r="F70" t="n">
        <v>75761865515.17226</v>
      </c>
      <c r="G70" t="n">
        <v>75761865515.17226</v>
      </c>
      <c r="H70" t="n">
        <v>75761865515.17226</v>
      </c>
      <c r="I70" t="n">
        <v>75761865515.17226</v>
      </c>
      <c r="J70" t="n">
        <v>75761865515.17226</v>
      </c>
      <c r="K70" t="n">
        <v>75761865515.17226</v>
      </c>
      <c r="L70" t="n">
        <v>75761865515.17226</v>
      </c>
      <c r="M70" t="n">
        <v>75761865515.17226</v>
      </c>
      <c r="N70" t="n">
        <v>75761865515.17226</v>
      </c>
      <c r="O70" t="n">
        <v>75761865515.17226</v>
      </c>
      <c r="P70" t="n">
        <v>75761865515.17226</v>
      </c>
      <c r="Q70" t="n">
        <v>75761865515.17226</v>
      </c>
      <c r="R70" t="n">
        <v>75761865515.17226</v>
      </c>
      <c r="S70" t="n">
        <v>75761865515.17226</v>
      </c>
      <c r="T70" t="n">
        <v>75761865515.17226</v>
      </c>
      <c r="U70" t="n">
        <v>75761865515.17226</v>
      </c>
      <c r="V70" t="n">
        <v>75761865515.17226</v>
      </c>
      <c r="W70" t="n">
        <v>75761865515.17226</v>
      </c>
      <c r="X70" t="n">
        <v>75761865515.17226</v>
      </c>
      <c r="Y70" t="n">
        <v>75761865515.17226</v>
      </c>
      <c r="Z70" t="n">
        <v>75761865515.17226</v>
      </c>
      <c r="AA70" t="n">
        <v>75761865515.17226</v>
      </c>
      <c r="AB70" t="n">
        <v>75761865515.17226</v>
      </c>
      <c r="AC70" t="n">
        <v>75761865515.17226</v>
      </c>
      <c r="AD70" t="n">
        <v>75761865515.17226</v>
      </c>
      <c r="AE70" t="n">
        <v>75761865515.17226</v>
      </c>
      <c r="AF70" t="n">
        <v>75761865515.17226</v>
      </c>
      <c r="AG70" t="n">
        <v>75761865515.17226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100065094891.9185</v>
      </c>
      <c r="D71" s="193" t="n">
        <v>100065094891.9185</v>
      </c>
      <c r="E71" s="193" t="n">
        <v>100065094891.9185</v>
      </c>
      <c r="F71" s="193" t="n">
        <v>100065094891.9185</v>
      </c>
      <c r="G71" s="193" t="n">
        <v>100065094891.9185</v>
      </c>
      <c r="H71" s="193" t="n">
        <v>100065094891.9185</v>
      </c>
      <c r="I71" s="193" t="n">
        <v>100065094891.9185</v>
      </c>
      <c r="J71" s="193" t="n">
        <v>100065094891.9185</v>
      </c>
      <c r="K71" s="193" t="n">
        <v>100065094891.9185</v>
      </c>
      <c r="L71" s="193" t="n">
        <v>100065094891.9185</v>
      </c>
      <c r="M71" s="193" t="n">
        <v>100065094891.9185</v>
      </c>
      <c r="N71" s="193" t="n">
        <v>100065094891.9185</v>
      </c>
      <c r="O71" s="193" t="n">
        <v>100065094891.9185</v>
      </c>
      <c r="P71" s="193" t="n">
        <v>100065094891.9185</v>
      </c>
      <c r="Q71" s="193" t="n">
        <v>100065094891.9185</v>
      </c>
      <c r="R71" s="193" t="n">
        <v>100065094891.9185</v>
      </c>
      <c r="S71" s="193" t="n">
        <v>100065094891.9185</v>
      </c>
      <c r="T71" s="193" t="n">
        <v>100065094891.9185</v>
      </c>
      <c r="U71" s="193" t="n">
        <v>100065094891.9185</v>
      </c>
      <c r="V71" s="193" t="n">
        <v>100065094891.9185</v>
      </c>
      <c r="W71" s="193" t="n">
        <v>100065094891.9185</v>
      </c>
      <c r="X71" s="193" t="n">
        <v>100065094891.9185</v>
      </c>
      <c r="Y71" s="193" t="n">
        <v>100065094891.9185</v>
      </c>
      <c r="Z71" s="193" t="n">
        <v>100065094891.9185</v>
      </c>
      <c r="AA71" s="193" t="n">
        <v>100065094891.9185</v>
      </c>
      <c r="AB71" s="193" t="n">
        <v>100065094891.9185</v>
      </c>
      <c r="AC71" s="193" t="n">
        <v>100065094891.9185</v>
      </c>
      <c r="AD71" s="193" t="n">
        <v>100065094891.9185</v>
      </c>
      <c r="AE71" s="193" t="n">
        <v>100065094891.9185</v>
      </c>
      <c r="AF71" s="193" t="n">
        <v>100065094891.9185</v>
      </c>
      <c r="AG71" s="193" t="n">
        <v>100065094891.9185</v>
      </c>
    </row>
    <row r="72">
      <c r="A72" t="inlineStr">
        <is>
          <t>biomass</t>
        </is>
      </c>
      <c r="B72" t="inlineStr">
        <is>
          <t>road vehicles 29</t>
        </is>
      </c>
      <c r="C72" t="n">
        <v>1010105511624.489</v>
      </c>
      <c r="D72" t="n">
        <v>1010105511624.489</v>
      </c>
      <c r="E72" t="n">
        <v>1010105511624.489</v>
      </c>
      <c r="F72" t="n">
        <v>1010105511624.489</v>
      </c>
      <c r="G72" t="n">
        <v>1010105511624.489</v>
      </c>
      <c r="H72" t="n">
        <v>1010105511624.489</v>
      </c>
      <c r="I72" t="n">
        <v>1010105511624.489</v>
      </c>
      <c r="J72" t="n">
        <v>1010105511624.489</v>
      </c>
      <c r="K72" t="n">
        <v>1010105511624.489</v>
      </c>
      <c r="L72" t="n">
        <v>1010105511624.489</v>
      </c>
      <c r="M72" t="n">
        <v>1010105511624.489</v>
      </c>
      <c r="N72" t="n">
        <v>1010105511624.489</v>
      </c>
      <c r="O72" t="n">
        <v>1010105511624.489</v>
      </c>
      <c r="P72" t="n">
        <v>1010105511624.489</v>
      </c>
      <c r="Q72" t="n">
        <v>1010105511624.489</v>
      </c>
      <c r="R72" t="n">
        <v>1010105511624.489</v>
      </c>
      <c r="S72" t="n">
        <v>1010105511624.489</v>
      </c>
      <c r="T72" t="n">
        <v>1010105511624.489</v>
      </c>
      <c r="U72" t="n">
        <v>1010105511624.489</v>
      </c>
      <c r="V72" t="n">
        <v>1010105511624.489</v>
      </c>
      <c r="W72" t="n">
        <v>1010105511624.489</v>
      </c>
      <c r="X72" t="n">
        <v>1010105511624.489</v>
      </c>
      <c r="Y72" t="n">
        <v>1010105511624.489</v>
      </c>
      <c r="Z72" t="n">
        <v>1010105511624.489</v>
      </c>
      <c r="AA72" t="n">
        <v>1010105511624.489</v>
      </c>
      <c r="AB72" t="n">
        <v>1010105511624.489</v>
      </c>
      <c r="AC72" t="n">
        <v>1010105511624.489</v>
      </c>
      <c r="AD72" t="n">
        <v>1010105511624.489</v>
      </c>
      <c r="AE72" t="n">
        <v>1010105511624.489</v>
      </c>
      <c r="AF72" t="n">
        <v>1010105511624.489</v>
      </c>
      <c r="AG72" t="n">
        <v>1010105511624.489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7624845333.143959</v>
      </c>
      <c r="D73" t="n">
        <v>7624845333.143959</v>
      </c>
      <c r="E73" t="n">
        <v>7624845333.143959</v>
      </c>
      <c r="F73" t="n">
        <v>7624845333.143959</v>
      </c>
      <c r="G73" t="n">
        <v>7624845333.143959</v>
      </c>
      <c r="H73" t="n">
        <v>7624845333.143959</v>
      </c>
      <c r="I73" t="n">
        <v>7624845333.143959</v>
      </c>
      <c r="J73" t="n">
        <v>7624845333.143959</v>
      </c>
      <c r="K73" t="n">
        <v>7624845333.143959</v>
      </c>
      <c r="L73" t="n">
        <v>7624845333.143959</v>
      </c>
      <c r="M73" t="n">
        <v>7624845333.143959</v>
      </c>
      <c r="N73" t="n">
        <v>7624845333.143959</v>
      </c>
      <c r="O73" t="n">
        <v>7624845333.143959</v>
      </c>
      <c r="P73" t="n">
        <v>7624845333.143959</v>
      </c>
      <c r="Q73" t="n">
        <v>7624845333.143959</v>
      </c>
      <c r="R73" t="n">
        <v>7624845333.143959</v>
      </c>
      <c r="S73" t="n">
        <v>7624845333.143959</v>
      </c>
      <c r="T73" t="n">
        <v>7624845333.143959</v>
      </c>
      <c r="U73" t="n">
        <v>7624845333.143959</v>
      </c>
      <c r="V73" t="n">
        <v>7624845333.143959</v>
      </c>
      <c r="W73" t="n">
        <v>7624845333.143959</v>
      </c>
      <c r="X73" t="n">
        <v>7624845333.143959</v>
      </c>
      <c r="Y73" t="n">
        <v>7624845333.143959</v>
      </c>
      <c r="Z73" t="n">
        <v>7624845333.143959</v>
      </c>
      <c r="AA73" t="n">
        <v>7624845333.143959</v>
      </c>
      <c r="AB73" t="n">
        <v>7624845333.143959</v>
      </c>
      <c r="AC73" t="n">
        <v>7624845333.143959</v>
      </c>
      <c r="AD73" t="n">
        <v>7624845333.143959</v>
      </c>
      <c r="AE73" t="n">
        <v>7624845333.143959</v>
      </c>
      <c r="AF73" t="n">
        <v>7624845333.143959</v>
      </c>
      <c r="AG73" t="n">
        <v>7624845333.143959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69451316033.12889</v>
      </c>
      <c r="D74" t="n">
        <v>69271620720.01439</v>
      </c>
      <c r="E74" t="n">
        <v>74691710485.88506</v>
      </c>
      <c r="F74" t="n">
        <v>78671274796.31062</v>
      </c>
      <c r="G74" t="n">
        <v>80990593051.13344</v>
      </c>
      <c r="H74" t="n">
        <v>83548163074.371</v>
      </c>
      <c r="I74" t="n">
        <v>86058804441.2916</v>
      </c>
      <c r="J74" t="n">
        <v>88570791863.40097</v>
      </c>
      <c r="K74" t="n">
        <v>90237766158.55559</v>
      </c>
      <c r="L74" t="n">
        <v>91965099116.03325</v>
      </c>
      <c r="M74" t="n">
        <v>93780003043.68231</v>
      </c>
      <c r="N74" t="n">
        <v>95738519452.53958</v>
      </c>
      <c r="O74" t="n">
        <v>96772477185.60049</v>
      </c>
      <c r="P74" t="n">
        <v>97764572805.92941</v>
      </c>
      <c r="Q74" t="n">
        <v>98884445922.37128</v>
      </c>
      <c r="R74" t="n">
        <v>100127011663.812</v>
      </c>
      <c r="S74" t="n">
        <v>101286565917.0294</v>
      </c>
      <c r="T74" t="n">
        <v>102397482980.9444</v>
      </c>
      <c r="U74" t="n">
        <v>103658258140.6878</v>
      </c>
      <c r="V74" t="n">
        <v>104967110481.9017</v>
      </c>
      <c r="W74" t="n">
        <v>106327114956.6816</v>
      </c>
      <c r="X74" t="n">
        <v>107872190819.7626</v>
      </c>
      <c r="Y74" t="n">
        <v>109537153159.5065</v>
      </c>
      <c r="Z74" t="n">
        <v>111273140783.4778</v>
      </c>
      <c r="AA74" t="n">
        <v>112999767112.8912</v>
      </c>
      <c r="AB74" t="n">
        <v>114718889337.3566</v>
      </c>
      <c r="AC74" t="n">
        <v>116437848650.4526</v>
      </c>
      <c r="AD74" t="n">
        <v>118060902040.4457</v>
      </c>
      <c r="AE74" t="n">
        <v>119780893804.3446</v>
      </c>
      <c r="AF74" t="n">
        <v>121563404842.6019</v>
      </c>
      <c r="AG74" t="n">
        <v>123353778390.8197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61756729734.48255</v>
      </c>
      <c r="D76" t="n">
        <v>61756729734.48255</v>
      </c>
      <c r="E76" t="n">
        <v>61756729734.48255</v>
      </c>
      <c r="F76" t="n">
        <v>61756729734.48255</v>
      </c>
      <c r="G76" t="n">
        <v>61756729734.48255</v>
      </c>
      <c r="H76" t="n">
        <v>61756729734.48255</v>
      </c>
      <c r="I76" t="n">
        <v>61756729734.48255</v>
      </c>
      <c r="J76" t="n">
        <v>61756729734.48255</v>
      </c>
      <c r="K76" t="n">
        <v>61756729734.48255</v>
      </c>
      <c r="L76" t="n">
        <v>61756729734.48255</v>
      </c>
      <c r="M76" t="n">
        <v>61756729734.48255</v>
      </c>
      <c r="N76" t="n">
        <v>61756729734.48255</v>
      </c>
      <c r="O76" t="n">
        <v>61756729734.48255</v>
      </c>
      <c r="P76" t="n">
        <v>61756729734.48255</v>
      </c>
      <c r="Q76" t="n">
        <v>61756729734.48255</v>
      </c>
      <c r="R76" t="n">
        <v>61756729734.48255</v>
      </c>
      <c r="S76" t="n">
        <v>61756729734.48255</v>
      </c>
      <c r="T76" t="n">
        <v>61756729734.48255</v>
      </c>
      <c r="U76" t="n">
        <v>61756729734.48255</v>
      </c>
      <c r="V76" t="n">
        <v>61756729734.48255</v>
      </c>
      <c r="W76" t="n">
        <v>61756729734.48255</v>
      </c>
      <c r="X76" t="n">
        <v>61756729734.48255</v>
      </c>
      <c r="Y76" t="n">
        <v>61756729734.48255</v>
      </c>
      <c r="Z76" t="n">
        <v>61756729734.48255</v>
      </c>
      <c r="AA76" t="n">
        <v>61756729734.48255</v>
      </c>
      <c r="AB76" t="n">
        <v>61756729734.48255</v>
      </c>
      <c r="AC76" t="n">
        <v>61756729734.48255</v>
      </c>
      <c r="AD76" t="n">
        <v>61756729734.48255</v>
      </c>
      <c r="AE76" t="n">
        <v>61756729734.48255</v>
      </c>
      <c r="AF76" t="n">
        <v>61756729734.48255</v>
      </c>
      <c r="AG76" t="n">
        <v>61756729734.48255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479938615449.7061</v>
      </c>
      <c r="D77" t="n">
        <v>479938615449.7061</v>
      </c>
      <c r="E77" t="n">
        <v>479938615449.7061</v>
      </c>
      <c r="F77" t="n">
        <v>479938615449.7061</v>
      </c>
      <c r="G77" t="n">
        <v>479938615449.7061</v>
      </c>
      <c r="H77" t="n">
        <v>479938615449.7061</v>
      </c>
      <c r="I77" t="n">
        <v>479938615449.7061</v>
      </c>
      <c r="J77" t="n">
        <v>479938615449.7061</v>
      </c>
      <c r="K77" t="n">
        <v>479938615449.7061</v>
      </c>
      <c r="L77" t="n">
        <v>479938615449.7061</v>
      </c>
      <c r="M77" t="n">
        <v>479938615449.7061</v>
      </c>
      <c r="N77" t="n">
        <v>479938615449.7061</v>
      </c>
      <c r="O77" t="n">
        <v>479938615449.7061</v>
      </c>
      <c r="P77" t="n">
        <v>479938615449.7061</v>
      </c>
      <c r="Q77" t="n">
        <v>479938615449.7061</v>
      </c>
      <c r="R77" t="n">
        <v>479938615449.7061</v>
      </c>
      <c r="S77" t="n">
        <v>479938615449.7061</v>
      </c>
      <c r="T77" t="n">
        <v>479938615449.7061</v>
      </c>
      <c r="U77" t="n">
        <v>479938615449.7061</v>
      </c>
      <c r="V77" t="n">
        <v>479938615449.7061</v>
      </c>
      <c r="W77" t="n">
        <v>479938615449.7061</v>
      </c>
      <c r="X77" t="n">
        <v>479938615449.7061</v>
      </c>
      <c r="Y77" t="n">
        <v>479938615449.7061</v>
      </c>
      <c r="Z77" t="n">
        <v>479938615449.7061</v>
      </c>
      <c r="AA77" t="n">
        <v>479938615449.7061</v>
      </c>
      <c r="AB77" t="n">
        <v>479938615449.7061</v>
      </c>
      <c r="AC77" t="n">
        <v>479938615449.7061</v>
      </c>
      <c r="AD77" t="n">
        <v>479938615449.7061</v>
      </c>
      <c r="AE77" t="n">
        <v>479938615449.7061</v>
      </c>
      <c r="AF77" t="n">
        <v>479938615449.7061</v>
      </c>
      <c r="AG77" t="n">
        <v>479938615449.7061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2169973957899.497</v>
      </c>
      <c r="D78" t="n">
        <v>2300455126003.589</v>
      </c>
      <c r="E78" t="n">
        <v>2382920503052.052</v>
      </c>
      <c r="F78" t="n">
        <v>2440517015002.451</v>
      </c>
      <c r="G78" t="n">
        <v>2485621560551.152</v>
      </c>
      <c r="H78" t="n">
        <v>2533182719379.178</v>
      </c>
      <c r="I78" t="n">
        <v>2578255712709.362</v>
      </c>
      <c r="J78" t="n">
        <v>2622201687997.901</v>
      </c>
      <c r="K78" t="n">
        <v>2657777269831.18</v>
      </c>
      <c r="L78" t="n">
        <v>2694528263513.761</v>
      </c>
      <c r="M78" t="n">
        <v>2732774655117.498</v>
      </c>
      <c r="N78" t="n">
        <v>2771993980297.202</v>
      </c>
      <c r="O78" t="n">
        <v>2811976391038.623</v>
      </c>
      <c r="P78" t="n">
        <v>2847310819945.878</v>
      </c>
      <c r="Q78" t="n">
        <v>2887739170082.917</v>
      </c>
      <c r="R78" t="n">
        <v>2928070477054.346</v>
      </c>
      <c r="S78" t="n">
        <v>2967649266705.505</v>
      </c>
      <c r="T78" t="n">
        <v>3008431710635.916</v>
      </c>
      <c r="U78" t="n">
        <v>3049327458150.231</v>
      </c>
      <c r="V78" t="n">
        <v>3090529115860.995</v>
      </c>
      <c r="W78" t="n">
        <v>3130967341780.602</v>
      </c>
      <c r="X78" t="n">
        <v>3171286262806.031</v>
      </c>
      <c r="Y78" t="n">
        <v>3212793047575.226</v>
      </c>
      <c r="Z78" t="n">
        <v>3254382474014.081</v>
      </c>
      <c r="AA78" t="n">
        <v>3296774608676.521</v>
      </c>
      <c r="AB78" t="n">
        <v>3340088760578.503</v>
      </c>
      <c r="AC78" t="n">
        <v>3383643290512.049</v>
      </c>
      <c r="AD78" t="n">
        <v>3427868800732.989</v>
      </c>
      <c r="AE78" t="n">
        <v>3473496045568.284</v>
      </c>
      <c r="AF78" t="n">
        <v>3520045901179.303</v>
      </c>
      <c r="AG78" t="n">
        <v>3567634914990.049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487672154497.7059</v>
      </c>
      <c r="D79" t="n">
        <v>474368328457.247</v>
      </c>
      <c r="E79" t="n">
        <v>501487283461.3414</v>
      </c>
      <c r="F79" t="n">
        <v>517124315819.2624</v>
      </c>
      <c r="G79" t="n">
        <v>523629707699.1483</v>
      </c>
      <c r="H79" t="n">
        <v>529924087862.9167</v>
      </c>
      <c r="I79" t="n">
        <v>534991052925.3322</v>
      </c>
      <c r="J79" t="n">
        <v>534816603474.0588</v>
      </c>
      <c r="K79" t="n">
        <v>537329582673.0989</v>
      </c>
      <c r="L79" t="n">
        <v>540088390102.8298</v>
      </c>
      <c r="M79" t="n">
        <v>543576167690.8715</v>
      </c>
      <c r="N79" t="n">
        <v>546007857468.9689</v>
      </c>
      <c r="O79" t="n">
        <v>545775682532.0058</v>
      </c>
      <c r="P79" t="n">
        <v>547376055387.6658</v>
      </c>
      <c r="Q79" t="n">
        <v>548921615624.4495</v>
      </c>
      <c r="R79" t="n">
        <v>547964240266.3617</v>
      </c>
      <c r="S79" t="n">
        <v>546789855099.5465</v>
      </c>
      <c r="T79" t="n">
        <v>546763939695.3113</v>
      </c>
      <c r="U79" t="n">
        <v>546579599300.6831</v>
      </c>
      <c r="V79" t="n">
        <v>546626082056.1367</v>
      </c>
      <c r="W79" t="n">
        <v>546223606594.8489</v>
      </c>
      <c r="X79" t="n">
        <v>546192734638.7161</v>
      </c>
      <c r="Y79" t="n">
        <v>549189390078.2231</v>
      </c>
      <c r="Z79" t="n">
        <v>553061225339.0796</v>
      </c>
      <c r="AA79" t="n">
        <v>555792704020.9143</v>
      </c>
      <c r="AB79" t="n">
        <v>555733993626.7499</v>
      </c>
      <c r="AC79" t="n">
        <v>557525716963.1056</v>
      </c>
      <c r="AD79" t="n">
        <v>559184920864.2184</v>
      </c>
      <c r="AE79" t="n">
        <v>560834054076.1794</v>
      </c>
      <c r="AF79" t="n">
        <v>562626075347.3488</v>
      </c>
      <c r="AG79" t="n">
        <v>563224338302.0096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659148007534.8689</v>
      </c>
      <c r="D80" t="n">
        <v>641166274630.3296</v>
      </c>
      <c r="E80" t="n">
        <v>677820828294.1285</v>
      </c>
      <c r="F80" t="n">
        <v>698956172248.9172</v>
      </c>
      <c r="G80" t="n">
        <v>707748997626.1974</v>
      </c>
      <c r="H80" t="n">
        <v>716256615101.0731</v>
      </c>
      <c r="I80" t="n">
        <v>723105232341.8502</v>
      </c>
      <c r="J80" t="n">
        <v>722869442770.5946</v>
      </c>
      <c r="K80" t="n">
        <v>726266038653.1909</v>
      </c>
      <c r="L80" t="n">
        <v>729994901176.3187</v>
      </c>
      <c r="M80" t="n">
        <v>734709055196.9647</v>
      </c>
      <c r="N80" t="n">
        <v>737995778577.4021</v>
      </c>
      <c r="O80" t="n">
        <v>737681966017.6991</v>
      </c>
      <c r="P80" t="n">
        <v>739845063847.6495</v>
      </c>
      <c r="Q80" t="n">
        <v>741934075781.5999</v>
      </c>
      <c r="R80" t="n">
        <v>740640066980.9611</v>
      </c>
      <c r="S80" t="n">
        <v>739052743128.9728</v>
      </c>
      <c r="T80" t="n">
        <v>739017715320.0062</v>
      </c>
      <c r="U80" t="n">
        <v>738768556940.3309</v>
      </c>
      <c r="V80" t="n">
        <v>738831384016.5939</v>
      </c>
      <c r="W80" t="n">
        <v>738287389663.1276</v>
      </c>
      <c r="X80" t="n">
        <v>738245662473.6909</v>
      </c>
      <c r="Y80" t="n">
        <v>742296005401.8291</v>
      </c>
      <c r="Z80" t="n">
        <v>747529259903.1558</v>
      </c>
      <c r="AA80" t="n">
        <v>751221184312.1057</v>
      </c>
      <c r="AB80" t="n">
        <v>751141830100.5146</v>
      </c>
      <c r="AC80" t="n">
        <v>753563561290.8654</v>
      </c>
      <c r="AD80" t="n">
        <v>755806176407.2421</v>
      </c>
      <c r="AE80" t="n">
        <v>758035179766.9752</v>
      </c>
      <c r="AF80" t="n">
        <v>760457313652.3269</v>
      </c>
      <c r="AG80" t="n">
        <v>761265938526.4553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394788421168.3931</v>
      </c>
      <c r="D81" t="n">
        <v>384018488069.7494</v>
      </c>
      <c r="E81" t="n">
        <v>405972272658.5587</v>
      </c>
      <c r="F81" t="n">
        <v>418631021490.9604</v>
      </c>
      <c r="G81" t="n">
        <v>423897373825.5265</v>
      </c>
      <c r="H81" t="n">
        <v>428992904468.7457</v>
      </c>
      <c r="I81" t="n">
        <v>433094797756.3925</v>
      </c>
      <c r="J81" t="n">
        <v>432953574553.8645</v>
      </c>
      <c r="K81" t="n">
        <v>434987923001.4191</v>
      </c>
      <c r="L81" t="n">
        <v>437221278380.5321</v>
      </c>
      <c r="M81" t="n">
        <v>440044761728.249</v>
      </c>
      <c r="N81" t="n">
        <v>442013303420.475</v>
      </c>
      <c r="O81" t="n">
        <v>441825349328.8723</v>
      </c>
      <c r="P81" t="n">
        <v>443120909608.7443</v>
      </c>
      <c r="Q81" t="n">
        <v>444372097071.6185</v>
      </c>
      <c r="R81" t="n">
        <v>443597066751.3529</v>
      </c>
      <c r="S81" t="n">
        <v>442646359064.6938</v>
      </c>
      <c r="T81" t="n">
        <v>442625379598.4119</v>
      </c>
      <c r="U81" t="n">
        <v>442476149315.9739</v>
      </c>
      <c r="V81" t="n">
        <v>442513778804.2845</v>
      </c>
      <c r="W81" t="n">
        <v>442187960218.0573</v>
      </c>
      <c r="X81" t="n">
        <v>442162968241.9773</v>
      </c>
      <c r="Y81" t="n">
        <v>444588870272.3428</v>
      </c>
      <c r="Z81" t="n">
        <v>447723262333.8129</v>
      </c>
      <c r="AA81" t="n">
        <v>449934494093.3284</v>
      </c>
      <c r="AB81" t="n">
        <v>449886965884.8699</v>
      </c>
      <c r="AC81" t="n">
        <v>451337431367.893</v>
      </c>
      <c r="AD81" t="n">
        <v>452680617527.848</v>
      </c>
      <c r="AE81" t="n">
        <v>454015651097.1053</v>
      </c>
      <c r="AF81" t="n">
        <v>455466357769.242</v>
      </c>
      <c r="AG81" t="n">
        <v>455950673482.4436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2567102295095.674</v>
      </c>
      <c r="D82" t="n">
        <v>4260994656942.839</v>
      </c>
      <c r="E82" t="n">
        <v>3493843290785.015</v>
      </c>
      <c r="F82" t="n">
        <v>2748997389004.867</v>
      </c>
      <c r="G82" t="n">
        <v>2381320328379.016</v>
      </c>
      <c r="H82" t="n">
        <v>2268573330363.293</v>
      </c>
      <c r="I82" t="n">
        <v>2207322592607.206</v>
      </c>
      <c r="J82" t="n">
        <v>2222314071779.55</v>
      </c>
      <c r="K82" t="n">
        <v>2206915436736.148</v>
      </c>
      <c r="L82" t="n">
        <v>2222419932306.025</v>
      </c>
      <c r="M82" t="n">
        <v>2240111669215.225</v>
      </c>
      <c r="N82" t="n">
        <v>2221082180976.078</v>
      </c>
      <c r="O82" t="n">
        <v>2214346519969.997</v>
      </c>
      <c r="P82" t="n">
        <v>2227417037742.691</v>
      </c>
      <c r="Q82" t="n">
        <v>2236645144129.039</v>
      </c>
      <c r="R82" t="n">
        <v>2236614851732.232</v>
      </c>
      <c r="S82" t="n">
        <v>2248866171892.358</v>
      </c>
      <c r="T82" t="n">
        <v>2251095757442.271</v>
      </c>
      <c r="U82" t="n">
        <v>2248710801211.963</v>
      </c>
      <c r="V82" t="n">
        <v>2264950783147.318</v>
      </c>
      <c r="W82" t="n">
        <v>2225089734783.725</v>
      </c>
      <c r="X82" t="n">
        <v>2216570893924.759</v>
      </c>
      <c r="Y82" t="n">
        <v>2214079425718.583</v>
      </c>
      <c r="Z82" t="n">
        <v>2208951378953.785</v>
      </c>
      <c r="AA82" t="n">
        <v>2218511235943.871</v>
      </c>
      <c r="AB82" t="n">
        <v>2229126929538.785</v>
      </c>
      <c r="AC82" t="n">
        <v>2228260013258.128</v>
      </c>
      <c r="AD82" t="n">
        <v>2238778640893.381</v>
      </c>
      <c r="AE82" t="n">
        <v>2261116352016.045</v>
      </c>
      <c r="AF82" t="n">
        <v>2282543011161.631</v>
      </c>
      <c r="AG82" t="n">
        <v>2305080554385.81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140752906633.1674</v>
      </c>
      <c r="D83" t="n">
        <v>151419774601.0004</v>
      </c>
      <c r="E83" t="n">
        <v>154065750382.0099</v>
      </c>
      <c r="F83" t="n">
        <v>149843584389.145</v>
      </c>
      <c r="G83" t="n">
        <v>146744398375.964</v>
      </c>
      <c r="H83" t="n">
        <v>146430101074.5567</v>
      </c>
      <c r="I83" t="n">
        <v>146791624517.8164</v>
      </c>
      <c r="J83" t="n">
        <v>147745507491.0879</v>
      </c>
      <c r="K83" t="n">
        <v>147542302715.5598</v>
      </c>
      <c r="L83" t="n">
        <v>148328022332.3703</v>
      </c>
      <c r="M83" t="n">
        <v>148827087777.3513</v>
      </c>
      <c r="N83" t="n">
        <v>149375116662.1959</v>
      </c>
      <c r="O83" t="n">
        <v>149403055250.6191</v>
      </c>
      <c r="P83" t="n">
        <v>149826506867.8795</v>
      </c>
      <c r="Q83" t="n">
        <v>150465477985.3452</v>
      </c>
      <c r="R83" t="n">
        <v>151161626298.5772</v>
      </c>
      <c r="S83" t="n">
        <v>152016625105.4626</v>
      </c>
      <c r="T83" t="n">
        <v>152486581944.9926</v>
      </c>
      <c r="U83" t="n">
        <v>153171396456.9142</v>
      </c>
      <c r="V83" t="n">
        <v>154575475982.1338</v>
      </c>
      <c r="W83" t="n">
        <v>154517577866.7847</v>
      </c>
      <c r="X83" t="n">
        <v>155653049846.4532</v>
      </c>
      <c r="Y83" t="n">
        <v>157190913136.8804</v>
      </c>
      <c r="Z83" t="n">
        <v>158703626970.3852</v>
      </c>
      <c r="AA83" t="n">
        <v>160775880765.3521</v>
      </c>
      <c r="AB83" t="n">
        <v>162660364554.8759</v>
      </c>
      <c r="AC83" t="n">
        <v>164087442596.6232</v>
      </c>
      <c r="AD83" t="n">
        <v>165668171056.3443</v>
      </c>
      <c r="AE83" t="n">
        <v>167792791977.0741</v>
      </c>
      <c r="AF83" t="n">
        <v>169815337775.8871</v>
      </c>
      <c r="AG83" t="n">
        <v>171916735631.3666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981069972378.1927</v>
      </c>
      <c r="D84" t="n">
        <v>985979508662.3606</v>
      </c>
      <c r="E84" t="n">
        <v>1047698313926.414</v>
      </c>
      <c r="F84" t="n">
        <v>1036459615161.343</v>
      </c>
      <c r="G84" t="n">
        <v>1029894969662.024</v>
      </c>
      <c r="H84" t="n">
        <v>1052480534117.109</v>
      </c>
      <c r="I84" t="n">
        <v>1063289566943.963</v>
      </c>
      <c r="J84" t="n">
        <v>1055174563356.805</v>
      </c>
      <c r="K84" t="n">
        <v>1026041432390.55</v>
      </c>
      <c r="L84" t="n">
        <v>1006184986732.63</v>
      </c>
      <c r="M84" t="n">
        <v>989868653036.3994</v>
      </c>
      <c r="N84" t="n">
        <v>997649218982.897</v>
      </c>
      <c r="O84" t="n">
        <v>1016342533793.37</v>
      </c>
      <c r="P84" t="n">
        <v>1016543030763.336</v>
      </c>
      <c r="Q84" t="n">
        <v>1001184155493.631</v>
      </c>
      <c r="R84" t="n">
        <v>1005082615679.387</v>
      </c>
      <c r="S84" t="n">
        <v>1014371722070.013</v>
      </c>
      <c r="T84" t="n">
        <v>1005446863917.543</v>
      </c>
      <c r="U84" t="n">
        <v>1005611857293.963</v>
      </c>
      <c r="V84" t="n">
        <v>1011056535206.795</v>
      </c>
      <c r="W84" t="n">
        <v>1008621796059.903</v>
      </c>
      <c r="X84" t="n">
        <v>1024208805207.67</v>
      </c>
      <c r="Y84" t="n">
        <v>1038814962890.597</v>
      </c>
      <c r="Z84" t="n">
        <v>1059057290171.661</v>
      </c>
      <c r="AA84" t="n">
        <v>1095710247865.341</v>
      </c>
      <c r="AB84" t="n">
        <v>1129209078729.497</v>
      </c>
      <c r="AC84" t="n">
        <v>1153844225271.462</v>
      </c>
      <c r="AD84" t="n">
        <v>1171364679386.697</v>
      </c>
      <c r="AE84" t="n">
        <v>1189008102216.602</v>
      </c>
      <c r="AF84" t="n">
        <v>1204893838393.444</v>
      </c>
      <c r="AG84" t="n">
        <v>1226457872339.19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9217267504283.119</v>
      </c>
      <c r="D85" t="n">
        <v>9695373241273.26</v>
      </c>
      <c r="E85" t="n">
        <v>9838465995782.873</v>
      </c>
      <c r="F85" t="n">
        <v>9744858141034.02</v>
      </c>
      <c r="G85" t="n">
        <v>9774559937471.566</v>
      </c>
      <c r="H85" t="n">
        <v>9840763972114.016</v>
      </c>
      <c r="I85" t="n">
        <v>9908291906506.295</v>
      </c>
      <c r="J85" t="n">
        <v>9890414736308.125</v>
      </c>
      <c r="K85" t="n">
        <v>9749354575036.291</v>
      </c>
      <c r="L85" t="n">
        <v>9658331189730.729</v>
      </c>
      <c r="M85" t="n">
        <v>9547358836668.604</v>
      </c>
      <c r="N85" t="n">
        <v>9465044841972.404</v>
      </c>
      <c r="O85" t="n">
        <v>9353158726668.367</v>
      </c>
      <c r="P85" t="n">
        <v>9275763366350.244</v>
      </c>
      <c r="Q85" t="n">
        <v>9207731807223.975</v>
      </c>
      <c r="R85" t="n">
        <v>9135089216850.57</v>
      </c>
      <c r="S85" t="n">
        <v>9080948050088.129</v>
      </c>
      <c r="T85" t="n">
        <v>8980774979495.58</v>
      </c>
      <c r="U85" t="n">
        <v>8896503784485.85</v>
      </c>
      <c r="V85" t="n">
        <v>8848336753040.982</v>
      </c>
      <c r="W85" t="n">
        <v>8719212799536.416</v>
      </c>
      <c r="X85" t="n">
        <v>8613041467890.533</v>
      </c>
      <c r="Y85" t="n">
        <v>8532922915148.497</v>
      </c>
      <c r="Z85" t="n">
        <v>8448365227026.617</v>
      </c>
      <c r="AA85" t="n">
        <v>8407888273855.253</v>
      </c>
      <c r="AB85" t="n">
        <v>8346500339213.897</v>
      </c>
      <c r="AC85" t="n">
        <v>8259171207196.586</v>
      </c>
      <c r="AD85" t="n">
        <v>8211911906559.688</v>
      </c>
      <c r="AE85" t="n">
        <v>8191477408370.956</v>
      </c>
      <c r="AF85" t="n">
        <v>8162749688514.72</v>
      </c>
      <c r="AG85" t="n">
        <v>8145744060520.879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6229719131057.257</v>
      </c>
      <c r="D86" t="n">
        <v>6728529500373.568</v>
      </c>
      <c r="E86" t="n">
        <v>6635491725761.095</v>
      </c>
      <c r="F86" t="n">
        <v>6673258093548.499</v>
      </c>
      <c r="G86" t="n">
        <v>6636963051060.614</v>
      </c>
      <c r="H86" t="n">
        <v>6716188985054.317</v>
      </c>
      <c r="I86" t="n">
        <v>6757505147322.367</v>
      </c>
      <c r="J86" t="n">
        <v>6770482906614.506</v>
      </c>
      <c r="K86" t="n">
        <v>6816034841798.613</v>
      </c>
      <c r="L86" t="n">
        <v>6850002349988.544</v>
      </c>
      <c r="M86" t="n">
        <v>6841891826636.63</v>
      </c>
      <c r="N86" t="n">
        <v>6854094718966.35</v>
      </c>
      <c r="O86" t="n">
        <v>6884675120182.578</v>
      </c>
      <c r="P86" t="n">
        <v>6876682840074.103</v>
      </c>
      <c r="Q86" t="n">
        <v>6929567075743.426</v>
      </c>
      <c r="R86" t="n">
        <v>6934132417694.986</v>
      </c>
      <c r="S86" t="n">
        <v>6994695714595.275</v>
      </c>
      <c r="T86" t="n">
        <v>7051528922173.97</v>
      </c>
      <c r="U86" t="n">
        <v>7046134204718.562</v>
      </c>
      <c r="V86" t="n">
        <v>7054733213084.881</v>
      </c>
      <c r="W86" t="n">
        <v>7060691468275.736</v>
      </c>
      <c r="X86" t="n">
        <v>7060117028145.021</v>
      </c>
      <c r="Y86" t="n">
        <v>7042688395181.813</v>
      </c>
      <c r="Z86" t="n">
        <v>6979657515949.596</v>
      </c>
      <c r="AA86" t="n">
        <v>6962639797492.815</v>
      </c>
      <c r="AB86" t="n">
        <v>6984462693422.496</v>
      </c>
      <c r="AC86" t="n">
        <v>6940177466119.49</v>
      </c>
      <c r="AD86" t="n">
        <v>6958402348342.075</v>
      </c>
      <c r="AE86" t="n">
        <v>6998037120129.461</v>
      </c>
      <c r="AF86" t="n">
        <v>6981847100941.842</v>
      </c>
      <c r="AG86" t="n">
        <v>7027432577994.185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11722536129703.49</v>
      </c>
      <c r="D87" t="n">
        <v>10126227497120.73</v>
      </c>
      <c r="E87" t="n">
        <v>10456600324608.97</v>
      </c>
      <c r="F87" t="n">
        <v>9918288872234.07</v>
      </c>
      <c r="G87" t="n">
        <v>9472638813526.779</v>
      </c>
      <c r="H87" t="n">
        <v>9352537701314.082</v>
      </c>
      <c r="I87" t="n">
        <v>9280736059070.617</v>
      </c>
      <c r="J87" t="n">
        <v>9545490997082.609</v>
      </c>
      <c r="K87" t="n">
        <v>9732021827581.035</v>
      </c>
      <c r="L87" t="n">
        <v>10031695401999.12</v>
      </c>
      <c r="M87" t="n">
        <v>10246207606652.06</v>
      </c>
      <c r="N87" t="n">
        <v>10444351520721.32</v>
      </c>
      <c r="O87" t="n">
        <v>10518882031304.28</v>
      </c>
      <c r="P87" t="n">
        <v>10715093830099.61</v>
      </c>
      <c r="Q87" t="n">
        <v>10886875227199.06</v>
      </c>
      <c r="R87" t="n">
        <v>11018919899158.28</v>
      </c>
      <c r="S87" t="n">
        <v>11113305918256.02</v>
      </c>
      <c r="T87" t="n">
        <v>11243760734001.05</v>
      </c>
      <c r="U87" t="n">
        <v>11279850041594.64</v>
      </c>
      <c r="V87" t="n">
        <v>11339677139470.56</v>
      </c>
      <c r="W87" t="n">
        <v>11001908548750.88</v>
      </c>
      <c r="X87" t="n">
        <v>10958095025073.68</v>
      </c>
      <c r="Y87" t="n">
        <v>10996068760982.84</v>
      </c>
      <c r="Z87" t="n">
        <v>11020377168172.09</v>
      </c>
      <c r="AA87" t="n">
        <v>11032383173236.8</v>
      </c>
      <c r="AB87" t="n">
        <v>11113370426570.75</v>
      </c>
      <c r="AC87" t="n">
        <v>11118409970048.31</v>
      </c>
      <c r="AD87" t="n">
        <v>11182355840506.07</v>
      </c>
      <c r="AE87" t="n">
        <v>11295951570857.16</v>
      </c>
      <c r="AF87" t="n">
        <v>11497475188999.66</v>
      </c>
      <c r="AG87" t="n">
        <v>11656433793098.64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651884289443.2455</v>
      </c>
      <c r="D88" t="n">
        <v>1272149638906.192</v>
      </c>
      <c r="E88" t="n">
        <v>1004696166268.346</v>
      </c>
      <c r="F88" t="n">
        <v>683626184022.1285</v>
      </c>
      <c r="G88" t="n">
        <v>538989360906.3467</v>
      </c>
      <c r="H88" t="n">
        <v>491605242273.4742</v>
      </c>
      <c r="I88" t="n">
        <v>463959835052.2886</v>
      </c>
      <c r="J88" t="n">
        <v>466880064439.6683</v>
      </c>
      <c r="K88" t="n">
        <v>465784084518.7077</v>
      </c>
      <c r="L88" t="n">
        <v>472000096926.6654</v>
      </c>
      <c r="M88" t="n">
        <v>470699730937.5147</v>
      </c>
      <c r="N88" t="n">
        <v>470110794558.1813</v>
      </c>
      <c r="O88" t="n">
        <v>471594092998.8837</v>
      </c>
      <c r="P88" t="n">
        <v>479897565374.1691</v>
      </c>
      <c r="Q88" t="n">
        <v>485824069299.5326</v>
      </c>
      <c r="R88" t="n">
        <v>489285022099.8216</v>
      </c>
      <c r="S88" t="n">
        <v>493964217367.5058</v>
      </c>
      <c r="T88" t="n">
        <v>499391059640.8378</v>
      </c>
      <c r="U88" t="n">
        <v>500798001661.0315</v>
      </c>
      <c r="V88" t="n">
        <v>508167203634.3192</v>
      </c>
      <c r="W88" t="n">
        <v>494564687949.3329</v>
      </c>
      <c r="X88" t="n">
        <v>495783161100.7778</v>
      </c>
      <c r="Y88" t="n">
        <v>499061873501.6649</v>
      </c>
      <c r="Z88" t="n">
        <v>501800323857.7424</v>
      </c>
      <c r="AA88" t="n">
        <v>507347352521.06</v>
      </c>
      <c r="AB88" t="n">
        <v>514392212720.2221</v>
      </c>
      <c r="AC88" t="n">
        <v>517641166878.6752</v>
      </c>
      <c r="AD88" t="n">
        <v>523859255443.0818</v>
      </c>
      <c r="AE88" t="n">
        <v>533539450228.027</v>
      </c>
      <c r="AF88" t="n">
        <v>544048723488.2264</v>
      </c>
      <c r="AG88" t="n">
        <v>553670324524.5031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619719281806.0813</v>
      </c>
      <c r="D89" t="n">
        <v>619719281806.0813</v>
      </c>
      <c r="E89" t="n">
        <v>619719281806.0813</v>
      </c>
      <c r="F89" t="n">
        <v>619719281806.0813</v>
      </c>
      <c r="G89" t="n">
        <v>619719281806.0813</v>
      </c>
      <c r="H89" t="n">
        <v>619719281806.0813</v>
      </c>
      <c r="I89" t="n">
        <v>619719281806.0813</v>
      </c>
      <c r="J89" t="n">
        <v>619719281806.0813</v>
      </c>
      <c r="K89" t="n">
        <v>619719281806.0813</v>
      </c>
      <c r="L89" t="n">
        <v>619719281806.0813</v>
      </c>
      <c r="M89" t="n">
        <v>619719281806.0813</v>
      </c>
      <c r="N89" t="n">
        <v>619719281806.0813</v>
      </c>
      <c r="O89" t="n">
        <v>619719281806.0813</v>
      </c>
      <c r="P89" t="n">
        <v>619719281806.0813</v>
      </c>
      <c r="Q89" t="n">
        <v>619719281806.0813</v>
      </c>
      <c r="R89" t="n">
        <v>619719281806.0813</v>
      </c>
      <c r="S89" t="n">
        <v>619719281806.0813</v>
      </c>
      <c r="T89" t="n">
        <v>619719281806.0813</v>
      </c>
      <c r="U89" t="n">
        <v>619719281806.0813</v>
      </c>
      <c r="V89" t="n">
        <v>619719281806.0813</v>
      </c>
      <c r="W89" t="n">
        <v>619719281806.0813</v>
      </c>
      <c r="X89" t="n">
        <v>619719281806.0813</v>
      </c>
      <c r="Y89" t="n">
        <v>619719281806.0813</v>
      </c>
      <c r="Z89" t="n">
        <v>619719281806.0813</v>
      </c>
      <c r="AA89" t="n">
        <v>619719281806.0813</v>
      </c>
      <c r="AB89" t="n">
        <v>619719281806.0813</v>
      </c>
      <c r="AC89" t="n">
        <v>619719281806.0813</v>
      </c>
      <c r="AD89" t="n">
        <v>619719281806.0813</v>
      </c>
      <c r="AE89" t="n">
        <v>619719281806.0813</v>
      </c>
      <c r="AF89" t="n">
        <v>619719281806.0813</v>
      </c>
      <c r="AG89" t="n">
        <v>619719281806.0813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1480744516006.059</v>
      </c>
      <c r="D90" t="n">
        <v>1364411733342.182</v>
      </c>
      <c r="E90" t="n">
        <v>1509369762285.354</v>
      </c>
      <c r="F90" t="n">
        <v>1622591068219.469</v>
      </c>
      <c r="G90" t="n">
        <v>1655311776109.193</v>
      </c>
      <c r="H90" t="n">
        <v>1690899423875.583</v>
      </c>
      <c r="I90" t="n">
        <v>1720042400523.544</v>
      </c>
      <c r="J90" t="n">
        <v>1747769525773.802</v>
      </c>
      <c r="K90" t="n">
        <v>1746250298119.626</v>
      </c>
      <c r="L90" t="n">
        <v>1749871438898.246</v>
      </c>
      <c r="M90" t="n">
        <v>1756465761476.253</v>
      </c>
      <c r="N90" t="n">
        <v>1768804152843.139</v>
      </c>
      <c r="O90" t="n">
        <v>1746986031394.654</v>
      </c>
      <c r="P90" t="n">
        <v>1722923668731.445</v>
      </c>
      <c r="Q90" t="n">
        <v>1660934213286.244</v>
      </c>
      <c r="R90" t="n">
        <v>1680975515525.665</v>
      </c>
      <c r="S90" t="n">
        <v>1691714758990.812</v>
      </c>
      <c r="T90" t="n">
        <v>1693742377064.402</v>
      </c>
      <c r="U90" t="n">
        <v>1695478546267.072</v>
      </c>
      <c r="V90" t="n">
        <v>1694659284127.727</v>
      </c>
      <c r="W90" t="n">
        <v>1698080677355.337</v>
      </c>
      <c r="X90" t="n">
        <v>1703360508212.164</v>
      </c>
      <c r="Y90" t="n">
        <v>1704589348353.288</v>
      </c>
      <c r="Z90" t="n">
        <v>1708329255077.488</v>
      </c>
      <c r="AA90" t="n">
        <v>1715453725911.231</v>
      </c>
      <c r="AB90" t="n">
        <v>1722682422087.744</v>
      </c>
      <c r="AC90" t="n">
        <v>1727524442823.468</v>
      </c>
      <c r="AD90" t="n">
        <v>1731999339872.187</v>
      </c>
      <c r="AE90" t="n">
        <v>1739214026124.824</v>
      </c>
      <c r="AF90" t="n">
        <v>1748512688553.915</v>
      </c>
      <c r="AG90" t="n">
        <v>1760387266531.897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6198232078713.008</v>
      </c>
      <c r="D91" t="n">
        <v>5081417190942.275</v>
      </c>
      <c r="E91" t="n">
        <v>5235453640826.463</v>
      </c>
      <c r="F91" t="n">
        <v>5117526625781.596</v>
      </c>
      <c r="G91" t="n">
        <v>5109142218673.515</v>
      </c>
      <c r="H91" t="n">
        <v>5220828480769.566</v>
      </c>
      <c r="I91" t="n">
        <v>5255280272109.213</v>
      </c>
      <c r="J91" t="n">
        <v>5171374726465.812</v>
      </c>
      <c r="K91" t="n">
        <v>4990938929712.035</v>
      </c>
      <c r="L91" t="n">
        <v>4859389874825.824</v>
      </c>
      <c r="M91" t="n">
        <v>4725067232321.268</v>
      </c>
      <c r="N91" t="n">
        <v>4696884399906.218</v>
      </c>
      <c r="O91" t="n">
        <v>4672800835971.164</v>
      </c>
      <c r="P91" t="n">
        <v>4636371733406.341</v>
      </c>
      <c r="Q91" t="n">
        <v>4590232542871.785</v>
      </c>
      <c r="R91" t="n">
        <v>4526484867919.01</v>
      </c>
      <c r="S91" t="n">
        <v>4455253930622.811</v>
      </c>
      <c r="T91" t="n">
        <v>4373458770551.857</v>
      </c>
      <c r="U91" t="n">
        <v>4326134205804.403</v>
      </c>
      <c r="V91" t="n">
        <v>4295490944425.178</v>
      </c>
      <c r="W91" t="n">
        <v>4187659499019.032</v>
      </c>
      <c r="X91" t="n">
        <v>4129234074726.859</v>
      </c>
      <c r="Y91" t="n">
        <v>4124817308211.803</v>
      </c>
      <c r="Z91" t="n">
        <v>4119867521077.523</v>
      </c>
      <c r="AA91" t="n">
        <v>4095182952889.315</v>
      </c>
      <c r="AB91" t="n">
        <v>4052848676164.44</v>
      </c>
      <c r="AC91" t="n">
        <v>3987645862153.486</v>
      </c>
      <c r="AD91" t="n">
        <v>3927337869785.55</v>
      </c>
      <c r="AE91" t="n">
        <v>3890295468055.051</v>
      </c>
      <c r="AF91" t="n">
        <v>3848204196659.971</v>
      </c>
      <c r="AG91" t="n">
        <v>3847987227615.511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5432468050798.711</v>
      </c>
      <c r="D92" t="n">
        <v>4950858885075.21</v>
      </c>
      <c r="E92" t="n">
        <v>5088352892193.115</v>
      </c>
      <c r="F92" t="n">
        <v>5025936695214.561</v>
      </c>
      <c r="G92" t="n">
        <v>5013063080447.726</v>
      </c>
      <c r="H92" t="n">
        <v>5083630373658.547</v>
      </c>
      <c r="I92" t="n">
        <v>5155060294093.95</v>
      </c>
      <c r="J92" t="n">
        <v>5098777522890.167</v>
      </c>
      <c r="K92" t="n">
        <v>4945237187315.02</v>
      </c>
      <c r="L92" t="n">
        <v>4840449910729.096</v>
      </c>
      <c r="M92" t="n">
        <v>4713153911901.784</v>
      </c>
      <c r="N92" t="n">
        <v>4692947965726.014</v>
      </c>
      <c r="O92" t="n">
        <v>4681806915808.548</v>
      </c>
      <c r="P92" t="n">
        <v>4670073723474.21</v>
      </c>
      <c r="Q92" t="n">
        <v>4649312186882.607</v>
      </c>
      <c r="R92" t="n">
        <v>4602145484738.588</v>
      </c>
      <c r="S92" t="n">
        <v>4561660488384.964</v>
      </c>
      <c r="T92" t="n">
        <v>4506057584400.554</v>
      </c>
      <c r="U92" t="n">
        <v>4465002376830.682</v>
      </c>
      <c r="V92" t="n">
        <v>4460002063088.197</v>
      </c>
      <c r="W92" t="n">
        <v>4392234653157.158</v>
      </c>
      <c r="X92" t="n">
        <v>4344256496590.016</v>
      </c>
      <c r="Y92" t="n">
        <v>4325278697649.241</v>
      </c>
      <c r="Z92" t="n">
        <v>4307434010740.756</v>
      </c>
      <c r="AA92" t="n">
        <v>4309393197996.583</v>
      </c>
      <c r="AB92" t="n">
        <v>4277921925099.806</v>
      </c>
      <c r="AC92" t="n">
        <v>4220601077066.443</v>
      </c>
      <c r="AD92" t="n">
        <v>4174691763758.252</v>
      </c>
      <c r="AE92" t="n">
        <v>4137160169088.786</v>
      </c>
      <c r="AF92" t="n">
        <v>4097654766363.075</v>
      </c>
      <c r="AG92" t="n">
        <v>4079137522635.424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229706024775.6473</v>
      </c>
      <c r="D93" t="n">
        <v>264721621132.5932</v>
      </c>
      <c r="E93" t="n">
        <v>261777699994.0503</v>
      </c>
      <c r="F93" t="n">
        <v>244514935964.096</v>
      </c>
      <c r="G93" t="n">
        <v>236807625887.2866</v>
      </c>
      <c r="H93" t="n">
        <v>236976405081.0596</v>
      </c>
      <c r="I93" t="n">
        <v>238112094760.1023</v>
      </c>
      <c r="J93" t="n">
        <v>238363039691.7592</v>
      </c>
      <c r="K93" t="n">
        <v>234394270688.6695</v>
      </c>
      <c r="L93" t="n">
        <v>232929449877.2484</v>
      </c>
      <c r="M93" t="n">
        <v>230643088732.1984</v>
      </c>
      <c r="N93" t="n">
        <v>230748195331.3719</v>
      </c>
      <c r="O93" t="n">
        <v>230172098804.499</v>
      </c>
      <c r="P93" t="n">
        <v>230501346982.0881</v>
      </c>
      <c r="Q93" t="n">
        <v>231512266466.5663</v>
      </c>
      <c r="R93" t="n">
        <v>231316098693.4986</v>
      </c>
      <c r="S93" t="n">
        <v>231094766200.1389</v>
      </c>
      <c r="T93" t="n">
        <v>230028367285.8074</v>
      </c>
      <c r="U93" t="n">
        <v>228884250351.5971</v>
      </c>
      <c r="V93" t="n">
        <v>229219350789.7193</v>
      </c>
      <c r="W93" t="n">
        <v>226152766270.4038</v>
      </c>
      <c r="X93" t="n">
        <v>225855705525.7464</v>
      </c>
      <c r="Y93" t="n">
        <v>227110079048.3993</v>
      </c>
      <c r="Z93" t="n">
        <v>228915384377.633</v>
      </c>
      <c r="AA93" t="n">
        <v>231052981059.9329</v>
      </c>
      <c r="AB93" t="n">
        <v>232117039070.0511</v>
      </c>
      <c r="AC93" t="n">
        <v>231999759768.9689</v>
      </c>
      <c r="AD93" t="n">
        <v>232311568210.1695</v>
      </c>
      <c r="AE93" t="n">
        <v>234116990584.6139</v>
      </c>
      <c r="AF93" t="n">
        <v>235849727883.2378</v>
      </c>
      <c r="AG93" t="n">
        <v>237977375722.6316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25558473637.02464</v>
      </c>
      <c r="D94" t="n">
        <v>49424681522.86781</v>
      </c>
      <c r="E94" t="n">
        <v>38277774044.18151</v>
      </c>
      <c r="F94" t="n">
        <v>25843891351.3614</v>
      </c>
      <c r="G94" t="n">
        <v>20133094241.45592</v>
      </c>
      <c r="H94" t="n">
        <v>18122781637.87811</v>
      </c>
      <c r="I94" t="n">
        <v>16926496233.93933</v>
      </c>
      <c r="J94" t="n">
        <v>16953323666.96961</v>
      </c>
      <c r="K94" t="n">
        <v>16684307765.3473</v>
      </c>
      <c r="L94" t="n">
        <v>16820974997.35358</v>
      </c>
      <c r="M94" t="n">
        <v>16842829540.35873</v>
      </c>
      <c r="N94" t="n">
        <v>16754102713.06835</v>
      </c>
      <c r="O94" t="n">
        <v>16739184042.99297</v>
      </c>
      <c r="P94" t="n">
        <v>17011122608.05111</v>
      </c>
      <c r="Q94" t="n">
        <v>17179851894.16674</v>
      </c>
      <c r="R94" t="n">
        <v>17230278743.8952</v>
      </c>
      <c r="S94" t="n">
        <v>17366422513.79357</v>
      </c>
      <c r="T94" t="n">
        <v>17533843144.63943</v>
      </c>
      <c r="U94" t="n">
        <v>17513689853.48498</v>
      </c>
      <c r="V94" t="n">
        <v>17713696000.54811</v>
      </c>
      <c r="W94" t="n">
        <v>17088071537.91356</v>
      </c>
      <c r="X94" t="n">
        <v>17051952652.46792</v>
      </c>
      <c r="Y94" t="n">
        <v>17122271062.29688</v>
      </c>
      <c r="Z94" t="n">
        <v>17241620422.89987</v>
      </c>
      <c r="AA94" t="n">
        <v>17383391410.45825</v>
      </c>
      <c r="AB94" t="n">
        <v>17599973857.60513</v>
      </c>
      <c r="AC94" t="n">
        <v>17675265157.45921</v>
      </c>
      <c r="AD94" t="n">
        <v>17865194658.94511</v>
      </c>
      <c r="AE94" t="n">
        <v>18168104732.05446</v>
      </c>
      <c r="AF94" t="n">
        <v>18469880637.26334</v>
      </c>
      <c r="AG94" t="n">
        <v>18764022720.06524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165009827510.8918</v>
      </c>
      <c r="D95" t="n">
        <v>193257094391.2331</v>
      </c>
      <c r="E95" t="n">
        <v>188496105171.679</v>
      </c>
      <c r="F95" t="n">
        <v>173915989541.9075</v>
      </c>
      <c r="G95" t="n">
        <v>165533492180.4974</v>
      </c>
      <c r="H95" t="n">
        <v>164458848403.8305</v>
      </c>
      <c r="I95" t="n">
        <v>164541619426.4236</v>
      </c>
      <c r="J95" t="n">
        <v>165770769111.9309</v>
      </c>
      <c r="K95" t="n">
        <v>165174265942.4434</v>
      </c>
      <c r="L95" t="n">
        <v>165681928214.3477</v>
      </c>
      <c r="M95" t="n">
        <v>166249737429.3362</v>
      </c>
      <c r="N95" t="n">
        <v>167584006313.5367</v>
      </c>
      <c r="O95" t="n">
        <v>168163955278.5055</v>
      </c>
      <c r="P95" t="n">
        <v>168974559493.1005</v>
      </c>
      <c r="Q95" t="n">
        <v>170068516508.3724</v>
      </c>
      <c r="R95" t="n">
        <v>171203859034.9408</v>
      </c>
      <c r="S95" t="n">
        <v>172468600260.1631</v>
      </c>
      <c r="T95" t="n">
        <v>173731686064.9336</v>
      </c>
      <c r="U95" t="n">
        <v>175148174164.9099</v>
      </c>
      <c r="V95" t="n">
        <v>177155371462.7921</v>
      </c>
      <c r="W95" t="n">
        <v>177040319741.3877</v>
      </c>
      <c r="X95" t="n">
        <v>178429769307.317</v>
      </c>
      <c r="Y95" t="n">
        <v>180730803735.4046</v>
      </c>
      <c r="Z95" t="n">
        <v>183315742770.9866</v>
      </c>
      <c r="AA95" t="n">
        <v>185737898795.4689</v>
      </c>
      <c r="AB95" t="n">
        <v>187702606968.42</v>
      </c>
      <c r="AC95" t="n">
        <v>189306157579.4566</v>
      </c>
      <c r="AD95" t="n">
        <v>190913846741.623</v>
      </c>
      <c r="AE95" t="n">
        <v>193368283464.9165</v>
      </c>
      <c r="AF95" t="n">
        <v>196024405579.9285</v>
      </c>
      <c r="AG95" t="n">
        <v>199314277824.5949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217942416487.4848</v>
      </c>
      <c r="D96" t="n">
        <v>268324415100.9435</v>
      </c>
      <c r="E96" t="n">
        <v>257430235121.6566</v>
      </c>
      <c r="F96" t="n">
        <v>234207271102.5635</v>
      </c>
      <c r="G96" t="n">
        <v>224364025618.6502</v>
      </c>
      <c r="H96" t="n">
        <v>225943535256.1227</v>
      </c>
      <c r="I96" t="n">
        <v>226901310616.5006</v>
      </c>
      <c r="J96" t="n">
        <v>229665161116.9763</v>
      </c>
      <c r="K96" t="n">
        <v>230938232365.4384</v>
      </c>
      <c r="L96" t="n">
        <v>233388884806.5579</v>
      </c>
      <c r="M96" t="n">
        <v>235623771678.1334</v>
      </c>
      <c r="N96" t="n">
        <v>238396790467.1241</v>
      </c>
      <c r="O96" t="n">
        <v>238980219945.5923</v>
      </c>
      <c r="P96" t="n">
        <v>240466803540.1499</v>
      </c>
      <c r="Q96" t="n">
        <v>242935792558.2994</v>
      </c>
      <c r="R96" t="n">
        <v>245265858696.2384</v>
      </c>
      <c r="S96" t="n">
        <v>247289952629.3288</v>
      </c>
      <c r="T96" t="n">
        <v>249293922946.1024</v>
      </c>
      <c r="U96" t="n">
        <v>251549865802.3183</v>
      </c>
      <c r="V96" t="n">
        <v>253766959978.3858</v>
      </c>
      <c r="W96" t="n">
        <v>253617392559.8146</v>
      </c>
      <c r="X96" t="n">
        <v>256151802755.334</v>
      </c>
      <c r="Y96" t="n">
        <v>259875681839.6362</v>
      </c>
      <c r="Z96" t="n">
        <v>263888439709.5217</v>
      </c>
      <c r="AA96" t="n">
        <v>266615383963.8564</v>
      </c>
      <c r="AB96" t="n">
        <v>268867519649.4178</v>
      </c>
      <c r="AC96" t="n">
        <v>271224002889.8577</v>
      </c>
      <c r="AD96" t="n">
        <v>273556788435.407</v>
      </c>
      <c r="AE96" t="n">
        <v>276988680839.7141</v>
      </c>
      <c r="AF96" t="n">
        <v>280560040005.7538</v>
      </c>
      <c r="AG96" t="n">
        <v>283959610308.1774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2200016262899.16</v>
      </c>
      <c r="D97" t="n">
        <v>3038945904108.103</v>
      </c>
      <c r="E97" t="n">
        <v>2692487334922.158</v>
      </c>
      <c r="F97" t="n">
        <v>2260241546099.905</v>
      </c>
      <c r="G97" t="n">
        <v>2052306384786.941</v>
      </c>
      <c r="H97" t="n">
        <v>2000933066562.874</v>
      </c>
      <c r="I97" t="n">
        <v>2000147457060.517</v>
      </c>
      <c r="J97" t="n">
        <v>2021737382435.504</v>
      </c>
      <c r="K97" t="n">
        <v>1996586409608.229</v>
      </c>
      <c r="L97" t="n">
        <v>1972114960328.611</v>
      </c>
      <c r="M97" t="n">
        <v>1926867867056.012</v>
      </c>
      <c r="N97" t="n">
        <v>1909759356470.016</v>
      </c>
      <c r="O97" t="n">
        <v>1903164824150.963</v>
      </c>
      <c r="P97" t="n">
        <v>1913970299860.994</v>
      </c>
      <c r="Q97" t="n">
        <v>1926581148259.532</v>
      </c>
      <c r="R97" t="n">
        <v>1930640130688.375</v>
      </c>
      <c r="S97" t="n">
        <v>1937058808812.253</v>
      </c>
      <c r="T97" t="n">
        <v>1935456050739.927</v>
      </c>
      <c r="U97" t="n">
        <v>1925912137734.41</v>
      </c>
      <c r="V97" t="n">
        <v>1938946374222.417</v>
      </c>
      <c r="W97" t="n">
        <v>1894567083173.832</v>
      </c>
      <c r="X97" t="n">
        <v>1885152193626.732</v>
      </c>
      <c r="Y97" t="n">
        <v>1884743141477.086</v>
      </c>
      <c r="Z97" t="n">
        <v>1882315589000.217</v>
      </c>
      <c r="AA97" t="n">
        <v>1894084439866.423</v>
      </c>
      <c r="AB97" t="n">
        <v>1897031909094.243</v>
      </c>
      <c r="AC97" t="n">
        <v>1882801099495.591</v>
      </c>
      <c r="AD97" t="n">
        <v>1877410786121.756</v>
      </c>
      <c r="AE97" t="n">
        <v>1879413994779.834</v>
      </c>
      <c r="AF97" t="n">
        <v>1879600361997.546</v>
      </c>
      <c r="AG97" t="n">
        <v>1877319991836.204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16606961888.59484</v>
      </c>
      <c r="D98" t="n">
        <v>22939675338.8172</v>
      </c>
      <c r="E98" t="n">
        <v>20324410919.42332</v>
      </c>
      <c r="F98" t="n">
        <v>17061576247.45717</v>
      </c>
      <c r="G98" t="n">
        <v>15491964532.55436</v>
      </c>
      <c r="H98" t="n">
        <v>15104169791.11301</v>
      </c>
      <c r="I98" t="n">
        <v>15098239568.10286</v>
      </c>
      <c r="J98" t="n">
        <v>15261212485.13373</v>
      </c>
      <c r="K98" t="n">
        <v>15071358776.21012</v>
      </c>
      <c r="L98" t="n">
        <v>14886634493.7588</v>
      </c>
      <c r="M98" t="n">
        <v>14545083948.78349</v>
      </c>
      <c r="N98" t="n">
        <v>14415939274.69011</v>
      </c>
      <c r="O98" t="n">
        <v>14366160030.44429</v>
      </c>
      <c r="P98" t="n">
        <v>14447725847.17519</v>
      </c>
      <c r="Q98" t="n">
        <v>14542919633.81628</v>
      </c>
      <c r="R98" t="n">
        <v>14573559119.36874</v>
      </c>
      <c r="S98" t="n">
        <v>14622010917.10134</v>
      </c>
      <c r="T98" t="n">
        <v>14609912396.43464</v>
      </c>
      <c r="U98" t="n">
        <v>14537869565.55946</v>
      </c>
      <c r="V98" t="n">
        <v>14636259323.9688</v>
      </c>
      <c r="W98" t="n">
        <v>14301259438.96091</v>
      </c>
      <c r="X98" t="n">
        <v>14230190549.82098</v>
      </c>
      <c r="Y98" t="n">
        <v>14227102793.80109</v>
      </c>
      <c r="Z98" t="n">
        <v>14208778260.41205</v>
      </c>
      <c r="AA98" t="n">
        <v>14297616175.43277</v>
      </c>
      <c r="AB98" t="n">
        <v>14319865333.29568</v>
      </c>
      <c r="AC98" t="n">
        <v>14212443167.08986</v>
      </c>
      <c r="AD98" t="n">
        <v>14171754045.70632</v>
      </c>
      <c r="AE98" t="n">
        <v>14186875392.94389</v>
      </c>
      <c r="AF98" t="n">
        <v>14188282197.67258</v>
      </c>
      <c r="AG98" t="n">
        <v>14171068679.30004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151265410389.558</v>
      </c>
      <c r="D99" t="n">
        <v>162728961653.41</v>
      </c>
      <c r="E99" t="n">
        <v>165572559146.1308</v>
      </c>
      <c r="F99" t="n">
        <v>161035049499.4699</v>
      </c>
      <c r="G99" t="n">
        <v>157704392567.6086</v>
      </c>
      <c r="H99" t="n">
        <v>157366621139.5157</v>
      </c>
      <c r="I99" t="n">
        <v>157755145918.9908</v>
      </c>
      <c r="J99" t="n">
        <v>158780272169.4318</v>
      </c>
      <c r="K99" t="n">
        <v>158561890506.8527</v>
      </c>
      <c r="L99" t="n">
        <v>159406293675.007</v>
      </c>
      <c r="M99" t="n">
        <v>159942633145.0192</v>
      </c>
      <c r="N99" t="n">
        <v>160531593019.1295</v>
      </c>
      <c r="O99" t="n">
        <v>160561618275.0523</v>
      </c>
      <c r="P99" t="n">
        <v>161016696498.2819</v>
      </c>
      <c r="Q99" t="n">
        <v>161703390866.6081</v>
      </c>
      <c r="R99" t="n">
        <v>162451532861.0571</v>
      </c>
      <c r="S99" t="n">
        <v>163370389519.152</v>
      </c>
      <c r="T99" t="n">
        <v>163875446330.3918</v>
      </c>
      <c r="U99" t="n">
        <v>164611408028.5507</v>
      </c>
      <c r="V99" t="n">
        <v>166120354953.2167</v>
      </c>
      <c r="W99" t="n">
        <v>166058132563.7219</v>
      </c>
      <c r="X99" t="n">
        <v>167278410276.6223</v>
      </c>
      <c r="Y99" t="n">
        <v>168931132961.4601</v>
      </c>
      <c r="Z99" t="n">
        <v>170556827835.5519</v>
      </c>
      <c r="AA99" t="n">
        <v>172783853395.6275</v>
      </c>
      <c r="AB99" t="n">
        <v>174809084849.9072</v>
      </c>
      <c r="AC99" t="n">
        <v>176342747996.2422</v>
      </c>
      <c r="AD99" t="n">
        <v>178041537349.114</v>
      </c>
      <c r="AE99" t="n">
        <v>180324841212.4865</v>
      </c>
      <c r="AF99" t="n">
        <v>182498446203.0142</v>
      </c>
      <c r="AG99" t="n">
        <v>184756792524.9789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0</v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0</v>
      </c>
      <c r="AG100" t="n">
        <v>0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134506552232.1776</v>
      </c>
      <c r="D101" t="n">
        <v>134506552232.1776</v>
      </c>
      <c r="E101" t="n">
        <v>134506552232.1776</v>
      </c>
      <c r="F101" t="n">
        <v>134506552232.1776</v>
      </c>
      <c r="G101" t="n">
        <v>134506552232.1776</v>
      </c>
      <c r="H101" t="n">
        <v>134506552232.1776</v>
      </c>
      <c r="I101" t="n">
        <v>134506552232.1776</v>
      </c>
      <c r="J101" t="n">
        <v>134506552232.1776</v>
      </c>
      <c r="K101" t="n">
        <v>134506552232.1776</v>
      </c>
      <c r="L101" t="n">
        <v>134506552232.1776</v>
      </c>
      <c r="M101" t="n">
        <v>134506552232.1776</v>
      </c>
      <c r="N101" t="n">
        <v>134506552232.1776</v>
      </c>
      <c r="O101" t="n">
        <v>134506552232.1776</v>
      </c>
      <c r="P101" t="n">
        <v>134506552232.1776</v>
      </c>
      <c r="Q101" t="n">
        <v>134506552232.1776</v>
      </c>
      <c r="R101" t="n">
        <v>134506552232.1776</v>
      </c>
      <c r="S101" t="n">
        <v>134506552232.1776</v>
      </c>
      <c r="T101" t="n">
        <v>134506552232.1776</v>
      </c>
      <c r="U101" t="n">
        <v>134506552232.1776</v>
      </c>
      <c r="V101" t="n">
        <v>134506552232.1776</v>
      </c>
      <c r="W101" t="n">
        <v>134506552232.1776</v>
      </c>
      <c r="X101" t="n">
        <v>134506552232.1776</v>
      </c>
      <c r="Y101" t="n">
        <v>134506552232.1776</v>
      </c>
      <c r="Z101" t="n">
        <v>134506552232.1776</v>
      </c>
      <c r="AA101" t="n">
        <v>134506552232.1776</v>
      </c>
      <c r="AB101" t="n">
        <v>134506552232.1776</v>
      </c>
      <c r="AC101" t="n">
        <v>134506552232.1776</v>
      </c>
      <c r="AD101" t="n">
        <v>134506552232.1776</v>
      </c>
      <c r="AE101" t="n">
        <v>134506552232.1776</v>
      </c>
      <c r="AF101" t="n">
        <v>134506552232.1776</v>
      </c>
      <c r="AG101" t="n">
        <v>134506552232.1776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1045309373160.994</v>
      </c>
      <c r="D102" t="n">
        <v>1048899891701.801</v>
      </c>
      <c r="E102" t="n">
        <v>1068415304429.931</v>
      </c>
      <c r="F102" t="n">
        <v>1090696583874.367</v>
      </c>
      <c r="G102" t="n">
        <v>1114419999560.521</v>
      </c>
      <c r="H102" t="n">
        <v>1138741916039.914</v>
      </c>
      <c r="I102" t="n">
        <v>1159125580322.749</v>
      </c>
      <c r="J102" t="n">
        <v>1175468968431.957</v>
      </c>
      <c r="K102" t="n">
        <v>1188050158175.062</v>
      </c>
      <c r="L102" t="n">
        <v>1201064215954.384</v>
      </c>
      <c r="M102" t="n">
        <v>1216085371005.014</v>
      </c>
      <c r="N102" t="n">
        <v>1234239500596.618</v>
      </c>
      <c r="O102" t="n">
        <v>1250575701403.344</v>
      </c>
      <c r="P102" t="n">
        <v>1265884906404.508</v>
      </c>
      <c r="Q102" t="n">
        <v>1283186295355.509</v>
      </c>
      <c r="R102" t="n">
        <v>1300664844026.775</v>
      </c>
      <c r="S102" t="n">
        <v>1314851704816.174</v>
      </c>
      <c r="T102" t="n">
        <v>1328427578658.952</v>
      </c>
      <c r="U102" t="n">
        <v>1345443522927.777</v>
      </c>
      <c r="V102" t="n">
        <v>1360079752767.596</v>
      </c>
      <c r="W102" t="n">
        <v>1378457338826.65</v>
      </c>
      <c r="X102" t="n">
        <v>1398531841653.83</v>
      </c>
      <c r="Y102" t="n">
        <v>1418974080808.269</v>
      </c>
      <c r="Z102" t="n">
        <v>1442595351330.673</v>
      </c>
      <c r="AA102" t="n">
        <v>1468224437903.698</v>
      </c>
      <c r="AB102" t="n">
        <v>1493813635414.049</v>
      </c>
      <c r="AC102" t="n">
        <v>1519179347509.523</v>
      </c>
      <c r="AD102" t="n">
        <v>1544166212863.054</v>
      </c>
      <c r="AE102" t="n">
        <v>1570915367595.13</v>
      </c>
      <c r="AF102" t="n">
        <v>1599533029134.54</v>
      </c>
      <c r="AG102" t="n">
        <v>1629493106957.473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675425981579988.1</v>
      </c>
      <c r="D111" t="n">
        <v>675425981579988.1</v>
      </c>
      <c r="E111" t="n">
        <v>675425981579988.1</v>
      </c>
      <c r="F111" t="n">
        <v>675425981579988.1</v>
      </c>
      <c r="G111" t="n">
        <v>675425981579988.1</v>
      </c>
      <c r="H111" t="n">
        <v>675425981579988.1</v>
      </c>
      <c r="I111" t="n">
        <v>675425981579988.1</v>
      </c>
      <c r="J111" t="n">
        <v>675425981579988.1</v>
      </c>
      <c r="K111" t="n">
        <v>675425981579988.1</v>
      </c>
      <c r="L111" t="n">
        <v>675425981579988.1</v>
      </c>
      <c r="M111" t="n">
        <v>675425981579988.1</v>
      </c>
      <c r="N111" t="n">
        <v>675425981579988.1</v>
      </c>
      <c r="O111" t="n">
        <v>675425981579988.1</v>
      </c>
      <c r="P111" t="n">
        <v>675425981579988.1</v>
      </c>
      <c r="Q111" t="n">
        <v>675425981579988.1</v>
      </c>
      <c r="R111" t="n">
        <v>675425981579988.1</v>
      </c>
      <c r="S111" t="n">
        <v>675425981579988.1</v>
      </c>
      <c r="T111" t="n">
        <v>675425981579988.1</v>
      </c>
      <c r="U111" t="n">
        <v>675425981579988.1</v>
      </c>
      <c r="V111" t="n">
        <v>675425981579988.1</v>
      </c>
      <c r="W111" t="n">
        <v>675425981579988.1</v>
      </c>
      <c r="X111" t="n">
        <v>675425981579988.1</v>
      </c>
      <c r="Y111" t="n">
        <v>675425981579988.1</v>
      </c>
      <c r="Z111" t="n">
        <v>675425981579988.1</v>
      </c>
      <c r="AA111" t="n">
        <v>675425981579988.1</v>
      </c>
      <c r="AB111" t="n">
        <v>675425981579988.1</v>
      </c>
      <c r="AC111" t="n">
        <v>675425981579988.1</v>
      </c>
      <c r="AD111" t="n">
        <v>675425981579988.1</v>
      </c>
      <c r="AE111" t="n">
        <v>675425981579988.1</v>
      </c>
      <c r="AF111" t="n">
        <v>675425981579988.1</v>
      </c>
      <c r="AG111" t="n">
        <v>675425981579988.1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1847493588575.04</v>
      </c>
      <c r="D128" t="n">
        <v>1878273589371.449</v>
      </c>
      <c r="E128" t="n">
        <v>1931775307493.963</v>
      </c>
      <c r="F128" t="n">
        <v>1975072068270.887</v>
      </c>
      <c r="G128" t="n">
        <v>1967872454350.696</v>
      </c>
      <c r="H128" t="n">
        <v>1957073033470.411</v>
      </c>
      <c r="I128" t="n">
        <v>1942112367847.264</v>
      </c>
      <c r="J128" t="n">
        <v>1923188611992.819</v>
      </c>
      <c r="K128" t="n">
        <v>1880585392006.372</v>
      </c>
      <c r="L128" t="n">
        <v>1835406163369.583</v>
      </c>
      <c r="M128" t="n">
        <v>1787485797322.812</v>
      </c>
      <c r="N128" t="n">
        <v>1736923371121.844</v>
      </c>
      <c r="O128" t="n">
        <v>1666347339252.823</v>
      </c>
      <c r="P128" t="n">
        <v>1594020942531.647</v>
      </c>
      <c r="Q128" t="n">
        <v>1520043258214.096</v>
      </c>
      <c r="R128" t="n">
        <v>1443984951525.115</v>
      </c>
      <c r="S128" t="n">
        <v>1366044176976.267</v>
      </c>
      <c r="T128" t="n">
        <v>1286749346598.393</v>
      </c>
      <c r="U128" t="n">
        <v>1205175739337.522</v>
      </c>
      <c r="V128" t="n">
        <v>1121851767224.496</v>
      </c>
      <c r="W128" t="n">
        <v>1037008610522.805</v>
      </c>
      <c r="X128" t="n">
        <v>949787599682.3362</v>
      </c>
      <c r="Y128" t="n">
        <v>860254786206.9435</v>
      </c>
      <c r="Z128" t="n">
        <v>768509247352.41</v>
      </c>
      <c r="AA128" t="n">
        <v>674154674095.6058</v>
      </c>
      <c r="AB128" t="n">
        <v>596874414585.3076</v>
      </c>
      <c r="AC128" t="n">
        <v>596874414585.3076</v>
      </c>
      <c r="AD128" t="n">
        <v>596874414585.3076</v>
      </c>
      <c r="AE128" t="n">
        <v>596874414585.3076</v>
      </c>
      <c r="AF128" t="n">
        <v>596874414585.3076</v>
      </c>
      <c r="AG128" t="n">
        <v>596874414585.3076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415199074385.7658</v>
      </c>
      <c r="D129" t="n">
        <v>403333563272.9597</v>
      </c>
      <c r="E129" t="n">
        <v>444213694082.0556</v>
      </c>
      <c r="F129" t="n">
        <v>477522054779.8076</v>
      </c>
      <c r="G129" t="n">
        <v>493979106339.044</v>
      </c>
      <c r="H129" t="n">
        <v>510448816953.7861</v>
      </c>
      <c r="I129" t="n">
        <v>523792235185.0808</v>
      </c>
      <c r="J129" t="n">
        <v>532079424618.3538</v>
      </c>
      <c r="K129" t="n">
        <v>539242558698.5793</v>
      </c>
      <c r="L129" t="n">
        <v>546337088865.0966</v>
      </c>
      <c r="M129" t="n">
        <v>553844446091.2955</v>
      </c>
      <c r="N129" t="n">
        <v>560298759033.0217</v>
      </c>
      <c r="O129" t="n">
        <v>559738300305.6523</v>
      </c>
      <c r="P129" t="n">
        <v>561237055104.6852</v>
      </c>
      <c r="Q129" t="n">
        <v>562736046320.7137</v>
      </c>
      <c r="R129" t="n">
        <v>561599525344.2482</v>
      </c>
      <c r="S129" t="n">
        <v>560097654139.3608</v>
      </c>
      <c r="T129" t="n">
        <v>559872929038.5681</v>
      </c>
      <c r="U129" t="n">
        <v>559743823866.3739</v>
      </c>
      <c r="V129" t="n">
        <v>559845096310.4189</v>
      </c>
      <c r="W129" t="n">
        <v>559313738365.9946</v>
      </c>
      <c r="X129" t="n">
        <v>559187878554.38</v>
      </c>
      <c r="Y129" t="n">
        <v>562222398158.5249</v>
      </c>
      <c r="Z129" t="n">
        <v>566268051761.5125</v>
      </c>
      <c r="AA129" t="n">
        <v>569090053978.8325</v>
      </c>
      <c r="AB129" t="n">
        <v>568869369459.4236</v>
      </c>
      <c r="AC129" t="n">
        <v>570650750030.7809</v>
      </c>
      <c r="AD129" t="n">
        <v>572231928391.5524</v>
      </c>
      <c r="AE129" t="n">
        <v>573675254151.283</v>
      </c>
      <c r="AF129" t="n">
        <v>575236423037.223</v>
      </c>
      <c r="AG129" t="n">
        <v>575416379355.9814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561191858275.3258</v>
      </c>
      <c r="D130" t="n">
        <v>545154182274.6432</v>
      </c>
      <c r="E130" t="n">
        <v>600408632466.3594</v>
      </c>
      <c r="F130" t="n">
        <v>645428917889.031</v>
      </c>
      <c r="G130" t="n">
        <v>667672617155.2772</v>
      </c>
      <c r="H130" t="n">
        <v>689933426668.9238</v>
      </c>
      <c r="I130" t="n">
        <v>707968673216.7228</v>
      </c>
      <c r="J130" t="n">
        <v>719169813885.9746</v>
      </c>
      <c r="K130" t="n">
        <v>728851657544.9567</v>
      </c>
      <c r="L130" t="n">
        <v>738440774701.8969</v>
      </c>
      <c r="M130" t="n">
        <v>748587877651.8251</v>
      </c>
      <c r="N130" t="n">
        <v>757311663655.0001</v>
      </c>
      <c r="O130" t="n">
        <v>756554135774.7554</v>
      </c>
      <c r="P130" t="n">
        <v>758579884488.2191</v>
      </c>
      <c r="Q130" t="n">
        <v>760605952747.899</v>
      </c>
      <c r="R130" t="n">
        <v>759069806937.1331</v>
      </c>
      <c r="S130" t="n">
        <v>757039846023.5453</v>
      </c>
      <c r="T130" t="n">
        <v>756736102820.1155</v>
      </c>
      <c r="U130" t="n">
        <v>756561601536.3546</v>
      </c>
      <c r="V130" t="n">
        <v>756698483515.559</v>
      </c>
      <c r="W130" t="n">
        <v>755980288869.5763</v>
      </c>
      <c r="X130" t="n">
        <v>755810174083.8757</v>
      </c>
      <c r="Y130" t="n">
        <v>759911695018.4834</v>
      </c>
      <c r="Z130" t="n">
        <v>765379886070.5892</v>
      </c>
      <c r="AA130" t="n">
        <v>769194164006.3911</v>
      </c>
      <c r="AB130" t="n">
        <v>768895882138.2946</v>
      </c>
      <c r="AC130" t="n">
        <v>771303633828.5277</v>
      </c>
      <c r="AD130" t="n">
        <v>773440787972.8591</v>
      </c>
      <c r="AE130" t="n">
        <v>775391617623.4264</v>
      </c>
      <c r="AF130" t="n">
        <v>777501726537.9957</v>
      </c>
      <c r="AG130" t="n">
        <v>777744959307.9189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336118815756.7971</v>
      </c>
      <c r="D131" t="n">
        <v>326513251126.1784</v>
      </c>
      <c r="E131" t="n">
        <v>359607210152.6134</v>
      </c>
      <c r="F131" t="n">
        <v>386571544716.921</v>
      </c>
      <c r="G131" t="n">
        <v>399894129043.7823</v>
      </c>
      <c r="H131" t="n">
        <v>413226961338.4442</v>
      </c>
      <c r="I131" t="n">
        <v>424028945761.6642</v>
      </c>
      <c r="J131" t="n">
        <v>430737728295.4036</v>
      </c>
      <c r="K131" t="n">
        <v>436536546965.0125</v>
      </c>
      <c r="L131" t="n">
        <v>442279828260.7341</v>
      </c>
      <c r="M131" t="n">
        <v>448357308139.6722</v>
      </c>
      <c r="N131" t="n">
        <v>453582310208.1526</v>
      </c>
      <c r="O131" t="n">
        <v>453128598397.7334</v>
      </c>
      <c r="P131" t="n">
        <v>454341895149.1917</v>
      </c>
      <c r="Q131" t="n">
        <v>455555383288.8431</v>
      </c>
      <c r="R131" t="n">
        <v>454635328047.2521</v>
      </c>
      <c r="S131" t="n">
        <v>453419508451.4286</v>
      </c>
      <c r="T131" t="n">
        <v>453237585274.3092</v>
      </c>
      <c r="U131" t="n">
        <v>453133069921.8841</v>
      </c>
      <c r="V131" t="n">
        <v>453215053664.2891</v>
      </c>
      <c r="W131" t="n">
        <v>452784900000.5626</v>
      </c>
      <c r="X131" t="n">
        <v>452683011886.0627</v>
      </c>
      <c r="Y131" t="n">
        <v>455139566340.6815</v>
      </c>
      <c r="Z131" t="n">
        <v>458414670698.7779</v>
      </c>
      <c r="AA131" t="n">
        <v>460699184566.6181</v>
      </c>
      <c r="AB131" t="n">
        <v>460520532387.71</v>
      </c>
      <c r="AC131" t="n">
        <v>461962625024.7001</v>
      </c>
      <c r="AD131" t="n">
        <v>463242646659.8857</v>
      </c>
      <c r="AE131" t="n">
        <v>464411071579.4971</v>
      </c>
      <c r="AF131" t="n">
        <v>465674894813.9655</v>
      </c>
      <c r="AG131" t="n">
        <v>465820576026.8596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2185604584857.044</v>
      </c>
      <c r="D132" t="n">
        <v>2185604584857.044</v>
      </c>
      <c r="E132" t="n">
        <v>2185604584857.044</v>
      </c>
      <c r="F132" t="n">
        <v>2185604584857.044</v>
      </c>
      <c r="G132" t="n">
        <v>2185604584857.044</v>
      </c>
      <c r="H132" t="n">
        <v>2185604584857.044</v>
      </c>
      <c r="I132" t="n">
        <v>2185604584857.044</v>
      </c>
      <c r="J132" t="n">
        <v>2185604584857.044</v>
      </c>
      <c r="K132" t="n">
        <v>2185604584857.044</v>
      </c>
      <c r="L132" t="n">
        <v>2185604584857.044</v>
      </c>
      <c r="M132" t="n">
        <v>2185604584857.044</v>
      </c>
      <c r="N132" t="n">
        <v>2185604584857.044</v>
      </c>
      <c r="O132" t="n">
        <v>2185604584857.044</v>
      </c>
      <c r="P132" t="n">
        <v>2185604584857.044</v>
      </c>
      <c r="Q132" t="n">
        <v>2185604584857.044</v>
      </c>
      <c r="R132" t="n">
        <v>2185604584857.044</v>
      </c>
      <c r="S132" t="n">
        <v>2185604584857.044</v>
      </c>
      <c r="T132" t="n">
        <v>2185604584857.044</v>
      </c>
      <c r="U132" t="n">
        <v>2185604584857.044</v>
      </c>
      <c r="V132" t="n">
        <v>2185604584857.044</v>
      </c>
      <c r="W132" t="n">
        <v>2185604584857.044</v>
      </c>
      <c r="X132" t="n">
        <v>2185604584857.044</v>
      </c>
      <c r="Y132" t="n">
        <v>2185604584857.044</v>
      </c>
      <c r="Z132" t="n">
        <v>2185604584857.044</v>
      </c>
      <c r="AA132" t="n">
        <v>2185604584857.044</v>
      </c>
      <c r="AB132" t="n">
        <v>2185604584857.044</v>
      </c>
      <c r="AC132" t="n">
        <v>2185604584857.044</v>
      </c>
      <c r="AD132" t="n">
        <v>2185604584857.044</v>
      </c>
      <c r="AE132" t="n">
        <v>2185604584857.044</v>
      </c>
      <c r="AF132" t="n">
        <v>2185604584857.044</v>
      </c>
      <c r="AG132" t="n">
        <v>2185604584857.044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119835582188.1812</v>
      </c>
      <c r="D133" t="n">
        <v>119835582188.1812</v>
      </c>
      <c r="E133" t="n">
        <v>119835582188.1812</v>
      </c>
      <c r="F133" t="n">
        <v>119835582188.1812</v>
      </c>
      <c r="G133" t="n">
        <v>119835582188.1812</v>
      </c>
      <c r="H133" t="n">
        <v>119835582188.1812</v>
      </c>
      <c r="I133" t="n">
        <v>119835582188.1812</v>
      </c>
      <c r="J133" t="n">
        <v>119835582188.1812</v>
      </c>
      <c r="K133" t="n">
        <v>119835582188.1812</v>
      </c>
      <c r="L133" t="n">
        <v>119835582188.1812</v>
      </c>
      <c r="M133" t="n">
        <v>119835582188.1812</v>
      </c>
      <c r="N133" t="n">
        <v>119835582188.1812</v>
      </c>
      <c r="O133" t="n">
        <v>119835582188.1812</v>
      </c>
      <c r="P133" t="n">
        <v>119835582188.1812</v>
      </c>
      <c r="Q133" t="n">
        <v>119835582188.1812</v>
      </c>
      <c r="R133" t="n">
        <v>119835582188.1812</v>
      </c>
      <c r="S133" t="n">
        <v>119835582188.1812</v>
      </c>
      <c r="T133" t="n">
        <v>119835582188.1812</v>
      </c>
      <c r="U133" t="n">
        <v>119835582188.1812</v>
      </c>
      <c r="V133" t="n">
        <v>119835582188.1812</v>
      </c>
      <c r="W133" t="n">
        <v>119835582188.1812</v>
      </c>
      <c r="X133" t="n">
        <v>119835582188.1812</v>
      </c>
      <c r="Y133" t="n">
        <v>119835582188.1812</v>
      </c>
      <c r="Z133" t="n">
        <v>119835582188.1812</v>
      </c>
      <c r="AA133" t="n">
        <v>119835582188.1812</v>
      </c>
      <c r="AB133" t="n">
        <v>119835582188.1812</v>
      </c>
      <c r="AC133" t="n">
        <v>119835582188.1812</v>
      </c>
      <c r="AD133" t="n">
        <v>119835582188.1812</v>
      </c>
      <c r="AE133" t="n">
        <v>119835582188.1812</v>
      </c>
      <c r="AF133" t="n">
        <v>119835582188.1812</v>
      </c>
      <c r="AG133" t="n">
        <v>119835582188.1812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835272919895.636</v>
      </c>
      <c r="D134" t="n">
        <v>861097972584.6521</v>
      </c>
      <c r="E134" t="n">
        <v>944247139421.7701</v>
      </c>
      <c r="F134" t="n">
        <v>976713894337.5092</v>
      </c>
      <c r="G134" t="n">
        <v>991082223833.7668</v>
      </c>
      <c r="H134" t="n">
        <v>1015033702627.632</v>
      </c>
      <c r="I134" t="n">
        <v>1027029691116.72</v>
      </c>
      <c r="J134" t="n">
        <v>1039313429862.742</v>
      </c>
      <c r="K134" t="n">
        <v>1038810399783.953</v>
      </c>
      <c r="L134" t="n">
        <v>1041306366827.435</v>
      </c>
      <c r="M134" t="n">
        <v>1050874595741.35</v>
      </c>
      <c r="N134" t="n">
        <v>1060881910232.513</v>
      </c>
      <c r="O134" t="n">
        <v>1059021125237.671</v>
      </c>
      <c r="P134" t="n">
        <v>1046036128458.083</v>
      </c>
      <c r="Q134" t="n">
        <v>1025914925306.522</v>
      </c>
      <c r="R134" t="n">
        <v>1022986267135.945</v>
      </c>
      <c r="S134" t="n">
        <v>1018444076043.151</v>
      </c>
      <c r="T134" t="n">
        <v>1014191766690.676</v>
      </c>
      <c r="U134" t="n">
        <v>1020505220476.155</v>
      </c>
      <c r="V134" t="n">
        <v>1023885753124.288</v>
      </c>
      <c r="W134" t="n">
        <v>1028715694474.017</v>
      </c>
      <c r="X134" t="n">
        <v>1044162554562.932</v>
      </c>
      <c r="Y134" t="n">
        <v>1055148219927.672</v>
      </c>
      <c r="Z134" t="n">
        <v>1069049754562.681</v>
      </c>
      <c r="AA134" t="n">
        <v>1087131128115.085</v>
      </c>
      <c r="AB134" t="n">
        <v>1106924082825.402</v>
      </c>
      <c r="AC134" t="n">
        <v>1122479648566.937</v>
      </c>
      <c r="AD134" t="n">
        <v>1134535318590.796</v>
      </c>
      <c r="AE134" t="n">
        <v>1148125656651.638</v>
      </c>
      <c r="AF134" t="n">
        <v>1162502512081.435</v>
      </c>
      <c r="AG134" t="n">
        <v>1179330573403.635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7847487089120.55</v>
      </c>
      <c r="D135" t="n">
        <v>7873206875605.965</v>
      </c>
      <c r="E135" t="n">
        <v>8258802737055.273</v>
      </c>
      <c r="F135" t="n">
        <v>8641289613325.028</v>
      </c>
      <c r="G135" t="n">
        <v>8909907699307.49</v>
      </c>
      <c r="H135" t="n">
        <v>9164118023715.664</v>
      </c>
      <c r="I135" t="n">
        <v>9439307373827.639</v>
      </c>
      <c r="J135" t="n">
        <v>9759422443018.623</v>
      </c>
      <c r="K135" t="n">
        <v>10038601804650.1</v>
      </c>
      <c r="L135" t="n">
        <v>10404271897448.62</v>
      </c>
      <c r="M135" t="n">
        <v>10856737437291.16</v>
      </c>
      <c r="N135" t="n">
        <v>11390617318437.24</v>
      </c>
      <c r="O135" t="n">
        <v>11862730408086.38</v>
      </c>
      <c r="P135" t="n">
        <v>12396393896798.09</v>
      </c>
      <c r="Q135" t="n">
        <v>12957236716884.2</v>
      </c>
      <c r="R135" t="n">
        <v>13503402388896.09</v>
      </c>
      <c r="S135" t="n">
        <v>14015512749527.09</v>
      </c>
      <c r="T135" t="n">
        <v>14512471223579.89</v>
      </c>
      <c r="U135" t="n">
        <v>14965941442582.01</v>
      </c>
      <c r="V135" t="n">
        <v>15372790132407.19</v>
      </c>
      <c r="W135" t="n">
        <v>15683277946354.66</v>
      </c>
      <c r="X135" t="n">
        <v>15975509304716.5</v>
      </c>
      <c r="Y135" t="n">
        <v>16275232699096.98</v>
      </c>
      <c r="Z135" t="n">
        <v>16568753579720.79</v>
      </c>
      <c r="AA135" t="n">
        <v>16835819381199.54</v>
      </c>
      <c r="AB135" t="n">
        <v>17113609856696.12</v>
      </c>
      <c r="AC135" t="n">
        <v>17400301127120.82</v>
      </c>
      <c r="AD135" t="n">
        <v>17730032411124.98</v>
      </c>
      <c r="AE135" t="n">
        <v>18053203471429.96</v>
      </c>
      <c r="AF135" t="n">
        <v>18413640400254.38</v>
      </c>
      <c r="AG135" t="n">
        <v>18775605324635.79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5303919022324.327</v>
      </c>
      <c r="D136" t="n">
        <v>5728557721524.84</v>
      </c>
      <c r="E136" t="n">
        <v>5715917197029.164</v>
      </c>
      <c r="F136" t="n">
        <v>5684970079834.198</v>
      </c>
      <c r="G136" t="n">
        <v>5643638968730.991</v>
      </c>
      <c r="H136" t="n">
        <v>5601757532134.368</v>
      </c>
      <c r="I136" t="n">
        <v>5685909342438.418</v>
      </c>
      <c r="J136" t="n">
        <v>5617123067211.026</v>
      </c>
      <c r="K136" t="n">
        <v>5651498462133.839</v>
      </c>
      <c r="L136" t="n">
        <v>5738690684569.832</v>
      </c>
      <c r="M136" t="n">
        <v>5784875666980.934</v>
      </c>
      <c r="N136" t="n">
        <v>5762291062439.271</v>
      </c>
      <c r="O136" t="n">
        <v>5787681257762.275</v>
      </c>
      <c r="P136" t="n">
        <v>5799166974172.25</v>
      </c>
      <c r="Q136" t="n">
        <v>5846067876725.321</v>
      </c>
      <c r="R136" t="n">
        <v>5834152539835.597</v>
      </c>
      <c r="S136" t="n">
        <v>5825896118556.57</v>
      </c>
      <c r="T136" t="n">
        <v>5816573824928.607</v>
      </c>
      <c r="U136" t="n">
        <v>5815867297640.662</v>
      </c>
      <c r="V136" t="n">
        <v>5813768587519.201</v>
      </c>
      <c r="W136" t="n">
        <v>5815353494846.63</v>
      </c>
      <c r="X136" t="n">
        <v>5822572199540.606</v>
      </c>
      <c r="Y136" t="n">
        <v>5835883549359.661</v>
      </c>
      <c r="Z136" t="n">
        <v>5857866327298.102</v>
      </c>
      <c r="AA136" t="n">
        <v>5868863284725.078</v>
      </c>
      <c r="AB136" t="n">
        <v>5847733489643.152</v>
      </c>
      <c r="AC136" t="n">
        <v>5872993222327.438</v>
      </c>
      <c r="AD136" t="n">
        <v>5889005108871.174</v>
      </c>
      <c r="AE136" t="n">
        <v>5903913551649.882</v>
      </c>
      <c r="AF136" t="n">
        <v>5890228231731.352</v>
      </c>
      <c r="AG136" t="n">
        <v>5919128812461.25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9980447121324.174</v>
      </c>
      <c r="D137" t="n">
        <v>11387061074828.72</v>
      </c>
      <c r="E137" t="n">
        <v>14153326798608.05</v>
      </c>
      <c r="F137" t="n">
        <v>14935131540470.51</v>
      </c>
      <c r="G137" t="n">
        <v>14538661419651.84</v>
      </c>
      <c r="H137" t="n">
        <v>14840478608109.18</v>
      </c>
      <c r="I137" t="n">
        <v>15220524257570.62</v>
      </c>
      <c r="J137" t="n">
        <v>16389776840560.07</v>
      </c>
      <c r="K137" t="n">
        <v>16958825654086.66</v>
      </c>
      <c r="L137" t="n">
        <v>17843905323095.11</v>
      </c>
      <c r="M137" t="n">
        <v>18606165266165.22</v>
      </c>
      <c r="N137" t="n">
        <v>19206897222221.41</v>
      </c>
      <c r="O137" t="n">
        <v>19225569447287.4</v>
      </c>
      <c r="P137" t="n">
        <v>19543357766680.64</v>
      </c>
      <c r="Q137" t="n">
        <v>19749472755239.25</v>
      </c>
      <c r="R137" t="n">
        <v>19853287238017.32</v>
      </c>
      <c r="S137" t="n">
        <v>19900998356676.7</v>
      </c>
      <c r="T137" t="n">
        <v>20041052124275.36</v>
      </c>
      <c r="U137" t="n">
        <v>19933741188362.56</v>
      </c>
      <c r="V137" t="n">
        <v>19924309623274.8</v>
      </c>
      <c r="W137" t="n">
        <v>18895600623971.45</v>
      </c>
      <c r="X137" t="n">
        <v>18618296504253.24</v>
      </c>
      <c r="Y137" t="n">
        <v>18539556436504.04</v>
      </c>
      <c r="Z137" t="n">
        <v>18452690821996.94</v>
      </c>
      <c r="AA137" t="n">
        <v>18335123591974.89</v>
      </c>
      <c r="AB137" t="n">
        <v>18363055425417.09</v>
      </c>
      <c r="AC137" t="n">
        <v>18193760016366.8</v>
      </c>
      <c r="AD137" t="n">
        <v>18167964614795.3</v>
      </c>
      <c r="AE137" t="n">
        <v>18255642168155.27</v>
      </c>
      <c r="AF137" t="n">
        <v>18506959981192.47</v>
      </c>
      <c r="AG137" t="n">
        <v>18666166315745.59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555007603135.0103</v>
      </c>
      <c r="D138" t="n">
        <v>555007603135.0103</v>
      </c>
      <c r="E138" t="n">
        <v>555007603135.0103</v>
      </c>
      <c r="F138" t="n">
        <v>555007603135.0103</v>
      </c>
      <c r="G138" t="n">
        <v>555007603135.0103</v>
      </c>
      <c r="H138" t="n">
        <v>555007603135.0103</v>
      </c>
      <c r="I138" t="n">
        <v>555007603135.0103</v>
      </c>
      <c r="J138" t="n">
        <v>555007603135.0103</v>
      </c>
      <c r="K138" t="n">
        <v>555007603135.0103</v>
      </c>
      <c r="L138" t="n">
        <v>555007603135.0103</v>
      </c>
      <c r="M138" t="n">
        <v>555007603135.0103</v>
      </c>
      <c r="N138" t="n">
        <v>555007603135.0103</v>
      </c>
      <c r="O138" t="n">
        <v>555007603135.0103</v>
      </c>
      <c r="P138" t="n">
        <v>555007603135.0103</v>
      </c>
      <c r="Q138" t="n">
        <v>555007603135.0103</v>
      </c>
      <c r="R138" t="n">
        <v>555007603135.0103</v>
      </c>
      <c r="S138" t="n">
        <v>555007603135.0103</v>
      </c>
      <c r="T138" t="n">
        <v>555007603135.0103</v>
      </c>
      <c r="U138" t="n">
        <v>555007603135.0103</v>
      </c>
      <c r="V138" t="n">
        <v>555007603135.0103</v>
      </c>
      <c r="W138" t="n">
        <v>555007603135.0103</v>
      </c>
      <c r="X138" t="n">
        <v>555007603135.0103</v>
      </c>
      <c r="Y138" t="n">
        <v>555007603135.0103</v>
      </c>
      <c r="Z138" t="n">
        <v>555007603135.0103</v>
      </c>
      <c r="AA138" t="n">
        <v>555007603135.0103</v>
      </c>
      <c r="AB138" t="n">
        <v>555007603135.0103</v>
      </c>
      <c r="AC138" t="n">
        <v>555007603135.0103</v>
      </c>
      <c r="AD138" t="n">
        <v>555007603135.0103</v>
      </c>
      <c r="AE138" t="n">
        <v>555007603135.0103</v>
      </c>
      <c r="AF138" t="n">
        <v>555007603135.0103</v>
      </c>
      <c r="AG138" t="n">
        <v>555007603135.0103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527622645278.8109</v>
      </c>
      <c r="D139" t="n">
        <v>527622645278.8109</v>
      </c>
      <c r="E139" t="n">
        <v>527622645278.8109</v>
      </c>
      <c r="F139" t="n">
        <v>527622645278.8109</v>
      </c>
      <c r="G139" t="n">
        <v>527622645278.8109</v>
      </c>
      <c r="H139" t="n">
        <v>527622645278.8109</v>
      </c>
      <c r="I139" t="n">
        <v>527622645278.8109</v>
      </c>
      <c r="J139" t="n">
        <v>527622645278.8109</v>
      </c>
      <c r="K139" t="n">
        <v>527622645278.8109</v>
      </c>
      <c r="L139" t="n">
        <v>527622645278.8109</v>
      </c>
      <c r="M139" t="n">
        <v>527622645278.8109</v>
      </c>
      <c r="N139" t="n">
        <v>527622645278.8109</v>
      </c>
      <c r="O139" t="n">
        <v>527622645278.8109</v>
      </c>
      <c r="P139" t="n">
        <v>527622645278.8109</v>
      </c>
      <c r="Q139" t="n">
        <v>527622645278.8109</v>
      </c>
      <c r="R139" t="n">
        <v>527622645278.8109</v>
      </c>
      <c r="S139" t="n">
        <v>527622645278.8109</v>
      </c>
      <c r="T139" t="n">
        <v>527622645278.8109</v>
      </c>
      <c r="U139" t="n">
        <v>527622645278.8109</v>
      </c>
      <c r="V139" t="n">
        <v>527622645278.8109</v>
      </c>
      <c r="W139" t="n">
        <v>527622645278.8109</v>
      </c>
      <c r="X139" t="n">
        <v>527622645278.8109</v>
      </c>
      <c r="Y139" t="n">
        <v>527622645278.8109</v>
      </c>
      <c r="Z139" t="n">
        <v>527622645278.8109</v>
      </c>
      <c r="AA139" t="n">
        <v>527622645278.8109</v>
      </c>
      <c r="AB139" t="n">
        <v>527622645278.8109</v>
      </c>
      <c r="AC139" t="n">
        <v>527622645278.8109</v>
      </c>
      <c r="AD139" t="n">
        <v>527622645278.8109</v>
      </c>
      <c r="AE139" t="n">
        <v>527622645278.8109</v>
      </c>
      <c r="AF139" t="n">
        <v>527622645278.8109</v>
      </c>
      <c r="AG139" t="n">
        <v>527622645278.8109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1260690705379.215</v>
      </c>
      <c r="D140" t="n">
        <v>1099391538740.394</v>
      </c>
      <c r="E140" t="n">
        <v>1407106186900.265</v>
      </c>
      <c r="F140" t="n">
        <v>1702844704975.727</v>
      </c>
      <c r="G140" t="n">
        <v>1819151222477.227</v>
      </c>
      <c r="H140" t="n">
        <v>1936532773845.902</v>
      </c>
      <c r="I140" t="n">
        <v>2044718731536.268</v>
      </c>
      <c r="J140" t="n">
        <v>2146142180515.273</v>
      </c>
      <c r="K140" t="n">
        <v>2171233292162.537</v>
      </c>
      <c r="L140" t="n">
        <v>2200602341848.499</v>
      </c>
      <c r="M140" t="n">
        <v>2233381163421.748</v>
      </c>
      <c r="N140" t="n">
        <v>2271609145764.237</v>
      </c>
      <c r="O140" t="n">
        <v>2231224313139.337</v>
      </c>
      <c r="P140" t="n">
        <v>2190407863819.845</v>
      </c>
      <c r="Q140" t="n">
        <v>2089084303275.873</v>
      </c>
      <c r="R140" t="n">
        <v>2140471970338.873</v>
      </c>
      <c r="S140" t="n">
        <v>2182268189555.093</v>
      </c>
      <c r="T140" t="n">
        <v>2212410141422.016</v>
      </c>
      <c r="U140" t="n">
        <v>2240299362440.8</v>
      </c>
      <c r="V140" t="n">
        <v>2262954922740.002</v>
      </c>
      <c r="W140" t="n">
        <v>2298932332317.826</v>
      </c>
      <c r="X140" t="n">
        <v>2337086631524.596</v>
      </c>
      <c r="Y140" t="n">
        <v>2367926260948.564</v>
      </c>
      <c r="Z140" t="n">
        <v>2401846092083.735</v>
      </c>
      <c r="AA140" t="n">
        <v>2436707772506.035</v>
      </c>
      <c r="AB140" t="n">
        <v>2470270286677.609</v>
      </c>
      <c r="AC140" t="n">
        <v>2502408774054.666</v>
      </c>
      <c r="AD140" t="n">
        <v>2533288790469.343</v>
      </c>
      <c r="AE140" t="n">
        <v>2566553489121.648</v>
      </c>
      <c r="AF140" t="n">
        <v>2601500567989.95</v>
      </c>
      <c r="AG140" t="n">
        <v>2638553011434.95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5277111268656.428</v>
      </c>
      <c r="D141" t="n">
        <v>5277111268656.428</v>
      </c>
      <c r="E141" t="n">
        <v>5277111268656.428</v>
      </c>
      <c r="F141" t="n">
        <v>5277111268656.428</v>
      </c>
      <c r="G141" t="n">
        <v>5277111268656.428</v>
      </c>
      <c r="H141" t="n">
        <v>5277111268656.428</v>
      </c>
      <c r="I141" t="n">
        <v>5277111268656.428</v>
      </c>
      <c r="J141" t="n">
        <v>5277111268656.428</v>
      </c>
      <c r="K141" t="n">
        <v>5277111268656.428</v>
      </c>
      <c r="L141" t="n">
        <v>5277111268656.428</v>
      </c>
      <c r="M141" t="n">
        <v>5277111268656.428</v>
      </c>
      <c r="N141" t="n">
        <v>5277111268656.428</v>
      </c>
      <c r="O141" t="n">
        <v>5277111268656.428</v>
      </c>
      <c r="P141" t="n">
        <v>5277111268656.428</v>
      </c>
      <c r="Q141" t="n">
        <v>5277111268656.428</v>
      </c>
      <c r="R141" t="n">
        <v>5277111268656.428</v>
      </c>
      <c r="S141" t="n">
        <v>5277111268656.428</v>
      </c>
      <c r="T141" t="n">
        <v>5277111268656.428</v>
      </c>
      <c r="U141" t="n">
        <v>5277111268656.428</v>
      </c>
      <c r="V141" t="n">
        <v>5277111268656.428</v>
      </c>
      <c r="W141" t="n">
        <v>5277111268656.428</v>
      </c>
      <c r="X141" t="n">
        <v>5277111268656.428</v>
      </c>
      <c r="Y141" t="n">
        <v>5277111268656.428</v>
      </c>
      <c r="Z141" t="n">
        <v>5277111268656.428</v>
      </c>
      <c r="AA141" t="n">
        <v>5277111268656.428</v>
      </c>
      <c r="AB141" t="n">
        <v>5277111268656.428</v>
      </c>
      <c r="AC141" t="n">
        <v>5277111268656.428</v>
      </c>
      <c r="AD141" t="n">
        <v>5277111268656.428</v>
      </c>
      <c r="AE141" t="n">
        <v>5277111268656.428</v>
      </c>
      <c r="AF141" t="n">
        <v>5277111268656.428</v>
      </c>
      <c r="AG141" t="n">
        <v>5277111268656.428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4625147623294.29</v>
      </c>
      <c r="D142" t="n">
        <v>4625147623294.29</v>
      </c>
      <c r="E142" t="n">
        <v>4625147623294.29</v>
      </c>
      <c r="F142" t="n">
        <v>4625147623294.29</v>
      </c>
      <c r="G142" t="n">
        <v>4625147623294.29</v>
      </c>
      <c r="H142" t="n">
        <v>4625147623294.29</v>
      </c>
      <c r="I142" t="n">
        <v>4625147623294.29</v>
      </c>
      <c r="J142" t="n">
        <v>4625147623294.29</v>
      </c>
      <c r="K142" t="n">
        <v>4625147623294.29</v>
      </c>
      <c r="L142" t="n">
        <v>4625147623294.29</v>
      </c>
      <c r="M142" t="n">
        <v>4625147623294.29</v>
      </c>
      <c r="N142" t="n">
        <v>4625147623294.29</v>
      </c>
      <c r="O142" t="n">
        <v>4625147623294.29</v>
      </c>
      <c r="P142" t="n">
        <v>4625147623294.29</v>
      </c>
      <c r="Q142" t="n">
        <v>4625147623294.29</v>
      </c>
      <c r="R142" t="n">
        <v>4625147623294.29</v>
      </c>
      <c r="S142" t="n">
        <v>4625147623294.29</v>
      </c>
      <c r="T142" t="n">
        <v>4625147623294.29</v>
      </c>
      <c r="U142" t="n">
        <v>4625147623294.29</v>
      </c>
      <c r="V142" t="n">
        <v>4625147623294.29</v>
      </c>
      <c r="W142" t="n">
        <v>4625147623294.29</v>
      </c>
      <c r="X142" t="n">
        <v>4625147623294.29</v>
      </c>
      <c r="Y142" t="n">
        <v>4625147623294.29</v>
      </c>
      <c r="Z142" t="n">
        <v>4625147623294.29</v>
      </c>
      <c r="AA142" t="n">
        <v>4625147623294.29</v>
      </c>
      <c r="AB142" t="n">
        <v>4625147623294.29</v>
      </c>
      <c r="AC142" t="n">
        <v>4625147623294.29</v>
      </c>
      <c r="AD142" t="n">
        <v>4625147623294.29</v>
      </c>
      <c r="AE142" t="n">
        <v>4625147623294.29</v>
      </c>
      <c r="AF142" t="n">
        <v>4625147623294.29</v>
      </c>
      <c r="AG142" t="n">
        <v>4625147623294.29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195569355330.3569</v>
      </c>
      <c r="D143" t="n">
        <v>195569355330.3569</v>
      </c>
      <c r="E143" t="n">
        <v>195569355330.3569</v>
      </c>
      <c r="F143" t="n">
        <v>195569355330.3569</v>
      </c>
      <c r="G143" t="n">
        <v>195569355330.3569</v>
      </c>
      <c r="H143" t="n">
        <v>195569355330.3569</v>
      </c>
      <c r="I143" t="n">
        <v>195569355330.3569</v>
      </c>
      <c r="J143" t="n">
        <v>195569355330.3569</v>
      </c>
      <c r="K143" t="n">
        <v>195569355330.3569</v>
      </c>
      <c r="L143" t="n">
        <v>195569355330.3569</v>
      </c>
      <c r="M143" t="n">
        <v>195569355330.3569</v>
      </c>
      <c r="N143" t="n">
        <v>195569355330.3569</v>
      </c>
      <c r="O143" t="n">
        <v>195569355330.3569</v>
      </c>
      <c r="P143" t="n">
        <v>195569355330.3569</v>
      </c>
      <c r="Q143" t="n">
        <v>195569355330.3569</v>
      </c>
      <c r="R143" t="n">
        <v>195569355330.3569</v>
      </c>
      <c r="S143" t="n">
        <v>195569355330.3569</v>
      </c>
      <c r="T143" t="n">
        <v>195569355330.3569</v>
      </c>
      <c r="U143" t="n">
        <v>195569355330.3569</v>
      </c>
      <c r="V143" t="n">
        <v>195569355330.3569</v>
      </c>
      <c r="W143" t="n">
        <v>195569355330.3569</v>
      </c>
      <c r="X143" t="n">
        <v>195569355330.3569</v>
      </c>
      <c r="Y143" t="n">
        <v>195569355330.3569</v>
      </c>
      <c r="Z143" t="n">
        <v>195569355330.3569</v>
      </c>
      <c r="AA143" t="n">
        <v>195569355330.3569</v>
      </c>
      <c r="AB143" t="n">
        <v>195569355330.3569</v>
      </c>
      <c r="AC143" t="n">
        <v>195569355330.3569</v>
      </c>
      <c r="AD143" t="n">
        <v>195569355330.3569</v>
      </c>
      <c r="AE143" t="n">
        <v>195569355330.3569</v>
      </c>
      <c r="AF143" t="n">
        <v>195569355330.3569</v>
      </c>
      <c r="AG143" t="n">
        <v>195569355330.3569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21760222516.1608</v>
      </c>
      <c r="D144" t="n">
        <v>21760222516.1608</v>
      </c>
      <c r="E144" t="n">
        <v>21760222516.1608</v>
      </c>
      <c r="F144" t="n">
        <v>21760222516.1608</v>
      </c>
      <c r="G144" t="n">
        <v>21760222516.1608</v>
      </c>
      <c r="H144" t="n">
        <v>21760222516.1608</v>
      </c>
      <c r="I144" t="n">
        <v>21760222516.1608</v>
      </c>
      <c r="J144" t="n">
        <v>21760222516.1608</v>
      </c>
      <c r="K144" t="n">
        <v>21760222516.1608</v>
      </c>
      <c r="L144" t="n">
        <v>21760222516.1608</v>
      </c>
      <c r="M144" t="n">
        <v>21760222516.1608</v>
      </c>
      <c r="N144" t="n">
        <v>21760222516.1608</v>
      </c>
      <c r="O144" t="n">
        <v>21760222516.1608</v>
      </c>
      <c r="P144" t="n">
        <v>21760222516.1608</v>
      </c>
      <c r="Q144" t="n">
        <v>21760222516.1608</v>
      </c>
      <c r="R144" t="n">
        <v>21760222516.1608</v>
      </c>
      <c r="S144" t="n">
        <v>21760222516.1608</v>
      </c>
      <c r="T144" t="n">
        <v>21760222516.1608</v>
      </c>
      <c r="U144" t="n">
        <v>21760222516.1608</v>
      </c>
      <c r="V144" t="n">
        <v>21760222516.1608</v>
      </c>
      <c r="W144" t="n">
        <v>21760222516.1608</v>
      </c>
      <c r="X144" t="n">
        <v>21760222516.1608</v>
      </c>
      <c r="Y144" t="n">
        <v>21760222516.1608</v>
      </c>
      <c r="Z144" t="n">
        <v>21760222516.1608</v>
      </c>
      <c r="AA144" t="n">
        <v>21760222516.1608</v>
      </c>
      <c r="AB144" t="n">
        <v>21760222516.1608</v>
      </c>
      <c r="AC144" t="n">
        <v>21760222516.1608</v>
      </c>
      <c r="AD144" t="n">
        <v>21760222516.1608</v>
      </c>
      <c r="AE144" t="n">
        <v>21760222516.1608</v>
      </c>
      <c r="AF144" t="n">
        <v>21760222516.1608</v>
      </c>
      <c r="AG144" t="n">
        <v>21760222516.1608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140487676024.1587</v>
      </c>
      <c r="D145" t="n">
        <v>140487676024.1587</v>
      </c>
      <c r="E145" t="n">
        <v>140487676024.1587</v>
      </c>
      <c r="F145" t="n">
        <v>140487676024.1587</v>
      </c>
      <c r="G145" t="n">
        <v>140487676024.1587</v>
      </c>
      <c r="H145" t="n">
        <v>140487676024.1587</v>
      </c>
      <c r="I145" t="n">
        <v>140487676024.1587</v>
      </c>
      <c r="J145" t="n">
        <v>140487676024.1587</v>
      </c>
      <c r="K145" t="n">
        <v>140487676024.1587</v>
      </c>
      <c r="L145" t="n">
        <v>140487676024.1587</v>
      </c>
      <c r="M145" t="n">
        <v>140487676024.1587</v>
      </c>
      <c r="N145" t="n">
        <v>140487676024.1587</v>
      </c>
      <c r="O145" t="n">
        <v>140487676024.1587</v>
      </c>
      <c r="P145" t="n">
        <v>140487676024.1587</v>
      </c>
      <c r="Q145" t="n">
        <v>140487676024.1587</v>
      </c>
      <c r="R145" t="n">
        <v>140487676024.1587</v>
      </c>
      <c r="S145" t="n">
        <v>140487676024.1587</v>
      </c>
      <c r="T145" t="n">
        <v>140487676024.1587</v>
      </c>
      <c r="U145" t="n">
        <v>140487676024.1587</v>
      </c>
      <c r="V145" t="n">
        <v>140487676024.1587</v>
      </c>
      <c r="W145" t="n">
        <v>140487676024.1587</v>
      </c>
      <c r="X145" t="n">
        <v>140487676024.1587</v>
      </c>
      <c r="Y145" t="n">
        <v>140487676024.1587</v>
      </c>
      <c r="Z145" t="n">
        <v>140487676024.1587</v>
      </c>
      <c r="AA145" t="n">
        <v>140487676024.1587</v>
      </c>
      <c r="AB145" t="n">
        <v>140487676024.1587</v>
      </c>
      <c r="AC145" t="n">
        <v>140487676024.1587</v>
      </c>
      <c r="AD145" t="n">
        <v>140487676024.1587</v>
      </c>
      <c r="AE145" t="n">
        <v>140487676024.1587</v>
      </c>
      <c r="AF145" t="n">
        <v>140487676024.1587</v>
      </c>
      <c r="AG145" t="n">
        <v>140487676024.1587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185553939794.2526</v>
      </c>
      <c r="D146" t="n">
        <v>185553939794.2526</v>
      </c>
      <c r="E146" t="n">
        <v>185553939794.2526</v>
      </c>
      <c r="F146" t="n">
        <v>185553939794.2526</v>
      </c>
      <c r="G146" t="n">
        <v>185553939794.2526</v>
      </c>
      <c r="H146" t="n">
        <v>185553939794.2526</v>
      </c>
      <c r="I146" t="n">
        <v>185553939794.2526</v>
      </c>
      <c r="J146" t="n">
        <v>185553939794.2526</v>
      </c>
      <c r="K146" t="n">
        <v>185553939794.2526</v>
      </c>
      <c r="L146" t="n">
        <v>185553939794.2526</v>
      </c>
      <c r="M146" t="n">
        <v>185553939794.2526</v>
      </c>
      <c r="N146" t="n">
        <v>185553939794.2526</v>
      </c>
      <c r="O146" t="n">
        <v>185553939794.2526</v>
      </c>
      <c r="P146" t="n">
        <v>185553939794.2526</v>
      </c>
      <c r="Q146" t="n">
        <v>185553939794.2526</v>
      </c>
      <c r="R146" t="n">
        <v>185553939794.2526</v>
      </c>
      <c r="S146" t="n">
        <v>185553939794.2526</v>
      </c>
      <c r="T146" t="n">
        <v>185553939794.2526</v>
      </c>
      <c r="U146" t="n">
        <v>185553939794.2526</v>
      </c>
      <c r="V146" t="n">
        <v>185553939794.2526</v>
      </c>
      <c r="W146" t="n">
        <v>185553939794.2526</v>
      </c>
      <c r="X146" t="n">
        <v>185553939794.2526</v>
      </c>
      <c r="Y146" t="n">
        <v>185553939794.2526</v>
      </c>
      <c r="Z146" t="n">
        <v>185553939794.2526</v>
      </c>
      <c r="AA146" t="n">
        <v>185553939794.2526</v>
      </c>
      <c r="AB146" t="n">
        <v>185553939794.2526</v>
      </c>
      <c r="AC146" t="n">
        <v>185553939794.2526</v>
      </c>
      <c r="AD146" t="n">
        <v>185553939794.2526</v>
      </c>
      <c r="AE146" t="n">
        <v>185553939794.2526</v>
      </c>
      <c r="AF146" t="n">
        <v>185553939794.2526</v>
      </c>
      <c r="AG146" t="n">
        <v>185553939794.2526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1873071299160.387</v>
      </c>
      <c r="D147" t="n">
        <v>3640408005180.265</v>
      </c>
      <c r="E147" t="n">
        <v>3050275711292.398</v>
      </c>
      <c r="F147" t="n">
        <v>2068900922163.324</v>
      </c>
      <c r="G147" t="n">
        <v>1509137388607.938</v>
      </c>
      <c r="H147" t="n">
        <v>1300813649740.934</v>
      </c>
      <c r="I147" t="n">
        <v>1187782915691.629</v>
      </c>
      <c r="J147" t="n">
        <v>1230675817159.406</v>
      </c>
      <c r="K147" t="n">
        <v>1245323345476.06</v>
      </c>
      <c r="L147" t="n">
        <v>1281321243658.669</v>
      </c>
      <c r="M147" t="n">
        <v>1267548051240.22</v>
      </c>
      <c r="N147" t="n">
        <v>1270356014605.614</v>
      </c>
      <c r="O147" t="n">
        <v>1273376556891.313</v>
      </c>
      <c r="P147" t="n">
        <v>1310977804557.583</v>
      </c>
      <c r="Q147" t="n">
        <v>1335542079455.954</v>
      </c>
      <c r="R147" t="n">
        <v>1348145487307.297</v>
      </c>
      <c r="S147" t="n">
        <v>1368181951304.243</v>
      </c>
      <c r="T147" t="n">
        <v>1393197806281.907</v>
      </c>
      <c r="U147" t="n">
        <v>1386437316211.848</v>
      </c>
      <c r="V147" t="n">
        <v>1412030857407.97</v>
      </c>
      <c r="W147" t="n">
        <v>1313401444451.237</v>
      </c>
      <c r="X147" t="n">
        <v>1301409351122.13</v>
      </c>
      <c r="Y147" t="n">
        <v>1292742856834.414</v>
      </c>
      <c r="Z147" t="n">
        <v>1284811381186.399</v>
      </c>
      <c r="AA147" t="n">
        <v>1290654298967.682</v>
      </c>
      <c r="AB147" t="n">
        <v>1305252585839.52</v>
      </c>
      <c r="AC147" t="n">
        <v>1299749554128.556</v>
      </c>
      <c r="AD147" t="n">
        <v>1309233936804.567</v>
      </c>
      <c r="AE147" t="n">
        <v>1335286264145.078</v>
      </c>
      <c r="AF147" t="n">
        <v>1363799462715.568</v>
      </c>
      <c r="AG147" t="n">
        <v>1382714182579.376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14138997153.9511</v>
      </c>
      <c r="D148" t="n">
        <v>27479850044.97</v>
      </c>
      <c r="E148" t="n">
        <v>23025199104.84008</v>
      </c>
      <c r="F148" t="n">
        <v>15617229447.37154</v>
      </c>
      <c r="G148" t="n">
        <v>11391819015.11894</v>
      </c>
      <c r="H148" t="n">
        <v>9819274097.975983</v>
      </c>
      <c r="I148" t="n">
        <v>8966054453.988855</v>
      </c>
      <c r="J148" t="n">
        <v>9289834233.247368</v>
      </c>
      <c r="K148" t="n">
        <v>9400402027.049147</v>
      </c>
      <c r="L148" t="n">
        <v>9672134437.972467</v>
      </c>
      <c r="M148" t="n">
        <v>9568166623.990929</v>
      </c>
      <c r="N148" t="n">
        <v>9589362713.02902</v>
      </c>
      <c r="O148" t="n">
        <v>9612163467.49044</v>
      </c>
      <c r="P148" t="n">
        <v>9895998863.386318</v>
      </c>
      <c r="Q148" t="n">
        <v>10081423845.89106</v>
      </c>
      <c r="R148" t="n">
        <v>10176561467.09112</v>
      </c>
      <c r="S148" t="n">
        <v>10327807982.6696</v>
      </c>
      <c r="T148" t="n">
        <v>10516641745.96062</v>
      </c>
      <c r="U148" t="n">
        <v>10465609759.13623</v>
      </c>
      <c r="V148" t="n">
        <v>10658804223.37991</v>
      </c>
      <c r="W148" t="n">
        <v>9914293862.393536</v>
      </c>
      <c r="X148" t="n">
        <v>9823770787.523844</v>
      </c>
      <c r="Y148" t="n">
        <v>9758351207.327578</v>
      </c>
      <c r="Z148" t="n">
        <v>9698479961.815361</v>
      </c>
      <c r="AA148" t="n">
        <v>9742585596.191032</v>
      </c>
      <c r="AB148" t="n">
        <v>9852781687.832607</v>
      </c>
      <c r="AC148" t="n">
        <v>9811241704.952995</v>
      </c>
      <c r="AD148" t="n">
        <v>9882835167.371218</v>
      </c>
      <c r="AE148" t="n">
        <v>10079492807.83926</v>
      </c>
      <c r="AF148" t="n">
        <v>10294726490.41126</v>
      </c>
      <c r="AG148" t="n">
        <v>10437505449.46211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128785820147.9965</v>
      </c>
      <c r="D149" t="n">
        <v>128785820147.9965</v>
      </c>
      <c r="E149" t="n">
        <v>128785820147.9965</v>
      </c>
      <c r="F149" t="n">
        <v>128785820147.9965</v>
      </c>
      <c r="G149" t="n">
        <v>128785820147.9965</v>
      </c>
      <c r="H149" t="n">
        <v>128785820147.9965</v>
      </c>
      <c r="I149" t="n">
        <v>128785820147.9965</v>
      </c>
      <c r="J149" t="n">
        <v>128785820147.9965</v>
      </c>
      <c r="K149" t="n">
        <v>128785820147.9965</v>
      </c>
      <c r="L149" t="n">
        <v>128785820147.9965</v>
      </c>
      <c r="M149" t="n">
        <v>128785820147.9965</v>
      </c>
      <c r="N149" t="n">
        <v>128785820147.9965</v>
      </c>
      <c r="O149" t="n">
        <v>128785820147.9965</v>
      </c>
      <c r="P149" t="n">
        <v>128785820147.9965</v>
      </c>
      <c r="Q149" t="n">
        <v>128785820147.9965</v>
      </c>
      <c r="R149" t="n">
        <v>128785820147.9965</v>
      </c>
      <c r="S149" t="n">
        <v>128785820147.9965</v>
      </c>
      <c r="T149" t="n">
        <v>128785820147.9965</v>
      </c>
      <c r="U149" t="n">
        <v>128785820147.9965</v>
      </c>
      <c r="V149" t="n">
        <v>128785820147.9965</v>
      </c>
      <c r="W149" t="n">
        <v>128785820147.9965</v>
      </c>
      <c r="X149" t="n">
        <v>128785820147.9965</v>
      </c>
      <c r="Y149" t="n">
        <v>128785820147.9965</v>
      </c>
      <c r="Z149" t="n">
        <v>128785820147.9965</v>
      </c>
      <c r="AA149" t="n">
        <v>128785820147.9965</v>
      </c>
      <c r="AB149" t="n">
        <v>128785820147.9965</v>
      </c>
      <c r="AC149" t="n">
        <v>128785820147.9965</v>
      </c>
      <c r="AD149" t="n">
        <v>128785820147.9965</v>
      </c>
      <c r="AE149" t="n">
        <v>128785820147.9965</v>
      </c>
      <c r="AF149" t="n">
        <v>128785820147.9965</v>
      </c>
      <c r="AG149" t="n">
        <v>128785820147.9965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114517500067.5244</v>
      </c>
      <c r="D151" t="n">
        <v>114517500067.5244</v>
      </c>
      <c r="E151" t="n">
        <v>114517500067.5244</v>
      </c>
      <c r="F151" t="n">
        <v>114517500067.5244</v>
      </c>
      <c r="G151" t="n">
        <v>114517500067.5244</v>
      </c>
      <c r="H151" t="n">
        <v>114517500067.5244</v>
      </c>
      <c r="I151" t="n">
        <v>114517500067.5244</v>
      </c>
      <c r="J151" t="n">
        <v>114517500067.5244</v>
      </c>
      <c r="K151" t="n">
        <v>114517500067.5244</v>
      </c>
      <c r="L151" t="n">
        <v>114517500067.5244</v>
      </c>
      <c r="M151" t="n">
        <v>114517500067.5244</v>
      </c>
      <c r="N151" t="n">
        <v>114517500067.5244</v>
      </c>
      <c r="O151" t="n">
        <v>114517500067.5244</v>
      </c>
      <c r="P151" t="n">
        <v>114517500067.5244</v>
      </c>
      <c r="Q151" t="n">
        <v>114517500067.5244</v>
      </c>
      <c r="R151" t="n">
        <v>114517500067.5244</v>
      </c>
      <c r="S151" t="n">
        <v>114517500067.5244</v>
      </c>
      <c r="T151" t="n">
        <v>114517500067.5244</v>
      </c>
      <c r="U151" t="n">
        <v>114517500067.5244</v>
      </c>
      <c r="V151" t="n">
        <v>114517500067.5244</v>
      </c>
      <c r="W151" t="n">
        <v>114517500067.5244</v>
      </c>
      <c r="X151" t="n">
        <v>114517500067.5244</v>
      </c>
      <c r="Y151" t="n">
        <v>114517500067.5244</v>
      </c>
      <c r="Z151" t="n">
        <v>114517500067.5244</v>
      </c>
      <c r="AA151" t="n">
        <v>114517500067.5244</v>
      </c>
      <c r="AB151" t="n">
        <v>114517500067.5244</v>
      </c>
      <c r="AC151" t="n">
        <v>114517500067.5244</v>
      </c>
      <c r="AD151" t="n">
        <v>114517500067.5244</v>
      </c>
      <c r="AE151" t="n">
        <v>114517500067.5244</v>
      </c>
      <c r="AF151" t="n">
        <v>114517500067.5244</v>
      </c>
      <c r="AG151" t="n">
        <v>114517500067.5244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889965687358.6196</v>
      </c>
      <c r="D152" t="n">
        <v>918211515688.6637</v>
      </c>
      <c r="E152" t="n">
        <v>902364044331.2151</v>
      </c>
      <c r="F152" t="n">
        <v>905902274759.0851</v>
      </c>
      <c r="G152" t="n">
        <v>913506459274.7095</v>
      </c>
      <c r="H152" t="n">
        <v>920258140840.256</v>
      </c>
      <c r="I152" t="n">
        <v>924866983856.8597</v>
      </c>
      <c r="J152" t="n">
        <v>929349090517.7325</v>
      </c>
      <c r="K152" t="n">
        <v>935177867564.9434</v>
      </c>
      <c r="L152" t="n">
        <v>942394228661.2357</v>
      </c>
      <c r="M152" t="n">
        <v>951526089886.9454</v>
      </c>
      <c r="N152" t="n">
        <v>962039791094.0929</v>
      </c>
      <c r="O152" t="n">
        <v>972817806107.7919</v>
      </c>
      <c r="P152" t="n">
        <v>983851552130.116</v>
      </c>
      <c r="Q152" t="n">
        <v>997495720512.235</v>
      </c>
      <c r="R152" t="n">
        <v>1009324730743.945</v>
      </c>
      <c r="S152" t="n">
        <v>1020684803878.114</v>
      </c>
      <c r="T152" t="n">
        <v>1032759221021.166</v>
      </c>
      <c r="U152" t="n">
        <v>1046496053594.841</v>
      </c>
      <c r="V152" t="n">
        <v>1055319140259.972</v>
      </c>
      <c r="W152" t="n">
        <v>1068190565026.278</v>
      </c>
      <c r="X152" t="n">
        <v>1081658179186.407</v>
      </c>
      <c r="Y152" t="n">
        <v>1096025854808.455</v>
      </c>
      <c r="Z152" t="n">
        <v>1111797438500.277</v>
      </c>
      <c r="AA152" t="n">
        <v>1128995646447.663</v>
      </c>
      <c r="AB152" t="n">
        <v>1146935300084.401</v>
      </c>
      <c r="AC152" t="n">
        <v>1165828058735.012</v>
      </c>
      <c r="AD152" t="n">
        <v>1185671469567.37</v>
      </c>
      <c r="AE152" t="n">
        <v>1206067255022.467</v>
      </c>
      <c r="AF152" t="n">
        <v>1227271984512.322</v>
      </c>
      <c r="AG152" t="n">
        <v>1249138015516.361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1221889022530.886</v>
      </c>
      <c r="D153" t="n">
        <v>1024971749666.983</v>
      </c>
      <c r="E153" t="n">
        <v>1827530257907.382</v>
      </c>
      <c r="F153" t="n">
        <v>1850301411877.529</v>
      </c>
      <c r="G153" t="n">
        <v>1874001758614.622</v>
      </c>
      <c r="H153" t="n">
        <v>1900077266395.766</v>
      </c>
      <c r="I153" t="n">
        <v>1924058438293.839</v>
      </c>
      <c r="J153" t="n">
        <v>1947048435640.709</v>
      </c>
      <c r="K153" t="n">
        <v>1969360962549.99</v>
      </c>
      <c r="L153" t="n">
        <v>1992240956533.293</v>
      </c>
      <c r="M153" t="n">
        <v>2016001816563.139</v>
      </c>
      <c r="N153" t="n">
        <v>2041687544742.238</v>
      </c>
      <c r="O153" t="n">
        <v>2080178652334.898</v>
      </c>
      <c r="P153" t="n">
        <v>2105662720395.001</v>
      </c>
      <c r="Q153" t="n">
        <v>2136796056199.434</v>
      </c>
      <c r="R153" t="n">
        <v>2168550830908.487</v>
      </c>
      <c r="S153" t="n">
        <v>2199398116010.743</v>
      </c>
      <c r="T153" t="n">
        <v>2234264033005.774</v>
      </c>
      <c r="U153" t="n">
        <v>2269350528867.488</v>
      </c>
      <c r="V153" t="n">
        <v>2304414768500.824</v>
      </c>
      <c r="W153" t="n">
        <v>2338131791142.866</v>
      </c>
      <c r="X153" t="n">
        <v>2370246403484.338</v>
      </c>
      <c r="Y153" t="n">
        <v>2403341987221.759</v>
      </c>
      <c r="Z153" t="n">
        <v>2436577707005.556</v>
      </c>
      <c r="AA153" t="n">
        <v>2470546451976.954</v>
      </c>
      <c r="AB153" t="n">
        <v>2505331754509.815</v>
      </c>
      <c r="AC153" t="n">
        <v>2540401677395.985</v>
      </c>
      <c r="AD153" t="n">
        <v>2575949127019.389</v>
      </c>
      <c r="AE153" t="n">
        <v>2612628001668.281</v>
      </c>
      <c r="AF153" t="n">
        <v>2650077472001.695</v>
      </c>
      <c r="AG153" t="n">
        <v>2688409543871.611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274602950881.2803</v>
      </c>
      <c r="D154" t="n">
        <v>274602950881.2803</v>
      </c>
      <c r="E154" t="n">
        <v>274602950881.2803</v>
      </c>
      <c r="F154" t="n">
        <v>274602950881.2803</v>
      </c>
      <c r="G154" t="n">
        <v>274602950881.2803</v>
      </c>
      <c r="H154" t="n">
        <v>274602950881.2803</v>
      </c>
      <c r="I154" t="n">
        <v>274602950881.2803</v>
      </c>
      <c r="J154" t="n">
        <v>274602950881.2803</v>
      </c>
      <c r="K154" t="n">
        <v>274602950881.2803</v>
      </c>
      <c r="L154" t="n">
        <v>274602950881.2803</v>
      </c>
      <c r="M154" t="n">
        <v>274602950881.2803</v>
      </c>
      <c r="N154" t="n">
        <v>274602950881.2803</v>
      </c>
      <c r="O154" t="n">
        <v>274602950881.2803</v>
      </c>
      <c r="P154" t="n">
        <v>274602950881.2803</v>
      </c>
      <c r="Q154" t="n">
        <v>274602950881.2803</v>
      </c>
      <c r="R154" t="n">
        <v>274602950881.2803</v>
      </c>
      <c r="S154" t="n">
        <v>274602950881.2803</v>
      </c>
      <c r="T154" t="n">
        <v>274602950881.2803</v>
      </c>
      <c r="U154" t="n">
        <v>274602950881.2803</v>
      </c>
      <c r="V154" t="n">
        <v>274602950881.2803</v>
      </c>
      <c r="W154" t="n">
        <v>274602950881.2803</v>
      </c>
      <c r="X154" t="n">
        <v>274602950881.2803</v>
      </c>
      <c r="Y154" t="n">
        <v>274602950881.2803</v>
      </c>
      <c r="Z154" t="n">
        <v>274602950881.2803</v>
      </c>
      <c r="AA154" t="n">
        <v>274602950881.2803</v>
      </c>
      <c r="AB154" t="n">
        <v>274602950881.2803</v>
      </c>
      <c r="AC154" t="n">
        <v>274602950881.2803</v>
      </c>
      <c r="AD154" t="n">
        <v>274602950881.2803</v>
      </c>
      <c r="AE154" t="n">
        <v>274602950881.2803</v>
      </c>
      <c r="AF154" t="n">
        <v>274602950881.2803</v>
      </c>
      <c r="AG154" t="n">
        <v>274602950881.2803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371159161471.9575</v>
      </c>
      <c r="D155" t="n">
        <v>371159161471.9575</v>
      </c>
      <c r="E155" t="n">
        <v>371159161471.9575</v>
      </c>
      <c r="F155" t="n">
        <v>371159161471.9575</v>
      </c>
      <c r="G155" t="n">
        <v>371159161471.9575</v>
      </c>
      <c r="H155" t="n">
        <v>371159161471.9575</v>
      </c>
      <c r="I155" t="n">
        <v>371159161471.9575</v>
      </c>
      <c r="J155" t="n">
        <v>371159161471.9575</v>
      </c>
      <c r="K155" t="n">
        <v>371159161471.9575</v>
      </c>
      <c r="L155" t="n">
        <v>371159161471.9575</v>
      </c>
      <c r="M155" t="n">
        <v>371159161471.9575</v>
      </c>
      <c r="N155" t="n">
        <v>371159161471.9575</v>
      </c>
      <c r="O155" t="n">
        <v>371159161471.9575</v>
      </c>
      <c r="P155" t="n">
        <v>371159161471.9575</v>
      </c>
      <c r="Q155" t="n">
        <v>371159161471.9575</v>
      </c>
      <c r="R155" t="n">
        <v>371159161471.9575</v>
      </c>
      <c r="S155" t="n">
        <v>371159161471.9575</v>
      </c>
      <c r="T155" t="n">
        <v>371159161471.9575</v>
      </c>
      <c r="U155" t="n">
        <v>371159161471.9575</v>
      </c>
      <c r="V155" t="n">
        <v>371159161471.9575</v>
      </c>
      <c r="W155" t="n">
        <v>371159161471.9575</v>
      </c>
      <c r="X155" t="n">
        <v>371159161471.9575</v>
      </c>
      <c r="Y155" t="n">
        <v>371159161471.9575</v>
      </c>
      <c r="Z155" t="n">
        <v>371159161471.9575</v>
      </c>
      <c r="AA155" t="n">
        <v>371159161471.9575</v>
      </c>
      <c r="AB155" t="n">
        <v>371159161471.9575</v>
      </c>
      <c r="AC155" t="n">
        <v>371159161471.9575</v>
      </c>
      <c r="AD155" t="n">
        <v>371159161471.9575</v>
      </c>
      <c r="AE155" t="n">
        <v>371159161471.9575</v>
      </c>
      <c r="AF155" t="n">
        <v>371159161471.9575</v>
      </c>
      <c r="AG155" t="n">
        <v>371159161471.9575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222301118541.9496</v>
      </c>
      <c r="D156" t="n">
        <v>222301118541.9496</v>
      </c>
      <c r="E156" t="n">
        <v>222301118541.9496</v>
      </c>
      <c r="F156" t="n">
        <v>222301118541.9496</v>
      </c>
      <c r="G156" t="n">
        <v>222301118541.9496</v>
      </c>
      <c r="H156" t="n">
        <v>222301118541.9496</v>
      </c>
      <c r="I156" t="n">
        <v>222301118541.9496</v>
      </c>
      <c r="J156" t="n">
        <v>222301118541.9496</v>
      </c>
      <c r="K156" t="n">
        <v>222301118541.9496</v>
      </c>
      <c r="L156" t="n">
        <v>222301118541.9496</v>
      </c>
      <c r="M156" t="n">
        <v>222301118541.9496</v>
      </c>
      <c r="N156" t="n">
        <v>222301118541.9496</v>
      </c>
      <c r="O156" t="n">
        <v>222301118541.9496</v>
      </c>
      <c r="P156" t="n">
        <v>222301118541.9496</v>
      </c>
      <c r="Q156" t="n">
        <v>222301118541.9496</v>
      </c>
      <c r="R156" t="n">
        <v>222301118541.9496</v>
      </c>
      <c r="S156" t="n">
        <v>222301118541.9496</v>
      </c>
      <c r="T156" t="n">
        <v>222301118541.9496</v>
      </c>
      <c r="U156" t="n">
        <v>222301118541.9496</v>
      </c>
      <c r="V156" t="n">
        <v>222301118541.9496</v>
      </c>
      <c r="W156" t="n">
        <v>222301118541.9496</v>
      </c>
      <c r="X156" t="n">
        <v>222301118541.9496</v>
      </c>
      <c r="Y156" t="n">
        <v>222301118541.9496</v>
      </c>
      <c r="Z156" t="n">
        <v>222301118541.9496</v>
      </c>
      <c r="AA156" t="n">
        <v>222301118541.9496</v>
      </c>
      <c r="AB156" t="n">
        <v>222301118541.9496</v>
      </c>
      <c r="AC156" t="n">
        <v>222301118541.9496</v>
      </c>
      <c r="AD156" t="n">
        <v>222301118541.9496</v>
      </c>
      <c r="AE156" t="n">
        <v>222301118541.9496</v>
      </c>
      <c r="AF156" t="n">
        <v>222301118541.9496</v>
      </c>
      <c r="AG156" t="n">
        <v>222301118541.9496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1445507722649.142</v>
      </c>
      <c r="D157" t="n">
        <v>1769827991947.133</v>
      </c>
      <c r="E157" t="n">
        <v>1991745138024.693</v>
      </c>
      <c r="F157" t="n">
        <v>1489187321256.709</v>
      </c>
      <c r="G157" t="n">
        <v>1225773982398.574</v>
      </c>
      <c r="H157" t="n">
        <v>1127024372554.298</v>
      </c>
      <c r="I157" t="n">
        <v>1064250699629.091</v>
      </c>
      <c r="J157" t="n">
        <v>1062684908182.167</v>
      </c>
      <c r="K157" t="n">
        <v>1047252203392.288</v>
      </c>
      <c r="L157" t="n">
        <v>1051125689013.399</v>
      </c>
      <c r="M157" t="n">
        <v>1057046205727.221</v>
      </c>
      <c r="N157" t="n">
        <v>1040184688544.054</v>
      </c>
      <c r="O157" t="n">
        <v>1032639157086.589</v>
      </c>
      <c r="P157" t="n">
        <v>1037051897011.498</v>
      </c>
      <c r="Q157" t="n">
        <v>1039287072863.172</v>
      </c>
      <c r="R157" t="n">
        <v>1035333212767.943</v>
      </c>
      <c r="S157" t="n">
        <v>1036707434979.562</v>
      </c>
      <c r="T157" t="n">
        <v>1037037997666.349</v>
      </c>
      <c r="U157" t="n">
        <v>1031843268497.01</v>
      </c>
      <c r="V157" t="n">
        <v>1035849100056.708</v>
      </c>
      <c r="W157" t="n">
        <v>1007922294057</v>
      </c>
      <c r="X157" t="n">
        <v>1000000473081.607</v>
      </c>
      <c r="Y157" t="n">
        <v>996468830775.2301</v>
      </c>
      <c r="Z157" t="n">
        <v>992548006804.7006</v>
      </c>
      <c r="AA157" t="n">
        <v>992737763081.9426</v>
      </c>
      <c r="AB157" t="n">
        <v>998674193538.7604</v>
      </c>
      <c r="AC157" t="n">
        <v>996228915991.5831</v>
      </c>
      <c r="AD157" t="n">
        <v>998882079396.6306</v>
      </c>
      <c r="AE157" t="n">
        <v>1007203154025.414</v>
      </c>
      <c r="AF157" t="n">
        <v>1016791284900.324</v>
      </c>
      <c r="AG157" t="n">
        <v>1025209050625.791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79256449543.22878</v>
      </c>
      <c r="D158" t="n">
        <v>79256449543.22878</v>
      </c>
      <c r="E158" t="n">
        <v>79256449543.22878</v>
      </c>
      <c r="F158" t="n">
        <v>78436459484.88976</v>
      </c>
      <c r="G158" t="n">
        <v>77021877819.17377</v>
      </c>
      <c r="H158" t="n">
        <v>76005358323.45871</v>
      </c>
      <c r="I158" t="n">
        <v>75388702184.03419</v>
      </c>
      <c r="J158" t="n">
        <v>75047327349.20308</v>
      </c>
      <c r="K158" t="n">
        <v>74165146330.92046</v>
      </c>
      <c r="L158" t="n">
        <v>73803408084.42641</v>
      </c>
      <c r="M158" t="n">
        <v>73403844925.8508</v>
      </c>
      <c r="N158" t="n">
        <v>73092539895.46545</v>
      </c>
      <c r="O158" t="n">
        <v>72484639522.72647</v>
      </c>
      <c r="P158" t="n">
        <v>72020784020.20276</v>
      </c>
      <c r="Q158" t="n">
        <v>71834361239.22948</v>
      </c>
      <c r="R158" t="n">
        <v>71701823948.08665</v>
      </c>
      <c r="S158" t="n">
        <v>71544220147.7469</v>
      </c>
      <c r="T158" t="n">
        <v>71391819774.466</v>
      </c>
      <c r="U158" t="n">
        <v>71343638041.21927</v>
      </c>
      <c r="V158" t="n">
        <v>71477526222.07932</v>
      </c>
      <c r="W158" t="n">
        <v>71467419565.67657</v>
      </c>
      <c r="X158" t="n">
        <v>71662397981.52545</v>
      </c>
      <c r="Y158" t="n">
        <v>72126403582.90665</v>
      </c>
      <c r="Z158" t="n">
        <v>72544278802.09314</v>
      </c>
      <c r="AA158" t="n">
        <v>73087336468.40663</v>
      </c>
      <c r="AB158" t="n">
        <v>73809111841.01013</v>
      </c>
      <c r="AC158" t="n">
        <v>74123218716.73483</v>
      </c>
      <c r="AD158" t="n">
        <v>74380838389.0997</v>
      </c>
      <c r="AE158" t="n">
        <v>74863306149.94925</v>
      </c>
      <c r="AF158" t="n">
        <v>75393255182.71066</v>
      </c>
      <c r="AG158" t="n">
        <v>75874271987.93803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552429961299.6158</v>
      </c>
      <c r="D159" t="n">
        <v>436182103268.7563</v>
      </c>
      <c r="E159" t="n">
        <v>556815305427.5464</v>
      </c>
      <c r="F159" t="n">
        <v>535849533570.6197</v>
      </c>
      <c r="G159" t="n">
        <v>516090024225.8192</v>
      </c>
      <c r="H159" t="n">
        <v>511780828103.672</v>
      </c>
      <c r="I159" t="n">
        <v>504056374397.0141</v>
      </c>
      <c r="J159" t="n">
        <v>496645181871.0709</v>
      </c>
      <c r="K159" t="n">
        <v>481346461755.3155</v>
      </c>
      <c r="L159" t="n">
        <v>470866543646.5647</v>
      </c>
      <c r="M159" t="n">
        <v>463466207092.7281</v>
      </c>
      <c r="N159" t="n">
        <v>463901773685.8085</v>
      </c>
      <c r="O159" t="n">
        <v>468913718275.6872</v>
      </c>
      <c r="P159" t="n">
        <v>466072109001.4107</v>
      </c>
      <c r="Q159" t="n">
        <v>457631317336.7586</v>
      </c>
      <c r="R159" t="n">
        <v>457408418456.2401</v>
      </c>
      <c r="S159" t="n">
        <v>458569226466.4526</v>
      </c>
      <c r="T159" t="n">
        <v>454305328645.1816</v>
      </c>
      <c r="U159" t="n">
        <v>453407406981.0886</v>
      </c>
      <c r="V159" t="n">
        <v>453563295616.5178</v>
      </c>
      <c r="W159" t="n">
        <v>451806736849.2643</v>
      </c>
      <c r="X159" t="n">
        <v>457149046633.4643</v>
      </c>
      <c r="Y159" t="n">
        <v>462533686898.828</v>
      </c>
      <c r="Z159" t="n">
        <v>470162389369.4958</v>
      </c>
      <c r="AA159" t="n">
        <v>482879106335.3068</v>
      </c>
      <c r="AB159" t="n">
        <v>497423375439.9169</v>
      </c>
      <c r="AC159" t="n">
        <v>506573944618.9881</v>
      </c>
      <c r="AD159" t="n">
        <v>512048478581.4354</v>
      </c>
      <c r="AE159" t="n">
        <v>517657345436.1364</v>
      </c>
      <c r="AF159" t="n">
        <v>523856027408.4532</v>
      </c>
      <c r="AG159" t="n">
        <v>531135698660.8178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5190144305748.311</v>
      </c>
      <c r="D160" t="n">
        <v>3979157041435.503</v>
      </c>
      <c r="E160" t="n">
        <v>4444338371908.573</v>
      </c>
      <c r="F160" t="n">
        <v>4407162435393.875</v>
      </c>
      <c r="G160" t="n">
        <v>4332767943664.869</v>
      </c>
      <c r="H160" t="n">
        <v>4249039956721.09</v>
      </c>
      <c r="I160" t="n">
        <v>4178255624004.952</v>
      </c>
      <c r="J160" t="n">
        <v>4138408915647.975</v>
      </c>
      <c r="K160" t="n">
        <v>4049454810664.418</v>
      </c>
      <c r="L160" t="n">
        <v>3986405771927.646</v>
      </c>
      <c r="M160" t="n">
        <v>3923912552064.964</v>
      </c>
      <c r="N160" t="n">
        <v>3862779579031.527</v>
      </c>
      <c r="O160" t="n">
        <v>3795102859828.678</v>
      </c>
      <c r="P160" t="n">
        <v>3743186180586.083</v>
      </c>
      <c r="Q160" t="n">
        <v>3705031789759.487</v>
      </c>
      <c r="R160" t="n">
        <v>3665350228863.503</v>
      </c>
      <c r="S160" t="n">
        <v>3627987835538.008</v>
      </c>
      <c r="T160" t="n">
        <v>3587111175273.77</v>
      </c>
      <c r="U160" t="n">
        <v>3545977027032.716</v>
      </c>
      <c r="V160" t="n">
        <v>3510605282134.876</v>
      </c>
      <c r="W160" t="n">
        <v>3456449345383.563</v>
      </c>
      <c r="X160" t="n">
        <v>3402732026082.412</v>
      </c>
      <c r="Y160" t="n">
        <v>3366438651805.489</v>
      </c>
      <c r="Z160" t="n">
        <v>3327002148432.266</v>
      </c>
      <c r="AA160" t="n">
        <v>3295073639307.152</v>
      </c>
      <c r="AB160" t="n">
        <v>3280435891769.982</v>
      </c>
      <c r="AC160" t="n">
        <v>3239037152435.511</v>
      </c>
      <c r="AD160" t="n">
        <v>3207639601276.381</v>
      </c>
      <c r="AE160" t="n">
        <v>3188969059288.537</v>
      </c>
      <c r="AF160" t="n">
        <v>3176302426608.368</v>
      </c>
      <c r="AG160" t="n">
        <v>3159178588260.566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3507887913575.627</v>
      </c>
      <c r="D161" t="n">
        <v>3788766614601.301</v>
      </c>
      <c r="E161" t="n">
        <v>3731643317765.247</v>
      </c>
      <c r="F161" t="n">
        <v>3771008356714.066</v>
      </c>
      <c r="G161" t="n">
        <v>3739170858315.883</v>
      </c>
      <c r="H161" t="n">
        <v>3803185314471.388</v>
      </c>
      <c r="I161" t="n">
        <v>3830217014250.077</v>
      </c>
      <c r="J161" t="n">
        <v>3849027873973.199</v>
      </c>
      <c r="K161" t="n">
        <v>3872517954160.933</v>
      </c>
      <c r="L161" t="n">
        <v>3901368412346.667</v>
      </c>
      <c r="M161" t="n">
        <v>3886676443489.785</v>
      </c>
      <c r="N161" t="n">
        <v>3901237039723.401</v>
      </c>
      <c r="O161" t="n">
        <v>3918756231434.331</v>
      </c>
      <c r="P161" t="n">
        <v>3909976975901.852</v>
      </c>
      <c r="Q161" t="n">
        <v>3939515300210.815</v>
      </c>
      <c r="R161" t="n">
        <v>3945816698023.312</v>
      </c>
      <c r="S161" t="n">
        <v>3993642630377.449</v>
      </c>
      <c r="T161" t="n">
        <v>4039182808440.542</v>
      </c>
      <c r="U161" t="n">
        <v>4035350635162.742</v>
      </c>
      <c r="V161" t="n">
        <v>4042385929660.832</v>
      </c>
      <c r="W161" t="n">
        <v>4046406689725.824</v>
      </c>
      <c r="X161" t="n">
        <v>4044241443913.141</v>
      </c>
      <c r="Y161" t="n">
        <v>4027983875577.477</v>
      </c>
      <c r="Z161" t="n">
        <v>3974889304274.911</v>
      </c>
      <c r="AA161" t="n">
        <v>3959557736053.778</v>
      </c>
      <c r="AB161" t="n">
        <v>3981025448728.812</v>
      </c>
      <c r="AC161" t="n">
        <v>3941531595428.497</v>
      </c>
      <c r="AD161" t="n">
        <v>3951757541863.188</v>
      </c>
      <c r="AE161" t="n">
        <v>3978547274170.668</v>
      </c>
      <c r="AF161" t="n">
        <v>3969348972675.005</v>
      </c>
      <c r="AG161" t="n">
        <v>3997444436943.166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6600834153314.661</v>
      </c>
      <c r="D162" t="n">
        <v>7210760750996.115</v>
      </c>
      <c r="E162" t="n">
        <v>7804538853658.521</v>
      </c>
      <c r="F162" t="n">
        <v>7857610354095.182</v>
      </c>
      <c r="G162" t="n">
        <v>8042369321990.201</v>
      </c>
      <c r="H162" t="n">
        <v>8189904577760.351</v>
      </c>
      <c r="I162" t="n">
        <v>8273125076525.123</v>
      </c>
      <c r="J162" t="n">
        <v>8325448891508.963</v>
      </c>
      <c r="K162" t="n">
        <v>8396075230513.317</v>
      </c>
      <c r="L162" t="n">
        <v>8476361742877.341</v>
      </c>
      <c r="M162" t="n">
        <v>8583005123855.943</v>
      </c>
      <c r="N162" t="n">
        <v>8679522158260.229</v>
      </c>
      <c r="O162" t="n">
        <v>8738501331062.351</v>
      </c>
      <c r="P162" t="n">
        <v>8810796940205.551</v>
      </c>
      <c r="Q162" t="n">
        <v>8898073617718.785</v>
      </c>
      <c r="R162" t="n">
        <v>8980531389828.553</v>
      </c>
      <c r="S162" t="n">
        <v>9020222797803.086</v>
      </c>
      <c r="T162" t="n">
        <v>9078503531031.307</v>
      </c>
      <c r="U162" t="n">
        <v>9128567466269.074</v>
      </c>
      <c r="V162" t="n">
        <v>9140640357825.504</v>
      </c>
      <c r="W162" t="n">
        <v>9120639862732.217</v>
      </c>
      <c r="X162" t="n">
        <v>9128040468504.996</v>
      </c>
      <c r="Y162" t="n">
        <v>9180500650561.217</v>
      </c>
      <c r="Z162" t="n">
        <v>9216781398416.678</v>
      </c>
      <c r="AA162" t="n">
        <v>9218728397247.252</v>
      </c>
      <c r="AB162" t="n">
        <v>9243169011390.213</v>
      </c>
      <c r="AC162" t="n">
        <v>9258757521610.658</v>
      </c>
      <c r="AD162" t="n">
        <v>9279913694212.547</v>
      </c>
      <c r="AE162" t="n">
        <v>9301811986535.389</v>
      </c>
      <c r="AF162" t="n">
        <v>9372553560984.971</v>
      </c>
      <c r="AG162" t="n">
        <v>9429045867821.189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367069039852.4773</v>
      </c>
      <c r="D163" t="n">
        <v>344861873697.6787</v>
      </c>
      <c r="E163" t="n">
        <v>611242207709.5039</v>
      </c>
      <c r="F163" t="n">
        <v>541568738172.3026</v>
      </c>
      <c r="G163" t="n">
        <v>502484950107.8259</v>
      </c>
      <c r="H163" t="n">
        <v>483454516080.6241</v>
      </c>
      <c r="I163" t="n">
        <v>468803185023.3259</v>
      </c>
      <c r="J163" t="n">
        <v>462890958696.8017</v>
      </c>
      <c r="K163" t="n">
        <v>451635420474.9085</v>
      </c>
      <c r="L163" t="n">
        <v>444905963999.7963</v>
      </c>
      <c r="M163" t="n">
        <v>436603975357.8476</v>
      </c>
      <c r="N163" t="n">
        <v>430132988400.7598</v>
      </c>
      <c r="O163" t="n">
        <v>424151897189.0366</v>
      </c>
      <c r="P163" t="n">
        <v>421610732658.8533</v>
      </c>
      <c r="Q163" t="n">
        <v>419906402149.687</v>
      </c>
      <c r="R163" t="n">
        <v>417463860177.7229</v>
      </c>
      <c r="S163" t="n">
        <v>414911435987.4778</v>
      </c>
      <c r="T163" t="n">
        <v>412784063964.5634</v>
      </c>
      <c r="U163" t="n">
        <v>409854441162.2501</v>
      </c>
      <c r="V163" t="n">
        <v>409041031255.4687</v>
      </c>
      <c r="W163" t="n">
        <v>403003139080.0413</v>
      </c>
      <c r="X163" t="n">
        <v>400434830726.4948</v>
      </c>
      <c r="Y163" t="n">
        <v>400550543840.165</v>
      </c>
      <c r="Z163" t="n">
        <v>399849127337.9262</v>
      </c>
      <c r="AA163" t="n">
        <v>399955893043.1545</v>
      </c>
      <c r="AB163" t="n">
        <v>401789106446.9561</v>
      </c>
      <c r="AC163" t="n">
        <v>399789109328.49</v>
      </c>
      <c r="AD163" t="n">
        <v>398560197858.8947</v>
      </c>
      <c r="AE163" t="n">
        <v>399232158286.1505</v>
      </c>
      <c r="AF163" t="n">
        <v>400452122347.304</v>
      </c>
      <c r="AG163" t="n">
        <v>401376821929.8741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348957269617.4479</v>
      </c>
      <c r="D164" t="n">
        <v>348957269617.4479</v>
      </c>
      <c r="E164" t="n">
        <v>348957269617.4479</v>
      </c>
      <c r="F164" t="n">
        <v>348957269617.4479</v>
      </c>
      <c r="G164" t="n">
        <v>348957269617.4479</v>
      </c>
      <c r="H164" t="n">
        <v>348957269617.4479</v>
      </c>
      <c r="I164" t="n">
        <v>348957269617.4479</v>
      </c>
      <c r="J164" t="n">
        <v>348957269617.4479</v>
      </c>
      <c r="K164" t="n">
        <v>348957269617.4479</v>
      </c>
      <c r="L164" t="n">
        <v>348957269617.4479</v>
      </c>
      <c r="M164" t="n">
        <v>348957269617.4479</v>
      </c>
      <c r="N164" t="n">
        <v>348957269617.4479</v>
      </c>
      <c r="O164" t="n">
        <v>348957269617.4479</v>
      </c>
      <c r="P164" t="n">
        <v>348957269617.4479</v>
      </c>
      <c r="Q164" t="n">
        <v>348957269617.4479</v>
      </c>
      <c r="R164" t="n">
        <v>348957269617.4479</v>
      </c>
      <c r="S164" t="n">
        <v>348957269617.4479</v>
      </c>
      <c r="T164" t="n">
        <v>348957269617.4479</v>
      </c>
      <c r="U164" t="n">
        <v>348957269617.4479</v>
      </c>
      <c r="V164" t="n">
        <v>348957269617.4479</v>
      </c>
      <c r="W164" t="n">
        <v>348957269617.4479</v>
      </c>
      <c r="X164" t="n">
        <v>348957269617.4479</v>
      </c>
      <c r="Y164" t="n">
        <v>348957269617.4479</v>
      </c>
      <c r="Z164" t="n">
        <v>348957269617.4479</v>
      </c>
      <c r="AA164" t="n">
        <v>348957269617.4479</v>
      </c>
      <c r="AB164" t="n">
        <v>348957269617.4479</v>
      </c>
      <c r="AC164" t="n">
        <v>348957269617.4479</v>
      </c>
      <c r="AD164" t="n">
        <v>348957269617.4479</v>
      </c>
      <c r="AE164" t="n">
        <v>348957269617.4479</v>
      </c>
      <c r="AF164" t="n">
        <v>348957269617.4479</v>
      </c>
      <c r="AG164" t="n">
        <v>348957269617.4479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833791328552.1613</v>
      </c>
      <c r="D165" t="n">
        <v>613086695459.5498</v>
      </c>
      <c r="E165" t="n">
        <v>662608520802.8864</v>
      </c>
      <c r="F165" t="n">
        <v>659002071273.9331</v>
      </c>
      <c r="G165" t="n">
        <v>640827934880.6932</v>
      </c>
      <c r="H165" t="n">
        <v>625296642185.6531</v>
      </c>
      <c r="I165" t="n">
        <v>613177751790.3457</v>
      </c>
      <c r="J165" t="n">
        <v>604423967445.28</v>
      </c>
      <c r="K165" t="n">
        <v>590830052895.2825</v>
      </c>
      <c r="L165" t="n">
        <v>581819454335.6903</v>
      </c>
      <c r="M165" t="n">
        <v>572260307686.2057</v>
      </c>
      <c r="N165" t="n">
        <v>568228191911.8324</v>
      </c>
      <c r="O165" t="n">
        <v>563794279027.2963</v>
      </c>
      <c r="P165" t="n">
        <v>559259143328.4286</v>
      </c>
      <c r="Q165" t="n">
        <v>555847183049.7191</v>
      </c>
      <c r="R165" t="n">
        <v>553879305454.0701</v>
      </c>
      <c r="S165" t="n">
        <v>549730938150.5737</v>
      </c>
      <c r="T165" t="n">
        <v>543086036107.5839</v>
      </c>
      <c r="U165" t="n">
        <v>537783993933.3229</v>
      </c>
      <c r="V165" t="n">
        <v>532508915041.4821</v>
      </c>
      <c r="W165" t="n">
        <v>526319736673.4954</v>
      </c>
      <c r="X165" t="n">
        <v>520220730594.258</v>
      </c>
      <c r="Y165" t="n">
        <v>514605295514.4905</v>
      </c>
      <c r="Z165" t="n">
        <v>509205566694.0844</v>
      </c>
      <c r="AA165" t="n">
        <v>507640370250.6448</v>
      </c>
      <c r="AB165" t="n">
        <v>507709767551.3</v>
      </c>
      <c r="AC165" t="n">
        <v>502610613026.7252</v>
      </c>
      <c r="AD165" t="n">
        <v>497560964856.7581</v>
      </c>
      <c r="AE165" t="n">
        <v>493810416474.2149</v>
      </c>
      <c r="AF165" t="n">
        <v>491931827125.2689</v>
      </c>
      <c r="AG165" t="n">
        <v>491184369574.8999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3490157892682.411</v>
      </c>
      <c r="D166" t="n">
        <v>2133968731728.344</v>
      </c>
      <c r="E166" t="n">
        <v>2262079247087.216</v>
      </c>
      <c r="F166" t="n">
        <v>2220125743530.182</v>
      </c>
      <c r="G166" t="n">
        <v>2177799568389.252</v>
      </c>
      <c r="H166" t="n">
        <v>2173471919621.266</v>
      </c>
      <c r="I166" t="n">
        <v>2142936141715.829</v>
      </c>
      <c r="J166" t="n">
        <v>2090128578277.839</v>
      </c>
      <c r="K166" t="n">
        <v>1997752609419.745</v>
      </c>
      <c r="L166" t="n">
        <v>1928896875900.255</v>
      </c>
      <c r="M166" t="n">
        <v>1864131213014.018</v>
      </c>
      <c r="N166" t="n">
        <v>1838454140883.619</v>
      </c>
      <c r="O166" t="n">
        <v>1817789501556.614</v>
      </c>
      <c r="P166" t="n">
        <v>1791283235152.048</v>
      </c>
      <c r="Q166" t="n">
        <v>1763505226967.438</v>
      </c>
      <c r="R166" t="n">
        <v>1728320371052.905</v>
      </c>
      <c r="S166" t="n">
        <v>1687582708538.33</v>
      </c>
      <c r="T166" t="n">
        <v>1650921141472.611</v>
      </c>
      <c r="U166" t="n">
        <v>1623022015023.235</v>
      </c>
      <c r="V166" t="n">
        <v>1598481591223.718</v>
      </c>
      <c r="W166" t="n">
        <v>1553765659551.058</v>
      </c>
      <c r="X166" t="n">
        <v>1522815284508.538</v>
      </c>
      <c r="Y166" t="n">
        <v>1514658435216.025</v>
      </c>
      <c r="Z166" t="n">
        <v>1506105622365.624</v>
      </c>
      <c r="AA166" t="n">
        <v>1486554339395.507</v>
      </c>
      <c r="AB166" t="n">
        <v>1471204928533.811</v>
      </c>
      <c r="AC166" t="n">
        <v>1440897411973.511</v>
      </c>
      <c r="AD166" t="n">
        <v>1410002937668.575</v>
      </c>
      <c r="AE166" t="n">
        <v>1387377114131.32</v>
      </c>
      <c r="AF166" t="n">
        <v>1367457817972.106</v>
      </c>
      <c r="AG166" t="n">
        <v>1358168978743.511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3058964395566.327</v>
      </c>
      <c r="D167" t="n">
        <v>2040301335061.538</v>
      </c>
      <c r="E167" t="n">
        <v>2157868657086.228</v>
      </c>
      <c r="F167" t="n">
        <v>2135191343747.322</v>
      </c>
      <c r="G167" t="n">
        <v>2089160532057.699</v>
      </c>
      <c r="H167" t="n">
        <v>2067024166728.24</v>
      </c>
      <c r="I167" t="n">
        <v>2050196819720.073</v>
      </c>
      <c r="J167" t="n">
        <v>2010715342859.118</v>
      </c>
      <c r="K167" t="n">
        <v>1938274676565.402</v>
      </c>
      <c r="L167" t="n">
        <v>1882186095814.411</v>
      </c>
      <c r="M167" t="n">
        <v>1827248961540.672</v>
      </c>
      <c r="N167" t="n">
        <v>1806855221584.504</v>
      </c>
      <c r="O167" t="n">
        <v>1795035507578.078</v>
      </c>
      <c r="P167" t="n">
        <v>1780325585635.461</v>
      </c>
      <c r="Q167" t="n">
        <v>1764313524555.818</v>
      </c>
      <c r="R167" t="n">
        <v>1741504838128.903</v>
      </c>
      <c r="S167" t="n">
        <v>1715655251106.022</v>
      </c>
      <c r="T167" t="n">
        <v>1690025907201.274</v>
      </c>
      <c r="U167" t="n">
        <v>1667456783464.258</v>
      </c>
      <c r="V167" t="n">
        <v>1650745353886.685</v>
      </c>
      <c r="W167" t="n">
        <v>1623682497756.902</v>
      </c>
      <c r="X167" t="n">
        <v>1599969655371.339</v>
      </c>
      <c r="Y167" t="n">
        <v>1588795215061.896</v>
      </c>
      <c r="Z167" t="n">
        <v>1577149377201.364</v>
      </c>
      <c r="AA167" t="n">
        <v>1566763175419.973</v>
      </c>
      <c r="AB167" t="n">
        <v>1557254082196.759</v>
      </c>
      <c r="AC167" t="n">
        <v>1530832635849.605</v>
      </c>
      <c r="AD167" t="n">
        <v>1505771287354.777</v>
      </c>
      <c r="AE167" t="n">
        <v>1483835845571.684</v>
      </c>
      <c r="AF167" t="n">
        <v>1466173893063.226</v>
      </c>
      <c r="AG167" t="n">
        <v>1451800131669.337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129344994699.5036</v>
      </c>
      <c r="D168" t="n">
        <v>106964907154.0315</v>
      </c>
      <c r="E168" t="n">
        <v>182036244809.5505</v>
      </c>
      <c r="F168" t="n">
        <v>173379578580.1796</v>
      </c>
      <c r="G168" t="n">
        <v>168794469174.3719</v>
      </c>
      <c r="H168" t="n">
        <v>167154350655.0367</v>
      </c>
      <c r="I168" t="n">
        <v>166400807352.8645</v>
      </c>
      <c r="J168" t="n">
        <v>165767590469.3631</v>
      </c>
      <c r="K168" t="n">
        <v>162498305210.6194</v>
      </c>
      <c r="L168" t="n">
        <v>160643535383.7358</v>
      </c>
      <c r="M168" t="n">
        <v>158587463967.9726</v>
      </c>
      <c r="N168" t="n">
        <v>158108180435.6618</v>
      </c>
      <c r="O168" t="n">
        <v>157330586165.8077</v>
      </c>
      <c r="P168" t="n">
        <v>156914114312.4876</v>
      </c>
      <c r="Q168" t="n">
        <v>157151384982.4988</v>
      </c>
      <c r="R168" t="n">
        <v>156771419062.2675</v>
      </c>
      <c r="S168" t="n">
        <v>156054131162.2706</v>
      </c>
      <c r="T168" t="n">
        <v>155273888422.761</v>
      </c>
      <c r="U168" t="n">
        <v>154497904708.7784</v>
      </c>
      <c r="V168" t="n">
        <v>153973167710.7592</v>
      </c>
      <c r="W168" t="n">
        <v>152370020396.209</v>
      </c>
      <c r="X168" t="n">
        <v>151916165751.6035</v>
      </c>
      <c r="Y168" t="n">
        <v>152690556804.7798</v>
      </c>
      <c r="Z168" t="n">
        <v>153632374088.3372</v>
      </c>
      <c r="AA168" t="n">
        <v>154660391901.1536</v>
      </c>
      <c r="AB168" t="n">
        <v>155819347906.3277</v>
      </c>
      <c r="AC168" t="n">
        <v>155543763901.6387</v>
      </c>
      <c r="AD168" t="n">
        <v>155311843856.1341</v>
      </c>
      <c r="AE168" t="n">
        <v>156059624947.2992</v>
      </c>
      <c r="AF168" t="n">
        <v>157092689168.5131</v>
      </c>
      <c r="AG168" t="n">
        <v>158010187058.41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14391701916.99225</v>
      </c>
      <c r="D169" t="n">
        <v>19495251681.89119</v>
      </c>
      <c r="E169" t="n">
        <v>19607076485.45877</v>
      </c>
      <c r="F169" t="n">
        <v>13449898591.53343</v>
      </c>
      <c r="G169" t="n">
        <v>10579478129.70665</v>
      </c>
      <c r="H169" t="n">
        <v>9515729655.554508</v>
      </c>
      <c r="I169" t="n">
        <v>8850662658.494381</v>
      </c>
      <c r="J169" t="n">
        <v>8807936765.80512</v>
      </c>
      <c r="K169" t="n">
        <v>8622323624.112839</v>
      </c>
      <c r="L169" t="n">
        <v>8645249712.872931</v>
      </c>
      <c r="M169" t="n">
        <v>8631822720.32987</v>
      </c>
      <c r="N169" t="n">
        <v>8552352960.733591</v>
      </c>
      <c r="O169" t="n">
        <v>8528855723.783234</v>
      </c>
      <c r="P169" t="n">
        <v>8643736671.175915</v>
      </c>
      <c r="Q169" t="n">
        <v>8716242430.908442</v>
      </c>
      <c r="R169" t="n">
        <v>8729899886.756348</v>
      </c>
      <c r="S169" t="n">
        <v>8781323264.167532</v>
      </c>
      <c r="T169" t="n">
        <v>8854490353.383524</v>
      </c>
      <c r="U169" t="n">
        <v>8837436068.825098</v>
      </c>
      <c r="V169" t="n">
        <v>8923428941.96282</v>
      </c>
      <c r="W169" t="n">
        <v>8624608216.873898</v>
      </c>
      <c r="X169" t="n">
        <v>8599157051.904215</v>
      </c>
      <c r="Y169" t="n">
        <v>8630750564.955162</v>
      </c>
      <c r="Z169" t="n">
        <v>8681983559.636259</v>
      </c>
      <c r="AA169" t="n">
        <v>8741142487.975237</v>
      </c>
      <c r="AB169" t="n">
        <v>8853237835.422417</v>
      </c>
      <c r="AC169" t="n">
        <v>8881604862.205555</v>
      </c>
      <c r="AD169" t="n">
        <v>8962717925.366806</v>
      </c>
      <c r="AE169" t="n">
        <v>9101056029.135086</v>
      </c>
      <c r="AF169" t="n">
        <v>9242540458.021667</v>
      </c>
      <c r="AG169" t="n">
        <v>9375718187.79019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92915261084.71941</v>
      </c>
      <c r="D170" t="n">
        <v>85458382515.18828</v>
      </c>
      <c r="E170" t="n">
        <v>111975506445.0918</v>
      </c>
      <c r="F170" t="n">
        <v>93750173363.74146</v>
      </c>
      <c r="G170" t="n">
        <v>81733076586.17114</v>
      </c>
      <c r="H170" t="n">
        <v>76442363062.29422</v>
      </c>
      <c r="I170" t="n">
        <v>72904042254.69717</v>
      </c>
      <c r="J170" t="n">
        <v>72124133071.85373</v>
      </c>
      <c r="K170" t="n">
        <v>70286758666.55888</v>
      </c>
      <c r="L170" t="n">
        <v>69571676073.59183</v>
      </c>
      <c r="M170" t="n">
        <v>68534831719.37675</v>
      </c>
      <c r="N170" t="n">
        <v>67705593354.81808</v>
      </c>
      <c r="O170" t="n">
        <v>66877582926.97163</v>
      </c>
      <c r="P170" t="n">
        <v>66615778351.39635</v>
      </c>
      <c r="Q170" t="n">
        <v>66316754590.64711</v>
      </c>
      <c r="R170" t="n">
        <v>65825156479.30489</v>
      </c>
      <c r="S170" t="n">
        <v>65522067824.61172</v>
      </c>
      <c r="T170" t="n">
        <v>65461560184.55074</v>
      </c>
      <c r="U170" t="n">
        <v>65068578093.99371</v>
      </c>
      <c r="V170" t="n">
        <v>65232147732.59103</v>
      </c>
      <c r="W170" t="n">
        <v>63359882987.61092</v>
      </c>
      <c r="X170" t="n">
        <v>62915878009.52869</v>
      </c>
      <c r="Y170" t="n">
        <v>63000351586.80067</v>
      </c>
      <c r="Z170" t="n">
        <v>63263172385.86193</v>
      </c>
      <c r="AA170" t="n">
        <v>63498766864.02802</v>
      </c>
      <c r="AB170" t="n">
        <v>63898904861.63215</v>
      </c>
      <c r="AC170" t="n">
        <v>63753034448.74895</v>
      </c>
      <c r="AD170" t="n">
        <v>63766753465.80966</v>
      </c>
      <c r="AE170" t="n">
        <v>64190645687.39855</v>
      </c>
      <c r="AF170" t="n">
        <v>64740549621.24881</v>
      </c>
      <c r="AG170" t="n">
        <v>65394066008.02364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122721033255.0202</v>
      </c>
      <c r="D171" t="n">
        <v>117530450838.1336</v>
      </c>
      <c r="E171" t="n">
        <v>163729654568.2679</v>
      </c>
      <c r="F171" t="n">
        <v>133049664988.1958</v>
      </c>
      <c r="G171" t="n">
        <v>117048429299.2492</v>
      </c>
      <c r="H171" t="n">
        <v>111882535705.8778</v>
      </c>
      <c r="I171" t="n">
        <v>108603256592.5885</v>
      </c>
      <c r="J171" t="n">
        <v>108043180922.0568</v>
      </c>
      <c r="K171" t="n">
        <v>105863490688.6727</v>
      </c>
      <c r="L171" t="n">
        <v>105152404025.9937</v>
      </c>
      <c r="M171" t="n">
        <v>103696595646.1273</v>
      </c>
      <c r="N171" t="n">
        <v>102955792239.4137</v>
      </c>
      <c r="O171" t="n">
        <v>101832797522.6085</v>
      </c>
      <c r="P171" t="n">
        <v>101624294859.9718</v>
      </c>
      <c r="Q171" t="n">
        <v>101760083389.3058</v>
      </c>
      <c r="R171" t="n">
        <v>101466730233.4924</v>
      </c>
      <c r="S171" t="n">
        <v>101263428867.9447</v>
      </c>
      <c r="T171" t="n">
        <v>101116682939.4101</v>
      </c>
      <c r="U171" t="n">
        <v>100643607631.5186</v>
      </c>
      <c r="V171" t="n">
        <v>100733382019.2729</v>
      </c>
      <c r="W171" t="n">
        <v>98541243348.18939</v>
      </c>
      <c r="X171" t="n">
        <v>98272058886.18237</v>
      </c>
      <c r="Y171" t="n">
        <v>98730674588.16676</v>
      </c>
      <c r="Z171" t="n">
        <v>99383263996.25279</v>
      </c>
      <c r="AA171" t="n">
        <v>99886368126.00415</v>
      </c>
      <c r="AB171" t="n">
        <v>100444952758.037</v>
      </c>
      <c r="AC171" t="n">
        <v>100326571236.2938</v>
      </c>
      <c r="AD171" t="n">
        <v>100445230160.5484</v>
      </c>
      <c r="AE171" t="n">
        <v>101100281515.9232</v>
      </c>
      <c r="AF171" t="n">
        <v>101938938658.5358</v>
      </c>
      <c r="AG171" t="n">
        <v>102678597779.8898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1238805521716.04</v>
      </c>
      <c r="D172" t="n">
        <v>1131910162992.725</v>
      </c>
      <c r="E172" t="n">
        <v>3089425974319.565</v>
      </c>
      <c r="F172" t="n">
        <v>2812828322777.261</v>
      </c>
      <c r="G172" t="n">
        <v>2633046167478.351</v>
      </c>
      <c r="H172" t="n">
        <v>2556915804703.588</v>
      </c>
      <c r="I172" t="n">
        <v>2527260817364.1</v>
      </c>
      <c r="J172" t="n">
        <v>2540398690379.961</v>
      </c>
      <c r="K172" t="n">
        <v>2505540163581.32</v>
      </c>
      <c r="L172" t="n">
        <v>2463904532093.42</v>
      </c>
      <c r="M172" t="n">
        <v>2410157236866.943</v>
      </c>
      <c r="N172" t="n">
        <v>2384837867336.02</v>
      </c>
      <c r="O172" t="n">
        <v>2375721032097.515</v>
      </c>
      <c r="P172" t="n">
        <v>2380582058414.865</v>
      </c>
      <c r="Q172" t="n">
        <v>2394680298375.897</v>
      </c>
      <c r="R172" t="n">
        <v>2399919751834.385</v>
      </c>
      <c r="S172" t="n">
        <v>2403666779098.299</v>
      </c>
      <c r="T172" t="n">
        <v>2405191128847.836</v>
      </c>
      <c r="U172" t="n">
        <v>2398551694489.36</v>
      </c>
      <c r="V172" t="n">
        <v>2410394003232.927</v>
      </c>
      <c r="W172" t="n">
        <v>2384408229492.128</v>
      </c>
      <c r="X172" t="n">
        <v>2380422440640.044</v>
      </c>
      <c r="Y172" t="n">
        <v>2387103109590.35</v>
      </c>
      <c r="Z172" t="n">
        <v>2389209399143.92</v>
      </c>
      <c r="AA172" t="n">
        <v>2402484277416.503</v>
      </c>
      <c r="AB172" t="n">
        <v>2416983557036.772</v>
      </c>
      <c r="AC172" t="n">
        <v>2405649364876.384</v>
      </c>
      <c r="AD172" t="n">
        <v>2398985987851.684</v>
      </c>
      <c r="AE172" t="n">
        <v>2399451539694.911</v>
      </c>
      <c r="AF172" t="n">
        <v>2403142035663.576</v>
      </c>
      <c r="AG172" t="n">
        <v>2399441563583.984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9351201822.212212</v>
      </c>
      <c r="D173" t="n">
        <v>8544295446.871863</v>
      </c>
      <c r="E173" t="n">
        <v>23320727341.14677</v>
      </c>
      <c r="F173" t="n">
        <v>21232812476.56087</v>
      </c>
      <c r="G173" t="n">
        <v>19875715507.93938</v>
      </c>
      <c r="H173" t="n">
        <v>19301040650.08205</v>
      </c>
      <c r="I173" t="n">
        <v>19077188102.78103</v>
      </c>
      <c r="J173" t="n">
        <v>19176360168.07481</v>
      </c>
      <c r="K173" t="n">
        <v>18913228374.09674</v>
      </c>
      <c r="L173" t="n">
        <v>18598939176.79055</v>
      </c>
      <c r="M173" t="n">
        <v>18193224319.81721</v>
      </c>
      <c r="N173" t="n">
        <v>18002099457.72678</v>
      </c>
      <c r="O173" t="n">
        <v>17933280450.38411</v>
      </c>
      <c r="P173" t="n">
        <v>17969974214.94989</v>
      </c>
      <c r="Q173" t="n">
        <v>18076395670.86249</v>
      </c>
      <c r="R173" t="n">
        <v>18115946016.6347</v>
      </c>
      <c r="S173" t="n">
        <v>18144230688.89679</v>
      </c>
      <c r="T173" t="n">
        <v>18155737339.3804</v>
      </c>
      <c r="U173" t="n">
        <v>18105619149.25041</v>
      </c>
      <c r="V173" t="n">
        <v>18195011565.70384</v>
      </c>
      <c r="W173" t="n">
        <v>17998856309.29205</v>
      </c>
      <c r="X173" t="n">
        <v>17968769330.08249</v>
      </c>
      <c r="Y173" t="n">
        <v>18019198782.13656</v>
      </c>
      <c r="Z173" t="n">
        <v>18035098242.03255</v>
      </c>
      <c r="AA173" t="n">
        <v>18135304500.17084</v>
      </c>
      <c r="AB173" t="n">
        <v>18244753229.31277</v>
      </c>
      <c r="AC173" t="n">
        <v>18159196363.02055</v>
      </c>
      <c r="AD173" t="n">
        <v>18108897440.16045</v>
      </c>
      <c r="AE173" t="n">
        <v>18112411687.69035</v>
      </c>
      <c r="AF173" t="n">
        <v>18140269629.89523</v>
      </c>
      <c r="AG173" t="n">
        <v>18112336382.38614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85175927467.14005</v>
      </c>
      <c r="D174" t="n">
        <v>85175927467.14005</v>
      </c>
      <c r="E174" t="n">
        <v>85175927467.14005</v>
      </c>
      <c r="F174" t="n">
        <v>84294694278.73225</v>
      </c>
      <c r="G174" t="n">
        <v>82774460833.3815</v>
      </c>
      <c r="H174" t="n">
        <v>81682019885.86298</v>
      </c>
      <c r="I174" t="n">
        <v>81019307148.83655</v>
      </c>
      <c r="J174" t="n">
        <v>80652435829.99425</v>
      </c>
      <c r="K174" t="n">
        <v>79704366785.02469</v>
      </c>
      <c r="L174" t="n">
        <v>79315611159.1666</v>
      </c>
      <c r="M174" t="n">
        <v>78886205567.45114</v>
      </c>
      <c r="N174" t="n">
        <v>78551649896.06952</v>
      </c>
      <c r="O174" t="n">
        <v>77898346873.36194</v>
      </c>
      <c r="P174" t="n">
        <v>77399847093.64818</v>
      </c>
      <c r="Q174" t="n">
        <v>77199500833.3512</v>
      </c>
      <c r="R174" t="n">
        <v>77057064643.46211</v>
      </c>
      <c r="S174" t="n">
        <v>76887689785.7231</v>
      </c>
      <c r="T174" t="n">
        <v>76723906986.77928</v>
      </c>
      <c r="U174" t="n">
        <v>76672126673.12764</v>
      </c>
      <c r="V174" t="n">
        <v>76816014647.51164</v>
      </c>
      <c r="W174" t="n">
        <v>76805153148.69789</v>
      </c>
      <c r="X174" t="n">
        <v>77014694044.1293</v>
      </c>
      <c r="Y174" t="n">
        <v>77513355133.23138</v>
      </c>
      <c r="Z174" t="n">
        <v>77962440470.32222</v>
      </c>
      <c r="AA174" t="n">
        <v>78546057837.27434</v>
      </c>
      <c r="AB174" t="n">
        <v>79321740915.92287</v>
      </c>
      <c r="AC174" t="n">
        <v>79659307695.88651</v>
      </c>
      <c r="AD174" t="n">
        <v>79936168376.04465</v>
      </c>
      <c r="AE174" t="n">
        <v>80454670519.91042</v>
      </c>
      <c r="AF174" t="n">
        <v>81024200200.28233</v>
      </c>
      <c r="AG174" t="n">
        <v>81541143020.061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75739194487.87552</v>
      </c>
      <c r="D176" t="n">
        <v>75739194487.87552</v>
      </c>
      <c r="E176" t="n">
        <v>75739194487.87552</v>
      </c>
      <c r="F176" t="n">
        <v>75739194487.87552</v>
      </c>
      <c r="G176" t="n">
        <v>75739194487.87552</v>
      </c>
      <c r="H176" t="n">
        <v>75739194487.87552</v>
      </c>
      <c r="I176" t="n">
        <v>75739194487.87552</v>
      </c>
      <c r="J176" t="n">
        <v>75739194487.87552</v>
      </c>
      <c r="K176" t="n">
        <v>75739194487.87552</v>
      </c>
      <c r="L176" t="n">
        <v>75739194487.87552</v>
      </c>
      <c r="M176" t="n">
        <v>75739194487.87552</v>
      </c>
      <c r="N176" t="n">
        <v>75739194487.87552</v>
      </c>
      <c r="O176" t="n">
        <v>75739194487.87552</v>
      </c>
      <c r="P176" t="n">
        <v>75739194487.87552</v>
      </c>
      <c r="Q176" t="n">
        <v>75739194487.87552</v>
      </c>
      <c r="R176" t="n">
        <v>75739194487.87552</v>
      </c>
      <c r="S176" t="n">
        <v>75739194487.87552</v>
      </c>
      <c r="T176" t="n">
        <v>75739194487.87552</v>
      </c>
      <c r="U176" t="n">
        <v>75739194487.87552</v>
      </c>
      <c r="V176" t="n">
        <v>75739194487.87552</v>
      </c>
      <c r="W176" t="n">
        <v>75739194487.87552</v>
      </c>
      <c r="X176" t="n">
        <v>75739194487.87552</v>
      </c>
      <c r="Y176" t="n">
        <v>75739194487.87552</v>
      </c>
      <c r="Z176" t="n">
        <v>75739194487.87552</v>
      </c>
      <c r="AA176" t="n">
        <v>75739194487.87552</v>
      </c>
      <c r="AB176" t="n">
        <v>75739194487.87552</v>
      </c>
      <c r="AC176" t="n">
        <v>75739194487.87552</v>
      </c>
      <c r="AD176" t="n">
        <v>75739194487.87552</v>
      </c>
      <c r="AE176" t="n">
        <v>75739194487.87552</v>
      </c>
      <c r="AF176" t="n">
        <v>75739194487.87552</v>
      </c>
      <c r="AG176" t="n">
        <v>75739194487.87552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588602477723.0144</v>
      </c>
      <c r="D177" t="n">
        <v>455984950580.7473</v>
      </c>
      <c r="E177" t="n">
        <v>930090890087.8444</v>
      </c>
      <c r="F177" t="n">
        <v>949080255626.0767</v>
      </c>
      <c r="G177" t="n">
        <v>972546971360.4353</v>
      </c>
      <c r="H177" t="n">
        <v>997779286680.056</v>
      </c>
      <c r="I177" t="n">
        <v>1018839088979.306</v>
      </c>
      <c r="J177" t="n">
        <v>1033783912111.443</v>
      </c>
      <c r="K177" t="n">
        <v>1044787426532.974</v>
      </c>
      <c r="L177" t="n">
        <v>1055442039637.229</v>
      </c>
      <c r="M177" t="n">
        <v>1067789068931.051</v>
      </c>
      <c r="N177" t="n">
        <v>1083286291056.98</v>
      </c>
      <c r="O177" t="n">
        <v>1098698900399.685</v>
      </c>
      <c r="P177" t="n">
        <v>1112668902722.341</v>
      </c>
      <c r="Q177" t="n">
        <v>1127757443981.626</v>
      </c>
      <c r="R177" t="n">
        <v>1144441059006.372</v>
      </c>
      <c r="S177" t="n">
        <v>1156584654833.72</v>
      </c>
      <c r="T177" t="n">
        <v>1167393949929.844</v>
      </c>
      <c r="U177" t="n">
        <v>1182114824486.997</v>
      </c>
      <c r="V177" t="n">
        <v>1196354155832.023</v>
      </c>
      <c r="W177" t="n">
        <v>1212646587226.648</v>
      </c>
      <c r="X177" t="n">
        <v>1230864870419.573</v>
      </c>
      <c r="Y177" t="n">
        <v>1249538017552.055</v>
      </c>
      <c r="Z177" t="n">
        <v>1271660801048.846</v>
      </c>
      <c r="AA177" t="n">
        <v>1295601659787.959</v>
      </c>
      <c r="AB177" t="n">
        <v>1318911430126.459</v>
      </c>
      <c r="AC177" t="n">
        <v>1341157673482.057</v>
      </c>
      <c r="AD177" t="n">
        <v>1362170377715.29</v>
      </c>
      <c r="AE177" t="n">
        <v>1385300600723.046</v>
      </c>
      <c r="AF177" t="n">
        <v>1410428703144.036</v>
      </c>
      <c r="AG177" t="n">
        <v>1436911332459.569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workbookViewId="0">
      <selection activeCell="A35" sqref="A35"/>
    </sheetView>
  </sheetViews>
  <sheetFormatPr baseColWidth="10" defaultColWidth="8.83203125" defaultRowHeight="15"/>
  <cols>
    <col width="23.83203125" customWidth="1" style="163" min="1" max="1"/>
    <col width="28.33203125" customWidth="1" style="163" min="2" max="2"/>
    <col width="12" bestFit="1" customWidth="1" style="163" min="3" max="3"/>
  </cols>
  <sheetData>
    <row r="1">
      <c r="A1" s="166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22" t="inlineStr">
        <is>
          <t>National Non-Energy Consumption %s</t>
        </is>
      </c>
      <c r="B3" s="121" t="n"/>
      <c r="C3" s="121" t="n"/>
    </row>
    <row r="4">
      <c r="A4" t="inlineStr">
        <is>
          <t>SIT National Data</t>
        </is>
      </c>
      <c r="B4" t="inlineStr">
        <is>
          <t>COAL</t>
        </is>
      </c>
      <c r="C4" s="119">
        <f>'SIT_Non-Energy Consump.'!AD77</f>
        <v/>
      </c>
    </row>
    <row r="5">
      <c r="B5" t="inlineStr">
        <is>
          <t>NATURAL GAS</t>
        </is>
      </c>
      <c r="C5" s="120">
        <f>'SIT_Non-Energy Consump.'!AD78</f>
        <v/>
      </c>
    </row>
    <row r="6">
      <c r="B6" t="inlineStr">
        <is>
          <t>CRUDE OIL</t>
        </is>
      </c>
      <c r="C6" s="120">
        <f>AVERAGE('SIT_Non-Energy Consump.'!AD83:AD84)</f>
        <v/>
      </c>
    </row>
    <row r="7">
      <c r="B7" s="12" t="inlineStr">
        <is>
          <t>LPG</t>
        </is>
      </c>
      <c r="C7" s="120">
        <f>'SIT_Non-Energy Consump.'!AD80</f>
        <v/>
      </c>
    </row>
    <row r="9" customFormat="1" s="15">
      <c r="A9" s="123" t="inlineStr">
        <is>
          <t>Total Energy Consumption</t>
        </is>
      </c>
      <c r="B9" s="123" t="n"/>
      <c r="C9" s="123" t="n"/>
    </row>
    <row r="10">
      <c r="B10" t="inlineStr">
        <is>
          <t>COAL</t>
        </is>
      </c>
      <c r="C10" s="118">
        <f>SUMIFS(BIFUBC!C:C,BIFUBC!$A:$A,$B10)</f>
        <v/>
      </c>
      <c r="D10" s="118">
        <f>SUMIFS(BIFUBC!D:D,BIFUBC!$A:$A,$B10)</f>
        <v/>
      </c>
      <c r="E10" s="118">
        <f>SUMIFS(BIFUBC!E:E,BIFUBC!$A:$A,$B10)</f>
        <v/>
      </c>
      <c r="F10" s="118">
        <f>SUMIFS(BIFUBC!F:F,BIFUBC!$A:$A,$B10)</f>
        <v/>
      </c>
      <c r="G10" s="118">
        <f>SUMIFS(BIFUBC!G:G,BIFUBC!$A:$A,$B10)</f>
        <v/>
      </c>
      <c r="H10" s="118">
        <f>SUMIFS(BIFUBC!H:H,BIFUBC!$A:$A,$B10)</f>
        <v/>
      </c>
      <c r="I10" s="118">
        <f>SUMIFS(BIFUBC!I:I,BIFUBC!$A:$A,$B10)</f>
        <v/>
      </c>
      <c r="J10" s="118">
        <f>SUMIFS(BIFUBC!J:J,BIFUBC!$A:$A,$B10)</f>
        <v/>
      </c>
      <c r="K10" s="118">
        <f>SUMIFS(BIFUBC!K:K,BIFUBC!$A:$A,$B10)</f>
        <v/>
      </c>
      <c r="L10" s="118">
        <f>SUMIFS(BIFUBC!L:L,BIFUBC!$A:$A,$B10)</f>
        <v/>
      </c>
      <c r="M10" s="118">
        <f>SUMIFS(BIFUBC!M:M,BIFUBC!$A:$A,$B10)</f>
        <v/>
      </c>
      <c r="N10" s="118">
        <f>SUMIFS(BIFUBC!N:N,BIFUBC!$A:$A,$B10)</f>
        <v/>
      </c>
      <c r="O10" s="118">
        <f>SUMIFS(BIFUBC!O:O,BIFUBC!$A:$A,$B10)</f>
        <v/>
      </c>
      <c r="P10" s="118">
        <f>SUMIFS(BIFUBC!P:P,BIFUBC!$A:$A,$B10)</f>
        <v/>
      </c>
      <c r="Q10" s="118">
        <f>SUMIFS(BIFUBC!Q:Q,BIFUBC!$A:$A,$B10)</f>
        <v/>
      </c>
      <c r="R10" s="118">
        <f>SUMIFS(BIFUBC!R:R,BIFUBC!$A:$A,$B10)</f>
        <v/>
      </c>
      <c r="S10" s="118">
        <f>SUMIFS(BIFUBC!S:S,BIFUBC!$A:$A,$B10)</f>
        <v/>
      </c>
      <c r="T10" s="118">
        <f>SUMIFS(BIFUBC!T:T,BIFUBC!$A:$A,$B10)</f>
        <v/>
      </c>
      <c r="U10" s="118">
        <f>SUMIFS(BIFUBC!U:U,BIFUBC!$A:$A,$B10)</f>
        <v/>
      </c>
      <c r="V10" s="118">
        <f>SUMIFS(BIFUBC!V:V,BIFUBC!$A:$A,$B10)</f>
        <v/>
      </c>
      <c r="W10" s="118">
        <f>SUMIFS(BIFUBC!W:W,BIFUBC!$A:$A,$B10)</f>
        <v/>
      </c>
      <c r="X10" s="118">
        <f>SUMIFS(BIFUBC!X:X,BIFUBC!$A:$A,$B10)</f>
        <v/>
      </c>
      <c r="Y10" s="118">
        <f>SUMIFS(BIFUBC!Y:Y,BIFUBC!$A:$A,$B10)</f>
        <v/>
      </c>
      <c r="Z10" s="118">
        <f>SUMIFS(BIFUBC!Z:Z,BIFUBC!$A:$A,$B10)</f>
        <v/>
      </c>
      <c r="AA10" s="118">
        <f>SUMIFS(BIFUBC!AA:AA,BIFUBC!$A:$A,$B10)</f>
        <v/>
      </c>
      <c r="AB10" s="118">
        <f>SUMIFS(BIFUBC!AB:AB,BIFUBC!$A:$A,$B10)</f>
        <v/>
      </c>
      <c r="AC10" s="118">
        <f>SUMIFS(BIFUBC!AC:AC,BIFUBC!$A:$A,$B10)</f>
        <v/>
      </c>
      <c r="AD10" s="118">
        <f>SUMIFS(BIFUBC!AD:AD,BIFUBC!$A:$A,$B10)</f>
        <v/>
      </c>
      <c r="AE10" s="118">
        <f>SUMIFS(BIFUBC!AE:AE,BIFUBC!$A:$A,$B10)</f>
        <v/>
      </c>
      <c r="AF10" s="118">
        <f>SUMIFS(BIFUBC!AF:AF,BIFUBC!$A:$A,$B10)</f>
        <v/>
      </c>
      <c r="AG10" s="118">
        <f>SUMIFS(BIFUBC!AG:AG,BIFUBC!$A:$A,$B10)</f>
        <v/>
      </c>
    </row>
    <row r="11">
      <c r="B11" t="inlineStr">
        <is>
          <t>NATURAL GAS</t>
        </is>
      </c>
      <c r="C11" s="118">
        <f>SUMIFS(BIFUBC!C:C,BIFUBC!$A:$A,$B11)</f>
        <v/>
      </c>
      <c r="D11" s="118">
        <f>SUMIFS(BIFUBC!D:D,BIFUBC!$A:$A,$B11)</f>
        <v/>
      </c>
      <c r="E11" s="118">
        <f>SUMIFS(BIFUBC!E:E,BIFUBC!$A:$A,$B11)</f>
        <v/>
      </c>
      <c r="F11" s="118">
        <f>SUMIFS(BIFUBC!F:F,BIFUBC!$A:$A,$B11)</f>
        <v/>
      </c>
      <c r="G11" s="118">
        <f>SUMIFS(BIFUBC!G:G,BIFUBC!$A:$A,$B11)</f>
        <v/>
      </c>
      <c r="H11" s="118">
        <f>SUMIFS(BIFUBC!H:H,BIFUBC!$A:$A,$B11)</f>
        <v/>
      </c>
      <c r="I11" s="118">
        <f>SUMIFS(BIFUBC!I:I,BIFUBC!$A:$A,$B11)</f>
        <v/>
      </c>
      <c r="J11" s="118">
        <f>SUMIFS(BIFUBC!J:J,BIFUBC!$A:$A,$B11)</f>
        <v/>
      </c>
      <c r="K11" s="118">
        <f>SUMIFS(BIFUBC!K:K,BIFUBC!$A:$A,$B11)</f>
        <v/>
      </c>
      <c r="L11" s="118">
        <f>SUMIFS(BIFUBC!L:L,BIFUBC!$A:$A,$B11)</f>
        <v/>
      </c>
      <c r="M11" s="118">
        <f>SUMIFS(BIFUBC!M:M,BIFUBC!$A:$A,$B11)</f>
        <v/>
      </c>
      <c r="N11" s="118">
        <f>SUMIFS(BIFUBC!N:N,BIFUBC!$A:$A,$B11)</f>
        <v/>
      </c>
      <c r="O11" s="118">
        <f>SUMIFS(BIFUBC!O:O,BIFUBC!$A:$A,$B11)</f>
        <v/>
      </c>
      <c r="P11" s="118">
        <f>SUMIFS(BIFUBC!P:P,BIFUBC!$A:$A,$B11)</f>
        <v/>
      </c>
      <c r="Q11" s="118">
        <f>SUMIFS(BIFUBC!Q:Q,BIFUBC!$A:$A,$B11)</f>
        <v/>
      </c>
      <c r="R11" s="118">
        <f>SUMIFS(BIFUBC!R:R,BIFUBC!$A:$A,$B11)</f>
        <v/>
      </c>
      <c r="S11" s="118">
        <f>SUMIFS(BIFUBC!S:S,BIFUBC!$A:$A,$B11)</f>
        <v/>
      </c>
      <c r="T11" s="118">
        <f>SUMIFS(BIFUBC!T:T,BIFUBC!$A:$A,$B11)</f>
        <v/>
      </c>
      <c r="U11" s="118">
        <f>SUMIFS(BIFUBC!U:U,BIFUBC!$A:$A,$B11)</f>
        <v/>
      </c>
      <c r="V11" s="118">
        <f>SUMIFS(BIFUBC!V:V,BIFUBC!$A:$A,$B11)</f>
        <v/>
      </c>
      <c r="W11" s="118">
        <f>SUMIFS(BIFUBC!W:W,BIFUBC!$A:$A,$B11)</f>
        <v/>
      </c>
      <c r="X11" s="118">
        <f>SUMIFS(BIFUBC!X:X,BIFUBC!$A:$A,$B11)</f>
        <v/>
      </c>
      <c r="Y11" s="118">
        <f>SUMIFS(BIFUBC!Y:Y,BIFUBC!$A:$A,$B11)</f>
        <v/>
      </c>
      <c r="Z11" s="118">
        <f>SUMIFS(BIFUBC!Z:Z,BIFUBC!$A:$A,$B11)</f>
        <v/>
      </c>
      <c r="AA11" s="118">
        <f>SUMIFS(BIFUBC!AA:AA,BIFUBC!$A:$A,$B11)</f>
        <v/>
      </c>
      <c r="AB11" s="118">
        <f>SUMIFS(BIFUBC!AB:AB,BIFUBC!$A:$A,$B11)</f>
        <v/>
      </c>
      <c r="AC11" s="118">
        <f>SUMIFS(BIFUBC!AC:AC,BIFUBC!$A:$A,$B11)</f>
        <v/>
      </c>
      <c r="AD11" s="118">
        <f>SUMIFS(BIFUBC!AD:AD,BIFUBC!$A:$A,$B11)</f>
        <v/>
      </c>
      <c r="AE11" s="118">
        <f>SUMIFS(BIFUBC!AE:AE,BIFUBC!$A:$A,$B11)</f>
        <v/>
      </c>
      <c r="AF11" s="118">
        <f>SUMIFS(BIFUBC!AF:AF,BIFUBC!$A:$A,$B11)</f>
        <v/>
      </c>
      <c r="AG11" s="118">
        <f>SUMIFS(BIFUBC!AG:AG,BIFUBC!$A:$A,$B11)</f>
        <v/>
      </c>
    </row>
    <row r="12">
      <c r="B12" t="inlineStr">
        <is>
          <t>CRUDE OIL</t>
        </is>
      </c>
      <c r="C12" s="118">
        <f>SUMIFS(BIFUBC!C:C,BIFUBC!$A:$A,$B12)</f>
        <v/>
      </c>
      <c r="D12" s="118">
        <f>SUMIFS(BIFUBC!D:D,BIFUBC!$A:$A,$B12)</f>
        <v/>
      </c>
      <c r="E12" s="118">
        <f>SUMIFS(BIFUBC!E:E,BIFUBC!$A:$A,$B12)</f>
        <v/>
      </c>
      <c r="F12" s="118">
        <f>SUMIFS(BIFUBC!F:F,BIFUBC!$A:$A,$B12)</f>
        <v/>
      </c>
      <c r="G12" s="118">
        <f>SUMIFS(BIFUBC!G:G,BIFUBC!$A:$A,$B12)</f>
        <v/>
      </c>
      <c r="H12" s="118">
        <f>SUMIFS(BIFUBC!H:H,BIFUBC!$A:$A,$B12)</f>
        <v/>
      </c>
      <c r="I12" s="118">
        <f>SUMIFS(BIFUBC!I:I,BIFUBC!$A:$A,$B12)</f>
        <v/>
      </c>
      <c r="J12" s="118">
        <f>SUMIFS(BIFUBC!J:J,BIFUBC!$A:$A,$B12)</f>
        <v/>
      </c>
      <c r="K12" s="118">
        <f>SUMIFS(BIFUBC!K:K,BIFUBC!$A:$A,$B12)</f>
        <v/>
      </c>
      <c r="L12" s="118">
        <f>SUMIFS(BIFUBC!L:L,BIFUBC!$A:$A,$B12)</f>
        <v/>
      </c>
      <c r="M12" s="118">
        <f>SUMIFS(BIFUBC!M:M,BIFUBC!$A:$A,$B12)</f>
        <v/>
      </c>
      <c r="N12" s="118">
        <f>SUMIFS(BIFUBC!N:N,BIFUBC!$A:$A,$B12)</f>
        <v/>
      </c>
      <c r="O12" s="118">
        <f>SUMIFS(BIFUBC!O:O,BIFUBC!$A:$A,$B12)</f>
        <v/>
      </c>
      <c r="P12" s="118">
        <f>SUMIFS(BIFUBC!P:P,BIFUBC!$A:$A,$B12)</f>
        <v/>
      </c>
      <c r="Q12" s="118">
        <f>SUMIFS(BIFUBC!Q:Q,BIFUBC!$A:$A,$B12)</f>
        <v/>
      </c>
      <c r="R12" s="118">
        <f>SUMIFS(BIFUBC!R:R,BIFUBC!$A:$A,$B12)</f>
        <v/>
      </c>
      <c r="S12" s="118">
        <f>SUMIFS(BIFUBC!S:S,BIFUBC!$A:$A,$B12)</f>
        <v/>
      </c>
      <c r="T12" s="118">
        <f>SUMIFS(BIFUBC!T:T,BIFUBC!$A:$A,$B12)</f>
        <v/>
      </c>
      <c r="U12" s="118">
        <f>SUMIFS(BIFUBC!U:U,BIFUBC!$A:$A,$B12)</f>
        <v/>
      </c>
      <c r="V12" s="118">
        <f>SUMIFS(BIFUBC!V:V,BIFUBC!$A:$A,$B12)</f>
        <v/>
      </c>
      <c r="W12" s="118">
        <f>SUMIFS(BIFUBC!W:W,BIFUBC!$A:$A,$B12)</f>
        <v/>
      </c>
      <c r="X12" s="118">
        <f>SUMIFS(BIFUBC!X:X,BIFUBC!$A:$A,$B12)</f>
        <v/>
      </c>
      <c r="Y12" s="118">
        <f>SUMIFS(BIFUBC!Y:Y,BIFUBC!$A:$A,$B12)</f>
        <v/>
      </c>
      <c r="Z12" s="118">
        <f>SUMIFS(BIFUBC!Z:Z,BIFUBC!$A:$A,$B12)</f>
        <v/>
      </c>
      <c r="AA12" s="118">
        <f>SUMIFS(BIFUBC!AA:AA,BIFUBC!$A:$A,$B12)</f>
        <v/>
      </c>
      <c r="AB12" s="118">
        <f>SUMIFS(BIFUBC!AB:AB,BIFUBC!$A:$A,$B12)</f>
        <v/>
      </c>
      <c r="AC12" s="118">
        <f>SUMIFS(BIFUBC!AC:AC,BIFUBC!$A:$A,$B12)</f>
        <v/>
      </c>
      <c r="AD12" s="118">
        <f>SUMIFS(BIFUBC!AD:AD,BIFUBC!$A:$A,$B12)</f>
        <v/>
      </c>
      <c r="AE12" s="118">
        <f>SUMIFS(BIFUBC!AE:AE,BIFUBC!$A:$A,$B12)</f>
        <v/>
      </c>
      <c r="AF12" s="118">
        <f>SUMIFS(BIFUBC!AF:AF,BIFUBC!$A:$A,$B12)</f>
        <v/>
      </c>
      <c r="AG12" s="118">
        <f>SUMIFS(BIFUBC!AG:AG,BIFUBC!$A:$A,$B12)</f>
        <v/>
      </c>
    </row>
    <row r="13">
      <c r="B13" t="inlineStr">
        <is>
          <t>LPG PROPANE OR BUTANE</t>
        </is>
      </c>
      <c r="C13" s="118">
        <f>SUMIFS(BIFUBC!C:C,BIFUBC!$A:$A,$B13)</f>
        <v/>
      </c>
      <c r="D13" s="118">
        <f>SUMIFS(BIFUBC!D:D,BIFUBC!$A:$A,$B13)</f>
        <v/>
      </c>
      <c r="E13" s="118">
        <f>SUMIFS(BIFUBC!E:E,BIFUBC!$A:$A,$B13)</f>
        <v/>
      </c>
      <c r="F13" s="118">
        <f>SUMIFS(BIFUBC!F:F,BIFUBC!$A:$A,$B13)</f>
        <v/>
      </c>
      <c r="G13" s="118">
        <f>SUMIFS(BIFUBC!G:G,BIFUBC!$A:$A,$B13)</f>
        <v/>
      </c>
      <c r="H13" s="118">
        <f>SUMIFS(BIFUBC!H:H,BIFUBC!$A:$A,$B13)</f>
        <v/>
      </c>
      <c r="I13" s="118">
        <f>SUMIFS(BIFUBC!I:I,BIFUBC!$A:$A,$B13)</f>
        <v/>
      </c>
      <c r="J13" s="118">
        <f>SUMIFS(BIFUBC!J:J,BIFUBC!$A:$A,$B13)</f>
        <v/>
      </c>
      <c r="K13" s="118">
        <f>SUMIFS(BIFUBC!K:K,BIFUBC!$A:$A,$B13)</f>
        <v/>
      </c>
      <c r="L13" s="118">
        <f>SUMIFS(BIFUBC!L:L,BIFUBC!$A:$A,$B13)</f>
        <v/>
      </c>
      <c r="M13" s="118">
        <f>SUMIFS(BIFUBC!M:M,BIFUBC!$A:$A,$B13)</f>
        <v/>
      </c>
      <c r="N13" s="118">
        <f>SUMIFS(BIFUBC!N:N,BIFUBC!$A:$A,$B13)</f>
        <v/>
      </c>
      <c r="O13" s="118">
        <f>SUMIFS(BIFUBC!O:O,BIFUBC!$A:$A,$B13)</f>
        <v/>
      </c>
      <c r="P13" s="118">
        <f>SUMIFS(BIFUBC!P:P,BIFUBC!$A:$A,$B13)</f>
        <v/>
      </c>
      <c r="Q13" s="118">
        <f>SUMIFS(BIFUBC!Q:Q,BIFUBC!$A:$A,$B13)</f>
        <v/>
      </c>
      <c r="R13" s="118">
        <f>SUMIFS(BIFUBC!R:R,BIFUBC!$A:$A,$B13)</f>
        <v/>
      </c>
      <c r="S13" s="118">
        <f>SUMIFS(BIFUBC!S:S,BIFUBC!$A:$A,$B13)</f>
        <v/>
      </c>
      <c r="T13" s="118">
        <f>SUMIFS(BIFUBC!T:T,BIFUBC!$A:$A,$B13)</f>
        <v/>
      </c>
      <c r="U13" s="118">
        <f>SUMIFS(BIFUBC!U:U,BIFUBC!$A:$A,$B13)</f>
        <v/>
      </c>
      <c r="V13" s="118">
        <f>SUMIFS(BIFUBC!V:V,BIFUBC!$A:$A,$B13)</f>
        <v/>
      </c>
      <c r="W13" s="118">
        <f>SUMIFS(BIFUBC!W:W,BIFUBC!$A:$A,$B13)</f>
        <v/>
      </c>
      <c r="X13" s="118">
        <f>SUMIFS(BIFUBC!X:X,BIFUBC!$A:$A,$B13)</f>
        <v/>
      </c>
      <c r="Y13" s="118">
        <f>SUMIFS(BIFUBC!Y:Y,BIFUBC!$A:$A,$B13)</f>
        <v/>
      </c>
      <c r="Z13" s="118">
        <f>SUMIFS(BIFUBC!Z:Z,BIFUBC!$A:$A,$B13)</f>
        <v/>
      </c>
      <c r="AA13" s="118">
        <f>SUMIFS(BIFUBC!AA:AA,BIFUBC!$A:$A,$B13)</f>
        <v/>
      </c>
      <c r="AB13" s="118">
        <f>SUMIFS(BIFUBC!AB:AB,BIFUBC!$A:$A,$B13)</f>
        <v/>
      </c>
      <c r="AC13" s="118">
        <f>SUMIFS(BIFUBC!AC:AC,BIFUBC!$A:$A,$B13)</f>
        <v/>
      </c>
      <c r="AD13" s="118">
        <f>SUMIFS(BIFUBC!AD:AD,BIFUBC!$A:$A,$B13)</f>
        <v/>
      </c>
      <c r="AE13" s="118">
        <f>SUMIFS(BIFUBC!AE:AE,BIFUBC!$A:$A,$B13)</f>
        <v/>
      </c>
      <c r="AF13" s="118">
        <f>SUMIFS(BIFUBC!AF:AF,BIFUBC!$A:$A,$B13)</f>
        <v/>
      </c>
      <c r="AG13" s="118">
        <f>SUMIFS(BIFUBC!AG:AG,BIFUBC!$A:$A,$B13)</f>
        <v/>
      </c>
    </row>
    <row r="15">
      <c r="A15" s="123" t="inlineStr">
        <is>
          <t>Energy Consumption by Fuel and Sector</t>
        </is>
      </c>
      <c r="B15" s="123" t="n"/>
      <c r="C15" s="12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23" t="inlineStr">
        <is>
          <t>Total Non-Energy Consumption</t>
        </is>
      </c>
      <c r="B21" s="124" t="n"/>
      <c r="C21" s="124" t="n"/>
    </row>
    <row r="22">
      <c r="B22" t="inlineStr">
        <is>
          <t>COAL</t>
        </is>
      </c>
      <c r="C22" s="118">
        <f>C10*$C4</f>
        <v/>
      </c>
      <c r="D22" s="118">
        <f>D10*$C4</f>
        <v/>
      </c>
      <c r="E22" s="118">
        <f>E10*$C4</f>
        <v/>
      </c>
      <c r="F22" s="118">
        <f>F10*$C4</f>
        <v/>
      </c>
      <c r="G22" s="118">
        <f>G10*$C4</f>
        <v/>
      </c>
      <c r="H22" s="118">
        <f>H10*$C4</f>
        <v/>
      </c>
      <c r="I22" s="118">
        <f>I10*$C4</f>
        <v/>
      </c>
      <c r="J22" s="118">
        <f>J10*$C4</f>
        <v/>
      </c>
      <c r="K22" s="118">
        <f>K10*$C4</f>
        <v/>
      </c>
      <c r="L22" s="118">
        <f>L10*$C4</f>
        <v/>
      </c>
      <c r="M22" s="118">
        <f>M10*$C4</f>
        <v/>
      </c>
      <c r="N22" s="118">
        <f>N10*$C4</f>
        <v/>
      </c>
      <c r="O22" s="118">
        <f>O10*$C4</f>
        <v/>
      </c>
      <c r="P22" s="118">
        <f>P10*$C4</f>
        <v/>
      </c>
      <c r="Q22" s="118">
        <f>Q10*$C4</f>
        <v/>
      </c>
      <c r="R22" s="118">
        <f>R10*$C4</f>
        <v/>
      </c>
      <c r="S22" s="118">
        <f>S10*$C4</f>
        <v/>
      </c>
      <c r="T22" s="118">
        <f>T10*$C4</f>
        <v/>
      </c>
      <c r="U22" s="118">
        <f>U10*$C4</f>
        <v/>
      </c>
      <c r="V22" s="118">
        <f>V10*$C4</f>
        <v/>
      </c>
      <c r="W22" s="118">
        <f>W10*$C4</f>
        <v/>
      </c>
      <c r="X22" s="118">
        <f>X10*$C4</f>
        <v/>
      </c>
      <c r="Y22" s="118">
        <f>Y10*$C4</f>
        <v/>
      </c>
      <c r="Z22" s="118">
        <f>Z10*$C4</f>
        <v/>
      </c>
      <c r="AA22" s="118">
        <f>AA10*$C4</f>
        <v/>
      </c>
      <c r="AB22" s="118">
        <f>AB10*$C4</f>
        <v/>
      </c>
      <c r="AC22" s="118">
        <f>AC10*$C4</f>
        <v/>
      </c>
      <c r="AD22" s="118">
        <f>AD10*$C4</f>
        <v/>
      </c>
      <c r="AE22" s="118">
        <f>AE10*$C4</f>
        <v/>
      </c>
      <c r="AF22" s="118">
        <f>AF10*$C4</f>
        <v/>
      </c>
      <c r="AG22" s="118">
        <f>AG10*$C4</f>
        <v/>
      </c>
    </row>
    <row r="23">
      <c r="B23" t="inlineStr">
        <is>
          <t>NATURAL GAS</t>
        </is>
      </c>
      <c r="C23" s="118">
        <f>C11*$C5</f>
        <v/>
      </c>
      <c r="D23" s="118">
        <f>D11*$C5</f>
        <v/>
      </c>
      <c r="E23" s="118">
        <f>E11*$C5</f>
        <v/>
      </c>
      <c r="F23" s="118">
        <f>F11*$C5</f>
        <v/>
      </c>
      <c r="G23" s="118">
        <f>G11*$C5</f>
        <v/>
      </c>
      <c r="H23" s="118">
        <f>H11*$C5</f>
        <v/>
      </c>
      <c r="I23" s="118">
        <f>I11*$C5</f>
        <v/>
      </c>
      <c r="J23" s="118">
        <f>J11*$C5</f>
        <v/>
      </c>
      <c r="K23" s="118">
        <f>K11*$C5</f>
        <v/>
      </c>
      <c r="L23" s="118">
        <f>L11*$C5</f>
        <v/>
      </c>
      <c r="M23" s="118">
        <f>M11*$C5</f>
        <v/>
      </c>
      <c r="N23" s="118">
        <f>N11*$C5</f>
        <v/>
      </c>
      <c r="O23" s="118">
        <f>O11*$C5</f>
        <v/>
      </c>
      <c r="P23" s="118">
        <f>P11*$C5</f>
        <v/>
      </c>
      <c r="Q23" s="118">
        <f>Q11*$C5</f>
        <v/>
      </c>
      <c r="R23" s="118">
        <f>R11*$C5</f>
        <v/>
      </c>
      <c r="S23" s="118">
        <f>S11*$C5</f>
        <v/>
      </c>
      <c r="T23" s="118">
        <f>T11*$C5</f>
        <v/>
      </c>
      <c r="U23" s="118">
        <f>U11*$C5</f>
        <v/>
      </c>
      <c r="V23" s="118">
        <f>V11*$C5</f>
        <v/>
      </c>
      <c r="W23" s="118">
        <f>W11*$C5</f>
        <v/>
      </c>
      <c r="X23" s="118">
        <f>X11*$C5</f>
        <v/>
      </c>
      <c r="Y23" s="118">
        <f>Y11*$C5</f>
        <v/>
      </c>
      <c r="Z23" s="118">
        <f>Z11*$C5</f>
        <v/>
      </c>
      <c r="AA23" s="118">
        <f>AA11*$C5</f>
        <v/>
      </c>
      <c r="AB23" s="118">
        <f>AB11*$C5</f>
        <v/>
      </c>
      <c r="AC23" s="118">
        <f>AC11*$C5</f>
        <v/>
      </c>
      <c r="AD23" s="118">
        <f>AD11*$C5</f>
        <v/>
      </c>
      <c r="AE23" s="118">
        <f>AE11*$C5</f>
        <v/>
      </c>
      <c r="AF23" s="118">
        <f>AF11*$C5</f>
        <v/>
      </c>
      <c r="AG23" s="118">
        <f>AG11*$C5</f>
        <v/>
      </c>
    </row>
    <row r="24">
      <c r="B24" t="inlineStr">
        <is>
          <t>CRUDE OIL</t>
        </is>
      </c>
      <c r="C24" s="118">
        <f>C12*$C6</f>
        <v/>
      </c>
      <c r="D24" s="118">
        <f>D12*$C6</f>
        <v/>
      </c>
      <c r="E24" s="118">
        <f>E12*$C6</f>
        <v/>
      </c>
      <c r="F24" s="118">
        <f>F12*$C6</f>
        <v/>
      </c>
      <c r="G24" s="118">
        <f>G12*$C6</f>
        <v/>
      </c>
      <c r="H24" s="118">
        <f>H12*$C6</f>
        <v/>
      </c>
      <c r="I24" s="118">
        <f>I12*$C6</f>
        <v/>
      </c>
      <c r="J24" s="118">
        <f>J12*$C6</f>
        <v/>
      </c>
      <c r="K24" s="118">
        <f>K12*$C6</f>
        <v/>
      </c>
      <c r="L24" s="118">
        <f>L12*$C6</f>
        <v/>
      </c>
      <c r="M24" s="118">
        <f>M12*$C6</f>
        <v/>
      </c>
      <c r="N24" s="118">
        <f>N12*$C6</f>
        <v/>
      </c>
      <c r="O24" s="118">
        <f>O12*$C6</f>
        <v/>
      </c>
      <c r="P24" s="118">
        <f>P12*$C6</f>
        <v/>
      </c>
      <c r="Q24" s="118">
        <f>Q12*$C6</f>
        <v/>
      </c>
      <c r="R24" s="118">
        <f>R12*$C6</f>
        <v/>
      </c>
      <c r="S24" s="118">
        <f>S12*$C6</f>
        <v/>
      </c>
      <c r="T24" s="118">
        <f>T12*$C6</f>
        <v/>
      </c>
      <c r="U24" s="118">
        <f>U12*$C6</f>
        <v/>
      </c>
      <c r="V24" s="118">
        <f>V12*$C6</f>
        <v/>
      </c>
      <c r="W24" s="118">
        <f>W12*$C6</f>
        <v/>
      </c>
      <c r="X24" s="118">
        <f>X12*$C6</f>
        <v/>
      </c>
      <c r="Y24" s="118">
        <f>Y12*$C6</f>
        <v/>
      </c>
      <c r="Z24" s="118">
        <f>Z12*$C6</f>
        <v/>
      </c>
      <c r="AA24" s="118">
        <f>AA12*$C6</f>
        <v/>
      </c>
      <c r="AB24" s="118">
        <f>AB12*$C6</f>
        <v/>
      </c>
      <c r="AC24" s="118">
        <f>AC12*$C6</f>
        <v/>
      </c>
      <c r="AD24" s="118">
        <f>AD12*$C6</f>
        <v/>
      </c>
      <c r="AE24" s="118">
        <f>AE12*$C6</f>
        <v/>
      </c>
      <c r="AF24" s="118">
        <f>AF12*$C6</f>
        <v/>
      </c>
      <c r="AG24" s="118">
        <f>AG12*$C6</f>
        <v/>
      </c>
    </row>
    <row r="25">
      <c r="B25" t="inlineStr">
        <is>
          <t>LPG PROPANE OR BUTANE</t>
        </is>
      </c>
      <c r="C25" s="118">
        <f>C13*$C7</f>
        <v/>
      </c>
      <c r="D25" s="118">
        <f>D13*$C7</f>
        <v/>
      </c>
      <c r="E25" s="118">
        <f>E13*$C7</f>
        <v/>
      </c>
      <c r="F25" s="118">
        <f>F13*$C7</f>
        <v/>
      </c>
      <c r="G25" s="118">
        <f>G13*$C7</f>
        <v/>
      </c>
      <c r="H25" s="118">
        <f>H13*$C7</f>
        <v/>
      </c>
      <c r="I25" s="118">
        <f>I13*$C7</f>
        <v/>
      </c>
      <c r="J25" s="118">
        <f>J13*$C7</f>
        <v/>
      </c>
      <c r="K25" s="118">
        <f>K13*$C7</f>
        <v/>
      </c>
      <c r="L25" s="118">
        <f>L13*$C7</f>
        <v/>
      </c>
      <c r="M25" s="118">
        <f>M13*$C7</f>
        <v/>
      </c>
      <c r="N25" s="118">
        <f>N13*$C7</f>
        <v/>
      </c>
      <c r="O25" s="118">
        <f>O13*$C7</f>
        <v/>
      </c>
      <c r="P25" s="118">
        <f>P13*$C7</f>
        <v/>
      </c>
      <c r="Q25" s="118">
        <f>Q13*$C7</f>
        <v/>
      </c>
      <c r="R25" s="118">
        <f>R13*$C7</f>
        <v/>
      </c>
      <c r="S25" s="118">
        <f>S13*$C7</f>
        <v/>
      </c>
      <c r="T25" s="118">
        <f>T13*$C7</f>
        <v/>
      </c>
      <c r="U25" s="118">
        <f>U13*$C7</f>
        <v/>
      </c>
      <c r="V25" s="118">
        <f>V13*$C7</f>
        <v/>
      </c>
      <c r="W25" s="118">
        <f>W13*$C7</f>
        <v/>
      </c>
      <c r="X25" s="118">
        <f>X13*$C7</f>
        <v/>
      </c>
      <c r="Y25" s="118">
        <f>Y13*$C7</f>
        <v/>
      </c>
      <c r="Z25" s="118">
        <f>Z13*$C7</f>
        <v/>
      </c>
      <c r="AA25" s="118">
        <f>AA13*$C7</f>
        <v/>
      </c>
      <c r="AB25" s="118">
        <f>AB13*$C7</f>
        <v/>
      </c>
      <c r="AC25" s="118">
        <f>AC13*$C7</f>
        <v/>
      </c>
      <c r="AD25" s="118">
        <f>AD13*$C7</f>
        <v/>
      </c>
      <c r="AE25" s="118">
        <f>AE13*$C7</f>
        <v/>
      </c>
      <c r="AF25" s="118">
        <f>AF13*$C7</f>
        <v/>
      </c>
      <c r="AG25" s="118">
        <f>AG13*$C7</f>
        <v/>
      </c>
    </row>
    <row r="27">
      <c r="A27" s="123" t="inlineStr">
        <is>
          <t>% Non-Energy Consumption by Sector</t>
        </is>
      </c>
      <c r="B27" s="124" t="n"/>
      <c r="C27" s="124" t="n"/>
    </row>
    <row r="28">
      <c r="A28" t="inlineStr">
        <is>
          <t>COAL</t>
        </is>
      </c>
      <c r="B28" t="inlineStr">
        <is>
          <t>iron and steel 241</t>
        </is>
      </c>
      <c r="C28" s="119">
        <f>IFERROR(IF((C22/C16)&gt;1,1,(C22/C16)),0)</f>
        <v/>
      </c>
      <c r="D28" s="119">
        <f>IFERROR(IF((D22/D16)&gt;1,1,(D22/D16)),0)</f>
        <v/>
      </c>
      <c r="E28" s="119">
        <f>IFERROR(IF((E22/E16)&gt;1,1,(E22/E16)),0)</f>
        <v/>
      </c>
      <c r="F28" s="119">
        <f>IFERROR(IF((F22/F16)&gt;1,1,(F22/F16)),0)</f>
        <v/>
      </c>
      <c r="G28" s="119">
        <f>IFERROR(IF((G22/G16)&gt;1,1,(G22/G16)),0)</f>
        <v/>
      </c>
      <c r="H28" s="119">
        <f>IFERROR(IF((H22/H16)&gt;1,1,(H22/H16)),0)</f>
        <v/>
      </c>
      <c r="I28" s="119">
        <f>IFERROR(IF((I22/I16)&gt;1,1,(I22/I16)),0)</f>
        <v/>
      </c>
      <c r="J28" s="119">
        <f>IFERROR(IF((J22/J16)&gt;1,1,(J22/J16)),0)</f>
        <v/>
      </c>
      <c r="K28" s="119">
        <f>IFERROR(IF((K22/K16)&gt;1,1,(K22/K16)),0)</f>
        <v/>
      </c>
      <c r="L28" s="119">
        <f>IFERROR(IF((L22/L16)&gt;1,1,(L22/L16)),0)</f>
        <v/>
      </c>
      <c r="M28" s="119">
        <f>IFERROR(IF((M22/M16)&gt;1,1,(M22/M16)),0)</f>
        <v/>
      </c>
      <c r="N28" s="119">
        <f>IFERROR(IF((N22/N16)&gt;1,1,(N22/N16)),0)</f>
        <v/>
      </c>
      <c r="O28" s="119">
        <f>IFERROR(IF((O22/O16)&gt;1,1,(O22/O16)),0)</f>
        <v/>
      </c>
      <c r="P28" s="119">
        <f>IFERROR(IF((P22/P16)&gt;1,1,(P22/P16)),0)</f>
        <v/>
      </c>
      <c r="Q28" s="119">
        <f>IFERROR(IF((Q22/Q16)&gt;1,1,(Q22/Q16)),0)</f>
        <v/>
      </c>
      <c r="R28" s="119">
        <f>IFERROR(IF((R22/R16)&gt;1,1,(R22/R16)),0)</f>
        <v/>
      </c>
      <c r="S28" s="119">
        <f>IFERROR(IF((S22/S16)&gt;1,1,(S22/S16)),0)</f>
        <v/>
      </c>
      <c r="T28" s="119">
        <f>IFERROR(IF((T22/T16)&gt;1,1,(T22/T16)),0)</f>
        <v/>
      </c>
      <c r="U28" s="119">
        <f>IFERROR(IF((U22/U16)&gt;1,1,(U22/U16)),0)</f>
        <v/>
      </c>
      <c r="V28" s="119">
        <f>IFERROR(IF((V22/V16)&gt;1,1,(V22/V16)),0)</f>
        <v/>
      </c>
      <c r="W28" s="119">
        <f>IFERROR(IF((W22/W16)&gt;1,1,(W22/W16)),0)</f>
        <v/>
      </c>
      <c r="X28" s="119">
        <f>IFERROR(IF((X22/X16)&gt;1,1,(X22/X16)),0)</f>
        <v/>
      </c>
      <c r="Y28" s="119">
        <f>IFERROR(IF((Y22/Y16)&gt;1,1,(Y22/Y16)),0)</f>
        <v/>
      </c>
      <c r="Z28" s="119">
        <f>IFERROR(IF((Z22/Z16)&gt;1,1,(Z22/Z16)),0)</f>
        <v/>
      </c>
      <c r="AA28" s="119">
        <f>IFERROR(IF((AA22/AA16)&gt;1,1,(AA22/AA16)),0)</f>
        <v/>
      </c>
      <c r="AB28" s="119">
        <f>IFERROR(IF((AB22/AB16)&gt;1,1,(AB22/AB16)),0)</f>
        <v/>
      </c>
      <c r="AC28" s="119">
        <f>IFERROR(IF((AC22/AC16)&gt;1,1,(AC22/AC16)),0)</f>
        <v/>
      </c>
      <c r="AD28" s="119">
        <f>IFERROR(IF((AD22/AD16)&gt;1,1,(AD22/AD16)),0)</f>
        <v/>
      </c>
      <c r="AE28" s="119">
        <f>IFERROR(IF((AE22/AE16)&gt;1,1,(AE22/AE16)),0)</f>
        <v/>
      </c>
      <c r="AF28" s="119">
        <f>IFERROR(IF((AF22/AF16)&gt;1,1,(AF22/AF16)),0)</f>
        <v/>
      </c>
      <c r="AG28" s="11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19">
        <f>IFERROR(IF((C23/C17)&gt;1,1,(C23/C17)),0)</f>
        <v/>
      </c>
      <c r="D29" s="119">
        <f>IFERROR(IF((D23/D17)&gt;1,1,(D23/D17)),0)</f>
        <v/>
      </c>
      <c r="E29" s="119">
        <f>IFERROR(IF((E23/E17)&gt;1,1,(E23/E17)),0)</f>
        <v/>
      </c>
      <c r="F29" s="119">
        <f>IFERROR(IF((F23/F17)&gt;1,1,(F23/F17)),0)</f>
        <v/>
      </c>
      <c r="G29" s="119">
        <f>IFERROR(IF((G23/G17)&gt;1,1,(G23/G17)),0)</f>
        <v/>
      </c>
      <c r="H29" s="119">
        <f>IFERROR(IF((H23/H17)&gt;1,1,(H23/H17)),0)</f>
        <v/>
      </c>
      <c r="I29" s="119">
        <f>IFERROR(IF((I23/I17)&gt;1,1,(I23/I17)),0)</f>
        <v/>
      </c>
      <c r="J29" s="119">
        <f>IFERROR(IF((J23/J17)&gt;1,1,(J23/J17)),0)</f>
        <v/>
      </c>
      <c r="K29" s="119">
        <f>IFERROR(IF((K23/K17)&gt;1,1,(K23/K17)),0)</f>
        <v/>
      </c>
      <c r="L29" s="119">
        <f>IFERROR(IF((L23/L17)&gt;1,1,(L23/L17)),0)</f>
        <v/>
      </c>
      <c r="M29" s="119">
        <f>IFERROR(IF((M23/M17)&gt;1,1,(M23/M17)),0)</f>
        <v/>
      </c>
      <c r="N29" s="119">
        <f>IFERROR(IF((N23/N17)&gt;1,1,(N23/N17)),0)</f>
        <v/>
      </c>
      <c r="O29" s="119">
        <f>IFERROR(IF((O23/O17)&gt;1,1,(O23/O17)),0)</f>
        <v/>
      </c>
      <c r="P29" s="119">
        <f>IFERROR(IF((P23/P17)&gt;1,1,(P23/P17)),0)</f>
        <v/>
      </c>
      <c r="Q29" s="119">
        <f>IFERROR(IF((Q23/Q17)&gt;1,1,(Q23/Q17)),0)</f>
        <v/>
      </c>
      <c r="R29" s="119">
        <f>IFERROR(IF((R23/R17)&gt;1,1,(R23/R17)),0)</f>
        <v/>
      </c>
      <c r="S29" s="119">
        <f>IFERROR(IF((S23/S17)&gt;1,1,(S23/S17)),0)</f>
        <v/>
      </c>
      <c r="T29" s="119">
        <f>IFERROR(IF((T23/T17)&gt;1,1,(T23/T17)),0)</f>
        <v/>
      </c>
      <c r="U29" s="119">
        <f>IFERROR(IF((U23/U17)&gt;1,1,(U23/U17)),0)</f>
        <v/>
      </c>
      <c r="V29" s="119">
        <f>IFERROR(IF((V23/V17)&gt;1,1,(V23/V17)),0)</f>
        <v/>
      </c>
      <c r="W29" s="119">
        <f>IFERROR(IF((W23/W17)&gt;1,1,(W23/W17)),0)</f>
        <v/>
      </c>
      <c r="X29" s="119">
        <f>IFERROR(IF((X23/X17)&gt;1,1,(X23/X17)),0)</f>
        <v/>
      </c>
      <c r="Y29" s="119">
        <f>IFERROR(IF((Y23/Y17)&gt;1,1,(Y23/Y17)),0)</f>
        <v/>
      </c>
      <c r="Z29" s="119">
        <f>IFERROR(IF((Z23/Z17)&gt;1,1,(Z23/Z17)),0)</f>
        <v/>
      </c>
      <c r="AA29" s="119">
        <f>IFERROR(IF((AA23/AA17)&gt;1,1,(AA23/AA17)),0)</f>
        <v/>
      </c>
      <c r="AB29" s="119">
        <f>IFERROR(IF((AB23/AB17)&gt;1,1,(AB23/AB17)),0)</f>
        <v/>
      </c>
      <c r="AC29" s="119">
        <f>IFERROR(IF((AC23/AC17)&gt;1,1,(AC23/AC17)),0)</f>
        <v/>
      </c>
      <c r="AD29" s="119">
        <f>IFERROR(IF((AD23/AD17)&gt;1,1,(AD23/AD17)),0)</f>
        <v/>
      </c>
      <c r="AE29" s="119">
        <f>IFERROR(IF((AE23/AE17)&gt;1,1,(AE23/AE17)),0)</f>
        <v/>
      </c>
      <c r="AF29" s="119">
        <f>IFERROR(IF((AF23/AF17)&gt;1,1,(AF23/AF17)),0)</f>
        <v/>
      </c>
      <c r="AG29" s="11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19">
        <f>0.95</f>
        <v/>
      </c>
      <c r="D30" s="119">
        <f>0.95</f>
        <v/>
      </c>
      <c r="E30" s="119">
        <f>0.95</f>
        <v/>
      </c>
      <c r="F30" s="119">
        <f>0.95</f>
        <v/>
      </c>
      <c r="G30" s="119">
        <f>0.95</f>
        <v/>
      </c>
      <c r="H30" s="119">
        <f>0.95</f>
        <v/>
      </c>
      <c r="I30" s="119">
        <f>0.95</f>
        <v/>
      </c>
      <c r="J30" s="119">
        <f>0.95</f>
        <v/>
      </c>
      <c r="K30" s="119">
        <f>0.95</f>
        <v/>
      </c>
      <c r="L30" s="119">
        <f>0.95</f>
        <v/>
      </c>
      <c r="M30" s="119">
        <f>0.95</f>
        <v/>
      </c>
      <c r="N30" s="119">
        <f>0.95</f>
        <v/>
      </c>
      <c r="O30" s="119">
        <f>0.95</f>
        <v/>
      </c>
      <c r="P30" s="119">
        <f>0.95</f>
        <v/>
      </c>
      <c r="Q30" s="119">
        <f>0.95</f>
        <v/>
      </c>
      <c r="R30" s="119">
        <f>0.95</f>
        <v/>
      </c>
      <c r="S30" s="119">
        <f>0.95</f>
        <v/>
      </c>
      <c r="T30" s="119">
        <f>0.95</f>
        <v/>
      </c>
      <c r="U30" s="119">
        <f>0.95</f>
        <v/>
      </c>
      <c r="V30" s="119">
        <f>0.95</f>
        <v/>
      </c>
      <c r="W30" s="119">
        <f>0.95</f>
        <v/>
      </c>
      <c r="X30" s="119">
        <f>0.95</f>
        <v/>
      </c>
      <c r="Y30" s="119">
        <f>0.95</f>
        <v/>
      </c>
      <c r="Z30" s="119">
        <f>0.95</f>
        <v/>
      </c>
      <c r="AA30" s="119">
        <f>0.95</f>
        <v/>
      </c>
      <c r="AB30" s="119">
        <f>0.95</f>
        <v/>
      </c>
      <c r="AC30" s="119">
        <f>0.95</f>
        <v/>
      </c>
      <c r="AD30" s="119">
        <f>0.95</f>
        <v/>
      </c>
      <c r="AE30" s="119">
        <f>0.95</f>
        <v/>
      </c>
      <c r="AF30" s="119">
        <f>0.95</f>
        <v/>
      </c>
      <c r="AG30" s="119">
        <f>0.95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19">
        <f>IFERROR(IF((C25/C19)&gt;1,1,(C25/C19)),0)</f>
        <v/>
      </c>
      <c r="D31" s="119">
        <f>IFERROR(IF((D25/D19)&gt;1,1,(D25/D19)),0)</f>
        <v/>
      </c>
      <c r="E31" s="119">
        <f>IFERROR(IF((E25/E19)&gt;1,1,(E25/E19)),0)</f>
        <v/>
      </c>
      <c r="F31" s="119">
        <f>IFERROR(IF((F25/F19)&gt;1,1,(F25/F19)),0)</f>
        <v/>
      </c>
      <c r="G31" s="119">
        <f>IFERROR(IF((G25/G19)&gt;1,1,(G25/G19)),0)</f>
        <v/>
      </c>
      <c r="H31" s="119">
        <f>IFERROR(IF((H25/H19)&gt;1,1,(H25/H19)),0)</f>
        <v/>
      </c>
      <c r="I31" s="119">
        <f>IFERROR(IF((I25/I19)&gt;1,1,(I25/I19)),0)</f>
        <v/>
      </c>
      <c r="J31" s="119">
        <f>IFERROR(IF((J25/J19)&gt;1,1,(J25/J19)),0)</f>
        <v/>
      </c>
      <c r="K31" s="119">
        <f>IFERROR(IF((K25/K19)&gt;1,1,(K25/K19)),0)</f>
        <v/>
      </c>
      <c r="L31" s="119">
        <f>IFERROR(IF((L25/L19)&gt;1,1,(L25/L19)),0)</f>
        <v/>
      </c>
      <c r="M31" s="119">
        <f>IFERROR(IF((M25/M19)&gt;1,1,(M25/M19)),0)</f>
        <v/>
      </c>
      <c r="N31" s="119">
        <f>IFERROR(IF((N25/N19)&gt;1,1,(N25/N19)),0)</f>
        <v/>
      </c>
      <c r="O31" s="119">
        <f>IFERROR(IF((O25/O19)&gt;1,1,(O25/O19)),0)</f>
        <v/>
      </c>
      <c r="P31" s="119">
        <f>IFERROR(IF((P25/P19)&gt;1,1,(P25/P19)),0)</f>
        <v/>
      </c>
      <c r="Q31" s="119">
        <f>IFERROR(IF((Q25/Q19)&gt;1,1,(Q25/Q19)),0)</f>
        <v/>
      </c>
      <c r="R31" s="119">
        <f>IFERROR(IF((R25/R19)&gt;1,1,(R25/R19)),0)</f>
        <v/>
      </c>
      <c r="S31" s="119">
        <f>IFERROR(IF((S25/S19)&gt;1,1,(S25/S19)),0)</f>
        <v/>
      </c>
      <c r="T31" s="119">
        <f>IFERROR(IF((T25/T19)&gt;1,1,(T25/T19)),0)</f>
        <v/>
      </c>
      <c r="U31" s="119">
        <f>IFERROR(IF((U25/U19)&gt;1,1,(U25/U19)),0)</f>
        <v/>
      </c>
      <c r="V31" s="119">
        <f>IFERROR(IF((V25/V19)&gt;1,1,(V25/V19)),0)</f>
        <v/>
      </c>
      <c r="W31" s="119">
        <f>IFERROR(IF((W25/W19)&gt;1,1,(W25/W19)),0)</f>
        <v/>
      </c>
      <c r="X31" s="119">
        <f>IFERROR(IF((X25/X19)&gt;1,1,(X25/X19)),0)</f>
        <v/>
      </c>
      <c r="Y31" s="119">
        <f>IFERROR(IF((Y25/Y19)&gt;1,1,(Y25/Y19)),0)</f>
        <v/>
      </c>
      <c r="Z31" s="119">
        <f>IFERROR(IF((Z25/Z19)&gt;1,1,(Z25/Z19)),0)</f>
        <v/>
      </c>
      <c r="AA31" s="119">
        <f>IFERROR(IF((AA25/AA19)&gt;1,1,(AA25/AA19)),0)</f>
        <v/>
      </c>
      <c r="AB31" s="119">
        <f>IFERROR(IF((AB25/AB19)&gt;1,1,(AB25/AB19)),0)</f>
        <v/>
      </c>
      <c r="AC31" s="119">
        <f>IFERROR(IF((AC25/AC19)&gt;1,1,(AC25/AC19)),0)</f>
        <v/>
      </c>
      <c r="AD31" s="119">
        <f>IFERROR(IF((AD25/AD19)&gt;1,1,(AD25/AD19)),0)</f>
        <v/>
      </c>
      <c r="AE31" s="119">
        <f>IFERROR(IF((AE25/AE19)&gt;1,1,(AE25/AE19)),0)</f>
        <v/>
      </c>
      <c r="AF31" s="119">
        <f>IFERROR(IF((AF25/AF19)&gt;1,1,(AF25/AF19)),0)</f>
        <v/>
      </c>
      <c r="AG31" s="11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63" min="1" max="1"/>
    <col width="14.6640625" customWidth="1" style="163" min="2" max="2"/>
    <col width="9.5" customWidth="1" style="163" min="3" max="3"/>
    <col width="9.5" bestFit="1" customWidth="1" style="163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59" t="n"/>
      <c r="C150" s="159" t="n"/>
      <c r="D150" s="159" t="n"/>
      <c r="E150" s="159" t="n"/>
      <c r="F150" s="159" t="n"/>
      <c r="G150" s="159" t="n"/>
      <c r="H150" s="159" t="n"/>
      <c r="I150" s="159" t="n"/>
      <c r="J150" s="159" t="n"/>
      <c r="K150" s="159" t="n"/>
      <c r="L150" s="159" t="n"/>
    </row>
    <row r="151">
      <c r="B151" s="159" t="n"/>
      <c r="C151" s="159" t="n"/>
      <c r="D151" s="159" t="n"/>
      <c r="E151" s="159" t="n"/>
      <c r="F151" s="159" t="n"/>
      <c r="G151" s="159" t="n"/>
      <c r="H151" s="159" t="n"/>
      <c r="I151" s="159" t="n"/>
      <c r="J151" s="159" t="n"/>
      <c r="K151" s="159" t="n"/>
      <c r="L151" s="159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63" min="1" max="1"/>
    <col width="49" customWidth="1" style="163" min="2" max="2"/>
    <col width="9.1640625" customWidth="1" style="163" min="3" max="4"/>
    <col width="9.1640625" customWidth="1" style="163" min="5" max="16384"/>
  </cols>
  <sheetData>
    <row r="1" ht="15" customHeight="1" s="163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63" thickTop="1"/>
    <row r="3" ht="15" customHeight="1" s="163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63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63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63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63">
      <c r="C7" s="43" t="n"/>
      <c r="D7" s="43" t="n"/>
      <c r="E7" s="43" t="n"/>
      <c r="F7" s="43" t="n"/>
      <c r="G7" s="43" t="n"/>
      <c r="H7" s="43" t="n"/>
    </row>
    <row r="10" ht="15" customHeight="1" s="163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63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63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63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63" thickTop="1"/>
    <row r="15" ht="15" customHeight="1" s="163">
      <c r="B15" s="47" t="inlineStr">
        <is>
          <t xml:space="preserve"> Crude Oil</t>
        </is>
      </c>
    </row>
    <row r="16" ht="15" customHeight="1" s="163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7" t="n">
        <v>0.015292</v>
      </c>
    </row>
    <row r="17" ht="15" customHeight="1" s="163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7" t="n">
        <v>0.023223</v>
      </c>
    </row>
    <row r="18" ht="15" customHeight="1" s="163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7" t="n">
        <v>0.01492</v>
      </c>
    </row>
    <row r="19" ht="15" customHeight="1" s="163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7" t="inlineStr">
        <is>
          <t>- -</t>
        </is>
      </c>
    </row>
    <row r="20" ht="15" customHeight="1" s="163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7" t="n">
        <v>-0.028261</v>
      </c>
    </row>
    <row r="21" ht="15" customHeight="1" s="163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7" t="n">
        <v>0.004228</v>
      </c>
    </row>
    <row r="22" ht="15" customHeight="1" s="163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7" t="inlineStr">
        <is>
          <t>- -</t>
        </is>
      </c>
    </row>
    <row r="23" ht="15" customHeight="1" s="163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8" t="n">
        <v>0.005658</v>
      </c>
    </row>
    <row r="25" ht="15" customHeight="1" s="163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7" t="n">
        <v>0.013454</v>
      </c>
    </row>
    <row r="26" ht="15" customHeight="1" s="163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7" t="n">
        <v>-0.006651</v>
      </c>
    </row>
    <row r="27" ht="15" customHeight="1" s="163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7" t="n">
        <v>-0.001061</v>
      </c>
    </row>
    <row r="28" ht="15" customHeight="1" s="163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7" t="n">
        <v>-0.005025</v>
      </c>
    </row>
    <row r="29" ht="15" customHeight="1" s="163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7" t="n">
        <v>0.007799</v>
      </c>
    </row>
    <row r="30" ht="15" customHeight="1" s="163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7" t="n">
        <v>-0.00187</v>
      </c>
    </row>
    <row r="31" ht="16" customHeight="1" s="163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7" t="inlineStr">
        <is>
          <t>- -</t>
        </is>
      </c>
    </row>
    <row r="32" ht="16" customHeight="1" s="163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7" t="n">
        <v>0.015907</v>
      </c>
    </row>
    <row r="33" ht="16" customHeight="1" s="163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7" t="n">
        <v>0.007911</v>
      </c>
    </row>
    <row r="34" ht="16" customHeight="1" s="163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7" t="n">
        <v>0.006787</v>
      </c>
    </row>
    <row r="35" ht="16" customHeight="1" s="163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7" t="n">
        <v>0.01125</v>
      </c>
    </row>
    <row r="36" ht="16" customHeight="1" s="163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7" t="n">
        <v>0.039829</v>
      </c>
    </row>
    <row r="37" ht="16" customHeight="1" s="163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7" t="inlineStr">
        <is>
          <t>- -</t>
        </is>
      </c>
    </row>
    <row r="38" ht="16" customHeight="1" s="163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7" t="inlineStr">
        <is>
          <t>- -</t>
        </is>
      </c>
    </row>
    <row r="39" ht="16" customHeight="1" s="163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7" t="n">
        <v>0.002718</v>
      </c>
    </row>
    <row r="40" ht="16" customHeight="1" s="163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7" t="n">
        <v>0.036709</v>
      </c>
    </row>
    <row r="41" ht="16" customHeight="1" s="163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7" t="inlineStr">
        <is>
          <t>- -</t>
        </is>
      </c>
    </row>
    <row r="42" ht="16" customHeight="1" s="163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7" t="n">
        <v>0.027174</v>
      </c>
    </row>
    <row r="43" ht="16" customHeight="1" s="163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7" t="n">
        <v>0.032188</v>
      </c>
    </row>
    <row r="44" ht="16" customHeight="1" s="163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7" t="n">
        <v>0.015452</v>
      </c>
    </row>
    <row r="45" ht="16" customHeight="1" s="163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7" t="inlineStr">
        <is>
          <t>- -</t>
        </is>
      </c>
    </row>
    <row r="46" ht="16" customHeight="1" s="163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7" t="inlineStr">
        <is>
          <t>- -</t>
        </is>
      </c>
    </row>
    <row r="47" ht="16" customHeight="1" s="163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7" t="inlineStr">
        <is>
          <t>- -</t>
        </is>
      </c>
    </row>
    <row r="48" ht="16" customHeight="1" s="163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7" t="n">
        <v>0.000865</v>
      </c>
    </row>
    <row r="50" ht="15" customHeight="1" s="163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8" t="n">
        <v>0.007235</v>
      </c>
    </row>
    <row r="53" ht="15" customHeight="1" s="163">
      <c r="B53" s="47" t="inlineStr">
        <is>
          <t xml:space="preserve"> Product Supplied</t>
        </is>
      </c>
    </row>
    <row r="54" ht="15" customHeight="1" s="163">
      <c r="B54" s="47" t="inlineStr">
        <is>
          <t xml:space="preserve">   by Fuel</t>
        </is>
      </c>
    </row>
    <row r="55" ht="15" customHeight="1" s="163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7" t="n">
        <v>0.02062</v>
      </c>
    </row>
    <row r="56" ht="15" customHeight="1" s="163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7" t="n">
        <v>0.001308</v>
      </c>
    </row>
    <row r="57" ht="15" customHeight="1" s="163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7" t="n">
        <v>0.002463</v>
      </c>
    </row>
    <row r="58" ht="15" customHeight="1" s="163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7" t="n">
        <v>0.023714</v>
      </c>
    </row>
    <row r="59" ht="15" customHeight="1" s="163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7" t="n">
        <v>0.003157</v>
      </c>
    </row>
    <row r="60" ht="15" customHeight="1" s="163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7" t="n">
        <v>0.002619</v>
      </c>
    </row>
    <row r="61" ht="15" customHeight="1" s="163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7" t="n">
        <v>0.003901</v>
      </c>
    </row>
    <row r="62" ht="15" customHeight="1" s="163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7" t="n">
        <v>0.00392</v>
      </c>
    </row>
    <row r="63" ht="15" customHeight="1" s="163">
      <c r="B63" s="47" t="inlineStr">
        <is>
          <t xml:space="preserve">   by Sector</t>
        </is>
      </c>
    </row>
    <row r="64" ht="15" customHeight="1" s="163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7" t="n">
        <v>-0.00092</v>
      </c>
    </row>
    <row r="65" ht="15" customHeight="1" s="163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7" t="n">
        <v>0.015996</v>
      </c>
    </row>
    <row r="66" ht="16" customHeight="1" s="163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7" t="n">
        <v>0.003788</v>
      </c>
    </row>
    <row r="67" ht="15" customHeight="1" s="163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7" t="n">
        <v>-0.036084</v>
      </c>
    </row>
    <row r="68" ht="15" customHeight="1" s="163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7" t="n">
        <v>0.001869</v>
      </c>
    </row>
    <row r="69" ht="15" customHeight="1" s="163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8" t="n">
        <v>0.007556</v>
      </c>
    </row>
    <row r="71" ht="15" customHeight="1" s="163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7" t="inlineStr">
        <is>
          <t>- -</t>
        </is>
      </c>
    </row>
    <row r="73" ht="16" customHeight="1" s="163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7" t="n">
        <v>0.00128</v>
      </c>
    </row>
    <row r="74" ht="15" customHeight="1" s="163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7" t="n">
        <v>0.003531</v>
      </c>
    </row>
    <row r="75" ht="15" customHeight="1" s="163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7" t="n">
        <v>-0.020845</v>
      </c>
    </row>
    <row r="76" ht="15" customHeight="1" s="163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7" t="n">
        <v>0.006862</v>
      </c>
    </row>
    <row r="77" ht="15" customHeight="1" s="163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7" t="n">
        <v>0.09145</v>
      </c>
    </row>
    <row r="78" ht="15" customHeight="1" s="163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7" t="n">
        <v>0.083611</v>
      </c>
    </row>
    <row r="79">
      <c r="B79" s="47" t="inlineStr">
        <is>
          <t>Expenditures for Imported Crude Oil and</t>
        </is>
      </c>
    </row>
    <row r="80" ht="15" customHeight="1" s="163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7" t="n">
        <v>-0.002602</v>
      </c>
    </row>
    <row r="82" ht="15" customHeight="1" s="163" thickBot="1"/>
    <row r="83" ht="15" customHeight="1" s="163">
      <c r="B83" s="161" t="inlineStr">
        <is>
          <t>1/ Includes lease condensate.</t>
        </is>
      </c>
      <c r="C83" s="162" t="n"/>
      <c r="D83" s="162" t="n"/>
      <c r="E83" s="162" t="n"/>
      <c r="F83" s="162" t="n"/>
      <c r="G83" s="162" t="n"/>
      <c r="H83" s="162" t="n"/>
      <c r="I83" s="162" t="n"/>
      <c r="J83" s="162" t="n"/>
      <c r="K83" s="162" t="n"/>
      <c r="L83" s="162" t="n"/>
      <c r="M83" s="162" t="n"/>
      <c r="N83" s="162" t="n"/>
      <c r="O83" s="162" t="n"/>
      <c r="P83" s="162" t="n"/>
      <c r="Q83" s="162" t="n"/>
      <c r="R83" s="162" t="n"/>
      <c r="S83" s="162" t="n"/>
      <c r="T83" s="162" t="n"/>
      <c r="U83" s="162" t="n"/>
      <c r="V83" s="162" t="n"/>
      <c r="W83" s="162" t="n"/>
      <c r="X83" s="162" t="n"/>
      <c r="Y83" s="162" t="n"/>
      <c r="Z83" s="162" t="n"/>
      <c r="AA83" s="162" t="n"/>
      <c r="AB83" s="162" t="n"/>
      <c r="AC83" s="162" t="n"/>
      <c r="AD83" s="162" t="n"/>
      <c r="AE83" s="162" t="n"/>
      <c r="AF83" s="162" t="n"/>
      <c r="AG83" s="162" t="n"/>
      <c r="AH83" s="165" t="n"/>
    </row>
    <row r="84" ht="15" customHeight="1" s="163">
      <c r="B84" s="19" t="inlineStr">
        <is>
          <t>2/ Strategic petroleum reserve stock additions plus unaccounted for crude oil and crude oil stock withdrawals.</t>
        </is>
      </c>
    </row>
    <row r="85" ht="15" customHeight="1" s="163">
      <c r="B85" s="19" t="inlineStr">
        <is>
          <t>3/ Includes other hydrocarbons and alcohols.</t>
        </is>
      </c>
    </row>
    <row r="86" ht="15" customHeight="1" s="163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63">
      <c r="B87" s="19" t="inlineStr">
        <is>
          <t>have a lower specific gravity than the crude oil processed.</t>
        </is>
      </c>
    </row>
    <row r="88" ht="15" customHeight="1" s="163">
      <c r="B88" s="19" t="inlineStr">
        <is>
          <t>5/ Includes pyrolysis oils, biomass-derived Fischer-Tropsch liquids, biobutanol, and renewable feedstocks used for the</t>
        </is>
      </c>
    </row>
    <row r="89" ht="15" customHeight="1" s="163">
      <c r="B89" s="19" t="inlineStr">
        <is>
          <t>on-site production of diesel and gasoline.</t>
        </is>
      </c>
    </row>
    <row r="90" ht="15" customHeight="1" s="163">
      <c r="B90" s="19" t="inlineStr">
        <is>
          <t>6/ Includes domestic sources of other blending components, other hydrocarbons, and ethers.</t>
        </is>
      </c>
    </row>
    <row r="91" ht="15" customHeight="1" s="163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63">
      <c r="B93" s="19" t="inlineStr">
        <is>
          <t>8/ Includes ethane, natural gasoline, and refinery olefins.</t>
        </is>
      </c>
    </row>
    <row r="94" ht="15" customHeight="1" s="163">
      <c r="B94" s="19" t="inlineStr">
        <is>
          <t>9/ Includes ethanol and ethers blended into gasoline.</t>
        </is>
      </c>
    </row>
    <row r="95" ht="15" customHeight="1" s="163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63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63">
      <c r="B97" s="19" t="inlineStr">
        <is>
          <t>11/ Includes only kerosene type.</t>
        </is>
      </c>
    </row>
    <row r="98" ht="15" customHeight="1" s="163">
      <c r="B98" s="19" t="inlineStr">
        <is>
          <t>12/ Includes distillate fuel oil from petroleum and biomass feedstocks and kerosene use in the residential sector.</t>
        </is>
      </c>
    </row>
    <row r="99" ht="15" customHeight="1" s="163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63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63">
      <c r="B103" s="19" t="inlineStr">
        <is>
          <t>16/ Represents consumption unattributed to the sectors above.</t>
        </is>
      </c>
    </row>
    <row r="104" ht="15" customHeight="1" s="163">
      <c r="B104" s="19" t="inlineStr">
        <is>
          <t>17/ Balancing item. Includes unaccounted for supply, losses, and gains.</t>
        </is>
      </c>
    </row>
    <row r="105" ht="15" customHeight="1" s="163">
      <c r="B105" s="19" t="inlineStr">
        <is>
          <t>18/ End-of-year operable capacity.</t>
        </is>
      </c>
    </row>
    <row r="106" ht="15" customHeight="1" s="163">
      <c r="B106" s="19" t="inlineStr">
        <is>
          <t>19/ Rate is calculated by dividing the gross annual input to atmospheric crude oil distillation units by their</t>
        </is>
      </c>
    </row>
    <row r="107" ht="15" customHeight="1" s="163">
      <c r="B107" s="19" t="inlineStr">
        <is>
          <t>operable refining capacity in barrels per calendar day.</t>
        </is>
      </c>
    </row>
    <row r="108" ht="15" customHeight="1" s="163">
      <c r="B108" s="19" t="inlineStr">
        <is>
          <t>- - = Not applicable.</t>
        </is>
      </c>
    </row>
    <row r="109" ht="15" customHeight="1" s="163">
      <c r="B109" s="19" t="inlineStr">
        <is>
          <t>Note:  Totals may not equal sum of components due to independent rounding.</t>
        </is>
      </c>
    </row>
    <row r="110" ht="15" customHeight="1" s="163">
      <c r="B110" s="19" t="inlineStr">
        <is>
          <t>Sources:  2020:  U.S. Energy Information Administration (EIA), Short-Term Energy Outlook, October 2020 and EIA,</t>
        </is>
      </c>
    </row>
    <row r="111" ht="15" customHeight="1" s="163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63"/>
    <row r="308" ht="15" customHeight="1" s="163"/>
    <row r="511" ht="15" customHeight="1" s="163"/>
    <row r="712" ht="15" customHeight="1" s="163"/>
    <row r="887" ht="15" customHeight="1" s="163"/>
    <row r="1100" ht="15" customHeight="1" s="163"/>
    <row r="1227" ht="15" customHeight="1" s="163"/>
    <row r="1390" ht="15" customHeight="1" s="163"/>
    <row r="1502" ht="15" customHeight="1" s="163"/>
    <row r="1604" ht="15" customHeight="1" s="163"/>
    <row r="1698" ht="15" customHeight="1" s="163"/>
    <row r="1945" ht="15" customHeight="1" s="163"/>
    <row r="2031" ht="15" customHeight="1" s="163"/>
    <row r="2153" ht="15" customHeight="1" s="163"/>
    <row r="2317" ht="15" customHeight="1" s="163"/>
    <row r="2419" ht="15" customHeight="1" s="163"/>
    <row r="2509" ht="15" customHeight="1" s="163"/>
    <row r="2598" ht="15" customHeight="1" s="163"/>
    <row r="2719" ht="15" customHeight="1" s="163"/>
    <row r="2837" ht="15" customHeight="1" s="163"/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63" min="1" max="1"/>
    <col width="11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25">
        <f>1-Calcs!C28</f>
        <v/>
      </c>
      <c r="C15" s="125">
        <f>1-Calcs!D28</f>
        <v/>
      </c>
      <c r="D15" s="125">
        <f>1-Calcs!E28</f>
        <v/>
      </c>
      <c r="E15" s="125">
        <f>1-Calcs!F28</f>
        <v/>
      </c>
      <c r="F15" s="125">
        <f>1-Calcs!G28</f>
        <v/>
      </c>
      <c r="G15" s="125">
        <f>1-Calcs!H28</f>
        <v/>
      </c>
      <c r="H15" s="125">
        <f>1-Calcs!I28</f>
        <v/>
      </c>
      <c r="I15" s="125">
        <f>1-Calcs!J28</f>
        <v/>
      </c>
      <c r="J15" s="125">
        <f>1-Calcs!K28</f>
        <v/>
      </c>
      <c r="K15" s="125">
        <f>1-Calcs!L28</f>
        <v/>
      </c>
      <c r="L15" s="125">
        <f>1-Calcs!M28</f>
        <v/>
      </c>
      <c r="M15" s="125">
        <f>1-Calcs!N28</f>
        <v/>
      </c>
      <c r="N15" s="125">
        <f>1-Calcs!O28</f>
        <v/>
      </c>
      <c r="O15" s="125">
        <f>1-Calcs!P28</f>
        <v/>
      </c>
      <c r="P15" s="125">
        <f>1-Calcs!Q28</f>
        <v/>
      </c>
      <c r="Q15" s="125">
        <f>1-Calcs!R28</f>
        <v/>
      </c>
      <c r="R15" s="125">
        <f>1-Calcs!S28</f>
        <v/>
      </c>
      <c r="S15" s="125">
        <f>1-Calcs!T28</f>
        <v/>
      </c>
      <c r="T15" s="125">
        <f>1-Calcs!U28</f>
        <v/>
      </c>
      <c r="U15" s="125">
        <f>1-Calcs!V28</f>
        <v/>
      </c>
      <c r="V15" s="125">
        <f>1-Calcs!W28</f>
        <v/>
      </c>
      <c r="W15" s="125">
        <f>1-Calcs!X28</f>
        <v/>
      </c>
      <c r="X15" s="125">
        <f>1-Calcs!Y28</f>
        <v/>
      </c>
      <c r="Y15" s="125">
        <f>1-Calcs!Z28</f>
        <v/>
      </c>
      <c r="Z15" s="125">
        <f>1-Calcs!AA28</f>
        <v/>
      </c>
      <c r="AA15" s="125">
        <f>1-Calcs!AB28</f>
        <v/>
      </c>
      <c r="AB15" s="125">
        <f>1-Calcs!AC28</f>
        <v/>
      </c>
      <c r="AC15" s="125">
        <f>1-Calcs!AD28</f>
        <v/>
      </c>
      <c r="AD15" s="125">
        <f>1-Calcs!AE28</f>
        <v/>
      </c>
      <c r="AE15" s="125">
        <f>1-Calcs!AF28</f>
        <v/>
      </c>
      <c r="AF15" s="12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3" min="1" max="1"/>
    <col width="10.664062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25">
        <f>1-Calcs!C29</f>
        <v/>
      </c>
      <c r="C11" s="125">
        <f>1-Calcs!D29</f>
        <v/>
      </c>
      <c r="D11" s="125">
        <f>1-Calcs!E29</f>
        <v/>
      </c>
      <c r="E11" s="125">
        <f>1-Calcs!F29</f>
        <v/>
      </c>
      <c r="F11" s="125">
        <f>1-Calcs!G29</f>
        <v/>
      </c>
      <c r="G11" s="125">
        <f>1-Calcs!H29</f>
        <v/>
      </c>
      <c r="H11" s="125">
        <f>1-Calcs!I29</f>
        <v/>
      </c>
      <c r="I11" s="125">
        <f>1-Calcs!J29</f>
        <v/>
      </c>
      <c r="J11" s="125">
        <f>1-Calcs!K29</f>
        <v/>
      </c>
      <c r="K11" s="125">
        <f>1-Calcs!L29</f>
        <v/>
      </c>
      <c r="L11" s="125">
        <f>1-Calcs!M29</f>
        <v/>
      </c>
      <c r="M11" s="125">
        <f>1-Calcs!N29</f>
        <v/>
      </c>
      <c r="N11" s="125">
        <f>1-Calcs!O29</f>
        <v/>
      </c>
      <c r="O11" s="125">
        <f>1-Calcs!P29</f>
        <v/>
      </c>
      <c r="P11" s="125">
        <f>1-Calcs!Q29</f>
        <v/>
      </c>
      <c r="Q11" s="125">
        <f>1-Calcs!R29</f>
        <v/>
      </c>
      <c r="R11" s="125">
        <f>1-Calcs!S29</f>
        <v/>
      </c>
      <c r="S11" s="125">
        <f>1-Calcs!T29</f>
        <v/>
      </c>
      <c r="T11" s="125">
        <f>1-Calcs!U29</f>
        <v/>
      </c>
      <c r="U11" s="125">
        <f>1-Calcs!V29</f>
        <v/>
      </c>
      <c r="V11" s="125">
        <f>1-Calcs!W29</f>
        <v/>
      </c>
      <c r="W11" s="125">
        <f>1-Calcs!X29</f>
        <v/>
      </c>
      <c r="X11" s="125">
        <f>1-Calcs!Y29</f>
        <v/>
      </c>
      <c r="Y11" s="125">
        <f>1-Calcs!Z29</f>
        <v/>
      </c>
      <c r="Z11" s="125">
        <f>1-Calcs!AA29</f>
        <v/>
      </c>
      <c r="AA11" s="125">
        <f>1-Calcs!AB29</f>
        <v/>
      </c>
      <c r="AB11" s="125">
        <f>1-Calcs!AC29</f>
        <v/>
      </c>
      <c r="AC11" s="125">
        <f>1-Calcs!AD29</f>
        <v/>
      </c>
      <c r="AD11" s="125">
        <f>1-Calcs!AE29</f>
        <v/>
      </c>
      <c r="AE11" s="125">
        <f>1-Calcs!AF29</f>
        <v/>
      </c>
      <c r="AF11" s="12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.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.8320312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9.1640625" customWidth="1" style="163" min="2" max="3"/>
    <col width="9.1640625" customWidth="1" style="163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D30" sqref="AD30"/>
    </sheetView>
  </sheetViews>
  <sheetFormatPr baseColWidth="10" defaultColWidth="9.1640625" defaultRowHeight="15"/>
  <cols>
    <col width="39.83203125" customWidth="1" style="163" min="1" max="1"/>
    <col width="11.33203125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</row>
    <row r="3">
      <c r="A3" t="inlineStr">
        <is>
          <t>coal mining 05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</row>
    <row r="4">
      <c r="A4" t="inlineStr">
        <is>
          <t>oil and gas extraction 06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</row>
    <row r="5">
      <c r="A5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>
      <c r="A6" t="inlineStr">
        <is>
          <t>food beverage and tobacco 10T12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</row>
    <row r="7">
      <c r="A7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>
      <c r="A8" t="inlineStr">
        <is>
          <t>wood products 16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</row>
    <row r="9">
      <c r="A9" t="inlineStr">
        <is>
          <t>pulp paper and printing 17T18</t>
        </is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</row>
    <row r="10">
      <c r="A10" t="inlineStr">
        <is>
          <t>refined petroleum and coke 19</t>
        </is>
      </c>
      <c r="B10" s="125">
        <f>1-Calcs!C30</f>
        <v/>
      </c>
      <c r="C10" s="125">
        <f>1-Calcs!D30</f>
        <v/>
      </c>
      <c r="D10" s="125">
        <f>1-Calcs!E30</f>
        <v/>
      </c>
      <c r="E10" s="125">
        <f>1-Calcs!F30</f>
        <v/>
      </c>
      <c r="F10" s="125">
        <f>1-Calcs!G30</f>
        <v/>
      </c>
      <c r="G10" s="125">
        <f>1-Calcs!H30</f>
        <v/>
      </c>
      <c r="H10" s="125">
        <f>1-Calcs!I30</f>
        <v/>
      </c>
      <c r="I10" s="125">
        <f>1-Calcs!J30</f>
        <v/>
      </c>
      <c r="J10" s="125">
        <f>1-Calcs!K30</f>
        <v/>
      </c>
      <c r="K10" s="125">
        <f>1-Calcs!L30</f>
        <v/>
      </c>
      <c r="L10" s="125">
        <f>1-Calcs!M30</f>
        <v/>
      </c>
      <c r="M10" s="125">
        <f>1-Calcs!N30</f>
        <v/>
      </c>
      <c r="N10" s="125">
        <f>1-Calcs!O30</f>
        <v/>
      </c>
      <c r="O10" s="125">
        <f>1-Calcs!P30</f>
        <v/>
      </c>
      <c r="P10" s="125">
        <f>1-Calcs!Q30</f>
        <v/>
      </c>
      <c r="Q10" s="125">
        <f>1-Calcs!R30</f>
        <v/>
      </c>
      <c r="R10" s="125">
        <f>1-Calcs!S30</f>
        <v/>
      </c>
      <c r="S10" s="125">
        <f>1-Calcs!T30</f>
        <v/>
      </c>
      <c r="T10" s="125">
        <f>1-Calcs!U30</f>
        <v/>
      </c>
      <c r="U10" s="125">
        <f>1-Calcs!V30</f>
        <v/>
      </c>
      <c r="V10" s="125">
        <f>1-Calcs!W30</f>
        <v/>
      </c>
      <c r="W10" s="125">
        <f>1-Calcs!X30</f>
        <v/>
      </c>
      <c r="X10" s="125">
        <f>1-Calcs!Y30</f>
        <v/>
      </c>
      <c r="Y10" s="125">
        <f>1-Calcs!Z30</f>
        <v/>
      </c>
      <c r="Z10" s="125">
        <f>1-Calcs!AA30</f>
        <v/>
      </c>
      <c r="AA10" s="125">
        <f>1-Calcs!AB30</f>
        <v/>
      </c>
      <c r="AB10" s="125">
        <f>1-Calcs!AC30</f>
        <v/>
      </c>
      <c r="AC10" s="125">
        <f>1-Calcs!AD30</f>
        <v/>
      </c>
      <c r="AD10" s="125">
        <f>1-Calcs!AE30</f>
        <v/>
      </c>
      <c r="AE10" s="125">
        <f>1-Calcs!AF30</f>
        <v/>
      </c>
      <c r="AF10" s="125">
        <f>1-Calcs!AG30</f>
        <v/>
      </c>
    </row>
    <row r="11">
      <c r="A11" t="inlineStr">
        <is>
          <t>chemicals 20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</row>
    <row r="12">
      <c r="A12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>
      <c r="A13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>
      <c r="A14" t="inlineStr">
        <is>
          <t>cement and other nonmetallic minerals 239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</row>
    <row r="15">
      <c r="A15" t="inlineStr">
        <is>
          <t>iron and steel 241</t>
        </is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</row>
    <row r="16">
      <c r="A16" t="inlineStr">
        <is>
          <t>other metals 242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</row>
    <row r="17">
      <c r="A17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>
      <c r="A18" t="inlineStr">
        <is>
          <t>computers and electronics 26</t>
        </is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</row>
    <row r="19">
      <c r="A19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>
      <c r="A20" t="inlineStr">
        <is>
          <t>other machinery 28</t>
        </is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</row>
    <row r="21">
      <c r="A21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>
      <c r="A22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>
      <c r="A23" t="inlineStr">
        <is>
          <t>other manufacturing 31T33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</row>
    <row r="24">
      <c r="A24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>
      <c r="A25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>
      <c r="A26" t="inlineStr">
        <is>
          <t>construction 41T43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3" min="1" max="1"/>
    <col width="12.5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25">
        <f>1-Calcs!C31</f>
        <v/>
      </c>
      <c r="C11" s="125">
        <f>1-Calcs!D31</f>
        <v/>
      </c>
      <c r="D11" s="125">
        <f>1-Calcs!E31</f>
        <v/>
      </c>
      <c r="E11" s="125">
        <f>1-Calcs!F31</f>
        <v/>
      </c>
      <c r="F11" s="125">
        <f>1-Calcs!G31</f>
        <v/>
      </c>
      <c r="G11" s="125">
        <f>1-Calcs!H31</f>
        <v/>
      </c>
      <c r="H11" s="125">
        <f>1-Calcs!I31</f>
        <v/>
      </c>
      <c r="I11" s="125">
        <f>1-Calcs!J31</f>
        <v/>
      </c>
      <c r="J11" s="125">
        <f>1-Calcs!K31</f>
        <v/>
      </c>
      <c r="K11" s="125">
        <f>1-Calcs!L31</f>
        <v/>
      </c>
      <c r="L11" s="125">
        <f>1-Calcs!M31</f>
        <v/>
      </c>
      <c r="M11" s="125">
        <f>1-Calcs!N31</f>
        <v/>
      </c>
      <c r="N11" s="125">
        <f>1-Calcs!O31</f>
        <v/>
      </c>
      <c r="O11" s="125">
        <f>1-Calcs!P31</f>
        <v/>
      </c>
      <c r="P11" s="125">
        <f>1-Calcs!Q31</f>
        <v/>
      </c>
      <c r="Q11" s="125">
        <f>1-Calcs!R31</f>
        <v/>
      </c>
      <c r="R11" s="125">
        <f>1-Calcs!S31</f>
        <v/>
      </c>
      <c r="S11" s="125">
        <f>1-Calcs!T31</f>
        <v/>
      </c>
      <c r="T11" s="125">
        <f>1-Calcs!U31</f>
        <v/>
      </c>
      <c r="U11" s="125">
        <f>1-Calcs!V31</f>
        <v/>
      </c>
      <c r="V11" s="125">
        <f>1-Calcs!W31</f>
        <v/>
      </c>
      <c r="W11" s="125">
        <f>1-Calcs!X31</f>
        <v/>
      </c>
      <c r="X11" s="125">
        <f>1-Calcs!Y31</f>
        <v/>
      </c>
      <c r="Y11" s="125">
        <f>1-Calcs!Z31</f>
        <v/>
      </c>
      <c r="Z11" s="125">
        <f>1-Calcs!AA31</f>
        <v/>
      </c>
      <c r="AA11" s="125">
        <f>1-Calcs!AB31</f>
        <v/>
      </c>
      <c r="AB11" s="125">
        <f>1-Calcs!AC31</f>
        <v/>
      </c>
      <c r="AC11" s="125">
        <f>1-Calcs!AD31</f>
        <v/>
      </c>
      <c r="AD11" s="125">
        <f>1-Calcs!AE31</f>
        <v/>
      </c>
      <c r="AE11" s="125">
        <f>1-Calcs!AF31</f>
        <v/>
      </c>
      <c r="AF11" s="12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63" min="1" max="1"/>
    <col width="9.1640625" customWidth="1" style="163" min="2" max="3"/>
    <col width="9.1640625" customWidth="1" style="163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n"/>
      <c r="B10" s="24" t="n"/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63" thickTop="1"/>
    <row r="15" ht="15" customHeight="1" s="163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6" ht="15" customHeight="1" s="163">
      <c r="B16" s="25" t="inlineStr">
        <is>
          <t>Inputs to Distillation Units</t>
        </is>
      </c>
    </row>
    <row r="17" ht="15" customHeight="1" s="163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9" t="n"/>
    </row>
    <row r="19" ht="15" customHeight="1" s="163">
      <c r="B19" s="25" t="inlineStr">
        <is>
          <t>Total Energy Consumption (trillion Btu) 1/</t>
        </is>
      </c>
    </row>
    <row r="20" ht="15" customHeight="1" s="163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70" t="n"/>
    </row>
    <row r="21" ht="15" customHeight="1" s="163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70" t="n"/>
    </row>
    <row r="24" ht="15" customHeight="1" s="163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70" t="n"/>
    </row>
    <row r="25" ht="15" customHeight="1" s="163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70" t="n"/>
    </row>
    <row r="26" ht="15" customHeight="1" s="163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70" t="n"/>
    </row>
    <row r="27" ht="15" customHeight="1" s="163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70" t="n"/>
    </row>
    <row r="28" ht="15" customHeight="1" s="163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70" t="n"/>
    </row>
    <row r="29" ht="15" customHeight="1" s="163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70" t="n"/>
    </row>
    <row r="30" ht="15" customHeight="1" s="163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70" t="n"/>
    </row>
    <row r="31" ht="15" customHeight="1" s="163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70" t="n"/>
    </row>
    <row r="32" ht="15" customHeight="1" s="163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70" t="n"/>
    </row>
    <row r="33" ht="15" customHeight="1" s="163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70" t="n"/>
    </row>
    <row r="34" ht="15" customHeight="1" s="163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9" t="n"/>
    </row>
    <row r="36" ht="15" customHeight="1" s="163">
      <c r="B36" s="25" t="inlineStr">
        <is>
          <t>Carbon Dioxide Emissions 4/</t>
        </is>
      </c>
    </row>
    <row r="37" ht="15" customHeight="1" s="163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9" t="n"/>
    </row>
    <row r="39" ht="15" customHeight="1" s="163">
      <c r="B39" s="25" t="inlineStr">
        <is>
          <t>Energy Related to Refining Activity Only</t>
        </is>
      </c>
    </row>
    <row r="40" ht="15" customHeight="1" s="163">
      <c r="B40" s="25" t="inlineStr">
        <is>
          <t xml:space="preserve">  Energy Consumption</t>
        </is>
      </c>
    </row>
    <row r="41" ht="15" customHeight="1" s="163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70" t="n"/>
    </row>
    <row r="42" ht="15" customHeight="1" s="163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70" t="n"/>
    </row>
    <row r="43" ht="15" customHeight="1" s="163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70" t="n"/>
    </row>
    <row r="44" ht="15" customHeight="1" s="163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70" t="n"/>
    </row>
    <row r="45" ht="15" customHeight="1" s="163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70" t="n"/>
    </row>
    <row r="46" ht="15" customHeight="1" s="163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70" t="n"/>
    </row>
    <row r="48" ht="15" customHeight="1" s="163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70" t="n"/>
    </row>
    <row r="49" ht="15" customHeight="1" s="163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70" t="n"/>
    </row>
    <row r="51" ht="15" customHeight="1" s="163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9" t="n"/>
    </row>
    <row r="53" ht="15" customHeight="1" s="163">
      <c r="B53" s="25" t="inlineStr">
        <is>
          <t xml:space="preserve">  Carbon Dioxide Emissions 4/</t>
        </is>
      </c>
    </row>
    <row r="54" ht="15" customHeight="1" s="163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9" t="n"/>
    </row>
    <row r="57" ht="15" customHeight="1" s="163">
      <c r="B57" s="25" t="inlineStr">
        <is>
          <t xml:space="preserve">  Energy Consumption per Unit of Refinery Input</t>
        </is>
      </c>
    </row>
    <row r="58" ht="15" customHeight="1" s="163">
      <c r="B58" s="25" t="inlineStr">
        <is>
          <t xml:space="preserve">  (thousand Btu per barrel)</t>
        </is>
      </c>
    </row>
    <row r="59" ht="15" customHeight="1" s="163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70" t="n"/>
    </row>
    <row r="60" ht="15" customHeight="1" s="163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70" t="n"/>
    </row>
    <row r="61" ht="15" customHeight="1" s="163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70" t="n"/>
    </row>
    <row r="62" ht="15" customHeight="1" s="163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70" t="n"/>
    </row>
    <row r="63" ht="15" customHeight="1" s="163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70" t="n"/>
    </row>
    <row r="64" ht="15" customHeight="1" s="163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70" t="n"/>
    </row>
    <row r="65" ht="15" customHeight="1" s="163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70" t="n"/>
    </row>
    <row r="66" ht="15" customHeight="1" s="163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70" t="n"/>
    </row>
    <row r="67" ht="15" customHeight="1" s="163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70" t="n"/>
    </row>
    <row r="68" ht="15" customHeight="1" s="163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70" t="n"/>
    </row>
    <row r="69" ht="15" customHeight="1" s="163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9" t="n"/>
    </row>
    <row r="71" ht="15" customHeight="1" s="163">
      <c r="B71" s="25" t="inlineStr">
        <is>
          <t>Combined Heat and Power</t>
        </is>
      </c>
    </row>
    <row r="72" ht="15" customHeight="1" s="163">
      <c r="B72" s="25" t="inlineStr">
        <is>
          <t xml:space="preserve">  Generating Capacity (gigawatts)</t>
        </is>
      </c>
    </row>
    <row r="73" ht="15" customHeight="1" s="163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70" t="n"/>
    </row>
    <row r="74" ht="15" customHeight="1" s="163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70" t="n"/>
    </row>
    <row r="75" ht="15" customHeight="1" s="163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70" t="n"/>
    </row>
    <row r="76" ht="15" customHeight="1" s="163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70" t="n"/>
    </row>
    <row r="77" ht="15" customHeight="1" s="163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9" t="n"/>
    </row>
    <row r="78" ht="15" customHeight="1" s="163">
      <c r="B78" s="25" t="inlineStr">
        <is>
          <t xml:space="preserve">  Net Generation (billion kilowatthours)</t>
        </is>
      </c>
    </row>
    <row r="79" ht="15" customHeight="1" s="163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70" t="n"/>
    </row>
    <row r="80" ht="15" customHeight="1" s="163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70" t="n"/>
    </row>
    <row r="82" ht="15" customHeight="1" s="163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70" t="n"/>
    </row>
    <row r="83" ht="15" customHeight="1" s="163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9" t="n"/>
    </row>
    <row r="84" ht="15" customHeight="1" s="163">
      <c r="B84" s="25" t="inlineStr">
        <is>
          <t xml:space="preserve">    Disposition</t>
        </is>
      </c>
    </row>
    <row r="85" ht="15" customHeight="1" s="163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70" t="n"/>
    </row>
    <row r="86" ht="15" customHeight="1" s="163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8" ht="15" customHeight="1" s="163">
      <c r="B88" s="25" t="inlineStr">
        <is>
          <t>Energy Consumed at Ethanol Plants</t>
        </is>
      </c>
    </row>
    <row r="89" ht="15" customHeight="1" s="163">
      <c r="B89" s="25" t="inlineStr">
        <is>
          <t>(trillion Btu)</t>
        </is>
      </c>
    </row>
    <row r="90" ht="15" customHeight="1" s="163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70" t="n"/>
    </row>
    <row r="91" ht="15" customHeight="1" s="163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70" t="n"/>
    </row>
    <row r="92" ht="15" customHeight="1" s="163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70" t="n"/>
    </row>
    <row r="93" ht="15" customHeight="1" s="163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9" t="n"/>
    </row>
    <row r="94" ht="15" customHeight="1" s="163" thickBot="1"/>
    <row r="95" ht="15" customHeight="1" s="163">
      <c r="B95" s="164" t="inlineStr">
        <is>
          <t xml:space="preserve">   1/ Includes energy for combined heat and power plants that have a non-regulatory status, small on-site generating systems, and</t>
        </is>
      </c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64" t="n"/>
      <c r="Z95" s="164" t="n"/>
      <c r="AA95" s="164" t="n"/>
      <c r="AB95" s="164" t="n"/>
      <c r="AC95" s="164" t="n"/>
      <c r="AD95" s="164" t="n"/>
      <c r="AE95" s="164" t="n"/>
      <c r="AF95" s="164" t="n"/>
      <c r="AG95" s="164" t="n"/>
      <c r="AH95" s="164" t="n"/>
      <c r="AI95" s="164" t="n"/>
    </row>
    <row r="96" ht="15" customHeight="1" s="163">
      <c r="B96" s="31" t="inlineStr">
        <is>
          <t>consumption at ethanol plants.</t>
        </is>
      </c>
    </row>
    <row r="97" ht="15" customHeight="1" s="163">
      <c r="B97" s="31" t="inlineStr">
        <is>
          <t xml:space="preserve">   2/ Includes ethane, natural gasoline, and refinery olefins.</t>
        </is>
      </c>
    </row>
    <row r="98" ht="15" customHeight="1" s="163">
      <c r="B98" s="31" t="inlineStr">
        <is>
          <t xml:space="preserve">   3/ Includes lubricants and miscellaneous petroleum products.</t>
        </is>
      </c>
    </row>
    <row r="99" ht="15" customHeight="1" s="163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63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63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63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63">
      <c r="B103" s="31" t="inlineStr">
        <is>
          <t xml:space="preserve">   5/ Includes emissions attributable to the fuels consumed to generate the purchased electricity.</t>
        </is>
      </c>
    </row>
    <row r="104" ht="15" customHeight="1" s="163">
      <c r="B104" s="31" t="inlineStr">
        <is>
          <t xml:space="preserve">   6/ Includes municipal waste, wood, and other biomass.</t>
        </is>
      </c>
    </row>
    <row r="105" ht="15" customHeight="1" s="163">
      <c r="B105" s="31" t="inlineStr">
        <is>
          <t xml:space="preserve">   Btu = British thermal unit.</t>
        </is>
      </c>
    </row>
    <row r="106" ht="15" customHeight="1" s="163">
      <c r="B106" s="31" t="inlineStr">
        <is>
          <t xml:space="preserve">   - - = Not applicable.</t>
        </is>
      </c>
    </row>
    <row r="107" ht="15" customHeight="1" s="163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63">
      <c r="B108" s="31" t="inlineStr">
        <is>
          <t>rounding.</t>
        </is>
      </c>
    </row>
    <row r="109" ht="15" customHeight="1" s="163">
      <c r="B109" s="31" t="inlineStr">
        <is>
          <t xml:space="preserve">   Sources:  2019 value of shipments:  IHS Markit, Macroeconomic model, May 2019.</t>
        </is>
      </c>
    </row>
    <row r="110" ht="15" customHeight="1" s="163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63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70" t="n"/>
    </row>
    <row r="19" ht="15" customHeight="1" s="163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70" t="n"/>
    </row>
    <row r="20" ht="15" customHeight="1" s="163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70" t="n"/>
    </row>
    <row r="21" ht="15" customHeight="1" s="163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70" t="n"/>
    </row>
    <row r="24" ht="15" customHeight="1" s="163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70" t="n"/>
    </row>
    <row r="25" ht="15" customHeight="1" s="163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70" t="n"/>
    </row>
    <row r="27" ht="15" customHeight="1" s="163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>Energy Consumption per Unit of Output</t>
        </is>
      </c>
    </row>
    <row r="30" ht="15" customHeight="1" s="163">
      <c r="B30" s="25" t="inlineStr">
        <is>
          <t>(thousand Btu per 2012 dollar shipments)</t>
        </is>
      </c>
    </row>
    <row r="31" ht="15" customHeight="1" s="163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70" t="n"/>
    </row>
    <row r="32" ht="15" customHeight="1" s="163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9" t="n"/>
    </row>
    <row r="42" ht="15" customHeight="1" s="163">
      <c r="B42" s="25" t="inlineStr">
        <is>
          <t>Carbon Dioxide Emissions 3/</t>
        </is>
      </c>
    </row>
    <row r="43" ht="15" customHeight="1" s="163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9" t="n"/>
    </row>
    <row r="45" ht="15" customHeight="1" s="163">
      <c r="B45" s="25" t="inlineStr">
        <is>
          <t>Combined Heat and Power 4/</t>
        </is>
      </c>
    </row>
    <row r="46" ht="15" customHeight="1" s="163">
      <c r="B46" s="25" t="inlineStr">
        <is>
          <t xml:space="preserve">  Generating Capacity (gigawatts)</t>
        </is>
      </c>
    </row>
    <row r="47" ht="15" customHeight="1" s="163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70" t="n"/>
    </row>
    <row r="48" ht="15" customHeight="1" s="163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70" t="n"/>
    </row>
    <row r="49" ht="15" customHeight="1" s="163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9" t="n"/>
    </row>
    <row r="52" ht="15" customHeight="1" s="163">
      <c r="B52" s="25" t="inlineStr">
        <is>
          <t xml:space="preserve">  Net Generation (billion kilowatthours)</t>
        </is>
      </c>
    </row>
    <row r="53" ht="15" customHeight="1" s="163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  Disposition</t>
        </is>
      </c>
    </row>
    <row r="59" ht="15" customHeight="1" s="163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 thickBot="1"/>
    <row r="62" ht="15" customHeight="1" s="163">
      <c r="B62" s="164" t="inlineStr">
        <is>
          <t xml:space="preserve">   1/ Includes energy for combined heat and power plants that have a non-regulatory status, small on-site generating systems.</t>
        </is>
      </c>
      <c r="C62" s="164" t="n"/>
      <c r="D62" s="164" t="n"/>
      <c r="E62" s="164" t="n"/>
      <c r="F62" s="164" t="n"/>
      <c r="G62" s="164" t="n"/>
      <c r="H62" s="164" t="n"/>
      <c r="I62" s="164" t="n"/>
      <c r="J62" s="164" t="n"/>
      <c r="K62" s="164" t="n"/>
      <c r="L62" s="164" t="n"/>
      <c r="M62" s="164" t="n"/>
      <c r="N62" s="164" t="n"/>
      <c r="O62" s="164" t="n"/>
      <c r="P62" s="164" t="n"/>
      <c r="Q62" s="164" t="n"/>
      <c r="R62" s="164" t="n"/>
      <c r="S62" s="164" t="n"/>
      <c r="T62" s="164" t="n"/>
      <c r="U62" s="164" t="n"/>
      <c r="V62" s="164" t="n"/>
      <c r="W62" s="164" t="n"/>
      <c r="X62" s="164" t="n"/>
      <c r="Y62" s="164" t="n"/>
      <c r="Z62" s="164" t="n"/>
      <c r="AA62" s="164" t="n"/>
      <c r="AB62" s="164" t="n"/>
      <c r="AC62" s="164" t="n"/>
      <c r="AD62" s="164" t="n"/>
      <c r="AE62" s="164" t="n"/>
      <c r="AF62" s="164" t="n"/>
      <c r="AG62" s="164" t="n"/>
      <c r="AH62" s="164" t="n"/>
      <c r="AI62" s="164" t="n"/>
    </row>
    <row r="63" ht="15" customHeight="1" s="163">
      <c r="B63" s="31" t="inlineStr">
        <is>
          <t xml:space="preserve">   2/ Includes petroleum coke, lubricants, and miscellaneous petroleum products.</t>
        </is>
      </c>
    </row>
    <row r="64" ht="15" customHeight="1" s="163">
      <c r="B64" s="31" t="inlineStr">
        <is>
          <t xml:space="preserve">   3/ Includes emissions attributable to the fuels consumed to generate the purchased electricity.</t>
        </is>
      </c>
    </row>
    <row r="65" ht="15" customHeight="1" s="163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63">
      <c r="B66" s="31" t="inlineStr">
        <is>
          <t xml:space="preserve">   5/ Includes wood and other biomass, waste heat, municipal waste, and renewable sources.</t>
        </is>
      </c>
    </row>
    <row r="67" ht="15" customHeight="1" s="163">
      <c r="B67" s="31" t="inlineStr">
        <is>
          <t xml:space="preserve">   Btu = British thermal unit.</t>
        </is>
      </c>
    </row>
    <row r="68" ht="15" customHeight="1" s="163">
      <c r="B68" s="31" t="inlineStr">
        <is>
          <t xml:space="preserve">   - - = Not applicable.</t>
        </is>
      </c>
    </row>
    <row r="69" ht="15" customHeight="1" s="163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63">
      <c r="B70" s="31" t="inlineStr">
        <is>
          <t>rounding.</t>
        </is>
      </c>
    </row>
    <row r="71" ht="15" customHeight="1" s="163">
      <c r="B71" s="31" t="inlineStr">
        <is>
          <t xml:space="preserve">   Sources:  2019 value of shipments:  IHS Markit, Macroeconomic model, May 2019.</t>
        </is>
      </c>
    </row>
    <row r="72" ht="15" customHeight="1" s="163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63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3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3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3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3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70" t="n"/>
    </row>
    <row r="19" ht="15" customHeight="1" s="163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70" t="n"/>
    </row>
    <row r="20" ht="15" customHeight="1" s="163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70" t="n"/>
    </row>
    <row r="21" ht="15" customHeight="1" s="163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70" t="n"/>
    </row>
    <row r="24" ht="15" customHeight="1" s="163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70" t="n"/>
    </row>
    <row r="25" ht="15" customHeight="1" s="163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70" t="n"/>
    </row>
    <row r="26" ht="15" customHeight="1" s="163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70" t="n"/>
    </row>
    <row r="27" ht="15" customHeight="1" s="163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70" t="n"/>
    </row>
    <row r="28" ht="15" customHeight="1" s="163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9" t="n"/>
    </row>
    <row r="30" ht="15" customHeight="1" s="163">
      <c r="B30" s="25" t="inlineStr">
        <is>
          <t>Energy Consumption per Unit of Output</t>
        </is>
      </c>
    </row>
    <row r="31" ht="15" customHeight="1" s="163">
      <c r="B31" s="25" t="inlineStr">
        <is>
          <t>(thousand Btu per 2012 dollar shipments)</t>
        </is>
      </c>
    </row>
    <row r="32" ht="15" customHeight="1" s="163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9" t="n"/>
    </row>
    <row r="44" ht="15" customHeight="1" s="163">
      <c r="B44" s="25" t="inlineStr">
        <is>
          <t>Carbon Dioxide Emissions 3/</t>
        </is>
      </c>
    </row>
    <row r="45" ht="15" customHeight="1" s="163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9" t="n"/>
    </row>
    <row r="47" ht="15" customHeight="1" s="163">
      <c r="B47" s="25" t="inlineStr">
        <is>
          <t>Combined Heat and Power 4/</t>
        </is>
      </c>
    </row>
    <row r="48" ht="15" customHeight="1" s="163">
      <c r="B48" s="25" t="inlineStr">
        <is>
          <t xml:space="preserve">  Generating Capacity (gigawatts)</t>
        </is>
      </c>
    </row>
    <row r="49" ht="15" customHeight="1" s="163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9" t="n"/>
    </row>
    <row r="54" ht="15" customHeight="1" s="163">
      <c r="B54" s="25" t="inlineStr">
        <is>
          <t xml:space="preserve">  Net Generation (billion kilowatthours)</t>
        </is>
      </c>
    </row>
    <row r="55" ht="15" customHeight="1" s="163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70" t="n"/>
    </row>
    <row r="58" ht="15" customHeight="1" s="163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70" t="n"/>
    </row>
    <row r="59" ht="15" customHeight="1" s="163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9" t="n"/>
    </row>
    <row r="60" ht="15" customHeight="1" s="163">
      <c r="B60" s="25" t="inlineStr">
        <is>
          <t xml:space="preserve">    Disposition</t>
        </is>
      </c>
    </row>
    <row r="61" ht="15" customHeight="1" s="163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B63" s="164" t="inlineStr">
        <is>
          <t xml:space="preserve">   1/ Includes energy for combined heat and power plants that have a non-regulatory status, small on-site generating systems.</t>
        </is>
      </c>
      <c r="C63" s="164" t="n"/>
      <c r="D63" s="164" t="n"/>
      <c r="E63" s="164" t="n"/>
      <c r="F63" s="164" t="n"/>
      <c r="G63" s="164" t="n"/>
      <c r="H63" s="164" t="n"/>
      <c r="I63" s="164" t="n"/>
      <c r="J63" s="164" t="n"/>
      <c r="K63" s="164" t="n"/>
      <c r="L63" s="164" t="n"/>
      <c r="M63" s="164" t="n"/>
      <c r="N63" s="164" t="n"/>
      <c r="O63" s="164" t="n"/>
      <c r="P63" s="164" t="n"/>
      <c r="Q63" s="164" t="n"/>
      <c r="R63" s="164" t="n"/>
      <c r="S63" s="164" t="n"/>
      <c r="T63" s="164" t="n"/>
      <c r="U63" s="164" t="n"/>
      <c r="V63" s="164" t="n"/>
      <c r="W63" s="164" t="n"/>
      <c r="X63" s="164" t="n"/>
      <c r="Y63" s="164" t="n"/>
      <c r="Z63" s="164" t="n"/>
      <c r="AA63" s="164" t="n"/>
      <c r="AB63" s="164" t="n"/>
      <c r="AC63" s="164" t="n"/>
      <c r="AD63" s="164" t="n"/>
      <c r="AE63" s="164" t="n"/>
      <c r="AF63" s="164" t="n"/>
      <c r="AG63" s="164" t="n"/>
      <c r="AH63" s="164" t="n"/>
      <c r="AI63" s="164" t="n"/>
    </row>
    <row r="64" ht="15" customHeight="1" s="163">
      <c r="B64" s="31" t="inlineStr">
        <is>
          <t xml:space="preserve">   2/ Includes lubricants, and miscellaneous petroleum products.</t>
        </is>
      </c>
    </row>
    <row r="65" ht="15" customHeight="1" s="163">
      <c r="B65" s="31" t="inlineStr">
        <is>
          <t xml:space="preserve">   3/ Includes emissions attributable to the fuels consumed to generate the purchased electricity.</t>
        </is>
      </c>
    </row>
    <row r="66" ht="15" customHeight="1" s="163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63">
      <c r="B67" s="31" t="inlineStr">
        <is>
          <t xml:space="preserve">   5/ Includes wood and other biomass, waste heat, municipal waste, and renewable sources.</t>
        </is>
      </c>
    </row>
    <row r="68" ht="15" customHeight="1" s="163">
      <c r="B68" s="31" t="inlineStr">
        <is>
          <t xml:space="preserve">   Btu = British thermal unit.</t>
        </is>
      </c>
    </row>
    <row r="69" ht="15" customHeight="1" s="163">
      <c r="B69" s="31" t="inlineStr">
        <is>
          <t xml:space="preserve">   - - = Not applicable.</t>
        </is>
      </c>
    </row>
    <row r="70" ht="15" customHeight="1" s="163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63">
      <c r="B71" s="31" t="inlineStr">
        <is>
          <t>rounding.</t>
        </is>
      </c>
    </row>
    <row r="72" ht="15" customHeight="1" s="163">
      <c r="B72" s="31" t="inlineStr">
        <is>
          <t xml:space="preserve">   Sources:  2019 value of shipments:  IHS Markit, Macroeconomic model, May 2019.</t>
        </is>
      </c>
    </row>
    <row r="73" ht="15" customHeight="1" s="163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63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3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3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3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3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B18" s="25" t="inlineStr">
        <is>
          <t xml:space="preserve">  Heat and Power</t>
        </is>
      </c>
    </row>
    <row r="19" ht="15" customHeight="1" s="163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70" t="n"/>
    </row>
    <row r="20" ht="15" customHeight="1" s="163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70" t="n"/>
    </row>
    <row r="21" ht="15" customHeight="1" s="163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70" t="n"/>
    </row>
    <row r="22" ht="15" customHeight="1" s="163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70" t="n"/>
    </row>
    <row r="23" ht="15" customHeight="1" s="163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70" t="n"/>
    </row>
    <row r="24" ht="15" customHeight="1" s="163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70" t="n"/>
    </row>
    <row r="25" ht="15" customHeight="1" s="163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70" t="n"/>
    </row>
    <row r="26" ht="15" customHeight="1" s="163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70" t="n"/>
    </row>
    <row r="27" ht="15" customHeight="1" s="163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70" t="n"/>
    </row>
    <row r="28" ht="15" customHeight="1" s="163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70" t="n"/>
    </row>
    <row r="29" ht="15" customHeight="1" s="163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70" t="n"/>
    </row>
    <row r="30" ht="15" customHeight="1" s="163">
      <c r="B30" s="25" t="inlineStr">
        <is>
          <t xml:space="preserve">  Feedstock</t>
        </is>
      </c>
    </row>
    <row r="31" ht="15" customHeight="1" s="163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70" t="n"/>
    </row>
    <row r="32" ht="15" customHeight="1" s="163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70" t="n"/>
    </row>
    <row r="33" ht="15" customHeight="1" s="163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70" t="n"/>
    </row>
    <row r="34" ht="15" customHeight="1" s="163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70" t="n"/>
    </row>
    <row r="35" ht="15" customHeight="1" s="163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9" t="n"/>
    </row>
    <row r="38" ht="15" customHeight="1" s="163">
      <c r="B38" s="25" t="inlineStr">
        <is>
          <t>Energy Consumption per Unit of Output</t>
        </is>
      </c>
    </row>
    <row r="39" ht="15" customHeight="1" s="163">
      <c r="B39" s="25" t="inlineStr">
        <is>
          <t>(thousand Btu per 2012 dollar shipments)</t>
        </is>
      </c>
    </row>
    <row r="40" ht="15" customHeight="1" s="163">
      <c r="B40" s="25" t="inlineStr">
        <is>
          <t xml:space="preserve">  Heat and Power</t>
        </is>
      </c>
    </row>
    <row r="41" ht="15" customHeight="1" s="163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70" t="n"/>
    </row>
    <row r="47" ht="15" customHeight="1" s="163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70" t="n"/>
    </row>
    <row r="48" ht="15" customHeight="1" s="163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70" t="n"/>
    </row>
    <row r="49" ht="15" customHeight="1" s="163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B52" s="25" t="inlineStr">
        <is>
          <t xml:space="preserve">  Feedstock</t>
        </is>
      </c>
    </row>
    <row r="53" ht="15" customHeight="1" s="163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9" ht="15" customHeight="1" s="163">
      <c r="B59" s="25" t="inlineStr">
        <is>
          <t>Carbon Dioxide Emissions 4/</t>
        </is>
      </c>
    </row>
    <row r="60" ht="15" customHeight="1" s="163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9" t="n"/>
    </row>
    <row r="62" ht="15" customHeight="1" s="163">
      <c r="B62" s="25" t="inlineStr">
        <is>
          <t>Combined Heat and Power 5/</t>
        </is>
      </c>
    </row>
    <row r="63" ht="15" customHeight="1" s="163">
      <c r="B63" s="25" t="inlineStr">
        <is>
          <t xml:space="preserve">  Generating Capacity (gigawatts)</t>
        </is>
      </c>
    </row>
    <row r="64" ht="15" customHeight="1" s="163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5" ht="15" customHeight="1" s="163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70" t="n"/>
    </row>
    <row r="68" ht="15" customHeight="1" s="163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9" t="n"/>
    </row>
    <row r="69" ht="15" customHeight="1" s="163">
      <c r="B69" s="25" t="inlineStr">
        <is>
          <t xml:space="preserve">  Net Generation (billion kilowatthours)</t>
        </is>
      </c>
    </row>
    <row r="70" ht="15" customHeight="1" s="163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70" t="n"/>
    </row>
    <row r="71" ht="15" customHeight="1" s="163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70" t="n"/>
    </row>
    <row r="72" ht="15" customHeight="1" s="163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70" t="n"/>
    </row>
    <row r="73" ht="15" customHeight="1" s="163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70" t="n"/>
    </row>
    <row r="74" ht="15" customHeight="1" s="163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9" t="n"/>
    </row>
    <row r="75" ht="15" customHeight="1" s="163">
      <c r="B75" s="25" t="inlineStr">
        <is>
          <t xml:space="preserve">    Disposition</t>
        </is>
      </c>
    </row>
    <row r="76" ht="15" customHeight="1" s="163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70" t="n"/>
    </row>
    <row r="77" ht="15" customHeight="1" s="163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70" t="n"/>
    </row>
    <row r="78" ht="15" customHeight="1" s="163" thickBot="1"/>
    <row r="79" ht="15" customHeight="1" s="163">
      <c r="B79" s="164" t="inlineStr">
        <is>
          <t xml:space="preserve">   1/ Includes energy for combined heat and power plants that have a non-regulatory status, small on-site generating systems.</t>
        </is>
      </c>
      <c r="C79" s="164" t="n"/>
      <c r="D79" s="164" t="n"/>
      <c r="E79" s="164" t="n"/>
      <c r="F79" s="164" t="n"/>
      <c r="G79" s="164" t="n"/>
      <c r="H79" s="164" t="n"/>
      <c r="I79" s="164" t="n"/>
      <c r="J79" s="164" t="n"/>
      <c r="K79" s="164" t="n"/>
      <c r="L79" s="164" t="n"/>
      <c r="M79" s="164" t="n"/>
      <c r="N79" s="164" t="n"/>
      <c r="O79" s="164" t="n"/>
      <c r="P79" s="164" t="n"/>
      <c r="Q79" s="164" t="n"/>
      <c r="R79" s="164" t="n"/>
      <c r="S79" s="164" t="n"/>
      <c r="T79" s="164" t="n"/>
      <c r="U79" s="164" t="n"/>
      <c r="V79" s="164" t="n"/>
      <c r="W79" s="164" t="n"/>
      <c r="X79" s="164" t="n"/>
      <c r="Y79" s="164" t="n"/>
      <c r="Z79" s="164" t="n"/>
      <c r="AA79" s="164" t="n"/>
      <c r="AB79" s="164" t="n"/>
      <c r="AC79" s="164" t="n"/>
      <c r="AD79" s="164" t="n"/>
      <c r="AE79" s="164" t="n"/>
      <c r="AF79" s="164" t="n"/>
      <c r="AG79" s="164" t="n"/>
      <c r="AH79" s="164" t="n"/>
      <c r="AI79" s="164" t="n"/>
    </row>
    <row r="80" ht="15" customHeight="1" s="163">
      <c r="B80" s="31" t="inlineStr">
        <is>
          <t xml:space="preserve">   2/ Includes lubricants, and miscellaneous petroleum products.</t>
        </is>
      </c>
    </row>
    <row r="81" ht="15" customHeight="1" s="163">
      <c r="B81" s="31" t="inlineStr">
        <is>
          <t xml:space="preserve">   3/ Includes ethane, natural gasoline, and refinery olefins.</t>
        </is>
      </c>
    </row>
    <row r="82" ht="15" customHeight="1" s="163">
      <c r="B82" s="31" t="inlineStr">
        <is>
          <t xml:space="preserve">   4/ Includes emissions attributable to the fuels consumed to generate the purchased electricity.</t>
        </is>
      </c>
    </row>
    <row r="83" ht="15" customHeight="1" s="163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63">
      <c r="B84" s="31" t="inlineStr">
        <is>
          <t xml:space="preserve">   6/ Includes wood and other biomass, waste heat, municipal waste, and renewable sources.</t>
        </is>
      </c>
    </row>
    <row r="85" ht="15" customHeight="1" s="163">
      <c r="B85" s="31" t="inlineStr">
        <is>
          <t xml:space="preserve">   Btu = British thermal unit.</t>
        </is>
      </c>
    </row>
    <row r="86" ht="15" customHeight="1" s="163">
      <c r="B86" s="31" t="inlineStr">
        <is>
          <t xml:space="preserve">   - - = Not applicable.</t>
        </is>
      </c>
    </row>
    <row r="87" ht="15" customHeight="1" s="163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63">
      <c r="B88" s="31" t="inlineStr">
        <is>
          <t>rounding.</t>
        </is>
      </c>
    </row>
    <row r="89" ht="15" customHeight="1" s="163">
      <c r="B89" s="31" t="inlineStr">
        <is>
          <t xml:space="preserve">   Sources:  2019 value of shipments:  IHS Markit, Macroeconomic model, May 2019.</t>
        </is>
      </c>
    </row>
    <row r="90" ht="15" customHeight="1" s="163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63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1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1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1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1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1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1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1" t="n"/>
    </row>
    <row r="25" ht="15" customHeight="1" s="163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9" t="n"/>
    </row>
    <row r="27" ht="15" customHeight="1" s="163">
      <c r="B27" s="25" t="inlineStr">
        <is>
          <t>Energy Consumption per Unit of Output</t>
        </is>
      </c>
    </row>
    <row r="28" ht="15" customHeight="1" s="163">
      <c r="B28" s="25" t="inlineStr">
        <is>
          <t>(thousand Btu per 2012 dollar shipments)</t>
        </is>
      </c>
    </row>
    <row r="29" ht="15" customHeight="1" s="163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70" t="n"/>
    </row>
    <row r="30" ht="15" customHeight="1" s="163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70" t="n"/>
    </row>
    <row r="31" ht="15" customHeight="1" s="163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70" t="n"/>
    </row>
    <row r="32" ht="15" customHeight="1" s="163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9" t="n"/>
    </row>
    <row r="38" ht="15" customHeight="1" s="163">
      <c r="B38" s="25" t="inlineStr">
        <is>
          <t>Carbon Dioxide Emissions 2/</t>
        </is>
      </c>
    </row>
    <row r="39" ht="15" customHeight="1" s="163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9" t="n"/>
    </row>
    <row r="41" ht="15" customHeight="1" s="163">
      <c r="B41" s="25" t="inlineStr">
        <is>
          <t>Combined Heat and Power 3/</t>
        </is>
      </c>
    </row>
    <row r="42" ht="15" customHeight="1" s="163">
      <c r="B42" s="25" t="inlineStr">
        <is>
          <t xml:space="preserve">  Generating Capacity (gigawatts)</t>
        </is>
      </c>
    </row>
    <row r="43" ht="15" customHeight="1" s="163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70" t="n"/>
    </row>
    <row r="47" ht="15" customHeight="1" s="163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9" t="n"/>
    </row>
    <row r="48" ht="15" customHeight="1" s="163">
      <c r="B48" s="25" t="inlineStr">
        <is>
          <t xml:space="preserve">  Net Generation (billion kilowatthours)</t>
        </is>
      </c>
    </row>
    <row r="49" ht="15" customHeight="1" s="163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9" t="n"/>
    </row>
    <row r="54" ht="15" customHeight="1" s="163">
      <c r="B54" s="25" t="inlineStr">
        <is>
          <t xml:space="preserve">    Disposition</t>
        </is>
      </c>
    </row>
    <row r="55" ht="15" customHeight="1" s="163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B57" s="164" t="inlineStr">
        <is>
          <t xml:space="preserve">   1/ Includes energy for combined heat and power plants that have a non-regulatory status, small on-site generating systems.</t>
        </is>
      </c>
      <c r="C57" s="164" t="n"/>
      <c r="D57" s="164" t="n"/>
      <c r="E57" s="164" t="n"/>
      <c r="F57" s="164" t="n"/>
      <c r="G57" s="164" t="n"/>
      <c r="H57" s="164" t="n"/>
      <c r="I57" s="164" t="n"/>
      <c r="J57" s="164" t="n"/>
      <c r="K57" s="164" t="n"/>
      <c r="L57" s="164" t="n"/>
      <c r="M57" s="164" t="n"/>
      <c r="N57" s="164" t="n"/>
      <c r="O57" s="164" t="n"/>
      <c r="P57" s="164" t="n"/>
      <c r="Q57" s="164" t="n"/>
      <c r="R57" s="164" t="n"/>
      <c r="S57" s="164" t="n"/>
      <c r="T57" s="164" t="n"/>
      <c r="U57" s="164" t="n"/>
      <c r="V57" s="164" t="n"/>
      <c r="W57" s="164" t="n"/>
      <c r="X57" s="164" t="n"/>
      <c r="Y57" s="164" t="n"/>
      <c r="Z57" s="164" t="n"/>
      <c r="AA57" s="164" t="n"/>
      <c r="AB57" s="164" t="n"/>
      <c r="AC57" s="164" t="n"/>
      <c r="AD57" s="164" t="n"/>
      <c r="AE57" s="164" t="n"/>
      <c r="AF57" s="164" t="n"/>
      <c r="AG57" s="164" t="n"/>
      <c r="AH57" s="164" t="n"/>
      <c r="AI57" s="164" t="n"/>
    </row>
    <row r="58" ht="15" customHeight="1" s="163">
      <c r="B58" s="31" t="inlineStr">
        <is>
          <t xml:space="preserve">   2/ Includes emissions attributable to the fuels consumed to generate the purchased electricity.</t>
        </is>
      </c>
    </row>
    <row r="59" ht="15" customHeight="1" s="163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63">
      <c r="B60" s="31" t="inlineStr">
        <is>
          <t xml:space="preserve">   4/ Includes wood and other biomass, waste heat, municipal waste, and renewable sources.</t>
        </is>
      </c>
    </row>
    <row r="61" ht="15" customHeight="1" s="163">
      <c r="B61" s="31" t="inlineStr">
        <is>
          <t xml:space="preserve">   Btu = British thermal unit.</t>
        </is>
      </c>
    </row>
    <row r="62" ht="15" customHeight="1" s="163">
      <c r="B62" s="31" t="inlineStr">
        <is>
          <t xml:space="preserve">   - - = Not applicable.</t>
        </is>
      </c>
    </row>
    <row r="63" ht="15" customHeight="1" s="163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63">
      <c r="B64" s="31" t="inlineStr">
        <is>
          <t>rounding.</t>
        </is>
      </c>
    </row>
    <row r="65" ht="15" customHeight="1" s="163">
      <c r="B65" s="31" t="inlineStr">
        <is>
          <t xml:space="preserve">   Sources:  2019 value of shipments:  IHS Markit, Macroeconomic model, May 2019.</t>
        </is>
      </c>
    </row>
    <row r="66" ht="15" customHeight="1" s="163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63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1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1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1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1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1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1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1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1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1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1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1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1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2" t="n"/>
    </row>
    <row r="32" ht="15" customHeight="1" s="163">
      <c r="B32" s="25" t="inlineStr">
        <is>
          <t>Energy Consumption per Unit of Output</t>
        </is>
      </c>
    </row>
    <row r="33" ht="15" customHeight="1" s="163">
      <c r="B33" s="25" t="inlineStr">
        <is>
          <t>(thousand Btu per 2012 dollar shipments)</t>
        </is>
      </c>
    </row>
    <row r="34" ht="15" customHeight="1" s="163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9" t="n"/>
    </row>
    <row r="48" ht="15" customHeight="1" s="163">
      <c r="B48" s="25" t="inlineStr">
        <is>
          <t>Carbon Dioxide Emissions 3/</t>
        </is>
      </c>
    </row>
    <row r="49" ht="15" customHeight="1" s="163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1" ht="15" customHeight="1" s="163">
      <c r="B51" s="25" t="inlineStr">
        <is>
          <t>Combined Heat and Power 4/</t>
        </is>
      </c>
    </row>
    <row r="52" ht="15" customHeight="1" s="163">
      <c r="B52" s="25" t="inlineStr">
        <is>
          <t xml:space="preserve">  Generating Capacity (gigawatts)</t>
        </is>
      </c>
    </row>
    <row r="53" ht="15" customHeight="1" s="163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Net Generation (billion kilowatthours)</t>
        </is>
      </c>
    </row>
    <row r="59" ht="15" customHeight="1" s="163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9" t="n"/>
    </row>
    <row r="64" ht="15" customHeight="1" s="163">
      <c r="B64" s="25" t="inlineStr">
        <is>
          <t xml:space="preserve">    Disposition</t>
        </is>
      </c>
    </row>
    <row r="65" ht="15" customHeight="1" s="163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B67" s="164" t="inlineStr">
        <is>
          <t xml:space="preserve">   1/ Includes energy for combined heat and power plants that have a non-regulatory status, small on-site generating systems.</t>
        </is>
      </c>
      <c r="C67" s="165" t="n"/>
      <c r="D67" s="165" t="n"/>
      <c r="E67" s="165" t="n"/>
      <c r="F67" s="165" t="n"/>
      <c r="G67" s="165" t="n"/>
      <c r="H67" s="165" t="n"/>
      <c r="I67" s="165" t="n"/>
      <c r="J67" s="165" t="n"/>
      <c r="K67" s="165" t="n"/>
      <c r="L67" s="165" t="n"/>
      <c r="M67" s="165" t="n"/>
      <c r="N67" s="165" t="n"/>
      <c r="O67" s="165" t="n"/>
      <c r="P67" s="165" t="n"/>
      <c r="Q67" s="165" t="n"/>
      <c r="R67" s="165" t="n"/>
      <c r="S67" s="165" t="n"/>
      <c r="T67" s="165" t="n"/>
      <c r="U67" s="165" t="n"/>
      <c r="V67" s="165" t="n"/>
      <c r="W67" s="165" t="n"/>
      <c r="X67" s="165" t="n"/>
      <c r="Y67" s="165" t="n"/>
      <c r="Z67" s="165" t="n"/>
      <c r="AA67" s="165" t="n"/>
      <c r="AB67" s="165" t="n"/>
      <c r="AC67" s="165" t="n"/>
      <c r="AD67" s="165" t="n"/>
      <c r="AE67" s="165" t="n"/>
      <c r="AF67" s="165" t="n"/>
      <c r="AG67" s="165" t="n"/>
      <c r="AH67" s="165" t="n"/>
      <c r="AI67" s="165" t="n"/>
    </row>
    <row r="68" ht="15" customHeight="1" s="163">
      <c r="B68" s="31" t="inlineStr">
        <is>
          <t xml:space="preserve">   2/ Includes petroleum coke, lubricants, and miscellaneous petroleum products.</t>
        </is>
      </c>
    </row>
    <row r="69" ht="15" customHeight="1" s="163">
      <c r="B69" s="31" t="inlineStr">
        <is>
          <t xml:space="preserve">   3/ Includes emissions attributable to the fuels consumed to generate the purchased electricity.</t>
        </is>
      </c>
    </row>
    <row r="70" ht="15" customHeight="1" s="163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3">
      <c r="B71" s="31" t="inlineStr">
        <is>
          <t xml:space="preserve">   5/ Includes wood and other biomass, waste heat, municipal waste, and renewable sources.</t>
        </is>
      </c>
    </row>
    <row r="72" ht="15" customHeight="1" s="163">
      <c r="B72" s="31" t="inlineStr">
        <is>
          <t xml:space="preserve">   Btu = British thermal unit.</t>
        </is>
      </c>
    </row>
    <row r="73" ht="15" customHeight="1" s="163">
      <c r="B73" s="31" t="inlineStr">
        <is>
          <t xml:space="preserve">   - - = Not applicable.</t>
        </is>
      </c>
    </row>
    <row r="74" ht="15" customHeight="1" s="163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3">
      <c r="B75" s="31" t="inlineStr">
        <is>
          <t>rounding.</t>
        </is>
      </c>
    </row>
    <row r="76" ht="15" customHeight="1" s="163">
      <c r="B76" s="31" t="inlineStr">
        <is>
          <t xml:space="preserve">   Sources:  2019 value of shipments:  IHS Markit, Macroeconomic model, May 2019.</t>
        </is>
      </c>
    </row>
    <row r="77" ht="15" customHeight="1" s="163">
      <c r="B77" s="31" t="inlineStr">
        <is>
          <t>Other 2019:  U.S. Energy Information Administration (EIA), Short-Term Energy Outlook, October 2019</t>
        </is>
      </c>
    </row>
    <row r="78" ht="15" customHeight="1" s="163">
      <c r="B78" s="31" t="inlineStr">
        <is>
          <t>and EIA, AEO2020 National Energy Modeling System run ref2020.d112119a.</t>
        </is>
      </c>
    </row>
    <row r="79" ht="15" customHeight="1" s="163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70" t="n"/>
    </row>
    <row r="19" ht="15" customHeight="1" s="163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70" t="n"/>
    </row>
    <row r="20" ht="15" customHeight="1" s="163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70" t="n"/>
    </row>
    <row r="21" ht="15" customHeight="1" s="163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70" t="n"/>
    </row>
    <row r="24" ht="15" customHeight="1" s="163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70" t="n"/>
    </row>
    <row r="25" ht="15" customHeight="1" s="163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70" t="n"/>
    </row>
    <row r="26" ht="15" customHeight="1" s="163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70" t="n"/>
    </row>
    <row r="27" ht="15" customHeight="1" s="163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70" t="n"/>
    </row>
    <row r="28" ht="15" customHeight="1" s="163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70" t="n"/>
    </row>
    <row r="29" ht="15" customHeight="1" s="163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70" t="n"/>
    </row>
    <row r="30" ht="15" customHeight="1" s="163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9" t="n"/>
    </row>
    <row r="32" ht="15" customHeight="1" s="163">
      <c r="B32" s="25" t="inlineStr">
        <is>
          <t>Energy Consumption per Unit of Output</t>
        </is>
      </c>
    </row>
    <row r="33" ht="15" customHeight="1" s="163">
      <c r="B33" s="25" t="inlineStr">
        <is>
          <t>(thousand Btu per 2012 dollar shipments)</t>
        </is>
      </c>
    </row>
    <row r="34" ht="15" customHeight="1" s="163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9" t="n"/>
    </row>
    <row r="48" ht="15" customHeight="1" s="163">
      <c r="B48" s="25" t="inlineStr">
        <is>
          <t>Carbon Dioxide Emissions 3/</t>
        </is>
      </c>
    </row>
    <row r="49" ht="15" customHeight="1" s="163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1" ht="15" customHeight="1" s="163">
      <c r="B51" s="25" t="inlineStr">
        <is>
          <t>Combined Heat and Power 4/</t>
        </is>
      </c>
    </row>
    <row r="52" ht="15" customHeight="1" s="163">
      <c r="B52" s="25" t="inlineStr">
        <is>
          <t xml:space="preserve">  Generating Capacity (gigawatts)</t>
        </is>
      </c>
    </row>
    <row r="53" ht="15" customHeight="1" s="163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Net Generation (billion kilowatthours)</t>
        </is>
      </c>
    </row>
    <row r="59" ht="15" customHeight="1" s="163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9" t="n"/>
    </row>
    <row r="64" ht="15" customHeight="1" s="163">
      <c r="B64" s="25" t="inlineStr">
        <is>
          <t xml:space="preserve">    Disposition</t>
        </is>
      </c>
    </row>
    <row r="65" ht="15" customHeight="1" s="163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B67" s="164" t="inlineStr">
        <is>
          <t xml:space="preserve">   1/ Includes energy for combined heat and power plants that have a non-regulatory status, small on-site generating systems.</t>
        </is>
      </c>
      <c r="C67" s="164" t="n"/>
      <c r="D67" s="164" t="n"/>
      <c r="E67" s="164" t="n"/>
      <c r="F67" s="164" t="n"/>
      <c r="G67" s="164" t="n"/>
      <c r="H67" s="164" t="n"/>
      <c r="I67" s="164" t="n"/>
      <c r="J67" s="164" t="n"/>
      <c r="K67" s="164" t="n"/>
      <c r="L67" s="164" t="n"/>
      <c r="M67" s="164" t="n"/>
      <c r="N67" s="164" t="n"/>
      <c r="O67" s="164" t="n"/>
      <c r="P67" s="164" t="n"/>
      <c r="Q67" s="164" t="n"/>
      <c r="R67" s="164" t="n"/>
      <c r="S67" s="164" t="n"/>
      <c r="T67" s="164" t="n"/>
      <c r="U67" s="164" t="n"/>
      <c r="V67" s="164" t="n"/>
      <c r="W67" s="164" t="n"/>
      <c r="X67" s="164" t="n"/>
      <c r="Y67" s="164" t="n"/>
      <c r="Z67" s="164" t="n"/>
      <c r="AA67" s="164" t="n"/>
      <c r="AB67" s="164" t="n"/>
      <c r="AC67" s="164" t="n"/>
      <c r="AD67" s="164" t="n"/>
      <c r="AE67" s="164" t="n"/>
      <c r="AF67" s="164" t="n"/>
      <c r="AG67" s="164" t="n"/>
      <c r="AH67" s="164" t="n"/>
      <c r="AI67" s="164" t="n"/>
    </row>
    <row r="68" ht="15" customHeight="1" s="163">
      <c r="B68" s="31" t="inlineStr">
        <is>
          <t xml:space="preserve">   2/ Includes petroleum coke, lubricants, and miscellaneous petroleum products.</t>
        </is>
      </c>
    </row>
    <row r="69" ht="15" customHeight="1" s="163">
      <c r="B69" s="31" t="inlineStr">
        <is>
          <t xml:space="preserve">   3/ Includes emissions attributable to the fuels consumed to generate the purchased electricity.</t>
        </is>
      </c>
    </row>
    <row r="70" ht="15" customHeight="1" s="163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3">
      <c r="B71" s="31" t="inlineStr">
        <is>
          <t xml:space="preserve">   5/ Includes wood and other biomass, waste heat, municipal waste, and renewable sources.</t>
        </is>
      </c>
    </row>
    <row r="72" ht="15" customHeight="1" s="163">
      <c r="B72" s="31" t="inlineStr">
        <is>
          <t xml:space="preserve">   Btu = British thermal unit.</t>
        </is>
      </c>
    </row>
    <row r="73" ht="15" customHeight="1" s="163">
      <c r="B73" s="31" t="inlineStr">
        <is>
          <t xml:space="preserve">   - - = Not applicable.</t>
        </is>
      </c>
    </row>
    <row r="74" ht="15" customHeight="1" s="163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3">
      <c r="B75" s="31" t="inlineStr">
        <is>
          <t>rounding.</t>
        </is>
      </c>
    </row>
    <row r="76" ht="15" customHeight="1" s="163">
      <c r="B76" s="31" t="inlineStr">
        <is>
          <t xml:space="preserve">   Sources:  2019 value of shipments:  IHS Markit, Macroeconomic model, May 2019.</t>
        </is>
      </c>
    </row>
    <row r="77" ht="15" customHeight="1" s="163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63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2021-06-21T22:03:08Z</dcterms:modified>
  <cp:lastModifiedBy>Microsoft Office User</cp:lastModifiedBy>
</cp:coreProperties>
</file>