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bldgs\BASoBC\"/>
    </mc:Choice>
  </mc:AlternateContent>
  <xr:revisionPtr revIDLastSave="0" documentId="8_{9D2FFE5C-10B2-403A-95B8-99281C8553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8" i="1"/>
  <c r="B2" i="1"/>
  <c r="B5" i="1" s="1"/>
  <c r="AA5" i="11" l="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<sst xmlns="http://schemas.openxmlformats.org/spreadsheetml/2006/main" count="15331" uniqueCount="552">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</sst>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150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KY</v>
      </c>
    </row>
    <row r="3" spans="1:3" x14ac:dyDescent="0.45">
      <c r="A3" t="s">
        <v>3</v>
      </c>
      <c r="B3" t="str">
        <f>INDEX(Geography!A:A, MATCH(B2, Geography!B:B, 0))</f>
        <v>21</v>
      </c>
    </row>
    <row r="4" spans="1:3" x14ac:dyDescent="0.45">
      <c r="A4" t="s">
        <v>4</v>
      </c>
      <c r="B4">
        <f>INDEX(Geography!D:D, MATCH(B2, Geography!B:B, 0))</f>
        <v>6</v>
      </c>
    </row>
    <row r="5" spans="1:3" x14ac:dyDescent="0.45">
      <c r="A5" t="s">
        <v>5</v>
      </c>
      <c r="B5" t="str">
        <f>INDEX(Geography!E:E, MATCH(B2, Geography!B:B, 0))</f>
        <v>6 East South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1865456</v>
      </c>
    </row>
    <row r="7" spans="1:3" x14ac:dyDescent="0.45">
      <c r="A7" t="s">
        <v>8</v>
      </c>
      <c r="B7">
        <f>INDEX(State_demographics!E:E, MATCH(B2, State_demographics!A:A, 0))</f>
        <v>1292136971.5</v>
      </c>
    </row>
    <row r="8" spans="1:3" x14ac:dyDescent="0.45">
      <c r="A8" t="s">
        <v>9</v>
      </c>
      <c r="B8">
        <f>INDEX(State_demographics!F:F, MATCH(B2, State_demographics!A:A, 0))</f>
        <v>58.698452407056088</v>
      </c>
    </row>
    <row r="9" spans="1:3" x14ac:dyDescent="0.45">
      <c r="A9" t="s">
        <v>10</v>
      </c>
      <c r="B9">
        <f>INDEX(State_demographics!G:G, MATCH(B2, State_demographics!A:A, 0))</f>
        <v>41.301547592943898</v>
      </c>
    </row>
    <row r="10" spans="1:3" x14ac:dyDescent="0.45">
      <c r="A10" t="s">
        <v>11</v>
      </c>
      <c r="B10">
        <f>SUMIF(State_demographics!$C$2:$C$49, $B$4, State_demographics!$D$2:$D$49)</f>
        <v>8030439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5427829554.3999996</v>
      </c>
    </row>
    <row r="12" spans="1:3" x14ac:dyDescent="0.45">
      <c r="A12" t="s">
        <v>14</v>
      </c>
      <c r="B12">
        <f>B6/B10</f>
        <v>0.23229813463498072</v>
      </c>
    </row>
    <row r="13" spans="1:3" x14ac:dyDescent="0.45">
      <c r="A13" t="s">
        <v>15</v>
      </c>
      <c r="B13">
        <f>B7/B11</f>
        <v>0.23805776481181984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269024244.68047106</v>
      </c>
      <c r="C6">
        <f>SUMIFS(NEMS_residential_agg!E:E, NEMS_residential_agg!$A:$A, About!$B$4, NEMS_residential_agg!$C:$C, Keys!$C$5)*About!$B$12*Keys!$C$2</f>
        <v>269009017.26244515</v>
      </c>
      <c r="D6">
        <f>SUMIFS(NEMS_residential_agg!F:F, NEMS_residential_agg!$A:$A, About!$B$4, NEMS_residential_agg!$C:$C, Keys!$C$5)*About!$B$12*Keys!$C$2</f>
        <v>268007755.56190282</v>
      </c>
      <c r="E6">
        <f>SUMIFS(NEMS_residential_agg!G:G, NEMS_residential_agg!$A:$A, About!$B$4, NEMS_residential_agg!$C:$C, Keys!$C$5)*About!$B$12*Keys!$C$2</f>
        <v>265167555.75916314</v>
      </c>
      <c r="F6">
        <f>SUMIFS(NEMS_residential_agg!H:H, NEMS_residential_agg!$A:$A, About!$B$4, NEMS_residential_agg!$C:$C, Keys!$C$5)*About!$B$12*Keys!$C$2</f>
        <v>263398129.30586743</v>
      </c>
      <c r="G6">
        <f>SUMIFS(NEMS_residential_agg!I:I, NEMS_residential_agg!$A:$A, About!$B$4, NEMS_residential_agg!$C:$C, Keys!$C$5)*About!$B$12*Keys!$C$2</f>
        <v>262480640.5980638</v>
      </c>
      <c r="H6">
        <f>SUMIFS(NEMS_residential_agg!J:J, NEMS_residential_agg!$A:$A, About!$B$4, NEMS_residential_agg!$C:$C, Keys!$C$5)*About!$B$12*Keys!$C$2</f>
        <v>262044670.24645144</v>
      </c>
      <c r="I6">
        <f>SUMIFS(NEMS_residential_agg!K:K, NEMS_residential_agg!$A:$A, About!$B$4, NEMS_residential_agg!$C:$C, Keys!$C$5)*About!$B$12*Keys!$C$2</f>
        <v>263726044.4770371</v>
      </c>
      <c r="J6">
        <f>SUMIFS(NEMS_residential_agg!L:L, NEMS_residential_agg!$A:$A, About!$B$4, NEMS_residential_agg!$C:$C, Keys!$C$5)*About!$B$12*Keys!$C$2</f>
        <v>266319327.90181693</v>
      </c>
      <c r="K6">
        <f>SUMIFS(NEMS_residential_agg!M:M, NEMS_residential_agg!$A:$A, About!$B$4, NEMS_residential_agg!$C:$C, Keys!$C$5)*About!$B$12*Keys!$C$2</f>
        <v>265228654.94717184</v>
      </c>
      <c r="L6">
        <f>SUMIFS(NEMS_residential_agg!N:N, NEMS_residential_agg!$A:$A, About!$B$4, NEMS_residential_agg!$C:$C, Keys!$C$5)*About!$B$12*Keys!$C$2</f>
        <v>266038003.39908054</v>
      </c>
      <c r="M6">
        <f>SUMIFS(NEMS_residential_agg!O:O, NEMS_residential_agg!$A:$A, About!$B$4, NEMS_residential_agg!$C:$C, Keys!$C$5)*About!$B$12*Keys!$C$2</f>
        <v>264594578.68082458</v>
      </c>
      <c r="N6">
        <f>SUMIFS(NEMS_residential_agg!P:P, NEMS_residential_agg!$A:$A, About!$B$4, NEMS_residential_agg!$C:$C, Keys!$C$5)*About!$B$12*Keys!$C$2</f>
        <v>261469026.45521674</v>
      </c>
      <c r="O6">
        <f>SUMIFS(NEMS_residential_agg!Q:Q, NEMS_residential_agg!$A:$A, About!$B$4, NEMS_residential_agg!$C:$C, Keys!$C$5)*About!$B$12*Keys!$C$2</f>
        <v>253806752.19651869</v>
      </c>
      <c r="P6">
        <f>SUMIFS(NEMS_residential_agg!R:R, NEMS_residential_agg!$A:$A, About!$B$4, NEMS_residential_agg!$C:$C, Keys!$C$5)*About!$B$12*Keys!$C$2</f>
        <v>261616851.47218427</v>
      </c>
      <c r="Q6">
        <f>SUMIFS(NEMS_residential_agg!S:S, NEMS_residential_agg!$A:$A, About!$B$4, NEMS_residential_agg!$C:$C, Keys!$C$5)*About!$B$12*Keys!$C$2</f>
        <v>268237457.75980556</v>
      </c>
      <c r="R6">
        <f>SUMIFS(NEMS_residential_agg!T:T, NEMS_residential_agg!$A:$A, About!$B$4, NEMS_residential_agg!$C:$C, Keys!$C$5)*About!$B$12*Keys!$C$2</f>
        <v>274045192.25332421</v>
      </c>
      <c r="S6">
        <f>SUMIFS(NEMS_residential_agg!U:U, NEMS_residential_agg!$A:$A, About!$B$4, NEMS_residential_agg!$C:$C, Keys!$C$5)*About!$B$12*Keys!$C$2</f>
        <v>277879827.04992241</v>
      </c>
      <c r="T6">
        <f>SUMIFS(NEMS_residential_agg!V:V, NEMS_residential_agg!$A:$A, About!$B$4, NEMS_residential_agg!$C:$C, Keys!$C$5)*About!$B$12*Keys!$C$2</f>
        <v>283369248.5839898</v>
      </c>
      <c r="U6">
        <f>SUMIFS(NEMS_residential_agg!W:W, NEMS_residential_agg!$A:$A, About!$B$4, NEMS_residential_agg!$C:$C, Keys!$C$5)*About!$B$12*Keys!$C$2</f>
        <v>288038890.45833558</v>
      </c>
      <c r="V6">
        <f>SUMIFS(NEMS_residential_agg!X:X, NEMS_residential_agg!$A:$A, About!$B$4, NEMS_residential_agg!$C:$C, Keys!$C$5)*About!$B$12*Keys!$C$2</f>
        <v>291666193.11411065</v>
      </c>
      <c r="W6">
        <f>SUMIFS(NEMS_residential_agg!Y:Y, NEMS_residential_agg!$A:$A, About!$B$4, NEMS_residential_agg!$C:$C, Keys!$C$5)*About!$B$12*Keys!$C$2</f>
        <v>294546072.23831618</v>
      </c>
      <c r="X6">
        <f>SUMIFS(NEMS_residential_agg!Z:Z, NEMS_residential_agg!$A:$A, About!$B$4, NEMS_residential_agg!$C:$C, Keys!$C$5)*About!$B$12*Keys!$C$2</f>
        <v>296556913.66871768</v>
      </c>
      <c r="Y6">
        <f>SUMIFS(NEMS_residential_agg!AA:AA, NEMS_residential_agg!$A:$A, About!$B$4, NEMS_residential_agg!$C:$C, Keys!$C$5)*About!$B$12*Keys!$C$2</f>
        <v>299599049.30463213</v>
      </c>
      <c r="Z6">
        <f>SUMIFS(NEMS_residential_agg!AB:AB, NEMS_residential_agg!$A:$A, About!$B$4, NEMS_residential_agg!$C:$C, Keys!$C$5)*About!$B$12*Keys!$C$2</f>
        <v>301669048.85370928</v>
      </c>
      <c r="AA6">
        <f>SUMIFS(NEMS_residential_agg!AC:AC, NEMS_residential_agg!$A:$A, About!$B$4, NEMS_residential_agg!$C:$C, Keys!$C$5)*About!$B$12*Keys!$C$2</f>
        <v>302989635.06300557</v>
      </c>
      <c r="AB6">
        <f>SUMIFS(NEMS_residential_agg!AD:AD, NEMS_residential_agg!$A:$A, About!$B$4, NEMS_residential_agg!$C:$C, Keys!$C$5)*About!$B$12*Keys!$C$2</f>
        <v>303717340.88982952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201347996.61338618</v>
      </c>
      <c r="C7">
        <f>SUMIFS(NEMS_residential_agg!E:E, NEMS_residential_agg!$A:$A, About!$B$4, NEMS_residential_agg!$C:$C, Keys!$C$6)*About!$B$12*Keys!$C$2</f>
        <v>197539339.63876083</v>
      </c>
      <c r="D7">
        <f>SUMIFS(NEMS_residential_agg!F:F, NEMS_residential_agg!$A:$A, About!$B$4, NEMS_residential_agg!$C:$C, Keys!$C$6)*About!$B$12*Keys!$C$2</f>
        <v>192150997.53322265</v>
      </c>
      <c r="E7">
        <f>SUMIFS(NEMS_residential_agg!G:G, NEMS_residential_agg!$A:$A, About!$B$4, NEMS_residential_agg!$C:$C, Keys!$C$6)*About!$B$12*Keys!$C$2</f>
        <v>187375253.29731831</v>
      </c>
      <c r="F7">
        <f>SUMIFS(NEMS_residential_agg!H:H, NEMS_residential_agg!$A:$A, About!$B$4, NEMS_residential_agg!$C:$C, Keys!$C$6)*About!$B$12*Keys!$C$2</f>
        <v>183206268.49214906</v>
      </c>
      <c r="G7">
        <f>SUMIFS(NEMS_residential_agg!I:I, NEMS_residential_agg!$A:$A, About!$B$4, NEMS_residential_agg!$C:$C, Keys!$C$6)*About!$B$12*Keys!$C$2</f>
        <v>179889182.04971781</v>
      </c>
      <c r="H7">
        <f>SUMIFS(NEMS_residential_agg!J:J, NEMS_residential_agg!$A:$A, About!$B$4, NEMS_residential_agg!$C:$C, Keys!$C$6)*About!$B$12*Keys!$C$2</f>
        <v>174871093.53426147</v>
      </c>
      <c r="I7">
        <f>SUMIFS(NEMS_residential_agg!K:K, NEMS_residential_agg!$A:$A, About!$B$4, NEMS_residential_agg!$C:$C, Keys!$C$6)*About!$B$12*Keys!$C$2</f>
        <v>169090472.2174719</v>
      </c>
      <c r="J7">
        <f>SUMIFS(NEMS_residential_agg!L:L, NEMS_residential_agg!$A:$A, About!$B$4, NEMS_residential_agg!$C:$C, Keys!$C$6)*About!$B$12*Keys!$C$2</f>
        <v>164588821.72361812</v>
      </c>
      <c r="K7">
        <f>SUMIFS(NEMS_residential_agg!M:M, NEMS_residential_agg!$A:$A, About!$B$4, NEMS_residential_agg!$C:$C, Keys!$C$6)*About!$B$12*Keys!$C$2</f>
        <v>161798059.89715758</v>
      </c>
      <c r="L7">
        <f>SUMIFS(NEMS_residential_agg!N:N, NEMS_residential_agg!$A:$A, About!$B$4, NEMS_residential_agg!$C:$C, Keys!$C$6)*About!$B$12*Keys!$C$2</f>
        <v>162710800.26328909</v>
      </c>
      <c r="M7">
        <f>SUMIFS(NEMS_residential_agg!O:O, NEMS_residential_agg!$A:$A, About!$B$4, NEMS_residential_agg!$C:$C, Keys!$C$6)*About!$B$12*Keys!$C$2</f>
        <v>163935366.31365979</v>
      </c>
      <c r="N7">
        <f>SUMIFS(NEMS_residential_agg!P:P, NEMS_residential_agg!$A:$A, About!$B$4, NEMS_residential_agg!$C:$C, Keys!$C$6)*About!$B$12*Keys!$C$2</f>
        <v>164002714.08692896</v>
      </c>
      <c r="O7">
        <f>SUMIFS(NEMS_residential_agg!Q:Q, NEMS_residential_agg!$A:$A, About!$B$4, NEMS_residential_agg!$C:$C, Keys!$C$6)*About!$B$12*Keys!$C$2</f>
        <v>161318125.11933264</v>
      </c>
      <c r="P7">
        <f>SUMIFS(NEMS_residential_agg!R:R, NEMS_residential_agg!$A:$A, About!$B$4, NEMS_residential_agg!$C:$C, Keys!$C$6)*About!$B$12*Keys!$C$2</f>
        <v>169390881.90746143</v>
      </c>
      <c r="Q7">
        <f>SUMIFS(NEMS_residential_agg!S:S, NEMS_residential_agg!$A:$A, About!$B$4, NEMS_residential_agg!$C:$C, Keys!$C$6)*About!$B$12*Keys!$C$2</f>
        <v>176140895.79094252</v>
      </c>
      <c r="R7">
        <f>SUMIFS(NEMS_residential_agg!T:T, NEMS_residential_agg!$A:$A, About!$B$4, NEMS_residential_agg!$C:$C, Keys!$C$6)*About!$B$12*Keys!$C$2</f>
        <v>182491316.58529264</v>
      </c>
      <c r="S7">
        <f>SUMIFS(NEMS_residential_agg!U:U, NEMS_residential_agg!$A:$A, About!$B$4, NEMS_residential_agg!$C:$C, Keys!$C$6)*About!$B$12*Keys!$C$2</f>
        <v>186963305.99053627</v>
      </c>
      <c r="T7">
        <f>SUMIFS(NEMS_residential_agg!V:V, NEMS_residential_agg!$A:$A, About!$B$4, NEMS_residential_agg!$C:$C, Keys!$C$6)*About!$B$12*Keys!$C$2</f>
        <v>190073418.43586403</v>
      </c>
      <c r="U7">
        <f>SUMIFS(NEMS_residential_agg!W:W, NEMS_residential_agg!$A:$A, About!$B$4, NEMS_residential_agg!$C:$C, Keys!$C$6)*About!$B$12*Keys!$C$2</f>
        <v>192390000.37103614</v>
      </c>
      <c r="V7">
        <f>SUMIFS(NEMS_residential_agg!X:X, NEMS_residential_agg!$A:$A, About!$B$4, NEMS_residential_agg!$C:$C, Keys!$C$6)*About!$B$12*Keys!$C$2</f>
        <v>193910437.30338284</v>
      </c>
      <c r="W7">
        <f>SUMIFS(NEMS_residential_agg!Y:Y, NEMS_residential_agg!$A:$A, About!$B$4, NEMS_residential_agg!$C:$C, Keys!$C$6)*About!$B$12*Keys!$C$2</f>
        <v>194735632.4181692</v>
      </c>
      <c r="X7">
        <f>SUMIFS(NEMS_residential_agg!Z:Z, NEMS_residential_agg!$A:$A, About!$B$4, NEMS_residential_agg!$C:$C, Keys!$C$6)*About!$B$12*Keys!$C$2</f>
        <v>194841594.65545356</v>
      </c>
      <c r="Y7">
        <f>SUMIFS(NEMS_residential_agg!AA:AA, NEMS_residential_agg!$A:$A, About!$B$4, NEMS_residential_agg!$C:$C, Keys!$C$6)*About!$B$12*Keys!$C$2</f>
        <v>194576488.01437095</v>
      </c>
      <c r="Z7">
        <f>SUMIFS(NEMS_residential_agg!AB:AB, NEMS_residential_agg!$A:$A, About!$B$4, NEMS_residential_agg!$C:$C, Keys!$C$6)*About!$B$12*Keys!$C$2</f>
        <v>193779502.91865289</v>
      </c>
      <c r="AA7">
        <f>SUMIFS(NEMS_residential_agg!AC:AC, NEMS_residential_agg!$A:$A, About!$B$4, NEMS_residential_agg!$C:$C, Keys!$C$6)*About!$B$12*Keys!$C$2</f>
        <v>192736747.89652935</v>
      </c>
      <c r="AB7">
        <f>SUMIFS(NEMS_residential_agg!AD:AD, NEMS_residential_agg!$A:$A, About!$B$4, NEMS_residential_agg!$C:$C, Keys!$C$6)*About!$B$12*Keys!$C$2</f>
        <v>191768729.15696144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32167222.134198062</v>
      </c>
      <c r="C8">
        <f>SUMIFS(NEMS_residential_agg!E:E, NEMS_residential_agg!$A:$A, About!$B$4, NEMS_residential_agg!$C:$C, Keys!$C$7)*About!$B$12*Keys!$C$2</f>
        <v>26690371.966889948</v>
      </c>
      <c r="D8">
        <f>SUMIFS(NEMS_residential_agg!F:F, NEMS_residential_agg!$A:$A, About!$B$4, NEMS_residential_agg!$C:$C, Keys!$C$7)*About!$B$12*Keys!$C$2</f>
        <v>25016985.472689059</v>
      </c>
      <c r="E8">
        <f>SUMIFS(NEMS_residential_agg!G:G, NEMS_residential_agg!$A:$A, About!$B$4, NEMS_residential_agg!$C:$C, Keys!$C$7)*About!$B$12*Keys!$C$2</f>
        <v>23231226.92599427</v>
      </c>
      <c r="F8">
        <f>SUMIFS(NEMS_residential_agg!H:H, NEMS_residential_agg!$A:$A, About!$B$4, NEMS_residential_agg!$C:$C, Keys!$C$7)*About!$B$12*Keys!$C$2</f>
        <v>21832322.12660946</v>
      </c>
      <c r="G8">
        <f>SUMIFS(NEMS_residential_agg!I:I, NEMS_residential_agg!$A:$A, About!$B$4, NEMS_residential_agg!$C:$C, Keys!$C$7)*About!$B$12*Keys!$C$2</f>
        <v>22017810.764302682</v>
      </c>
      <c r="H8">
        <f>SUMIFS(NEMS_residential_agg!J:J, NEMS_residential_agg!$A:$A, About!$B$4, NEMS_residential_agg!$C:$C, Keys!$C$7)*About!$B$12*Keys!$C$2</f>
        <v>16460433.091328245</v>
      </c>
      <c r="I8">
        <f>SUMIFS(NEMS_residential_agg!K:K, NEMS_residential_agg!$A:$A, About!$B$4, NEMS_residential_agg!$C:$C, Keys!$C$7)*About!$B$12*Keys!$C$2</f>
        <v>16789599.372089382</v>
      </c>
      <c r="J8">
        <f>SUMIFS(NEMS_residential_agg!L:L, NEMS_residential_agg!$A:$A, About!$B$4, NEMS_residential_agg!$C:$C, Keys!$C$7)*About!$B$12*Keys!$C$2</f>
        <v>16989681.604810264</v>
      </c>
      <c r="K8">
        <f>SUMIFS(NEMS_residential_agg!M:M, NEMS_residential_agg!$A:$A, About!$B$4, NEMS_residential_agg!$C:$C, Keys!$C$7)*About!$B$12*Keys!$C$2</f>
        <v>17093495.850114278</v>
      </c>
      <c r="L8">
        <f>SUMIFS(NEMS_residential_agg!N:N, NEMS_residential_agg!$A:$A, About!$B$4, NEMS_residential_agg!$C:$C, Keys!$C$7)*About!$B$12*Keys!$C$2</f>
        <v>17200149.352645949</v>
      </c>
      <c r="M8">
        <f>SUMIFS(NEMS_residential_agg!O:O, NEMS_residential_agg!$A:$A, About!$B$4, NEMS_residential_agg!$C:$C, Keys!$C$7)*About!$B$12*Keys!$C$2</f>
        <v>17406576.342877626</v>
      </c>
      <c r="N8">
        <f>SUMIFS(NEMS_residential_agg!P:P, NEMS_residential_agg!$A:$A, About!$B$4, NEMS_residential_agg!$C:$C, Keys!$C$7)*About!$B$12*Keys!$C$2</f>
        <v>17776601.251884628</v>
      </c>
      <c r="O8">
        <f>SUMIFS(NEMS_residential_agg!Q:Q, NEMS_residential_agg!$A:$A, About!$B$4, NEMS_residential_agg!$C:$C, Keys!$C$7)*About!$B$12*Keys!$C$2</f>
        <v>18139229.600986898</v>
      </c>
      <c r="P8">
        <f>SUMIFS(NEMS_residential_agg!R:R, NEMS_residential_agg!$A:$A, About!$B$4, NEMS_residential_agg!$C:$C, Keys!$C$7)*About!$B$12*Keys!$C$2</f>
        <v>18506321.038774401</v>
      </c>
      <c r="Q8">
        <f>SUMIFS(NEMS_residential_agg!S:S, NEMS_residential_agg!$A:$A, About!$B$4, NEMS_residential_agg!$C:$C, Keys!$C$7)*About!$B$12*Keys!$C$2</f>
        <v>18848887.247220799</v>
      </c>
      <c r="R8">
        <f>SUMIFS(NEMS_residential_agg!T:T, NEMS_residential_agg!$A:$A, About!$B$4, NEMS_residential_agg!$C:$C, Keys!$C$7)*About!$B$12*Keys!$C$2</f>
        <v>19074607.000105668</v>
      </c>
      <c r="S8">
        <f>SUMIFS(NEMS_residential_agg!U:U, NEMS_residential_agg!$A:$A, About!$B$4, NEMS_residential_agg!$C:$C, Keys!$C$7)*About!$B$12*Keys!$C$2</f>
        <v>19245182.62905293</v>
      </c>
      <c r="T8">
        <f>SUMIFS(NEMS_residential_agg!V:V, NEMS_residential_agg!$A:$A, About!$B$4, NEMS_residential_agg!$C:$C, Keys!$C$7)*About!$B$12*Keys!$C$2</f>
        <v>19542696.054734319</v>
      </c>
      <c r="U8">
        <f>SUMIFS(NEMS_residential_agg!W:W, NEMS_residential_agg!$A:$A, About!$B$4, NEMS_residential_agg!$C:$C, Keys!$C$7)*About!$B$12*Keys!$C$2</f>
        <v>19749450.291718271</v>
      </c>
      <c r="V8">
        <f>SUMIFS(NEMS_residential_agg!X:X, NEMS_residential_agg!$A:$A, About!$B$4, NEMS_residential_agg!$C:$C, Keys!$C$7)*About!$B$12*Keys!$C$2</f>
        <v>19610762.726453941</v>
      </c>
      <c r="W8">
        <f>SUMIFS(NEMS_residential_agg!Y:Y, NEMS_residential_agg!$A:$A, About!$B$4, NEMS_residential_agg!$C:$C, Keys!$C$7)*About!$B$12*Keys!$C$2</f>
        <v>19673556.02564162</v>
      </c>
      <c r="X8">
        <f>SUMIFS(NEMS_residential_agg!Z:Z, NEMS_residential_agg!$A:$A, About!$B$4, NEMS_residential_agg!$C:$C, Keys!$C$7)*About!$B$12*Keys!$C$2</f>
        <v>19971783.127750836</v>
      </c>
      <c r="Y8">
        <f>SUMIFS(NEMS_residential_agg!AA:AA, NEMS_residential_agg!$A:$A, About!$B$4, NEMS_residential_agg!$C:$C, Keys!$C$7)*About!$B$12*Keys!$C$2</f>
        <v>20281125.087470613</v>
      </c>
      <c r="Z8">
        <f>SUMIFS(NEMS_residential_agg!AB:AB, NEMS_residential_agg!$A:$A, About!$B$4, NEMS_residential_agg!$C:$C, Keys!$C$7)*About!$B$12*Keys!$C$2</f>
        <v>20574665.206673797</v>
      </c>
      <c r="AA8">
        <f>SUMIFS(NEMS_residential_agg!AC:AC, NEMS_residential_agg!$A:$A, About!$B$4, NEMS_residential_agg!$C:$C, Keys!$C$7)*About!$B$12*Keys!$C$2</f>
        <v>20864406.086820193</v>
      </c>
      <c r="AB8">
        <f>SUMIFS(NEMS_residential_agg!AD:AD, NEMS_residential_agg!$A:$A, About!$B$4, NEMS_residential_agg!$C:$C, Keys!$C$7)*About!$B$12*Keys!$C$2</f>
        <v>20993571.293795679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495135792.86915988</v>
      </c>
      <c r="C9">
        <f>SUMIFS(NEMS_residential_agg!E:E, NEMS_residential_agg!$A:$A, About!$B$4, NEMS_residential_agg!$C:$C, Keys!$C$8)*About!$B$12*Keys!$C$2</f>
        <v>508434122.62256175</v>
      </c>
      <c r="D9">
        <f>SUMIFS(NEMS_residential_agg!F:F, NEMS_residential_agg!$A:$A, About!$B$4, NEMS_residential_agg!$C:$C, Keys!$C$8)*About!$B$12*Keys!$C$2</f>
        <v>525043877.92826611</v>
      </c>
      <c r="E9">
        <f>SUMIFS(NEMS_residential_agg!G:G, NEMS_residential_agg!$A:$A, About!$B$4, NEMS_residential_agg!$C:$C, Keys!$C$8)*About!$B$12*Keys!$C$2</f>
        <v>541594230.98573625</v>
      </c>
      <c r="F9">
        <f>SUMIFS(NEMS_residential_agg!H:H, NEMS_residential_agg!$A:$A, About!$B$4, NEMS_residential_agg!$C:$C, Keys!$C$8)*About!$B$12*Keys!$C$2</f>
        <v>541393695.30738246</v>
      </c>
      <c r="G9">
        <f>SUMIFS(NEMS_residential_agg!I:I, NEMS_residential_agg!$A:$A, About!$B$4, NEMS_residential_agg!$C:$C, Keys!$C$8)*About!$B$12*Keys!$C$2</f>
        <v>548716000.22597754</v>
      </c>
      <c r="H9">
        <f>SUMIFS(NEMS_residential_agg!J:J, NEMS_residential_agg!$A:$A, About!$B$4, NEMS_residential_agg!$C:$C, Keys!$C$8)*About!$B$12*Keys!$C$2</f>
        <v>557277565.74907517</v>
      </c>
      <c r="I9">
        <f>SUMIFS(NEMS_residential_agg!K:K, NEMS_residential_agg!$A:$A, About!$B$4, NEMS_residential_agg!$C:$C, Keys!$C$8)*About!$B$12*Keys!$C$2</f>
        <v>571790471.60594821</v>
      </c>
      <c r="J9">
        <f>SUMIFS(NEMS_residential_agg!L:L, NEMS_residential_agg!$A:$A, About!$B$4, NEMS_residential_agg!$C:$C, Keys!$C$8)*About!$B$12*Keys!$C$2</f>
        <v>588769512.90445566</v>
      </c>
      <c r="K9">
        <f>SUMIFS(NEMS_residential_agg!M:M, NEMS_residential_agg!$A:$A, About!$B$4, NEMS_residential_agg!$C:$C, Keys!$C$8)*About!$B$12*Keys!$C$2</f>
        <v>571365881.78234839</v>
      </c>
      <c r="L9">
        <f>SUMIFS(NEMS_residential_agg!N:N, NEMS_residential_agg!$A:$A, About!$B$4, NEMS_residential_agg!$C:$C, Keys!$C$8)*About!$B$12*Keys!$C$2</f>
        <v>551488350.72369015</v>
      </c>
      <c r="M9">
        <f>SUMIFS(NEMS_residential_agg!O:O, NEMS_residential_agg!$A:$A, About!$B$4, NEMS_residential_agg!$C:$C, Keys!$C$8)*About!$B$12*Keys!$C$2</f>
        <v>526491170.64221036</v>
      </c>
      <c r="N9">
        <f>SUMIFS(NEMS_residential_agg!P:P, NEMS_residential_agg!$A:$A, About!$B$4, NEMS_residential_agg!$C:$C, Keys!$C$8)*About!$B$12*Keys!$C$2</f>
        <v>519557031.50411427</v>
      </c>
      <c r="O9">
        <f>SUMIFS(NEMS_residential_agg!Q:Q, NEMS_residential_agg!$A:$A, About!$B$4, NEMS_residential_agg!$C:$C, Keys!$C$8)*About!$B$12*Keys!$C$2</f>
        <v>513538444.79134291</v>
      </c>
      <c r="P9">
        <f>SUMIFS(NEMS_residential_agg!R:R, NEMS_residential_agg!$A:$A, About!$B$4, NEMS_residential_agg!$C:$C, Keys!$C$8)*About!$B$12*Keys!$C$2</f>
        <v>523678865.79650617</v>
      </c>
      <c r="Q9">
        <f>SUMIFS(NEMS_residential_agg!S:S, NEMS_residential_agg!$A:$A, About!$B$4, NEMS_residential_agg!$C:$C, Keys!$C$8)*About!$B$12*Keys!$C$2</f>
        <v>533995250.25247824</v>
      </c>
      <c r="R9">
        <f>SUMIFS(NEMS_residential_agg!T:T, NEMS_residential_agg!$A:$A, About!$B$4, NEMS_residential_agg!$C:$C, Keys!$C$8)*About!$B$12*Keys!$C$2</f>
        <v>542003241.77511883</v>
      </c>
      <c r="S9">
        <f>SUMIFS(NEMS_residential_agg!U:U, NEMS_residential_agg!$A:$A, About!$B$4, NEMS_residential_agg!$C:$C, Keys!$C$8)*About!$B$12*Keys!$C$2</f>
        <v>546214260.81638145</v>
      </c>
      <c r="T9">
        <f>SUMIFS(NEMS_residential_agg!V:V, NEMS_residential_agg!$A:$A, About!$B$4, NEMS_residential_agg!$C:$C, Keys!$C$8)*About!$B$12*Keys!$C$2</f>
        <v>547229943.78520429</v>
      </c>
      <c r="U9">
        <f>SUMIFS(NEMS_residential_agg!W:W, NEMS_residential_agg!$A:$A, About!$B$4, NEMS_residential_agg!$C:$C, Keys!$C$8)*About!$B$12*Keys!$C$2</f>
        <v>554194983.80711949</v>
      </c>
      <c r="V9">
        <f>SUMIFS(NEMS_residential_agg!X:X, NEMS_residential_agg!$A:$A, About!$B$4, NEMS_residential_agg!$C:$C, Keys!$C$8)*About!$B$12*Keys!$C$2</f>
        <v>559362123.42694294</v>
      </c>
      <c r="W9">
        <f>SUMIFS(NEMS_residential_agg!Y:Y, NEMS_residential_agg!$A:$A, About!$B$4, NEMS_residential_agg!$C:$C, Keys!$C$8)*About!$B$12*Keys!$C$2</f>
        <v>563034761.94262719</v>
      </c>
      <c r="X9">
        <f>SUMIFS(NEMS_residential_agg!Z:Z, NEMS_residential_agg!$A:$A, About!$B$4, NEMS_residential_agg!$C:$C, Keys!$C$8)*About!$B$12*Keys!$C$2</f>
        <v>565301234.00127339</v>
      </c>
      <c r="Y9">
        <f>SUMIFS(NEMS_residential_agg!AA:AA, NEMS_residential_agg!$A:$A, About!$B$4, NEMS_residential_agg!$C:$C, Keys!$C$8)*About!$B$12*Keys!$C$2</f>
        <v>567308106.47688222</v>
      </c>
      <c r="Z9">
        <f>SUMIFS(NEMS_residential_agg!AB:AB, NEMS_residential_agg!$A:$A, About!$B$4, NEMS_residential_agg!$C:$C, Keys!$C$8)*About!$B$12*Keys!$C$2</f>
        <v>569888676.66995442</v>
      </c>
      <c r="AA9">
        <f>SUMIFS(NEMS_residential_agg!AC:AC, NEMS_residential_agg!$A:$A, About!$B$4, NEMS_residential_agg!$C:$C, Keys!$C$8)*About!$B$12*Keys!$C$2</f>
        <v>572066855.42251182</v>
      </c>
      <c r="AB9">
        <f>SUMIFS(NEMS_residential_agg!AD:AD, NEMS_residential_agg!$A:$A, About!$B$4, NEMS_residential_agg!$C:$C, Keys!$C$8)*About!$B$12*Keys!$C$2</f>
        <v>574571785.48794258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37200939.400300831</v>
      </c>
      <c r="C13">
        <f>SUMIFS(NEMS_commercial_agg!E:E, NEMS_commercial_agg!$A:$A, About!$B$4, NEMS_commercial_agg!$C:$C, Keys!$C$5)*About!$B$13*Keys!$C$3*Keys!$C$2</f>
        <v>36224513.966737822</v>
      </c>
      <c r="D13">
        <f>SUMIFS(NEMS_commercial_agg!F:F, NEMS_commercial_agg!$A:$A, About!$B$4, NEMS_commercial_agg!$C:$C, Keys!$C$5)*About!$B$13*Keys!$C$3*Keys!$C$2</f>
        <v>35207506.338859119</v>
      </c>
      <c r="E13">
        <f>SUMIFS(NEMS_commercial_agg!G:G, NEMS_commercial_agg!$A:$A, About!$B$4, NEMS_commercial_agg!$C:$C, Keys!$C$5)*About!$B$13*Keys!$C$3*Keys!$C$2</f>
        <v>34381814.769897297</v>
      </c>
      <c r="F13">
        <f>SUMIFS(NEMS_commercial_agg!H:H, NEMS_commercial_agg!$A:$A, About!$B$4, NEMS_commercial_agg!$C:$C, Keys!$C$5)*About!$B$13*Keys!$C$3*Keys!$C$2</f>
        <v>33983351.136698604</v>
      </c>
      <c r="G13">
        <f>SUMIFS(NEMS_commercial_agg!I:I, NEMS_commercial_agg!$A:$A, About!$B$4, NEMS_commercial_agg!$C:$C, Keys!$C$5)*About!$B$13*Keys!$C$3*Keys!$C$2</f>
        <v>33597374.332520127</v>
      </c>
      <c r="H13">
        <f>SUMIFS(NEMS_commercial_agg!J:J, NEMS_commercial_agg!$A:$A, About!$B$4, NEMS_commercial_agg!$C:$C, Keys!$C$5)*About!$B$13*Keys!$C$3*Keys!$C$2</f>
        <v>33152754.027764559</v>
      </c>
      <c r="I13">
        <f>SUMIFS(NEMS_commercial_agg!K:K, NEMS_commercial_agg!$A:$A, About!$B$4, NEMS_commercial_agg!$C:$C, Keys!$C$5)*About!$B$13*Keys!$C$3*Keys!$C$2</f>
        <v>32695200.935809486</v>
      </c>
      <c r="J13">
        <f>SUMIFS(NEMS_commercial_agg!L:L, NEMS_commercial_agg!$A:$A, About!$B$4, NEMS_commercial_agg!$C:$C, Keys!$C$5)*About!$B$13*Keys!$C$3*Keys!$C$2</f>
        <v>31596137.002940778</v>
      </c>
      <c r="K13">
        <f>SUMIFS(NEMS_commercial_agg!M:M, NEMS_commercial_agg!$A:$A, About!$B$4, NEMS_commercial_agg!$C:$C, Keys!$C$5)*About!$B$13*Keys!$C$3*Keys!$C$2</f>
        <v>31211498.073300172</v>
      </c>
      <c r="L13">
        <f>SUMIFS(NEMS_commercial_agg!N:N, NEMS_commercial_agg!$A:$A, About!$B$4, NEMS_commercial_agg!$C:$C, Keys!$C$5)*About!$B$13*Keys!$C$3*Keys!$C$2</f>
        <v>29977754.770284858</v>
      </c>
      <c r="M13">
        <f>SUMIFS(NEMS_commercial_agg!O:O, NEMS_commercial_agg!$A:$A, About!$B$4, NEMS_commercial_agg!$C:$C, Keys!$C$5)*About!$B$13*Keys!$C$3*Keys!$C$2</f>
        <v>29268235.307028979</v>
      </c>
      <c r="N13">
        <f>SUMIFS(NEMS_commercial_agg!P:P, NEMS_commercial_agg!$A:$A, About!$B$4, NEMS_commercial_agg!$C:$C, Keys!$C$5)*About!$B$13*Keys!$C$3*Keys!$C$2</f>
        <v>28585696.313620362</v>
      </c>
      <c r="O13">
        <f>SUMIFS(NEMS_commercial_agg!Q:Q, NEMS_commercial_agg!$A:$A, About!$B$4, NEMS_commercial_agg!$C:$C, Keys!$C$5)*About!$B$13*Keys!$C$3*Keys!$C$2</f>
        <v>27942624.61907921</v>
      </c>
      <c r="P13">
        <f>SUMIFS(NEMS_commercial_agg!R:R, NEMS_commercial_agg!$A:$A, About!$B$4, NEMS_commercial_agg!$C:$C, Keys!$C$5)*About!$B$13*Keys!$C$3*Keys!$C$2</f>
        <v>27316722.31444085</v>
      </c>
      <c r="Q13">
        <f>SUMIFS(NEMS_commercial_agg!S:S, NEMS_commercial_agg!$A:$A, About!$B$4, NEMS_commercial_agg!$C:$C, Keys!$C$5)*About!$B$13*Keys!$C$3*Keys!$C$2</f>
        <v>26711111.106960349</v>
      </c>
      <c r="R13">
        <f>SUMIFS(NEMS_commercial_agg!T:T, NEMS_commercial_agg!$A:$A, About!$B$4, NEMS_commercial_agg!$C:$C, Keys!$C$5)*About!$B$13*Keys!$C$3*Keys!$C$2</f>
        <v>26131811.432058163</v>
      </c>
      <c r="S13">
        <f>SUMIFS(NEMS_commercial_agg!U:U, NEMS_commercial_agg!$A:$A, About!$B$4, NEMS_commercial_agg!$C:$C, Keys!$C$5)*About!$B$13*Keys!$C$3*Keys!$C$2</f>
        <v>25605803.759581544</v>
      </c>
      <c r="T13">
        <f>SUMIFS(NEMS_commercial_agg!V:V, NEMS_commercial_agg!$A:$A, About!$B$4, NEMS_commercial_agg!$C:$C, Keys!$C$5)*About!$B$13*Keys!$C$3*Keys!$C$2</f>
        <v>24908771.125345882</v>
      </c>
      <c r="U13">
        <f>SUMIFS(NEMS_commercial_agg!W:W, NEMS_commercial_agg!$A:$A, About!$B$4, NEMS_commercial_agg!$C:$C, Keys!$C$5)*About!$B$13*Keys!$C$3*Keys!$C$2</f>
        <v>24407737.110909693</v>
      </c>
      <c r="V13">
        <f>SUMIFS(NEMS_commercial_agg!X:X, NEMS_commercial_agg!$A:$A, About!$B$4, NEMS_commercial_agg!$C:$C, Keys!$C$5)*About!$B$13*Keys!$C$3*Keys!$C$2</f>
        <v>23917183.113686901</v>
      </c>
      <c r="W13">
        <f>SUMIFS(NEMS_commercial_agg!Y:Y, NEMS_commercial_agg!$A:$A, About!$B$4, NEMS_commercial_agg!$C:$C, Keys!$C$5)*About!$B$13*Keys!$C$3*Keys!$C$2</f>
        <v>23456508.314476766</v>
      </c>
      <c r="X13">
        <f>SUMIFS(NEMS_commercial_agg!Z:Z, NEMS_commercial_agg!$A:$A, About!$B$4, NEMS_commercial_agg!$C:$C, Keys!$C$5)*About!$B$13*Keys!$C$3*Keys!$C$2</f>
        <v>23012779.926079791</v>
      </c>
      <c r="Y13">
        <f>SUMIFS(NEMS_commercial_agg!AA:AA, NEMS_commercial_agg!$A:$A, About!$B$4, NEMS_commercial_agg!$C:$C, Keys!$C$5)*About!$B$13*Keys!$C$3*Keys!$C$2</f>
        <v>22604282.233846989</v>
      </c>
      <c r="Z13">
        <f>SUMIFS(NEMS_commercial_agg!AB:AB, NEMS_commercial_agg!$A:$A, About!$B$4, NEMS_commercial_agg!$C:$C, Keys!$C$5)*About!$B$13*Keys!$C$3*Keys!$C$2</f>
        <v>22186865.378028322</v>
      </c>
      <c r="AA13">
        <f>SUMIFS(NEMS_commercial_agg!AC:AC, NEMS_commercial_agg!$A:$A, About!$B$4, NEMS_commercial_agg!$C:$C, Keys!$C$5)*About!$B$13*Keys!$C$3*Keys!$C$2</f>
        <v>21790854.51481574</v>
      </c>
      <c r="AB13">
        <f>SUMIFS(NEMS_commercial_agg!AD:AD, NEMS_commercial_agg!$A:$A, About!$B$4, NEMS_commercial_agg!$C:$C, Keys!$C$5)*About!$B$13*Keys!$C$3*Keys!$C$2</f>
        <v>21385924.488017291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236224047.57173926</v>
      </c>
      <c r="C14">
        <f>SUMIFS(NEMS_commercial_agg!E:E, NEMS_commercial_agg!$A:$A, About!$B$4, NEMS_commercial_agg!$C:$C, Keys!$C$6)*About!$B$13*Keys!$C$3*Keys!$C$2</f>
        <v>237969750.86458349</v>
      </c>
      <c r="D14">
        <f>SUMIFS(NEMS_commercial_agg!F:F, NEMS_commercial_agg!$A:$A, About!$B$4, NEMS_commercial_agg!$C:$C, Keys!$C$6)*About!$B$13*Keys!$C$3*Keys!$C$2</f>
        <v>234483472.79795697</v>
      </c>
      <c r="E14">
        <f>SUMIFS(NEMS_commercial_agg!G:G, NEMS_commercial_agg!$A:$A, About!$B$4, NEMS_commercial_agg!$C:$C, Keys!$C$6)*About!$B$13*Keys!$C$3*Keys!$C$2</f>
        <v>232313663.27660471</v>
      </c>
      <c r="F14">
        <f>SUMIFS(NEMS_commercial_agg!H:H, NEMS_commercial_agg!$A:$A, About!$B$4, NEMS_commercial_agg!$C:$C, Keys!$C$6)*About!$B$13*Keys!$C$3*Keys!$C$2</f>
        <v>234056913.79946283</v>
      </c>
      <c r="G14">
        <f>SUMIFS(NEMS_commercial_agg!I:I, NEMS_commercial_agg!$A:$A, About!$B$4, NEMS_commercial_agg!$C:$C, Keys!$C$6)*About!$B$13*Keys!$C$3*Keys!$C$2</f>
        <v>236040312.80187041</v>
      </c>
      <c r="H14">
        <f>SUMIFS(NEMS_commercial_agg!J:J, NEMS_commercial_agg!$A:$A, About!$B$4, NEMS_commercial_agg!$C:$C, Keys!$C$6)*About!$B$13*Keys!$C$3*Keys!$C$2</f>
        <v>237563259.98415753</v>
      </c>
      <c r="I14">
        <f>SUMIFS(NEMS_commercial_agg!K:K, NEMS_commercial_agg!$A:$A, About!$B$4, NEMS_commercial_agg!$C:$C, Keys!$C$6)*About!$B$13*Keys!$C$3*Keys!$C$2</f>
        <v>238498880.24431515</v>
      </c>
      <c r="J14">
        <f>SUMIFS(NEMS_commercial_agg!L:L, NEMS_commercial_agg!$A:$A, About!$B$4, NEMS_commercial_agg!$C:$C, Keys!$C$6)*About!$B$13*Keys!$C$3*Keys!$C$2</f>
        <v>237494582.42454636</v>
      </c>
      <c r="K14">
        <f>SUMIFS(NEMS_commercial_agg!M:M, NEMS_commercial_agg!$A:$A, About!$B$4, NEMS_commercial_agg!$C:$C, Keys!$C$6)*About!$B$13*Keys!$C$3*Keys!$C$2</f>
        <v>234915829.25278199</v>
      </c>
      <c r="L14">
        <f>SUMIFS(NEMS_commercial_agg!N:N, NEMS_commercial_agg!$A:$A, About!$B$4, NEMS_commercial_agg!$C:$C, Keys!$C$6)*About!$B$13*Keys!$C$3*Keys!$C$2</f>
        <v>232541993.86440295</v>
      </c>
      <c r="M14">
        <f>SUMIFS(NEMS_commercial_agg!O:O, NEMS_commercial_agg!$A:$A, About!$B$4, NEMS_commercial_agg!$C:$C, Keys!$C$6)*About!$B$13*Keys!$C$3*Keys!$C$2</f>
        <v>230031695.27316013</v>
      </c>
      <c r="N14">
        <f>SUMIFS(NEMS_commercial_agg!P:P, NEMS_commercial_agg!$A:$A, About!$B$4, NEMS_commercial_agg!$C:$C, Keys!$C$6)*About!$B$13*Keys!$C$3*Keys!$C$2</f>
        <v>227599216.38420403</v>
      </c>
      <c r="O14">
        <f>SUMIFS(NEMS_commercial_agg!Q:Q, NEMS_commercial_agg!$A:$A, About!$B$4, NEMS_commercial_agg!$C:$C, Keys!$C$6)*About!$B$13*Keys!$C$3*Keys!$C$2</f>
        <v>225499199.31791115</v>
      </c>
      <c r="P14">
        <f>SUMIFS(NEMS_commercial_agg!R:R, NEMS_commercial_agg!$A:$A, About!$B$4, NEMS_commercial_agg!$C:$C, Keys!$C$6)*About!$B$13*Keys!$C$3*Keys!$C$2</f>
        <v>223429061.44963104</v>
      </c>
      <c r="Q14">
        <f>SUMIFS(NEMS_commercial_agg!S:S, NEMS_commercial_agg!$A:$A, About!$B$4, NEMS_commercial_agg!$C:$C, Keys!$C$6)*About!$B$13*Keys!$C$3*Keys!$C$2</f>
        <v>221476656.54068428</v>
      </c>
      <c r="R14">
        <f>SUMIFS(NEMS_commercial_agg!T:T, NEMS_commercial_agg!$A:$A, About!$B$4, NEMS_commercial_agg!$C:$C, Keys!$C$6)*About!$B$13*Keys!$C$3*Keys!$C$2</f>
        <v>219868531.34615213</v>
      </c>
      <c r="S14">
        <f>SUMIFS(NEMS_commercial_agg!U:U, NEMS_commercial_agg!$A:$A, About!$B$4, NEMS_commercial_agg!$C:$C, Keys!$C$6)*About!$B$13*Keys!$C$3*Keys!$C$2</f>
        <v>218581273.06162161</v>
      </c>
      <c r="T14">
        <f>SUMIFS(NEMS_commercial_agg!V:V, NEMS_commercial_agg!$A:$A, About!$B$4, NEMS_commercial_agg!$C:$C, Keys!$C$6)*About!$B$13*Keys!$C$3*Keys!$C$2</f>
        <v>217538622.8384335</v>
      </c>
      <c r="U14">
        <f>SUMIFS(NEMS_commercial_agg!W:W, NEMS_commercial_agg!$A:$A, About!$B$4, NEMS_commercial_agg!$C:$C, Keys!$C$6)*About!$B$13*Keys!$C$3*Keys!$C$2</f>
        <v>216794541.61628237</v>
      </c>
      <c r="V14">
        <f>SUMIFS(NEMS_commercial_agg!X:X, NEMS_commercial_agg!$A:$A, About!$B$4, NEMS_commercial_agg!$C:$C, Keys!$C$6)*About!$B$13*Keys!$C$3*Keys!$C$2</f>
        <v>216231519.41492441</v>
      </c>
      <c r="W14">
        <f>SUMIFS(NEMS_commercial_agg!Y:Y, NEMS_commercial_agg!$A:$A, About!$B$4, NEMS_commercial_agg!$C:$C, Keys!$C$6)*About!$B$13*Keys!$C$3*Keys!$C$2</f>
        <v>215868955.41515884</v>
      </c>
      <c r="X14">
        <f>SUMIFS(NEMS_commercial_agg!Z:Z, NEMS_commercial_agg!$A:$A, About!$B$4, NEMS_commercial_agg!$C:$C, Keys!$C$6)*About!$B$13*Keys!$C$3*Keys!$C$2</f>
        <v>215614090.31569263</v>
      </c>
      <c r="Y14">
        <f>SUMIFS(NEMS_commercial_agg!AA:AA, NEMS_commercial_agg!$A:$A, About!$B$4, NEMS_commercial_agg!$C:$C, Keys!$C$6)*About!$B$13*Keys!$C$3*Keys!$C$2</f>
        <v>215338934.11906853</v>
      </c>
      <c r="Z14">
        <f>SUMIFS(NEMS_commercial_agg!AB:AB, NEMS_commercial_agg!$A:$A, About!$B$4, NEMS_commercial_agg!$C:$C, Keys!$C$6)*About!$B$13*Keys!$C$3*Keys!$C$2</f>
        <v>215223876.90881082</v>
      </c>
      <c r="AA14">
        <f>SUMIFS(NEMS_commercial_agg!AC:AC, NEMS_commercial_agg!$A:$A, About!$B$4, NEMS_commercial_agg!$C:$C, Keys!$C$6)*About!$B$13*Keys!$C$3*Keys!$C$2</f>
        <v>214982167.57563382</v>
      </c>
      <c r="AB14">
        <f>SUMIFS(NEMS_commercial_agg!AD:AD, NEMS_commercial_agg!$A:$A, About!$B$4, NEMS_commercial_agg!$C:$C, Keys!$C$6)*About!$B$13*Keys!$C$3*Keys!$C$2</f>
        <v>214800439.61757171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17533068.798011545</v>
      </c>
      <c r="C15">
        <f>SUMIFS(NEMS_commercial_agg!E:E, NEMS_commercial_agg!$A:$A, About!$B$4, NEMS_commercial_agg!$C:$C, Keys!$C$7)*About!$B$13*Keys!$C$3*Keys!$C$2</f>
        <v>17791724.54200175</v>
      </c>
      <c r="D15">
        <f>SUMIFS(NEMS_commercial_agg!F:F, NEMS_commercial_agg!$A:$A, About!$B$4, NEMS_commercial_agg!$C:$C, Keys!$C$7)*About!$B$13*Keys!$C$3*Keys!$C$2</f>
        <v>17751811.284954984</v>
      </c>
      <c r="E15">
        <f>SUMIFS(NEMS_commercial_agg!G:G, NEMS_commercial_agg!$A:$A, About!$B$4, NEMS_commercial_agg!$C:$C, Keys!$C$7)*About!$B$13*Keys!$C$3*Keys!$C$2</f>
        <v>17719479.316956211</v>
      </c>
      <c r="F15">
        <f>SUMIFS(NEMS_commercial_agg!H:H, NEMS_commercial_agg!$A:$A, About!$B$4, NEMS_commercial_agg!$C:$C, Keys!$C$7)*About!$B$13*Keys!$C$3*Keys!$C$2</f>
        <v>17888943.425087716</v>
      </c>
      <c r="G15">
        <f>SUMIFS(NEMS_commercial_agg!I:I, NEMS_commercial_agg!$A:$A, About!$B$4, NEMS_commercial_agg!$C:$C, Keys!$C$7)*About!$B$13*Keys!$C$3*Keys!$C$2</f>
        <v>18071563.299508389</v>
      </c>
      <c r="H15">
        <f>SUMIFS(NEMS_commercial_agg!J:J, NEMS_commercial_agg!$A:$A, About!$B$4, NEMS_commercial_agg!$C:$C, Keys!$C$7)*About!$B$13*Keys!$C$3*Keys!$C$2</f>
        <v>19130936.954419971</v>
      </c>
      <c r="I15">
        <f>SUMIFS(NEMS_commercial_agg!K:K, NEMS_commercial_agg!$A:$A, About!$B$4, NEMS_commercial_agg!$C:$C, Keys!$C$7)*About!$B$13*Keys!$C$3*Keys!$C$2</f>
        <v>19288137.21262091</v>
      </c>
      <c r="J15">
        <f>SUMIFS(NEMS_commercial_agg!L:L, NEMS_commercial_agg!$A:$A, About!$B$4, NEMS_commercial_agg!$C:$C, Keys!$C$7)*About!$B$13*Keys!$C$3*Keys!$C$2</f>
        <v>19346334.755018707</v>
      </c>
      <c r="K15">
        <f>SUMIFS(NEMS_commercial_agg!M:M, NEMS_commercial_agg!$A:$A, About!$B$4, NEMS_commercial_agg!$C:$C, Keys!$C$7)*About!$B$13*Keys!$C$3*Keys!$C$2</f>
        <v>19342098.152315419</v>
      </c>
      <c r="L15">
        <f>SUMIFS(NEMS_commercial_agg!N:N, NEMS_commercial_agg!$A:$A, About!$B$4, NEMS_commercial_agg!$C:$C, Keys!$C$7)*About!$B$13*Keys!$C$3*Keys!$C$2</f>
        <v>19314448.745199226</v>
      </c>
      <c r="M15">
        <f>SUMIFS(NEMS_commercial_agg!O:O, NEMS_commercial_agg!$A:$A, About!$B$4, NEMS_commercial_agg!$C:$C, Keys!$C$7)*About!$B$13*Keys!$C$3*Keys!$C$2</f>
        <v>19244433.311050151</v>
      </c>
      <c r="N15">
        <f>SUMIFS(NEMS_commercial_agg!P:P, NEMS_commercial_agg!$A:$A, About!$B$4, NEMS_commercial_agg!$C:$C, Keys!$C$7)*About!$B$13*Keys!$C$3*Keys!$C$2</f>
        <v>19207641.761258442</v>
      </c>
      <c r="O15">
        <f>SUMIFS(NEMS_commercial_agg!Q:Q, NEMS_commercial_agg!$A:$A, About!$B$4, NEMS_commercial_agg!$C:$C, Keys!$C$7)*About!$B$13*Keys!$C$3*Keys!$C$2</f>
        <v>19258926.951877192</v>
      </c>
      <c r="P15">
        <f>SUMIFS(NEMS_commercial_agg!R:R, NEMS_commercial_agg!$A:$A, About!$B$4, NEMS_commercial_agg!$C:$C, Keys!$C$7)*About!$B$13*Keys!$C$3*Keys!$C$2</f>
        <v>19233507.335657466</v>
      </c>
      <c r="Q15">
        <f>SUMIFS(NEMS_commercial_agg!S:S, NEMS_commercial_agg!$A:$A, About!$B$4, NEMS_commercial_agg!$C:$C, Keys!$C$7)*About!$B$13*Keys!$C$3*Keys!$C$2</f>
        <v>19153234.863384645</v>
      </c>
      <c r="R15">
        <f>SUMIFS(NEMS_commercial_agg!T:T, NEMS_commercial_agg!$A:$A, About!$B$4, NEMS_commercial_agg!$C:$C, Keys!$C$7)*About!$B$13*Keys!$C$3*Keys!$C$2</f>
        <v>19287245.296262328</v>
      </c>
      <c r="S15">
        <f>SUMIFS(NEMS_commercial_agg!U:U, NEMS_commercial_agg!$A:$A, About!$B$4, NEMS_commercial_agg!$C:$C, Keys!$C$7)*About!$B$13*Keys!$C$3*Keys!$C$2</f>
        <v>19347226.671377294</v>
      </c>
      <c r="T15">
        <f>SUMIFS(NEMS_commercial_agg!V:V, NEMS_commercial_agg!$A:$A, About!$B$4, NEMS_commercial_agg!$C:$C, Keys!$C$7)*About!$B$13*Keys!$C$3*Keys!$C$2</f>
        <v>19409214.85829908</v>
      </c>
      <c r="U15">
        <f>SUMIFS(NEMS_commercial_agg!W:W, NEMS_commercial_agg!$A:$A, About!$B$4, NEMS_commercial_agg!$C:$C, Keys!$C$7)*About!$B$13*Keys!$C$3*Keys!$C$2</f>
        <v>19489933.288751196</v>
      </c>
      <c r="V15">
        <f>SUMIFS(NEMS_commercial_agg!X:X, NEMS_commercial_agg!$A:$A, About!$B$4, NEMS_commercial_agg!$C:$C, Keys!$C$7)*About!$B$13*Keys!$C$3*Keys!$C$2</f>
        <v>19581577.694596</v>
      </c>
      <c r="W15">
        <f>SUMIFS(NEMS_commercial_agg!Y:Y, NEMS_commercial_agg!$A:$A, About!$B$4, NEMS_commercial_agg!$C:$C, Keys!$C$7)*About!$B$13*Keys!$C$3*Keys!$C$2</f>
        <v>19681695.305847377</v>
      </c>
      <c r="X15">
        <f>SUMIFS(NEMS_commercial_agg!Z:Z, NEMS_commercial_agg!$A:$A, About!$B$4, NEMS_commercial_agg!$C:$C, Keys!$C$7)*About!$B$13*Keys!$C$3*Keys!$C$2</f>
        <v>19780698.021650527</v>
      </c>
      <c r="Y15">
        <f>SUMIFS(NEMS_commercial_agg!AA:AA, NEMS_commercial_agg!$A:$A, About!$B$4, NEMS_commercial_agg!$C:$C, Keys!$C$7)*About!$B$13*Keys!$C$3*Keys!$C$2</f>
        <v>19890849.691936009</v>
      </c>
      <c r="Z15">
        <f>SUMIFS(NEMS_commercial_agg!AB:AB, NEMS_commercial_agg!$A:$A, About!$B$4, NEMS_commercial_agg!$C:$C, Keys!$C$7)*About!$B$13*Keys!$C$3*Keys!$C$2</f>
        <v>20004123.069476545</v>
      </c>
      <c r="AA15">
        <f>SUMIFS(NEMS_commercial_agg!AC:AC, NEMS_commercial_agg!$A:$A, About!$B$4, NEMS_commercial_agg!$C:$C, Keys!$C$7)*About!$B$13*Keys!$C$3*Keys!$C$2</f>
        <v>20115835.593389552</v>
      </c>
      <c r="AB15">
        <f>SUMIFS(NEMS_commercial_agg!AD:AD, NEMS_commercial_agg!$A:$A, About!$B$4, NEMS_commercial_agg!$C:$C, Keys!$C$7)*About!$B$13*Keys!$C$3*Keys!$C$2</f>
        <v>20225987.26367503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836718553.88211799</v>
      </c>
      <c r="C16">
        <f>SUMIFS(NEMS_commercial_agg!E:E, NEMS_commercial_agg!$A:$A, About!$B$4, NEMS_commercial_agg!$C:$C, Keys!$C$8)*About!$B$13*Keys!$C$3*Keys!$C$2</f>
        <v>850706701.11292601</v>
      </c>
      <c r="D16">
        <f>SUMIFS(NEMS_commercial_agg!F:F, NEMS_commercial_agg!$A:$A, About!$B$4, NEMS_commercial_agg!$C:$C, Keys!$C$8)*About!$B$13*Keys!$C$3*Keys!$C$2</f>
        <v>846858973.94198227</v>
      </c>
      <c r="E16">
        <f>SUMIFS(NEMS_commercial_agg!G:G, NEMS_commercial_agg!$A:$A, About!$B$4, NEMS_commercial_agg!$C:$C, Keys!$C$8)*About!$B$13*Keys!$C$3*Keys!$C$2</f>
        <v>845138244.30717838</v>
      </c>
      <c r="F16">
        <f>SUMIFS(NEMS_commercial_agg!H:H, NEMS_commercial_agg!$A:$A, About!$B$4, NEMS_commercial_agg!$C:$C, Keys!$C$8)*About!$B$13*Keys!$C$3*Keys!$C$2</f>
        <v>853605206.29924381</v>
      </c>
      <c r="G16">
        <f>SUMIFS(NEMS_commercial_agg!I:I, NEMS_commercial_agg!$A:$A, About!$B$4, NEMS_commercial_agg!$C:$C, Keys!$C$8)*About!$B$13*Keys!$C$3*Keys!$C$2</f>
        <v>862978801.2698127</v>
      </c>
      <c r="H16">
        <f>SUMIFS(NEMS_commercial_agg!J:J, NEMS_commercial_agg!$A:$A, About!$B$4, NEMS_commercial_agg!$C:$C, Keys!$C$8)*About!$B$13*Keys!$C$3*Keys!$C$2</f>
        <v>875187129.4070605</v>
      </c>
      <c r="I16">
        <f>SUMIFS(NEMS_commercial_agg!K:K, NEMS_commercial_agg!$A:$A, About!$B$4, NEMS_commercial_agg!$C:$C, Keys!$C$8)*About!$B$13*Keys!$C$3*Keys!$C$2</f>
        <v>882404070.62256634</v>
      </c>
      <c r="J16">
        <f>SUMIFS(NEMS_commercial_agg!L:L, NEMS_commercial_agg!$A:$A, About!$B$4, NEMS_commercial_agg!$C:$C, Keys!$C$8)*About!$B$13*Keys!$C$3*Keys!$C$2</f>
        <v>884585921.01475954</v>
      </c>
      <c r="K16">
        <f>SUMIFS(NEMS_commercial_agg!M:M, NEMS_commercial_agg!$A:$A, About!$B$4, NEMS_commercial_agg!$C:$C, Keys!$C$8)*About!$B$13*Keys!$C$3*Keys!$C$2</f>
        <v>883147036.94926929</v>
      </c>
      <c r="L16">
        <f>SUMIFS(NEMS_commercial_agg!N:N, NEMS_commercial_agg!$A:$A, About!$B$4, NEMS_commercial_agg!$C:$C, Keys!$C$8)*About!$B$13*Keys!$C$3*Keys!$C$2</f>
        <v>881158509.42779982</v>
      </c>
      <c r="M16">
        <f>SUMIFS(NEMS_commercial_agg!O:O, NEMS_commercial_agg!$A:$A, About!$B$4, NEMS_commercial_agg!$C:$C, Keys!$C$8)*About!$B$13*Keys!$C$3*Keys!$C$2</f>
        <v>878396021.48616636</v>
      </c>
      <c r="N16">
        <f>SUMIFS(NEMS_commercial_agg!P:P, NEMS_commercial_agg!$A:$A, About!$B$4, NEMS_commercial_agg!$C:$C, Keys!$C$8)*About!$B$13*Keys!$C$3*Keys!$C$2</f>
        <v>875470535.83000159</v>
      </c>
      <c r="O16">
        <f>SUMIFS(NEMS_commercial_agg!Q:Q, NEMS_commercial_agg!$A:$A, About!$B$4, NEMS_commercial_agg!$C:$C, Keys!$C$8)*About!$B$13*Keys!$C$3*Keys!$C$2</f>
        <v>872961129.15511739</v>
      </c>
      <c r="P16">
        <f>SUMIFS(NEMS_commercial_agg!R:R, NEMS_commercial_agg!$A:$A, About!$B$4, NEMS_commercial_agg!$C:$C, Keys!$C$8)*About!$B$13*Keys!$C$3*Keys!$C$2</f>
        <v>870224060.82970369</v>
      </c>
      <c r="Q16">
        <f>SUMIFS(NEMS_commercial_agg!S:S, NEMS_commercial_agg!$A:$A, About!$B$4, NEMS_commercial_agg!$C:$C, Keys!$C$8)*About!$B$13*Keys!$C$3*Keys!$C$2</f>
        <v>867472498.86346316</v>
      </c>
      <c r="R16">
        <f>SUMIFS(NEMS_commercial_agg!T:T, NEMS_commercial_agg!$A:$A, About!$B$4, NEMS_commercial_agg!$C:$C, Keys!$C$8)*About!$B$13*Keys!$C$3*Keys!$C$2</f>
        <v>865078818.3361057</v>
      </c>
      <c r="S16">
        <f>SUMIFS(NEMS_commercial_agg!U:U, NEMS_commercial_agg!$A:$A, About!$B$4, NEMS_commercial_agg!$C:$C, Keys!$C$8)*About!$B$13*Keys!$C$3*Keys!$C$2</f>
        <v>863976409.71689224</v>
      </c>
      <c r="T16">
        <f>SUMIFS(NEMS_commercial_agg!V:V, NEMS_commercial_agg!$A:$A, About!$B$4, NEMS_commercial_agg!$C:$C, Keys!$C$8)*About!$B$13*Keys!$C$3*Keys!$C$2</f>
        <v>863456868.43801534</v>
      </c>
      <c r="U16">
        <f>SUMIFS(NEMS_commercial_agg!W:W, NEMS_commercial_agg!$A:$A, About!$B$4, NEMS_commercial_agg!$C:$C, Keys!$C$8)*About!$B$13*Keys!$C$3*Keys!$C$2</f>
        <v>863585304.39365184</v>
      </c>
      <c r="V16">
        <f>SUMIFS(NEMS_commercial_agg!X:X, NEMS_commercial_agg!$A:$A, About!$B$4, NEMS_commercial_agg!$C:$C, Keys!$C$8)*About!$B$13*Keys!$C$3*Keys!$C$2</f>
        <v>864209422.86557305</v>
      </c>
      <c r="W16">
        <f>SUMIFS(NEMS_commercial_agg!Y:Y, NEMS_commercial_agg!$A:$A, About!$B$4, NEMS_commercial_agg!$C:$C, Keys!$C$8)*About!$B$13*Keys!$C$3*Keys!$C$2</f>
        <v>865232004.97069287</v>
      </c>
      <c r="X16">
        <f>SUMIFS(NEMS_commercial_agg!Z:Z, NEMS_commercial_agg!$A:$A, About!$B$4, NEMS_commercial_agg!$C:$C, Keys!$C$8)*About!$B$13*Keys!$C$3*Keys!$C$2</f>
        <v>866553825.01411867</v>
      </c>
      <c r="Y16">
        <f>SUMIFS(NEMS_commercial_agg!AA:AA, NEMS_commercial_agg!$A:$A, About!$B$4, NEMS_commercial_agg!$C:$C, Keys!$C$8)*About!$B$13*Keys!$C$3*Keys!$C$2</f>
        <v>868039757.66752434</v>
      </c>
      <c r="Z16">
        <f>SUMIFS(NEMS_commercial_agg!AB:AB, NEMS_commercial_agg!$A:$A, About!$B$4, NEMS_commercial_agg!$C:$C, Keys!$C$8)*About!$B$13*Keys!$C$3*Keys!$C$2</f>
        <v>869592584.04782426</v>
      </c>
      <c r="AA16">
        <f>SUMIFS(NEMS_commercial_agg!AC:AC, NEMS_commercial_agg!$A:$A, About!$B$4, NEMS_commercial_agg!$C:$C, Keys!$C$8)*About!$B$13*Keys!$C$3*Keys!$C$2</f>
        <v>871132031.6827451</v>
      </c>
      <c r="AB16">
        <f>SUMIFS(NEMS_commercial_agg!AD:AD, NEMS_commercial_agg!$A:$A, About!$B$4, NEMS_commercial_agg!$C:$C, Keys!$C$8)*About!$B$13*Keys!$C$3*Keys!$C$2</f>
        <v>872558651.89830494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157913068.22720844</v>
      </c>
      <c r="C2">
        <f>Calcs!C6*(About!$B$8/100)</f>
        <v>157904129.96848568</v>
      </c>
      <c r="D2">
        <f>Calcs!D6*(About!$B$8/100)</f>
        <v>157316404.84572273</v>
      </c>
      <c r="E2">
        <f>Calcs!E6*(About!$B$8/100)</f>
        <v>155649251.51624629</v>
      </c>
      <c r="F2">
        <f>Calcs!F6*(About!$B$8/100)</f>
        <v>154610625.57168067</v>
      </c>
      <c r="G2">
        <f>Calcs!G6*(About!$B$8/100)</f>
        <v>154072073.89919043</v>
      </c>
      <c r="H2">
        <f>Calcs!H6*(About!$B$8/100)</f>
        <v>153816166.04984036</v>
      </c>
      <c r="I2">
        <f>Calcs!I6*(About!$B$8/100)</f>
        <v>154803106.70236519</v>
      </c>
      <c r="J2">
        <f>Calcs!J6*(About!$B$8/100)</f>
        <v>156325323.93923965</v>
      </c>
      <c r="K2">
        <f>Calcs!K6*(About!$B$8/100)</f>
        <v>155685115.79404068</v>
      </c>
      <c r="L2">
        <f>Calcs!L6*(About!$B$8/100)</f>
        <v>156160190.80989155</v>
      </c>
      <c r="M2">
        <f>Calcs!M6*(About!$B$8/100)</f>
        <v>155312922.8386144</v>
      </c>
      <c r="N2">
        <f>Calcs!N6*(About!$B$8/100)</f>
        <v>153478272.05300829</v>
      </c>
      <c r="O2">
        <f>Calcs!O6*(About!$B$8/100)</f>
        <v>148980635.64396831</v>
      </c>
      <c r="P2">
        <f>Calcs!P6*(About!$B$8/100)</f>
        <v>153565043.0502387</v>
      </c>
      <c r="Q2">
        <f>Calcs!Q6*(About!$B$8/100)</f>
        <v>157451236.48103666</v>
      </c>
      <c r="R2">
        <f>Calcs!R6*(About!$B$8/100)</f>
        <v>160860286.74864286</v>
      </c>
      <c r="S2">
        <f>Calcs!S6*(About!$B$8/100)</f>
        <v>163111158.02970847</v>
      </c>
      <c r="T2">
        <f>Calcs!T6*(About!$B$8/100)</f>
        <v>166333363.51630571</v>
      </c>
      <c r="U2">
        <f>Calcs!U6*(About!$B$8/100)</f>
        <v>169074371.02949855</v>
      </c>
      <c r="V2">
        <f>Calcs!V6*(About!$B$8/100)</f>
        <v>171203541.55255854</v>
      </c>
      <c r="W2">
        <f>Calcs!W6*(About!$B$8/100)</f>
        <v>172893986.02966106</v>
      </c>
      <c r="X2">
        <f>Calcs!X6*(About!$B$8/100)</f>
        <v>174074318.82966667</v>
      </c>
      <c r="Y2">
        <f>Calcs!Y6*(About!$B$8/100)</f>
        <v>175860005.368072</v>
      </c>
      <c r="Z2">
        <f>Calcs!Z6*(About!$B$8/100)</f>
        <v>177075063.06821331</v>
      </c>
      <c r="AA2">
        <f>Calcs!AA6*(About!$B$8/100)</f>
        <v>177850226.73577124</v>
      </c>
      <c r="AB2">
        <f>Calcs!AB6*(About!$B$8/100)</f>
        <v>178277378.79419288</v>
      </c>
    </row>
    <row r="3" spans="1:28" x14ac:dyDescent="0.45">
      <c r="A3" t="s">
        <v>273</v>
      </c>
      <c r="B3">
        <f>Calcs!B7*(About!$B$8/100)</f>
        <v>118188157.96466939</v>
      </c>
      <c r="C3">
        <f>Calcs!C7*(About!$B$8/100)</f>
        <v>115952535.26307091</v>
      </c>
      <c r="D3">
        <f>Calcs!D7*(About!$B$8/100)</f>
        <v>112789661.83672221</v>
      </c>
      <c r="E3">
        <f>Calcs!E7*(About!$B$8/100)</f>
        <v>109986373.87932718</v>
      </c>
      <c r="F3">
        <f>Calcs!F7*(About!$B$8/100)</f>
        <v>107539244.31760751</v>
      </c>
      <c r="G3">
        <f>Calcs!G7*(About!$B$8/100)</f>
        <v>105592165.91089609</v>
      </c>
      <c r="H3">
        <f>Calcs!H7*(About!$B$8/100)</f>
        <v>102646625.61190701</v>
      </c>
      <c r="I3">
        <f>Calcs!I7*(About!$B$8/100)</f>
        <v>99253490.359439135</v>
      </c>
      <c r="J3">
        <f>Calcs!J7*(About!$B$8/100)</f>
        <v>96611091.186772376</v>
      </c>
      <c r="K3">
        <f>Calcs!K7*(About!$B$8/100)</f>
        <v>94972957.184273154</v>
      </c>
      <c r="L3">
        <f>Calcs!L7*(About!$B$8/100)</f>
        <v>95508721.653686836</v>
      </c>
      <c r="M3">
        <f>Calcs!M7*(About!$B$8/100)</f>
        <v>96227522.973956645</v>
      </c>
      <c r="N3">
        <f>Calcs!N7*(About!$B$8/100)</f>
        <v>96267055.074596271</v>
      </c>
      <c r="O3">
        <f>Calcs!O7*(About!$B$8/100)</f>
        <v>94691242.89712666</v>
      </c>
      <c r="P3">
        <f>Calcs!P7*(About!$B$8/100)</f>
        <v>99429826.198343828</v>
      </c>
      <c r="Q3">
        <f>Calcs!Q7*(About!$B$8/100)</f>
        <v>103391979.88520865</v>
      </c>
      <c r="R3">
        <f>Calcs!R7*(About!$B$8/100)</f>
        <v>107119578.61282806</v>
      </c>
      <c r="S3">
        <f>Calcs!S7*(About!$B$8/100)</f>
        <v>109744567.18551359</v>
      </c>
      <c r="T3">
        <f>Calcs!T7*(About!$B$8/100)</f>
        <v>111570155.05904022</v>
      </c>
      <c r="U3">
        <f>Calcs!U7*(About!$B$8/100)</f>
        <v>112929952.80372769</v>
      </c>
      <c r="V3">
        <f>Calcs!V7*(About!$B$8/100)</f>
        <v>113822425.75284052</v>
      </c>
      <c r="W3">
        <f>Calcs!W7*(About!$B$8/100)</f>
        <v>114306802.51455873</v>
      </c>
      <c r="X3">
        <f>Calcs!X7*(About!$B$8/100)</f>
        <v>114369000.70798056</v>
      </c>
      <c r="Y3">
        <f>Calcs!Y7*(About!$B$8/100)</f>
        <v>114213387.21243672</v>
      </c>
      <c r="Z3">
        <f>Calcs!Z7*(About!$B$8/100)</f>
        <v>113745569.29533534</v>
      </c>
      <c r="AA3">
        <f>Calcs!AA7*(About!$B$8/100)</f>
        <v>113133488.23495196</v>
      </c>
      <c r="AB3">
        <f>Calcs!AB7*(About!$B$8/100)</f>
        <v>112565276.21581531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18881661.575114261</v>
      </c>
      <c r="C5">
        <f>Calcs!C8*(About!$B$8/100)</f>
        <v>15666835.286251137</v>
      </c>
      <c r="D5">
        <f>Calcs!D8*(About!$B$8/100)</f>
        <v>14684583.311366523</v>
      </c>
      <c r="E5">
        <f>Calcs!E8*(About!$B$8/100)</f>
        <v>13636370.680729946</v>
      </c>
      <c r="F5">
        <f>Calcs!F8*(About!$B$8/100)</f>
        <v>12815235.212843029</v>
      </c>
      <c r="G5">
        <f>Calcs!G8*(About!$B$8/100)</f>
        <v>12924114.172559883</v>
      </c>
      <c r="H5">
        <f>Calcs!H8*(About!$B$8/100)</f>
        <v>9662019.4841086213</v>
      </c>
      <c r="I5">
        <f>Calcs!I8*(About!$B$8/100)</f>
        <v>9855234.9967612736</v>
      </c>
      <c r="J5">
        <f>Calcs!J8*(About!$B$8/100)</f>
        <v>9972680.170909917</v>
      </c>
      <c r="K5">
        <f>Calcs!K8*(About!$B$8/100)</f>
        <v>10033617.526281437</v>
      </c>
      <c r="L5">
        <f>Calcs!L8*(About!$B$8/100)</f>
        <v>10096221.481705448</v>
      </c>
      <c r="M5">
        <f>Calcs!M8*(About!$B$8/100)</f>
        <v>10217390.930321908</v>
      </c>
      <c r="N5">
        <f>Calcs!N8*(About!$B$8/100)</f>
        <v>10434589.825429635</v>
      </c>
      <c r="O5">
        <f>Calcs!O8*(About!$B$8/100)</f>
        <v>10647447.054341925</v>
      </c>
      <c r="P5">
        <f>Calcs!P8*(About!$B$8/100)</f>
        <v>10862924.047242001</v>
      </c>
      <c r="Q5">
        <f>Calcs!Q8*(About!$B$8/100)</f>
        <v>11064005.110069565</v>
      </c>
      <c r="R5">
        <f>Calcs!R8*(About!$B$8/100)</f>
        <v>11196499.111790014</v>
      </c>
      <c r="S5">
        <f>Calcs!S8*(About!$B$8/100)</f>
        <v>11296624.36616566</v>
      </c>
      <c r="T5">
        <f>Calcs!T8*(About!$B$8/100)</f>
        <v>11471260.142743852</v>
      </c>
      <c r="U5">
        <f>Calcs!U8*(About!$B$8/100)</f>
        <v>11592621.680139448</v>
      </c>
      <c r="V5">
        <f>Calcs!V8*(About!$B$8/100)</f>
        <v>11511214.225648262</v>
      </c>
      <c r="W5">
        <f>Calcs!W8*(About!$B$8/100)</f>
        <v>11548072.920486761</v>
      </c>
      <c r="X5">
        <f>Calcs!X8*(About!$B$8/100)</f>
        <v>11723127.614083283</v>
      </c>
      <c r="Y5">
        <f>Calcs!Y8*(About!$B$8/100)</f>
        <v>11904706.55708445</v>
      </c>
      <c r="Z5">
        <f>Calcs!Z8*(About!$B$8/100)</f>
        <v>12077010.064250547</v>
      </c>
      <c r="AA5">
        <f>Calcs!AA8*(About!$B$8/100)</f>
        <v>12247083.476887064</v>
      </c>
      <c r="AB5">
        <f>Calcs!AB8*(About!$B$8/100)</f>
        <v>12322901.454430046</v>
      </c>
    </row>
    <row r="6" spans="1:28" x14ac:dyDescent="0.45">
      <c r="A6" t="s">
        <v>275</v>
      </c>
      <c r="B6">
        <f>Calcs!B9*(About!$B$8/100)</f>
        <v>290637047.72760361</v>
      </c>
      <c r="C6">
        <f>Calcs!C9*(About!$B$8/100)</f>
        <v>298442961.4888376</v>
      </c>
      <c r="D6">
        <f>Calcs!D9*(About!$B$8/100)</f>
        <v>308192630.80188495</v>
      </c>
      <c r="E6">
        <f>Calcs!E9*(About!$B$8/100)</f>
        <v>317907431.91452384</v>
      </c>
      <c r="F6">
        <f>Calcs!F9*(About!$B$8/100)</f>
        <v>317789720.57480615</v>
      </c>
      <c r="G6">
        <f>Calcs!G9*(About!$B$8/100)</f>
        <v>322087800.24254721</v>
      </c>
      <c r="H6">
        <f>Calcs!H9*(About!$B$8/100)</f>
        <v>327113306.70642161</v>
      </c>
      <c r="I6">
        <f>Calcs!I9*(About!$B$8/100)</f>
        <v>335632157.8436991</v>
      </c>
      <c r="J6">
        <f>Calcs!J9*(About!$B$8/100)</f>
        <v>345598592.31947786</v>
      </c>
      <c r="K6">
        <f>Calcs!K9*(About!$B$8/100)</f>
        <v>335382930.18816811</v>
      </c>
      <c r="L6">
        <f>Calcs!L9*(About!$B$8/100)</f>
        <v>323715127.08000386</v>
      </c>
      <c r="M6">
        <f>Calcs!M9*(About!$B$8/100)</f>
        <v>309042169.22677034</v>
      </c>
      <c r="N6">
        <f>Calcs!N9*(About!$B$8/100)</f>
        <v>304971936.8649559</v>
      </c>
      <c r="O6">
        <f>Calcs!O9*(About!$B$8/100)</f>
        <v>301439119.60778242</v>
      </c>
      <c r="P6">
        <f>Calcs!P9*(About!$B$8/100)</f>
        <v>307391389.80537331</v>
      </c>
      <c r="Q6">
        <f>Calcs!Q9*(About!$B$8/100)</f>
        <v>313446947.82539099</v>
      </c>
      <c r="R6">
        <f>Calcs!R9*(About!$B$8/100)</f>
        <v>318147514.9180693</v>
      </c>
      <c r="S6">
        <f>Calcs!S9*(About!$B$8/100)</f>
        <v>320619317.92585689</v>
      </c>
      <c r="T6">
        <f>Calcs!T9*(About!$B$8/100)</f>
        <v>321215508.10991794</v>
      </c>
      <c r="U6">
        <f>Calcs!U9*(About!$B$8/100)</f>
        <v>325303878.81231421</v>
      </c>
      <c r="V6">
        <f>Calcs!V9*(About!$B$8/100)</f>
        <v>328336909.80286247</v>
      </c>
      <c r="W6">
        <f>Calcs!W9*(About!$B$8/100)</f>
        <v>330492691.77407455</v>
      </c>
      <c r="X6">
        <f>Calcs!X9*(About!$B$8/100)</f>
        <v>331823075.79673827</v>
      </c>
      <c r="Y6">
        <f>Calcs!Y9*(About!$B$8/100)</f>
        <v>333001078.88170379</v>
      </c>
      <c r="Z6">
        <f>Calcs!Z9*(About!$B$8/100)</f>
        <v>334515833.64831495</v>
      </c>
      <c r="AA6">
        <f>Calcs!AA9*(About!$B$8/100)</f>
        <v>335794390.86672544</v>
      </c>
      <c r="AB6">
        <f>Calcs!AB9*(About!$B$8/100)</f>
        <v>337264746.04901236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111111176.4532626</v>
      </c>
      <c r="C2">
        <f>Calcs!C6*(About!$B$9/100)</f>
        <v>111104887.29395945</v>
      </c>
      <c r="D2">
        <f>Calcs!D6*(About!$B$9/100)</f>
        <v>110691350.71618004</v>
      </c>
      <c r="E2">
        <f>Calcs!E6*(About!$B$9/100)</f>
        <v>109518304.24291682</v>
      </c>
      <c r="F2">
        <f>Calcs!F6*(About!$B$9/100)</f>
        <v>108787503.73418675</v>
      </c>
      <c r="G2">
        <f>Calcs!G6*(About!$B$9/100)</f>
        <v>108408566.69887334</v>
      </c>
      <c r="H2">
        <f>Calcs!H6*(About!$B$9/100)</f>
        <v>108228504.19661105</v>
      </c>
      <c r="I2">
        <f>Calcs!I6*(About!$B$9/100)</f>
        <v>108922937.77467187</v>
      </c>
      <c r="J2">
        <f>Calcs!J6*(About!$B$9/100)</f>
        <v>109994003.96257724</v>
      </c>
      <c r="K2">
        <f>Calcs!K6*(About!$B$9/100)</f>
        <v>109543539.15313113</v>
      </c>
      <c r="L2">
        <f>Calcs!L6*(About!$B$9/100)</f>
        <v>109877812.58918896</v>
      </c>
      <c r="M2">
        <f>Calcs!M6*(About!$B$9/100)</f>
        <v>109281655.84221016</v>
      </c>
      <c r="N2">
        <f>Calcs!N6*(About!$B$9/100)</f>
        <v>107990754.40220842</v>
      </c>
      <c r="O2">
        <f>Calcs!O6*(About!$B$9/100)</f>
        <v>104826116.55255035</v>
      </c>
      <c r="P2">
        <f>Calcs!P6*(About!$B$9/100)</f>
        <v>108051808.42194554</v>
      </c>
      <c r="Q2">
        <f>Calcs!Q6*(About!$B$9/100)</f>
        <v>110786221.27876888</v>
      </c>
      <c r="R2">
        <f>Calcs!R6*(About!$B$9/100)</f>
        <v>113184905.5046813</v>
      </c>
      <c r="S2">
        <f>Calcs!S6*(About!$B$9/100)</f>
        <v>114768669.0202139</v>
      </c>
      <c r="T2">
        <f>Calcs!T6*(About!$B$9/100)</f>
        <v>117035885.06768405</v>
      </c>
      <c r="U2">
        <f>Calcs!U6*(About!$B$9/100)</f>
        <v>118964519.42883702</v>
      </c>
      <c r="V2">
        <f>Calcs!V6*(About!$B$9/100)</f>
        <v>120462651.56155208</v>
      </c>
      <c r="W2">
        <f>Calcs!W6*(About!$B$9/100)</f>
        <v>121652086.20865507</v>
      </c>
      <c r="X2">
        <f>Calcs!X6*(About!$B$9/100)</f>
        <v>122482594.83905098</v>
      </c>
      <c r="Y2">
        <f>Calcs!Y6*(About!$B$9/100)</f>
        <v>123739043.93656009</v>
      </c>
      <c r="Z2">
        <f>Calcs!Z6*(About!$B$9/100)</f>
        <v>124593985.78549592</v>
      </c>
      <c r="AA2">
        <f>Calcs!AA6*(About!$B$9/100)</f>
        <v>125139408.32723428</v>
      </c>
      <c r="AB2">
        <f>Calcs!AB6*(About!$B$9/100)</f>
        <v>125439962.09563661</v>
      </c>
    </row>
    <row r="3" spans="1:28" x14ac:dyDescent="0.45">
      <c r="A3" t="s">
        <v>273</v>
      </c>
      <c r="B3">
        <f>Calcs!B7*(About!$B$9/100)</f>
        <v>83159838.648716763</v>
      </c>
      <c r="C3">
        <f>Calcs!C7*(About!$B$9/100)</f>
        <v>81586804.375689894</v>
      </c>
      <c r="D3">
        <f>Calcs!D7*(About!$B$9/100)</f>
        <v>79361335.696500406</v>
      </c>
      <c r="E3">
        <f>Calcs!E7*(About!$B$9/100)</f>
        <v>77388879.417991102</v>
      </c>
      <c r="F3">
        <f>Calcs!F7*(About!$B$9/100)</f>
        <v>75667024.174541518</v>
      </c>
      <c r="G3">
        <f>Calcs!G7*(About!$B$9/100)</f>
        <v>74297016.138821691</v>
      </c>
      <c r="H3">
        <f>Calcs!H7*(About!$B$9/100)</f>
        <v>72224467.922354445</v>
      </c>
      <c r="I3">
        <f>Calcs!I7*(About!$B$9/100)</f>
        <v>69836981.858032733</v>
      </c>
      <c r="J3">
        <f>Calcs!J7*(About!$B$9/100)</f>
        <v>67977730.536845729</v>
      </c>
      <c r="K3">
        <f>Calcs!K7*(About!$B$9/100)</f>
        <v>66825102.712884411</v>
      </c>
      <c r="L3">
        <f>Calcs!L7*(About!$B$9/100)</f>
        <v>67202078.609602228</v>
      </c>
      <c r="M3">
        <f>Calcs!M7*(About!$B$9/100)</f>
        <v>67707843.339703113</v>
      </c>
      <c r="N3">
        <f>Calcs!N7*(About!$B$9/100)</f>
        <v>67735659.012332678</v>
      </c>
      <c r="O3">
        <f>Calcs!O7*(About!$B$9/100)</f>
        <v>66626882.222205959</v>
      </c>
      <c r="P3">
        <f>Calcs!P7*(About!$B$9/100)</f>
        <v>69961055.709117576</v>
      </c>
      <c r="Q3">
        <f>Calcs!Q7*(About!$B$9/100)</f>
        <v>72748915.905733839</v>
      </c>
      <c r="R3">
        <f>Calcs!R7*(About!$B$9/100)</f>
        <v>75371737.972464561</v>
      </c>
      <c r="S3">
        <f>Calcs!S7*(About!$B$9/100)</f>
        <v>77218738.805022672</v>
      </c>
      <c r="T3">
        <f>Calcs!T7*(About!$B$9/100)</f>
        <v>78503263.376823783</v>
      </c>
      <c r="U3">
        <f>Calcs!U7*(About!$B$9/100)</f>
        <v>79460047.567308441</v>
      </c>
      <c r="V3">
        <f>Calcs!V7*(About!$B$9/100)</f>
        <v>80088011.55054231</v>
      </c>
      <c r="W3">
        <f>Calcs!W7*(About!$B$9/100)</f>
        <v>80428829.903610438</v>
      </c>
      <c r="X3">
        <f>Calcs!X7*(About!$B$9/100)</f>
        <v>80472593.94747299</v>
      </c>
      <c r="Y3">
        <f>Calcs!Y7*(About!$B$9/100)</f>
        <v>80363100.801934198</v>
      </c>
      <c r="Z3">
        <f>Calcs!Z7*(About!$B$9/100)</f>
        <v>80033933.62331754</v>
      </c>
      <c r="AA3">
        <f>Calcs!AA7*(About!$B$9/100)</f>
        <v>79603259.661577374</v>
      </c>
      <c r="AB3">
        <f>Calcs!AB7*(About!$B$9/100)</f>
        <v>79203452.94114612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13285560.559083797</v>
      </c>
      <c r="C5">
        <f>Calcs!C8*(About!$B$9/100)</f>
        <v>11023536.680638809</v>
      </c>
      <c r="D5">
        <f>Calcs!D8*(About!$B$9/100)</f>
        <v>10332402.161322532</v>
      </c>
      <c r="E5">
        <f>Calcs!E8*(About!$B$9/100)</f>
        <v>9594856.2452643216</v>
      </c>
      <c r="F5">
        <f>Calcs!F8*(About!$B$9/100)</f>
        <v>9017086.913766427</v>
      </c>
      <c r="G5">
        <f>Calcs!G8*(About!$B$9/100)</f>
        <v>9093696.5917427968</v>
      </c>
      <c r="H5">
        <f>Calcs!H8*(About!$B$9/100)</f>
        <v>6798413.6072196215</v>
      </c>
      <c r="I5">
        <f>Calcs!I8*(About!$B$9/100)</f>
        <v>6934364.3753281059</v>
      </c>
      <c r="J5">
        <f>Calcs!J8*(About!$B$9/100)</f>
        <v>7017001.433900346</v>
      </c>
      <c r="K5">
        <f>Calcs!K8*(About!$B$9/100)</f>
        <v>7059878.3238328388</v>
      </c>
      <c r="L5">
        <f>Calcs!L8*(About!$B$9/100)</f>
        <v>7103927.8709404981</v>
      </c>
      <c r="M5">
        <f>Calcs!M8*(About!$B$9/100)</f>
        <v>7189185.4125557169</v>
      </c>
      <c r="N5">
        <f>Calcs!N8*(About!$B$9/100)</f>
        <v>7342011.4264549911</v>
      </c>
      <c r="O5">
        <f>Calcs!O8*(About!$B$9/100)</f>
        <v>7491782.5466449717</v>
      </c>
      <c r="P5">
        <f>Calcs!P8*(About!$B$9/100)</f>
        <v>7643396.9915323993</v>
      </c>
      <c r="Q5">
        <f>Calcs!Q8*(About!$B$9/100)</f>
        <v>7784882.137151232</v>
      </c>
      <c r="R5">
        <f>Calcs!R8*(About!$B$9/100)</f>
        <v>7878107.8883156506</v>
      </c>
      <c r="S5">
        <f>Calcs!S8*(About!$B$9/100)</f>
        <v>7948558.2628872674</v>
      </c>
      <c r="T5">
        <f>Calcs!T8*(About!$B$9/100)</f>
        <v>8071435.9119904647</v>
      </c>
      <c r="U5">
        <f>Calcs!U8*(About!$B$9/100)</f>
        <v>8156828.6115788193</v>
      </c>
      <c r="V5">
        <f>Calcs!V8*(About!$B$9/100)</f>
        <v>8099548.5008056769</v>
      </c>
      <c r="W5">
        <f>Calcs!W8*(About!$B$9/100)</f>
        <v>8125483.1051548561</v>
      </c>
      <c r="X5">
        <f>Calcs!X8*(About!$B$9/100)</f>
        <v>8248655.5136675509</v>
      </c>
      <c r="Y5">
        <f>Calcs!Y8*(About!$B$9/100)</f>
        <v>8376418.5303861601</v>
      </c>
      <c r="Z5">
        <f>Calcs!Z8*(About!$B$9/100)</f>
        <v>8497655.1424232479</v>
      </c>
      <c r="AA5">
        <f>Calcs!AA8*(About!$B$9/100)</f>
        <v>8617322.6099331249</v>
      </c>
      <c r="AB5">
        <f>Calcs!AB8*(About!$B$9/100)</f>
        <v>8670669.8393656313</v>
      </c>
    </row>
    <row r="6" spans="1:28" x14ac:dyDescent="0.45">
      <c r="A6" t="s">
        <v>275</v>
      </c>
      <c r="B6">
        <f>Calcs!B9*(About!$B$9/100)</f>
        <v>204498745.1415562</v>
      </c>
      <c r="C6">
        <f>Calcs!C9*(About!$B$9/100)</f>
        <v>209991161.13372409</v>
      </c>
      <c r="D6">
        <f>Calcs!D9*(About!$B$9/100)</f>
        <v>216851247.1263811</v>
      </c>
      <c r="E6">
        <f>Calcs!E9*(About!$B$9/100)</f>
        <v>223686799.07121238</v>
      </c>
      <c r="F6">
        <f>Calcs!F9*(About!$B$9/100)</f>
        <v>223603974.73257625</v>
      </c>
      <c r="G6">
        <f>Calcs!G9*(About!$B$9/100)</f>
        <v>226628199.98343027</v>
      </c>
      <c r="H6">
        <f>Calcs!H9*(About!$B$9/100)</f>
        <v>230164259.0426535</v>
      </c>
      <c r="I6">
        <f>Calcs!I9*(About!$B$9/100)</f>
        <v>236158313.76224908</v>
      </c>
      <c r="J6">
        <f>Calcs!J9*(About!$B$9/100)</f>
        <v>243170920.58497772</v>
      </c>
      <c r="K6">
        <f>Calcs!K9*(About!$B$9/100)</f>
        <v>235982951.5941802</v>
      </c>
      <c r="L6">
        <f>Calcs!L9*(About!$B$9/100)</f>
        <v>227773223.64368626</v>
      </c>
      <c r="M6">
        <f>Calcs!M9*(About!$B$9/100)</f>
        <v>217449001.41543999</v>
      </c>
      <c r="N6">
        <f>Calcs!N9*(About!$B$9/100)</f>
        <v>214585094.63915828</v>
      </c>
      <c r="O6">
        <f>Calcs!O9*(About!$B$9/100)</f>
        <v>212099325.18356043</v>
      </c>
      <c r="P6">
        <f>Calcs!P9*(About!$B$9/100)</f>
        <v>216287475.9911328</v>
      </c>
      <c r="Q6">
        <f>Calcs!Q9*(About!$B$9/100)</f>
        <v>220548302.42708719</v>
      </c>
      <c r="R6">
        <f>Calcs!R9*(About!$B$9/100)</f>
        <v>223855726.85704949</v>
      </c>
      <c r="S6">
        <f>Calcs!S9*(About!$B$9/100)</f>
        <v>225594942.89052451</v>
      </c>
      <c r="T6">
        <f>Calcs!T9*(About!$B$9/100)</f>
        <v>226014435.67528629</v>
      </c>
      <c r="U6">
        <f>Calcs!U9*(About!$B$9/100)</f>
        <v>228891104.99480519</v>
      </c>
      <c r="V6">
        <f>Calcs!V9*(About!$B$9/100)</f>
        <v>231025213.62408045</v>
      </c>
      <c r="W6">
        <f>Calcs!W9*(About!$B$9/100)</f>
        <v>232542070.16855255</v>
      </c>
      <c r="X6">
        <f>Calcs!X9*(About!$B$9/100)</f>
        <v>233478158.2045351</v>
      </c>
      <c r="Y6">
        <f>Calcs!Y9*(About!$B$9/100)</f>
        <v>234307027.59517837</v>
      </c>
      <c r="Z6">
        <f>Calcs!Z9*(About!$B$9/100)</f>
        <v>235372843.02163941</v>
      </c>
      <c r="AA6">
        <f>Calcs!AA9*(About!$B$9/100)</f>
        <v>236272464.55578628</v>
      </c>
      <c r="AB6">
        <f>Calcs!AB9*(About!$B$9/100)</f>
        <v>237307039.43893012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37200939.400300831</v>
      </c>
      <c r="C2">
        <f>Calcs!C13</f>
        <v>36224513.966737822</v>
      </c>
      <c r="D2">
        <f>Calcs!D13</f>
        <v>35207506.338859119</v>
      </c>
      <c r="E2">
        <f>Calcs!E13</f>
        <v>34381814.769897297</v>
      </c>
      <c r="F2">
        <f>Calcs!F13</f>
        <v>33983351.136698604</v>
      </c>
      <c r="G2">
        <f>Calcs!G13</f>
        <v>33597374.332520127</v>
      </c>
      <c r="H2">
        <f>Calcs!H13</f>
        <v>33152754.027764559</v>
      </c>
      <c r="I2">
        <f>Calcs!I13</f>
        <v>32695200.935809486</v>
      </c>
      <c r="J2">
        <f>Calcs!J13</f>
        <v>31596137.002940778</v>
      </c>
      <c r="K2">
        <f>Calcs!K13</f>
        <v>31211498.073300172</v>
      </c>
      <c r="L2">
        <f>Calcs!L13</f>
        <v>29977754.770284858</v>
      </c>
      <c r="M2">
        <f>Calcs!M13</f>
        <v>29268235.307028979</v>
      </c>
      <c r="N2">
        <f>Calcs!N13</f>
        <v>28585696.313620362</v>
      </c>
      <c r="O2">
        <f>Calcs!O13</f>
        <v>27942624.61907921</v>
      </c>
      <c r="P2">
        <f>Calcs!P13</f>
        <v>27316722.31444085</v>
      </c>
      <c r="Q2">
        <f>Calcs!Q13</f>
        <v>26711111.106960349</v>
      </c>
      <c r="R2">
        <f>Calcs!R13</f>
        <v>26131811.432058163</v>
      </c>
      <c r="S2">
        <f>Calcs!S13</f>
        <v>25605803.759581544</v>
      </c>
      <c r="T2">
        <f>Calcs!T13</f>
        <v>24908771.125345882</v>
      </c>
      <c r="U2">
        <f>Calcs!U13</f>
        <v>24407737.110909693</v>
      </c>
      <c r="V2">
        <f>Calcs!V13</f>
        <v>23917183.113686901</v>
      </c>
      <c r="W2">
        <f>Calcs!W13</f>
        <v>23456508.314476766</v>
      </c>
      <c r="X2">
        <f>Calcs!X13</f>
        <v>23012779.926079791</v>
      </c>
      <c r="Y2">
        <f>Calcs!Y13</f>
        <v>22604282.233846989</v>
      </c>
      <c r="Z2">
        <f>Calcs!Z13</f>
        <v>22186865.378028322</v>
      </c>
      <c r="AA2">
        <f>Calcs!AA13</f>
        <v>21790854.51481574</v>
      </c>
      <c r="AB2">
        <f>Calcs!AB13</f>
        <v>21385924.488017291</v>
      </c>
    </row>
    <row r="3" spans="1:28" x14ac:dyDescent="0.45">
      <c r="A3" t="s">
        <v>273</v>
      </c>
      <c r="B3">
        <f>Calcs!B14</f>
        <v>236224047.57173926</v>
      </c>
      <c r="C3">
        <f>Calcs!C14</f>
        <v>237969750.86458349</v>
      </c>
      <c r="D3">
        <f>Calcs!D14</f>
        <v>234483472.79795697</v>
      </c>
      <c r="E3">
        <f>Calcs!E14</f>
        <v>232313663.27660471</v>
      </c>
      <c r="F3">
        <f>Calcs!F14</f>
        <v>234056913.79946283</v>
      </c>
      <c r="G3">
        <f>Calcs!G14</f>
        <v>236040312.80187041</v>
      </c>
      <c r="H3">
        <f>Calcs!H14</f>
        <v>237563259.98415753</v>
      </c>
      <c r="I3">
        <f>Calcs!I14</f>
        <v>238498880.24431515</v>
      </c>
      <c r="J3">
        <f>Calcs!J14</f>
        <v>237494582.42454636</v>
      </c>
      <c r="K3">
        <f>Calcs!K14</f>
        <v>234915829.25278199</v>
      </c>
      <c r="L3">
        <f>Calcs!L14</f>
        <v>232541993.86440295</v>
      </c>
      <c r="M3">
        <f>Calcs!M14</f>
        <v>230031695.27316013</v>
      </c>
      <c r="N3">
        <f>Calcs!N14</f>
        <v>227599216.38420403</v>
      </c>
      <c r="O3">
        <f>Calcs!O14</f>
        <v>225499199.31791115</v>
      </c>
      <c r="P3">
        <f>Calcs!P14</f>
        <v>223429061.44963104</v>
      </c>
      <c r="Q3">
        <f>Calcs!Q14</f>
        <v>221476656.54068428</v>
      </c>
      <c r="R3">
        <f>Calcs!R14</f>
        <v>219868531.34615213</v>
      </c>
      <c r="S3">
        <f>Calcs!S14</f>
        <v>218581273.06162161</v>
      </c>
      <c r="T3">
        <f>Calcs!T14</f>
        <v>217538622.8384335</v>
      </c>
      <c r="U3">
        <f>Calcs!U14</f>
        <v>216794541.61628237</v>
      </c>
      <c r="V3">
        <f>Calcs!V14</f>
        <v>216231519.41492441</v>
      </c>
      <c r="W3">
        <f>Calcs!W14</f>
        <v>215868955.41515884</v>
      </c>
      <c r="X3">
        <f>Calcs!X14</f>
        <v>215614090.31569263</v>
      </c>
      <c r="Y3">
        <f>Calcs!Y14</f>
        <v>215338934.11906853</v>
      </c>
      <c r="Z3">
        <f>Calcs!Z14</f>
        <v>215223876.90881082</v>
      </c>
      <c r="AA3">
        <f>Calcs!AA14</f>
        <v>214982167.57563382</v>
      </c>
      <c r="AB3">
        <f>Calcs!AB14</f>
        <v>214800439.61757171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17533068.798011545</v>
      </c>
      <c r="C5">
        <f>Calcs!C15</f>
        <v>17791724.54200175</v>
      </c>
      <c r="D5">
        <f>Calcs!D15</f>
        <v>17751811.284954984</v>
      </c>
      <c r="E5">
        <f>Calcs!E15</f>
        <v>17719479.316956211</v>
      </c>
      <c r="F5">
        <f>Calcs!F15</f>
        <v>17888943.425087716</v>
      </c>
      <c r="G5">
        <f>Calcs!G15</f>
        <v>18071563.299508389</v>
      </c>
      <c r="H5">
        <f>Calcs!H15</f>
        <v>19130936.954419971</v>
      </c>
      <c r="I5">
        <f>Calcs!I15</f>
        <v>19288137.21262091</v>
      </c>
      <c r="J5">
        <f>Calcs!J15</f>
        <v>19346334.755018707</v>
      </c>
      <c r="K5">
        <f>Calcs!K15</f>
        <v>19342098.152315419</v>
      </c>
      <c r="L5">
        <f>Calcs!L15</f>
        <v>19314448.745199226</v>
      </c>
      <c r="M5">
        <f>Calcs!M15</f>
        <v>19244433.311050151</v>
      </c>
      <c r="N5">
        <f>Calcs!N15</f>
        <v>19207641.761258442</v>
      </c>
      <c r="O5">
        <f>Calcs!O15</f>
        <v>19258926.951877192</v>
      </c>
      <c r="P5">
        <f>Calcs!P15</f>
        <v>19233507.335657466</v>
      </c>
      <c r="Q5">
        <f>Calcs!Q15</f>
        <v>19153234.863384645</v>
      </c>
      <c r="R5">
        <f>Calcs!R15</f>
        <v>19287245.296262328</v>
      </c>
      <c r="S5">
        <f>Calcs!S15</f>
        <v>19347226.671377294</v>
      </c>
      <c r="T5">
        <f>Calcs!T15</f>
        <v>19409214.85829908</v>
      </c>
      <c r="U5">
        <f>Calcs!U15</f>
        <v>19489933.288751196</v>
      </c>
      <c r="V5">
        <f>Calcs!V15</f>
        <v>19581577.694596</v>
      </c>
      <c r="W5">
        <f>Calcs!W15</f>
        <v>19681695.305847377</v>
      </c>
      <c r="X5">
        <f>Calcs!X15</f>
        <v>19780698.021650527</v>
      </c>
      <c r="Y5">
        <f>Calcs!Y15</f>
        <v>19890849.691936009</v>
      </c>
      <c r="Z5">
        <f>Calcs!Z15</f>
        <v>20004123.069476545</v>
      </c>
      <c r="AA5">
        <f>Calcs!AA15</f>
        <v>20115835.593389552</v>
      </c>
      <c r="AB5">
        <f>Calcs!AB15</f>
        <v>20225987.26367503</v>
      </c>
    </row>
    <row r="6" spans="1:28" x14ac:dyDescent="0.45">
      <c r="A6" t="s">
        <v>275</v>
      </c>
      <c r="B6">
        <f>Calcs!B16</f>
        <v>836718553.88211799</v>
      </c>
      <c r="C6">
        <f>Calcs!C16</f>
        <v>850706701.11292601</v>
      </c>
      <c r="D6">
        <f>Calcs!D16</f>
        <v>846858973.94198227</v>
      </c>
      <c r="E6">
        <f>Calcs!E16</f>
        <v>845138244.30717838</v>
      </c>
      <c r="F6">
        <f>Calcs!F16</f>
        <v>853605206.29924381</v>
      </c>
      <c r="G6">
        <f>Calcs!G16</f>
        <v>862978801.2698127</v>
      </c>
      <c r="H6">
        <f>Calcs!H16</f>
        <v>875187129.4070605</v>
      </c>
      <c r="I6">
        <f>Calcs!I16</f>
        <v>882404070.62256634</v>
      </c>
      <c r="J6">
        <f>Calcs!J16</f>
        <v>884585921.01475954</v>
      </c>
      <c r="K6">
        <f>Calcs!K16</f>
        <v>883147036.94926929</v>
      </c>
      <c r="L6">
        <f>Calcs!L16</f>
        <v>881158509.42779982</v>
      </c>
      <c r="M6">
        <f>Calcs!M16</f>
        <v>878396021.48616636</v>
      </c>
      <c r="N6">
        <f>Calcs!N16</f>
        <v>875470535.83000159</v>
      </c>
      <c r="O6">
        <f>Calcs!O16</f>
        <v>872961129.15511739</v>
      </c>
      <c r="P6">
        <f>Calcs!P16</f>
        <v>870224060.82970369</v>
      </c>
      <c r="Q6">
        <f>Calcs!Q16</f>
        <v>867472498.86346316</v>
      </c>
      <c r="R6">
        <f>Calcs!R16</f>
        <v>865078818.3361057</v>
      </c>
      <c r="S6">
        <f>Calcs!S16</f>
        <v>863976409.71689224</v>
      </c>
      <c r="T6">
        <f>Calcs!T16</f>
        <v>863456868.43801534</v>
      </c>
      <c r="U6">
        <f>Calcs!U16</f>
        <v>863585304.39365184</v>
      </c>
      <c r="V6">
        <f>Calcs!V16</f>
        <v>864209422.86557305</v>
      </c>
      <c r="W6">
        <f>Calcs!W16</f>
        <v>865232004.97069287</v>
      </c>
      <c r="X6">
        <f>Calcs!X16</f>
        <v>866553825.01411867</v>
      </c>
      <c r="Y6">
        <f>Calcs!Y16</f>
        <v>868039757.66752434</v>
      </c>
      <c r="Z6">
        <f>Calcs!Z16</f>
        <v>869592584.04782426</v>
      </c>
      <c r="AA6">
        <f>Calcs!AA16</f>
        <v>871132031.6827451</v>
      </c>
      <c r="AB6">
        <f>Calcs!AB16</f>
        <v>872558651.89830494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2026-06-11T23:21:17Z</dcterms:modified>
</cp:coreProperties>
</file>