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Y/land/BLAPE/"/>
    </mc:Choice>
  </mc:AlternateContent>
  <xr:revisionPtr revIDLastSave="0" documentId="8_{3E9F2250-E796-BC4D-9E39-0624BFDD6AE4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<sst xmlns="http://schemas.openxmlformats.org/spreadsheetml/2006/main" count="15367" uniqueCount="462">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</sst>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47</v>
      </c>
      <c r="C1" s="57">
        <v>44348</v>
      </c>
      <c r="H1" s="53" t="s">
        <v>2</v>
      </c>
    </row>
    <row r="2" spans="1:8" x14ac:dyDescent="0.2">
      <c r="B2" s="2" t="str">
        <f>LOOKUP(B1,F2:G51,G2:G51)</f>
        <v>KY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Kentucky</v>
      </c>
      <c r="B18" s="2">
        <f>SUMIFS('LULUCF Dataframe EPA'!AD2:AD766,'LULUCF Dataframe EPA'!A2:A766,Data!A18)</f>
        <v>-22.085228986651362</v>
      </c>
      <c r="C18" s="2">
        <f>B18/D11</f>
        <v>-20.620702782695854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-20620702782695.855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-20620702782695.855</v>
      </c>
      <c r="C2" s="25">
        <f>$B$2*Data!C$11</f>
        <v>-21352965884673.461</v>
      </c>
      <c r="D2" s="25">
        <f>$B$2*Data!D$11</f>
        <v>-22085228986651.363</v>
      </c>
      <c r="E2" s="25">
        <f>$B$2*Data!E$11</f>
        <v>-22817492088628.969</v>
      </c>
      <c r="F2" s="25">
        <f>$B$2*Data!F$11</f>
        <v>-23549755190606.578</v>
      </c>
      <c r="G2" s="25">
        <f>$B$2*Data!G$11</f>
        <v>-24282018292584.477</v>
      </c>
      <c r="H2" s="25">
        <f>$B$2*Data!H$11</f>
        <v>-24008234462171.328</v>
      </c>
      <c r="I2" s="25">
        <f>$B$2*Data!I$11</f>
        <v>-23734450631758.324</v>
      </c>
      <c r="J2" s="25">
        <f>$B$2*Data!J$11</f>
        <v>-23460666801345.246</v>
      </c>
      <c r="K2" s="25">
        <f>$B$2*Data!K$11</f>
        <v>-23186882970932.242</v>
      </c>
      <c r="L2" s="25">
        <f>$B$2*Data!L$11</f>
        <v>-22913099140519.234</v>
      </c>
      <c r="M2" s="25">
        <f>$B$2*Data!M$11</f>
        <v>-22256887102545.094</v>
      </c>
      <c r="N2" s="25">
        <f>$B$2*Data!N$11</f>
        <v>-21600675064570.879</v>
      </c>
      <c r="O2" s="25">
        <f>$B$2*Data!O$11</f>
        <v>-20944463026596.957</v>
      </c>
      <c r="P2" s="25">
        <f>$B$2*Data!P$11</f>
        <v>-20288250988622.742</v>
      </c>
      <c r="Q2" s="25">
        <f>$B$2*Data!Q$11</f>
        <v>-19632038950648.82</v>
      </c>
      <c r="R2" s="25">
        <f>$B$2*Data!R$11</f>
        <v>-19624325199871.285</v>
      </c>
      <c r="S2" s="25">
        <f>$B$2*Data!S$11</f>
        <v>-19616611449093.777</v>
      </c>
      <c r="T2" s="25">
        <f>$B$2*Data!T$11</f>
        <v>-19608897698316.266</v>
      </c>
      <c r="U2" s="25">
        <f>$B$2*Data!U$11</f>
        <v>-19601183947538.754</v>
      </c>
      <c r="V2" s="25">
        <f>$B$2*Data!V$11</f>
        <v>-19593470196761.246</v>
      </c>
      <c r="W2" s="25">
        <f>$B$2*Data!W$11</f>
        <v>-19585756445983.734</v>
      </c>
      <c r="X2" s="25">
        <f>$B$2*Data!X$11</f>
        <v>-19578042695206.223</v>
      </c>
      <c r="Y2" s="25">
        <f>$B$2*Data!Y$11</f>
        <v>-19570328944428.715</v>
      </c>
      <c r="Z2" s="25">
        <f>$B$2*Data!Z$11</f>
        <v>-19562615193651.203</v>
      </c>
      <c r="AA2" s="25">
        <f>$B$2*Data!AA$11</f>
        <v>-19554901442873.691</v>
      </c>
      <c r="AB2" s="25">
        <f>$B$2*Data!AB$11</f>
        <v>-19547187692096.18</v>
      </c>
      <c r="AC2" s="25">
        <f>$B$2*Data!AC$11</f>
        <v>-19539473941318.672</v>
      </c>
      <c r="AD2" s="25">
        <f>$B$2*Data!AD$11</f>
        <v>-19531760190541.16</v>
      </c>
      <c r="AE2" s="25">
        <f>$B$2*Data!AE$11</f>
        <v>-19524046439763.648</v>
      </c>
      <c r="AF2" s="25">
        <f>$B$2*Data!AF$11</f>
        <v>-19516332688986.141</v>
      </c>
      <c r="AG2" s="25">
        <f>$B$2*Data!AG$11</f>
        <v>-19508618938208.629</v>
      </c>
      <c r="AH2" s="25">
        <f>$B$2*Data!AH$11</f>
        <v>-19500905187431.121</v>
      </c>
      <c r="AI2" s="25">
        <f>$B$2*Data!AI$11</f>
        <v>-19493191436653.609</v>
      </c>
      <c r="AJ2" s="25">
        <f>$B$2*Data!AJ$11</f>
        <v>-19485477685876.098</v>
      </c>
      <c r="AK2" s="25">
        <f>$B$2*Data!AK$11</f>
        <v>-19477763935098.59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8866318337.4271526</v>
      </c>
      <c r="C11" s="25">
        <f>(ABS(C$2)*'data from RPEpUACE'!$B11)+SUMIFS('Override Calcs'!$E$4:$E$6,'Override Calcs'!$A$4:$A$6,About!$B$2,'Override Calcs'!$B$4:$B$6,"CH4")</f>
        <v>9181170737.8183556</v>
      </c>
      <c r="D11" s="25">
        <f>(ABS(D$2)*'data from RPEpUACE'!$B11)+SUMIFS('Override Calcs'!$E$4:$E$6,'Override Calcs'!$A$4:$A$6,About!$B$2,'Override Calcs'!$B$4:$B$6,"CH4")</f>
        <v>9496023138.2096844</v>
      </c>
      <c r="E11" s="25">
        <f>(ABS(E$2)*'data from RPEpUACE'!$B11)+SUMIFS('Override Calcs'!$E$4:$E$6,'Override Calcs'!$A$4:$A$6,About!$B$2,'Override Calcs'!$B$4:$B$6,"CH4")</f>
        <v>9810875538.6008873</v>
      </c>
      <c r="F11" s="25">
        <f>(ABS(F$2)*'data from RPEpUACE'!$B11)+SUMIFS('Override Calcs'!$E$4:$E$6,'Override Calcs'!$A$4:$A$6,About!$B$2,'Override Calcs'!$B$4:$B$6,"CH4")</f>
        <v>10125727938.99209</v>
      </c>
      <c r="G11" s="25">
        <f>(ABS(G$2)*'data from RPEpUACE'!$B11)+SUMIFS('Override Calcs'!$E$4:$E$6,'Override Calcs'!$A$4:$A$6,About!$B$2,'Override Calcs'!$B$4:$B$6,"CH4")</f>
        <v>10440580339.383419</v>
      </c>
      <c r="H11" s="25">
        <f>(ABS(H$2)*'data from RPEpUACE'!$B11)+SUMIFS('Override Calcs'!$E$4:$E$6,'Override Calcs'!$A$4:$A$6,About!$B$2,'Override Calcs'!$B$4:$B$6,"CH4")</f>
        <v>10322861044.281597</v>
      </c>
      <c r="I11" s="25">
        <f>(ABS(I$2)*'data from RPEpUACE'!$B11)+SUMIFS('Override Calcs'!$E$4:$E$6,'Override Calcs'!$A$4:$A$6,About!$B$2,'Override Calcs'!$B$4:$B$6,"CH4")</f>
        <v>10205141749.179836</v>
      </c>
      <c r="J11" s="25">
        <f>(ABS(J$2)*'data from RPEpUACE'!$B11)+SUMIFS('Override Calcs'!$E$4:$E$6,'Override Calcs'!$A$4:$A$6,About!$B$2,'Override Calcs'!$B$4:$B$6,"CH4")</f>
        <v>10087422454.078043</v>
      </c>
      <c r="K11" s="25">
        <f>(ABS(K$2)*'data from RPEpUACE'!$B11)+SUMIFS('Override Calcs'!$E$4:$E$6,'Override Calcs'!$A$4:$A$6,About!$B$2,'Override Calcs'!$B$4:$B$6,"CH4")</f>
        <v>9969703158.976284</v>
      </c>
      <c r="L11" s="25">
        <f>(ABS(L$2)*'data from RPEpUACE'!$B11)+SUMIFS('Override Calcs'!$E$4:$E$6,'Override Calcs'!$A$4:$A$6,About!$B$2,'Override Calcs'!$B$4:$B$6,"CH4")</f>
        <v>9851983863.8745213</v>
      </c>
      <c r="M11" s="25">
        <f>(ABS(M$2)*'data from RPEpUACE'!$B11)+SUMIFS('Override Calcs'!$E$4:$E$6,'Override Calcs'!$A$4:$A$6,About!$B$2,'Override Calcs'!$B$4:$B$6,"CH4")</f>
        <v>9569831267.6781902</v>
      </c>
      <c r="N11" s="25">
        <f>(ABS(N$2)*'data from RPEpUACE'!$B11)+SUMIFS('Override Calcs'!$E$4:$E$6,'Override Calcs'!$A$4:$A$6,About!$B$2,'Override Calcs'!$B$4:$B$6,"CH4")</f>
        <v>9287678671.4818249</v>
      </c>
      <c r="O11" s="25">
        <f>(ABS(O$2)*'data from RPEpUACE'!$B11)+SUMIFS('Override Calcs'!$E$4:$E$6,'Override Calcs'!$A$4:$A$6,About!$B$2,'Override Calcs'!$B$4:$B$6,"CH4")</f>
        <v>9005526075.2855873</v>
      </c>
      <c r="P11" s="25">
        <f>(ABS(P$2)*'data from RPEpUACE'!$B11)+SUMIFS('Override Calcs'!$E$4:$E$6,'Override Calcs'!$A$4:$A$6,About!$B$2,'Override Calcs'!$B$4:$B$6,"CH4")</f>
        <v>8723373479.0892239</v>
      </c>
      <c r="Q11" s="25">
        <f>(ABS(Q$2)*'data from RPEpUACE'!$B11)+SUMIFS('Override Calcs'!$E$4:$E$6,'Override Calcs'!$A$4:$A$6,About!$B$2,'Override Calcs'!$B$4:$B$6,"CH4")</f>
        <v>8441220882.8929853</v>
      </c>
      <c r="R11" s="25">
        <f>(ABS(R$2)*'data from RPEpUACE'!$B11)+SUMIFS('Override Calcs'!$E$4:$E$6,'Override Calcs'!$A$4:$A$6,About!$B$2,'Override Calcs'!$B$4:$B$6,"CH4")</f>
        <v>8437904188.4674883</v>
      </c>
      <c r="S11" s="25">
        <f>(ABS(S$2)*'data from RPEpUACE'!$B11)+SUMIFS('Override Calcs'!$E$4:$E$6,'Override Calcs'!$A$4:$A$6,About!$B$2,'Override Calcs'!$B$4:$B$6,"CH4")</f>
        <v>8434587494.0420027</v>
      </c>
      <c r="T11" s="25">
        <f>(ABS(T$2)*'data from RPEpUACE'!$B11)+SUMIFS('Override Calcs'!$E$4:$E$6,'Override Calcs'!$A$4:$A$6,About!$B$2,'Override Calcs'!$B$4:$B$6,"CH4")</f>
        <v>8431270799.6165152</v>
      </c>
      <c r="U11" s="25">
        <f>(ABS(U$2)*'data from RPEpUACE'!$B11)+SUMIFS('Override Calcs'!$E$4:$E$6,'Override Calcs'!$A$4:$A$6,About!$B$2,'Override Calcs'!$B$4:$B$6,"CH4")</f>
        <v>8427954105.1910286</v>
      </c>
      <c r="V11" s="25">
        <f>(ABS(V$2)*'data from RPEpUACE'!$B11)+SUMIFS('Override Calcs'!$E$4:$E$6,'Override Calcs'!$A$4:$A$6,About!$B$2,'Override Calcs'!$B$4:$B$6,"CH4")</f>
        <v>8424637410.765543</v>
      </c>
      <c r="W11" s="25">
        <f>(ABS(W$2)*'data from RPEpUACE'!$B11)+SUMIFS('Override Calcs'!$E$4:$E$6,'Override Calcs'!$A$4:$A$6,About!$B$2,'Override Calcs'!$B$4:$B$6,"CH4")</f>
        <v>8421320716.3400555</v>
      </c>
      <c r="X11" s="25">
        <f>(ABS(X$2)*'data from RPEpUACE'!$B11)+SUMIFS('Override Calcs'!$E$4:$E$6,'Override Calcs'!$A$4:$A$6,About!$B$2,'Override Calcs'!$B$4:$B$6,"CH4")</f>
        <v>8418004021.9145689</v>
      </c>
      <c r="Y11" s="25">
        <f>(ABS(Y$2)*'data from RPEpUACE'!$B11)+SUMIFS('Override Calcs'!$E$4:$E$6,'Override Calcs'!$A$4:$A$6,About!$B$2,'Override Calcs'!$B$4:$B$6,"CH4")</f>
        <v>8414687327.4890833</v>
      </c>
      <c r="Z11" s="25">
        <f>(ABS(Z$2)*'data from RPEpUACE'!$B11)+SUMIFS('Override Calcs'!$E$4:$E$6,'Override Calcs'!$A$4:$A$6,About!$B$2,'Override Calcs'!$B$4:$B$6,"CH4")</f>
        <v>8411370633.0635958</v>
      </c>
      <c r="AA11" s="25">
        <f>(ABS(AA$2)*'data from RPEpUACE'!$B11)+SUMIFS('Override Calcs'!$E$4:$E$6,'Override Calcs'!$A$4:$A$6,About!$B$2,'Override Calcs'!$B$4:$B$6,"CH4")</f>
        <v>8408053938.6381083</v>
      </c>
      <c r="AB11" s="25">
        <f>(ABS(AB$2)*'data from RPEpUACE'!$B11)+SUMIFS('Override Calcs'!$E$4:$E$6,'Override Calcs'!$A$4:$A$6,About!$B$2,'Override Calcs'!$B$4:$B$6,"CH4")</f>
        <v>8404737244.2126217</v>
      </c>
      <c r="AC11" s="25">
        <f>(ABS(AC$2)*'data from RPEpUACE'!$B11)+SUMIFS('Override Calcs'!$E$4:$E$6,'Override Calcs'!$A$4:$A$6,About!$B$2,'Override Calcs'!$B$4:$B$6,"CH4")</f>
        <v>8401420549.7871361</v>
      </c>
      <c r="AD11" s="25">
        <f>(ABS(AD$2)*'data from RPEpUACE'!$B11)+SUMIFS('Override Calcs'!$E$4:$E$6,'Override Calcs'!$A$4:$A$6,About!$B$2,'Override Calcs'!$B$4:$B$6,"CH4")</f>
        <v>8398103855.3616486</v>
      </c>
      <c r="AE11" s="25">
        <f>(ABS(AE$2)*'data from RPEpUACE'!$B11)+SUMIFS('Override Calcs'!$E$4:$E$6,'Override Calcs'!$A$4:$A$6,About!$B$2,'Override Calcs'!$B$4:$B$6,"CH4")</f>
        <v>8394787160.936162</v>
      </c>
      <c r="AF11" s="25">
        <f>(ABS(AF$2)*'data from RPEpUACE'!$B11)+SUMIFS('Override Calcs'!$E$4:$E$6,'Override Calcs'!$A$4:$A$6,About!$B$2,'Override Calcs'!$B$4:$B$6,"CH4")</f>
        <v>8391470466.5106764</v>
      </c>
      <c r="AG11" s="25">
        <f>(ABS(AG$2)*'data from RPEpUACE'!$B11)+SUMIFS('Override Calcs'!$E$4:$E$6,'Override Calcs'!$A$4:$A$6,About!$B$2,'Override Calcs'!$B$4:$B$6,"CH4")</f>
        <v>8388153772.0851889</v>
      </c>
      <c r="AH11" s="25">
        <f>(ABS(AH$2)*'data from RPEpUACE'!$B11)+SUMIFS('Override Calcs'!$E$4:$E$6,'Override Calcs'!$A$4:$A$6,About!$B$2,'Override Calcs'!$B$4:$B$6,"CH4")</f>
        <v>8384837077.6597033</v>
      </c>
      <c r="AI11" s="25">
        <f>(ABS(AI$2)*'data from RPEpUACE'!$B11)+SUMIFS('Override Calcs'!$E$4:$E$6,'Override Calcs'!$A$4:$A$6,About!$B$2,'Override Calcs'!$B$4:$B$6,"CH4")</f>
        <v>8381520383.2342167</v>
      </c>
      <c r="AJ11" s="25">
        <f>(ABS(AJ$2)*'data from RPEpUACE'!$B11)+SUMIFS('Override Calcs'!$E$4:$E$6,'Override Calcs'!$A$4:$A$6,About!$B$2,'Override Calcs'!$B$4:$B$6,"CH4")</f>
        <v>8378203688.8087292</v>
      </c>
      <c r="AK11" s="25">
        <f>(ABS(AK$2)*'data from RPEpUACE'!$B11)+SUMIFS('Override Calcs'!$E$4:$E$6,'Override Calcs'!$A$4:$A$6,About!$B$2,'Override Calcs'!$B$4:$B$6,"CH4")</f>
        <v>8374886994.3832436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721801993.34894049</v>
      </c>
      <c r="C12" s="25">
        <f>(ABS(C$2)*'data from RPEpUACE'!$B12)+SUMIFS('Override Calcs'!$E$4:$E$6,'Override Calcs'!$A$4:$A$6,About!$B$2,'Override Calcs'!$B$4:$B$6,"N2O")</f>
        <v>747433950.3308748</v>
      </c>
      <c r="D12" s="25">
        <f>(ABS(D$2)*'data from RPEpUACE'!$B12)+SUMIFS('Override Calcs'!$E$4:$E$6,'Override Calcs'!$A$4:$A$6,About!$B$2,'Override Calcs'!$B$4:$B$6,"N2O")</f>
        <v>773065907.3128196</v>
      </c>
      <c r="E12" s="25">
        <f>(ABS(E$2)*'data from RPEpUACE'!$B12)+SUMIFS('Override Calcs'!$E$4:$E$6,'Override Calcs'!$A$4:$A$6,About!$B$2,'Override Calcs'!$B$4:$B$6,"N2O")</f>
        <v>798697864.29475391</v>
      </c>
      <c r="F12" s="25">
        <f>(ABS(F$2)*'data from RPEpUACE'!$B12)+SUMIFS('Override Calcs'!$E$4:$E$6,'Override Calcs'!$A$4:$A$6,About!$B$2,'Override Calcs'!$B$4:$B$6,"N2O")</f>
        <v>824329821.27668846</v>
      </c>
      <c r="G12" s="25">
        <f>(ABS(G$2)*'data from RPEpUACE'!$B12)+SUMIFS('Override Calcs'!$E$4:$E$6,'Override Calcs'!$A$4:$A$6,About!$B$2,'Override Calcs'!$B$4:$B$6,"N2O")</f>
        <v>849961778.25863302</v>
      </c>
      <c r="H12" s="25">
        <f>(ABS(H$2)*'data from RPEpUACE'!$B12)+SUMIFS('Override Calcs'!$E$4:$E$6,'Override Calcs'!$A$4:$A$6,About!$B$2,'Override Calcs'!$B$4:$B$6,"N2O")</f>
        <v>840378316.59772623</v>
      </c>
      <c r="I12" s="25">
        <f>(ABS(I$2)*'data from RPEpUACE'!$B12)+SUMIFS('Override Calcs'!$E$4:$E$6,'Override Calcs'!$A$4:$A$6,About!$B$2,'Override Calcs'!$B$4:$B$6,"N2O")</f>
        <v>830794854.93682456</v>
      </c>
      <c r="J12" s="25">
        <f>(ABS(J$2)*'data from RPEpUACE'!$B12)+SUMIFS('Override Calcs'!$E$4:$E$6,'Override Calcs'!$A$4:$A$6,About!$B$2,'Override Calcs'!$B$4:$B$6,"N2O")</f>
        <v>821211393.27592027</v>
      </c>
      <c r="K12" s="25">
        <f>(ABS(K$2)*'data from RPEpUACE'!$B12)+SUMIFS('Override Calcs'!$E$4:$E$6,'Override Calcs'!$A$4:$A$6,About!$B$2,'Override Calcs'!$B$4:$B$6,"N2O")</f>
        <v>811627931.61501861</v>
      </c>
      <c r="L12" s="25">
        <f>(ABS(L$2)*'data from RPEpUACE'!$B12)+SUMIFS('Override Calcs'!$E$4:$E$6,'Override Calcs'!$A$4:$A$6,About!$B$2,'Override Calcs'!$B$4:$B$6,"N2O")</f>
        <v>802044469.95411682</v>
      </c>
      <c r="M12" s="25">
        <f>(ABS(M$2)*'data from RPEpUACE'!$B12)+SUMIFS('Override Calcs'!$E$4:$E$6,'Override Calcs'!$A$4:$A$6,About!$B$2,'Override Calcs'!$B$4:$B$6,"N2O")</f>
        <v>779074585.65576112</v>
      </c>
      <c r="N12" s="25">
        <f>(ABS(N$2)*'data from RPEpUACE'!$B12)+SUMIFS('Override Calcs'!$E$4:$E$6,'Override Calcs'!$A$4:$A$6,About!$B$2,'Override Calcs'!$B$4:$B$6,"N2O")</f>
        <v>756104701.3574028</v>
      </c>
      <c r="O12" s="25">
        <f>(ABS(O$2)*'data from RPEpUACE'!$B12)+SUMIFS('Override Calcs'!$E$4:$E$6,'Override Calcs'!$A$4:$A$6,About!$B$2,'Override Calcs'!$B$4:$B$6,"N2O")</f>
        <v>733134817.05905473</v>
      </c>
      <c r="P12" s="25">
        <f>(ABS(P$2)*'data from RPEpUACE'!$B12)+SUMIFS('Override Calcs'!$E$4:$E$6,'Override Calcs'!$A$4:$A$6,About!$B$2,'Override Calcs'!$B$4:$B$6,"N2O")</f>
        <v>710164932.76069641</v>
      </c>
      <c r="Q12" s="25">
        <f>(ABS(Q$2)*'data from RPEpUACE'!$B12)+SUMIFS('Override Calcs'!$E$4:$E$6,'Override Calcs'!$A$4:$A$6,About!$B$2,'Override Calcs'!$B$4:$B$6,"N2O")</f>
        <v>687195048.46234834</v>
      </c>
      <c r="R12" s="25">
        <f>(ABS(R$2)*'data from RPEpUACE'!$B12)+SUMIFS('Override Calcs'!$E$4:$E$6,'Override Calcs'!$A$4:$A$6,About!$B$2,'Override Calcs'!$B$4:$B$6,"N2O")</f>
        <v>686925038.23301256</v>
      </c>
      <c r="S12" s="25">
        <f>(ABS(S$2)*'data from RPEpUACE'!$B12)+SUMIFS('Override Calcs'!$E$4:$E$6,'Override Calcs'!$A$4:$A$6,About!$B$2,'Override Calcs'!$B$4:$B$6,"N2O")</f>
        <v>686655028.00367761</v>
      </c>
      <c r="T12" s="25">
        <f>(ABS(T$2)*'data from RPEpUACE'!$B12)+SUMIFS('Override Calcs'!$E$4:$E$6,'Override Calcs'!$A$4:$A$6,About!$B$2,'Override Calcs'!$B$4:$B$6,"N2O")</f>
        <v>686385017.77434266</v>
      </c>
      <c r="U12" s="25">
        <f>(ABS(U$2)*'data from RPEpUACE'!$B12)+SUMIFS('Override Calcs'!$E$4:$E$6,'Override Calcs'!$A$4:$A$6,About!$B$2,'Override Calcs'!$B$4:$B$6,"N2O")</f>
        <v>686115007.54500759</v>
      </c>
      <c r="V12" s="25">
        <f>(ABS(V$2)*'data from RPEpUACE'!$B12)+SUMIFS('Override Calcs'!$E$4:$E$6,'Override Calcs'!$A$4:$A$6,About!$B$2,'Override Calcs'!$B$4:$B$6,"N2O")</f>
        <v>685844997.31567276</v>
      </c>
      <c r="W12" s="25">
        <f>(ABS(W$2)*'data from RPEpUACE'!$B12)+SUMIFS('Override Calcs'!$E$4:$E$6,'Override Calcs'!$A$4:$A$6,About!$B$2,'Override Calcs'!$B$4:$B$6,"N2O")</f>
        <v>685574987.08633769</v>
      </c>
      <c r="X12" s="25">
        <f>(ABS(X$2)*'data from RPEpUACE'!$B12)+SUMIFS('Override Calcs'!$E$4:$E$6,'Override Calcs'!$A$4:$A$6,About!$B$2,'Override Calcs'!$B$4:$B$6,"N2O")</f>
        <v>685304976.85700274</v>
      </c>
      <c r="Y12" s="25">
        <f>(ABS(Y$2)*'data from RPEpUACE'!$B12)+SUMIFS('Override Calcs'!$E$4:$E$6,'Override Calcs'!$A$4:$A$6,About!$B$2,'Override Calcs'!$B$4:$B$6,"N2O")</f>
        <v>685034966.62766778</v>
      </c>
      <c r="Z12" s="25">
        <f>(ABS(Z$2)*'data from RPEpUACE'!$B12)+SUMIFS('Override Calcs'!$E$4:$E$6,'Override Calcs'!$A$4:$A$6,About!$B$2,'Override Calcs'!$B$4:$B$6,"N2O")</f>
        <v>684764956.39833283</v>
      </c>
      <c r="AA12" s="25">
        <f>(ABS(AA$2)*'data from RPEpUACE'!$B12)+SUMIFS('Override Calcs'!$E$4:$E$6,'Override Calcs'!$A$4:$A$6,About!$B$2,'Override Calcs'!$B$4:$B$6,"N2O")</f>
        <v>684494946.16899776</v>
      </c>
      <c r="AB12" s="25">
        <f>(ABS(AB$2)*'data from RPEpUACE'!$B12)+SUMIFS('Override Calcs'!$E$4:$E$6,'Override Calcs'!$A$4:$A$6,About!$B$2,'Override Calcs'!$B$4:$B$6,"N2O")</f>
        <v>684224935.93966281</v>
      </c>
      <c r="AC12" s="25">
        <f>(ABS(AC$2)*'data from RPEpUACE'!$B12)+SUMIFS('Override Calcs'!$E$4:$E$6,'Override Calcs'!$A$4:$A$6,About!$B$2,'Override Calcs'!$B$4:$B$6,"N2O")</f>
        <v>683954925.71032786</v>
      </c>
      <c r="AD12" s="25">
        <f>(ABS(AD$2)*'data from RPEpUACE'!$B12)+SUMIFS('Override Calcs'!$E$4:$E$6,'Override Calcs'!$A$4:$A$6,About!$B$2,'Override Calcs'!$B$4:$B$6,"N2O")</f>
        <v>683684915.48099291</v>
      </c>
      <c r="AE12" s="25">
        <f>(ABS(AE$2)*'data from RPEpUACE'!$B12)+SUMIFS('Override Calcs'!$E$4:$E$6,'Override Calcs'!$A$4:$A$6,About!$B$2,'Override Calcs'!$B$4:$B$6,"N2O")</f>
        <v>683414905.25165784</v>
      </c>
      <c r="AF12" s="25">
        <f>(ABS(AF$2)*'data from RPEpUACE'!$B12)+SUMIFS('Override Calcs'!$E$4:$E$6,'Override Calcs'!$A$4:$A$6,About!$B$2,'Override Calcs'!$B$4:$B$6,"N2O")</f>
        <v>683144895.02232301</v>
      </c>
      <c r="AG12" s="25">
        <f>(ABS(AG$2)*'data from RPEpUACE'!$B12)+SUMIFS('Override Calcs'!$E$4:$E$6,'Override Calcs'!$A$4:$A$6,About!$B$2,'Override Calcs'!$B$4:$B$6,"N2O")</f>
        <v>682874884.79298794</v>
      </c>
      <c r="AH12" s="25">
        <f>(ABS(AH$2)*'data from RPEpUACE'!$B12)+SUMIFS('Override Calcs'!$E$4:$E$6,'Override Calcs'!$A$4:$A$6,About!$B$2,'Override Calcs'!$B$4:$B$6,"N2O")</f>
        <v>682604874.56365311</v>
      </c>
      <c r="AI12" s="25">
        <f>(ABS(AI$2)*'data from RPEpUACE'!$B12)+SUMIFS('Override Calcs'!$E$4:$E$6,'Override Calcs'!$A$4:$A$6,About!$B$2,'Override Calcs'!$B$4:$B$6,"N2O")</f>
        <v>682334864.33431804</v>
      </c>
      <c r="AJ12" s="25">
        <f>(ABS(AJ$2)*'data from RPEpUACE'!$B12)+SUMIFS('Override Calcs'!$E$4:$E$6,'Override Calcs'!$A$4:$A$6,About!$B$2,'Override Calcs'!$B$4:$B$6,"N2O")</f>
        <v>682064854.10498309</v>
      </c>
      <c r="AK12" s="25">
        <f>(ABS(AK$2)*'data from RPEpUACE'!$B12)+SUMIFS('Override Calcs'!$E$4:$E$6,'Override Calcs'!$A$4:$A$6,About!$B$2,'Override Calcs'!$B$4:$B$6,"N2O")</f>
        <v>681794843.87564826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2021-06-01T20:52:14Z</dcterms:modified>
</cp:coreProperties>
</file>