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trans\TTS\"/>
    </mc:Choice>
  </mc:AlternateContent>
  <xr:revisionPtr revIDLastSave="0" documentId="8_{F0C2E04F-CC60-49E7-A49B-D97471F1CE11}" xr6:coauthVersionLast="47" xr6:coauthVersionMax="47" xr10:uidLastSave="{00000000-0000-0000-0000-000000000000}"/>
  <bookViews>
    <workbookView xWindow="420" yWindow="555" windowWidth="19605" windowHeight="12645" firstSheet="5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3" l="1"/>
  <c r="J10" i="3"/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14" i="3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R24" i="3" l="1"/>
  <c r="L24" i="3"/>
  <c r="M24" i="3"/>
  <c r="F2" i="9" s="1"/>
  <c r="N24" i="3"/>
  <c r="G2" i="9" s="1"/>
  <c r="Q24" i="3"/>
  <c r="J2" i="9" s="1"/>
  <c r="O24" i="3"/>
  <c r="K24" i="3"/>
  <c r="D2" i="9" s="1"/>
  <c r="P24" i="3"/>
  <c r="I2" i="9" s="1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F2" i="10"/>
  <c r="R14" i="3"/>
  <c r="C2" i="9"/>
  <c r="K2" i="9"/>
  <c r="E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L10" i="3" s="1"/>
  <c r="B6" i="10"/>
  <c r="G17" i="3"/>
  <c r="B3" i="9"/>
  <c r="N10" i="3" l="1"/>
  <c r="O10" i="3"/>
  <c r="H2" i="2" s="1"/>
  <c r="P10" i="3"/>
  <c r="I2" i="2" s="1"/>
  <c r="Q10" i="3"/>
  <c r="J2" i="2" s="1"/>
  <c r="M10" i="3"/>
  <c r="F2" i="2" s="1"/>
  <c r="R10" i="3"/>
  <c r="K2" i="2" s="1"/>
  <c r="S10" i="3"/>
  <c r="L2" i="2" s="1"/>
  <c r="S24" i="3"/>
  <c r="L2" i="9" s="1"/>
  <c r="S31" i="3"/>
  <c r="E2" i="2"/>
  <c r="G2" i="2"/>
  <c r="D2" i="2"/>
  <c r="S80" i="3"/>
  <c r="L2" i="17" s="1"/>
  <c r="L2" i="10"/>
  <c r="S14" i="3"/>
  <c r="L6" i="2" s="1"/>
  <c r="Q17" i="3"/>
  <c r="J2" i="8" s="1"/>
  <c r="R17" i="3"/>
  <c r="K2" i="8" s="1"/>
  <c r="K17" i="3"/>
  <c r="D2" i="8" s="1"/>
  <c r="S17" i="3"/>
  <c r="L2" i="8" s="1"/>
  <c r="P17" i="3"/>
  <c r="I2" i="8" s="1"/>
  <c r="L17" i="3"/>
  <c r="E2" i="8" s="1"/>
  <c r="J17" i="3"/>
  <c r="C2" i="8" s="1"/>
  <c r="M17" i="3"/>
  <c r="F2" i="8" s="1"/>
  <c r="N17" i="3"/>
  <c r="G2" i="8" s="1"/>
  <c r="O17" i="3"/>
  <c r="H2" i="8" s="1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10" i="3" l="1"/>
  <c r="M2" i="2" s="1"/>
  <c r="T24" i="3"/>
  <c r="M2" i="9" s="1"/>
  <c r="T31" i="3"/>
  <c r="M2" i="10" s="1"/>
  <c r="T17" i="3"/>
  <c r="M2" i="8" s="1"/>
  <c r="T13" i="3"/>
  <c r="M5" i="2" s="1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24" i="3" l="1"/>
  <c r="N2" i="9" s="1"/>
  <c r="U10" i="3"/>
  <c r="N2" i="2" s="1"/>
  <c r="U17" i="3"/>
  <c r="N2" i="8" s="1"/>
  <c r="U31" i="3"/>
  <c r="N2" i="10" s="1"/>
  <c r="U80" i="3"/>
  <c r="N2" i="17" s="1"/>
  <c r="U14" i="3"/>
  <c r="N6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0" i="3"/>
  <c r="O2" i="10"/>
  <c r="V14" i="3"/>
  <c r="O6" i="2" s="1"/>
  <c r="O2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0" i="3" l="1"/>
  <c r="P2" i="2" s="1"/>
  <c r="W24" i="3"/>
  <c r="P2" i="9" s="1"/>
  <c r="W31" i="3"/>
  <c r="P2" i="10" s="1"/>
  <c r="W17" i="3"/>
  <c r="P2" i="8" s="1"/>
  <c r="W14" i="3"/>
  <c r="P6" i="2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2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0" i="3" l="1"/>
  <c r="X31" i="3"/>
  <c r="Q2" i="10" s="1"/>
  <c r="X17" i="3"/>
  <c r="Q2" i="8" s="1"/>
  <c r="Q2" i="2"/>
  <c r="Q2" i="9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24" i="3" l="1"/>
  <c r="R2" i="9" s="1"/>
  <c r="Y10" i="3"/>
  <c r="R2" i="2" s="1"/>
  <c r="Y17" i="3"/>
  <c r="R2" i="8" s="1"/>
  <c r="Y31" i="3"/>
  <c r="R2" i="10" s="1"/>
  <c r="Y14" i="3"/>
  <c r="R6" i="2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24" i="3" l="1"/>
  <c r="S2" i="9" s="1"/>
  <c r="Z10" i="3"/>
  <c r="S2" i="2" s="1"/>
  <c r="Z31" i="3"/>
  <c r="S2" i="10" s="1"/>
  <c r="Z80" i="3"/>
  <c r="S2" i="17" s="1"/>
  <c r="Z14" i="3"/>
  <c r="S6" i="2" s="1"/>
  <c r="Z17" i="3"/>
  <c r="S2" i="8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AA24" i="3"/>
  <c r="T2" i="9" s="1"/>
  <c r="AA10" i="3"/>
  <c r="T2" i="2" s="1"/>
  <c r="AA14" i="3"/>
  <c r="T6" i="2" s="1"/>
  <c r="AA80" i="3"/>
  <c r="T2" i="17" s="1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24" i="3" l="1"/>
  <c r="AB10" i="3"/>
  <c r="U2" i="2" s="1"/>
  <c r="AB31" i="3"/>
  <c r="AB14" i="3"/>
  <c r="U6" i="2" s="1"/>
  <c r="U2" i="9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24" i="3" l="1"/>
  <c r="V2" i="9" s="1"/>
  <c r="AC10" i="3"/>
  <c r="V2" i="2" s="1"/>
  <c r="AC31" i="3"/>
  <c r="AC14" i="3"/>
  <c r="V6" i="2" s="1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24" i="3" l="1"/>
  <c r="W2" i="9" s="1"/>
  <c r="AD10" i="3"/>
  <c r="W2" i="2" s="1"/>
  <c r="AD31" i="3"/>
  <c r="AD14" i="3"/>
  <c r="W6" i="2" s="1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24" i="3" l="1"/>
  <c r="X2" i="9" s="1"/>
  <c r="AE10" i="3"/>
  <c r="X2" i="2" s="1"/>
  <c r="AE31" i="3"/>
  <c r="AE14" i="3"/>
  <c r="X6" i="2" s="1"/>
  <c r="AE80" i="3"/>
  <c r="X2" i="17" s="1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24" i="3" l="1"/>
  <c r="Y2" i="9" s="1"/>
  <c r="AF10" i="3"/>
  <c r="AF31" i="3"/>
  <c r="AF14" i="3"/>
  <c r="Y6" i="2" s="1"/>
  <c r="AF80" i="3"/>
  <c r="Y2" i="17" s="1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0" i="3" l="1"/>
  <c r="Z2" i="2" s="1"/>
  <c r="AG24" i="3"/>
  <c r="AG31" i="3"/>
  <c r="AG14" i="3"/>
  <c r="Z6" i="2" s="1"/>
  <c r="AG80" i="3"/>
  <c r="Z2" i="17" s="1"/>
  <c r="Z2" i="9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0" i="3" l="1"/>
  <c r="AA2" i="2" s="1"/>
  <c r="AH24" i="3"/>
  <c r="AA2" i="9" s="1"/>
  <c r="AH31" i="3"/>
  <c r="AH14" i="3"/>
  <c r="AA6" i="2" s="1"/>
  <c r="AH80" i="3"/>
  <c r="AA2" i="17" s="1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24" i="3" l="1"/>
  <c r="AB2" i="9" s="1"/>
  <c r="AI10" i="3"/>
  <c r="AB2" i="2" s="1"/>
  <c r="AI31" i="3"/>
  <c r="AB2" i="10" s="1"/>
  <c r="AI14" i="3"/>
  <c r="AB6" i="2" s="1"/>
  <c r="AI80" i="3"/>
  <c r="AB2" i="17" s="1"/>
  <c r="AI17" i="3"/>
  <c r="AB2" i="8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24" i="3" l="1"/>
  <c r="AC2" i="9" s="1"/>
  <c r="AJ10" i="3"/>
  <c r="AC2" i="2" s="1"/>
  <c r="AJ31" i="3"/>
  <c r="AC2" i="10" s="1"/>
  <c r="AJ14" i="3"/>
  <c r="AC6" i="2" s="1"/>
  <c r="AJ17" i="3"/>
  <c r="AC2" i="8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0" i="3" l="1"/>
  <c r="AD2" i="2" s="1"/>
  <c r="AK24" i="3"/>
  <c r="AD2" i="9" s="1"/>
  <c r="AK31" i="3"/>
  <c r="AD2" i="10" s="1"/>
  <c r="AK14" i="3"/>
  <c r="AD6" i="2" s="1"/>
  <c r="AK80" i="3"/>
  <c r="AD2" i="17" s="1"/>
  <c r="AK17" i="3"/>
  <c r="AD2" i="8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24" i="3" l="1"/>
  <c r="AE2" i="9" s="1"/>
  <c r="AL10" i="3"/>
  <c r="AE2" i="2" s="1"/>
  <c r="AL31" i="3"/>
  <c r="AL14" i="3"/>
  <c r="AE6" i="2" s="1"/>
  <c r="AL80" i="3"/>
  <c r="AE2" i="17" s="1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<sst xmlns="http://schemas.openxmlformats.org/spreadsheetml/2006/main" count="1827" uniqueCount="1001">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</sst>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0.2</c:v>
                </c:pt>
                <c:pt idx="1">
                  <c:v>0.2579411882892142</c:v>
                </c:pt>
                <c:pt idx="2">
                  <c:v>0.27627957191928759</c:v>
                </c:pt>
                <c:pt idx="3">
                  <c:v>0.2996426865499332</c:v>
                </c:pt>
                <c:pt idx="4">
                  <c:v>0.32888715966126825</c:v>
                </c:pt>
                <c:pt idx="5">
                  <c:v>0.36469629744075793</c:v>
                </c:pt>
                <c:pt idx="6">
                  <c:v>0.40738008065427683</c:v>
                </c:pt>
                <c:pt idx="7">
                  <c:v>0.45665704065968565</c:v>
                </c:pt>
                <c:pt idx="8">
                  <c:v>0.51148861284062241</c:v>
                </c:pt>
                <c:pt idx="9">
                  <c:v>0.57005612372500036</c:v>
                </c:pt>
                <c:pt idx="10">
                  <c:v>0.62994387627499959</c:v>
                </c:pt>
                <c:pt idx="11">
                  <c:v>0.68851138715937765</c:v>
                </c:pt>
                <c:pt idx="12">
                  <c:v>0.74334295934031447</c:v>
                </c:pt>
                <c:pt idx="13">
                  <c:v>0.79261991934572329</c:v>
                </c:pt>
                <c:pt idx="14">
                  <c:v>0.83530370255924202</c:v>
                </c:pt>
                <c:pt idx="15">
                  <c:v>0.87111284033873182</c:v>
                </c:pt>
                <c:pt idx="16">
                  <c:v>0.90035731345006687</c:v>
                </c:pt>
                <c:pt idx="17">
                  <c:v>0.92372042808071253</c:v>
                </c:pt>
                <c:pt idx="18">
                  <c:v>0.94205881171078576</c:v>
                </c:pt>
                <c:pt idx="19">
                  <c:v>0.95625494622724738</c:v>
                </c:pt>
                <c:pt idx="20">
                  <c:v>0.96712697743962805</c:v>
                </c:pt>
                <c:pt idx="21">
                  <c:v>0.97538491251428172</c:v>
                </c:pt>
                <c:pt idx="22">
                  <c:v>0.98161810407197958</c:v>
                </c:pt>
                <c:pt idx="23">
                  <c:v>0.98630077334741784</c:v>
                </c:pt>
                <c:pt idx="24">
                  <c:v>0.98980612042871075</c:v>
                </c:pt>
                <c:pt idx="25">
                  <c:v>0.99242316513444306</c:v>
                </c:pt>
                <c:pt idx="26">
                  <c:v>0.99437313027600394</c:v>
                </c:pt>
                <c:pt idx="27">
                  <c:v>0.99582389944515337</c:v>
                </c:pt>
                <c:pt idx="28">
                  <c:v>0.99690207724746327</c:v>
                </c:pt>
                <c:pt idx="29">
                  <c:v>0.99770269667543965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0.0000</c:formatCode>
                <c:ptCount val="30"/>
                <c:pt idx="0" formatCode="General">
                  <c:v>1.7999999999999999E-2</c:v>
                </c:pt>
                <c:pt idx="1">
                  <c:v>4.8000000000000001E-2</c:v>
                </c:pt>
                <c:pt idx="2">
                  <c:v>9.9000000000000005E-2</c:v>
                </c:pt>
                <c:pt idx="3" formatCode="General">
                  <c:v>0.11695001406416487</c:v>
                </c:pt>
                <c:pt idx="4" formatCode="General">
                  <c:v>0.13877269058395222</c:v>
                </c:pt>
                <c:pt idx="5" formatCode="General">
                  <c:v>0.16657479699442046</c:v>
                </c:pt>
                <c:pt idx="6" formatCode="General">
                  <c:v>0.20137571999690912</c:v>
                </c:pt>
                <c:pt idx="7" formatCode="General">
                  <c:v>0.2439885939545019</c:v>
                </c:pt>
                <c:pt idx="8" formatCode="General">
                  <c:v>0.2947822959785894</c:v>
                </c:pt>
                <c:pt idx="9" formatCode="General">
                  <c:v>0.35342187838502587</c:v>
                </c:pt>
                <c:pt idx="10" formatCode="General">
                  <c:v>0.41867144928034067</c:v>
                </c:pt>
                <c:pt idx="11" formatCode="General">
                  <c:v>0.4883667872327504</c:v>
                </c:pt>
                <c:pt idx="12" formatCode="General">
                  <c:v>0.55963321276724964</c:v>
                </c:pt>
                <c:pt idx="13" formatCode="General">
                  <c:v>0.62932855071965943</c:v>
                </c:pt>
                <c:pt idx="14" formatCode="General">
                  <c:v>0.69457812161497412</c:v>
                </c:pt>
                <c:pt idx="15" formatCode="General">
                  <c:v>0.75321770402141064</c:v>
                </c:pt>
                <c:pt idx="16" formatCode="General">
                  <c:v>0.80401140604549803</c:v>
                </c:pt>
                <c:pt idx="17" formatCode="General">
                  <c:v>0.84662428000309087</c:v>
                </c:pt>
                <c:pt idx="18" formatCode="General">
                  <c:v>0.88142520300557958</c:v>
                </c:pt>
                <c:pt idx="19" formatCode="General">
                  <c:v>0.90922730941604779</c:v>
                </c:pt>
                <c:pt idx="20" formatCode="General">
                  <c:v>0.9310499859358351</c:v>
                </c:pt>
                <c:pt idx="21" formatCode="General">
                  <c:v>0.94794338601042438</c:v>
                </c:pt>
                <c:pt idx="22" formatCode="General">
                  <c:v>0.96088110315315733</c:v>
                </c:pt>
                <c:pt idx="23" formatCode="General">
                  <c:v>0.97070804589199511</c:v>
                </c:pt>
                <c:pt idx="24" formatCode="General">
                  <c:v>0.97812554384565553</c:v>
                </c:pt>
                <c:pt idx="25" formatCode="General">
                  <c:v>0.98369792028342729</c:v>
                </c:pt>
                <c:pt idx="26" formatCode="General">
                  <c:v>0.98786928331016577</c:v>
                </c:pt>
                <c:pt idx="27" formatCode="General">
                  <c:v>0.9909835665099872</c:v>
                </c:pt>
                <c:pt idx="28" formatCode="General">
                  <c:v>0.99330402502844461</c:v>
                </c:pt>
                <c:pt idx="29" formatCode="General">
                  <c:v>0.99503044033973242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1000</v>
      </c>
      <c r="C1" s="49">
        <v>45321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935</v>
      </c>
    </row>
    <row r="11" spans="1:3" x14ac:dyDescent="0.25">
      <c r="B11" t="s">
        <v>936</v>
      </c>
    </row>
    <row r="12" spans="1:3" x14ac:dyDescent="0.25">
      <c r="B12" s="3">
        <v>2021</v>
      </c>
    </row>
    <row r="13" spans="1:3" x14ac:dyDescent="0.25">
      <c r="B13" t="s">
        <v>937</v>
      </c>
    </row>
    <row r="14" spans="1:3" x14ac:dyDescent="0.25">
      <c r="B14" s="28" t="s">
        <v>938</v>
      </c>
    </row>
    <row r="16" spans="1:3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A39" sqref="A39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1.7999999999999999E-2</v>
      </c>
      <c r="C2">
        <f>Data!J10</f>
        <v>4.8000000000000001E-2</v>
      </c>
      <c r="D2">
        <f>Data!K10</f>
        <v>9.9000000000000005E-2</v>
      </c>
      <c r="E2">
        <f>Data!L10</f>
        <v>0.11695001406416487</v>
      </c>
      <c r="F2">
        <f>Data!M10</f>
        <v>0.13877269058395222</v>
      </c>
      <c r="G2">
        <f>Data!N10</f>
        <v>0.16657479699442046</v>
      </c>
      <c r="H2">
        <f>Data!O10</f>
        <v>0.20137571999690912</v>
      </c>
      <c r="I2">
        <f>Data!P10</f>
        <v>0.2439885939545019</v>
      </c>
      <c r="J2">
        <f>Data!Q10</f>
        <v>0.2947822959785894</v>
      </c>
      <c r="K2">
        <f>Data!R10</f>
        <v>0.35342187838502587</v>
      </c>
      <c r="L2">
        <f>Data!S10</f>
        <v>0.41867144928034067</v>
      </c>
      <c r="M2">
        <f>Data!T10</f>
        <v>0.4883667872327504</v>
      </c>
      <c r="N2">
        <f>Data!U10</f>
        <v>0.55963321276724964</v>
      </c>
      <c r="O2">
        <f>Data!V10</f>
        <v>0.62932855071965943</v>
      </c>
      <c r="P2">
        <f>Data!W10</f>
        <v>0.69457812161497412</v>
      </c>
      <c r="Q2">
        <f>Data!X10</f>
        <v>0.75321770402141064</v>
      </c>
      <c r="R2">
        <f>Data!Y10</f>
        <v>0.80401140604549803</v>
      </c>
      <c r="S2">
        <f>Data!Z10</f>
        <v>0.84662428000309087</v>
      </c>
      <c r="T2">
        <f>Data!AA10</f>
        <v>0.88142520300557958</v>
      </c>
      <c r="U2">
        <f>Data!AB10</f>
        <v>0.90922730941604779</v>
      </c>
      <c r="V2">
        <f>Data!AC10</f>
        <v>0.9310499859358351</v>
      </c>
      <c r="W2">
        <f>Data!AD10</f>
        <v>0.94794338601042438</v>
      </c>
      <c r="X2">
        <f>Data!AE10</f>
        <v>0.96088110315315733</v>
      </c>
      <c r="Y2">
        <f>Data!AF10</f>
        <v>0.97070804589199511</v>
      </c>
      <c r="Z2">
        <f>Data!AG10</f>
        <v>0.97812554384565553</v>
      </c>
      <c r="AA2">
        <f>Data!AH10</f>
        <v>0.98369792028342729</v>
      </c>
      <c r="AB2">
        <f>Data!AI10</f>
        <v>0.98786928331016577</v>
      </c>
      <c r="AC2">
        <f>Data!AJ10</f>
        <v>0.9909835665099872</v>
      </c>
      <c r="AD2">
        <f>Data!AK10</f>
        <v>0.99330402502844461</v>
      </c>
      <c r="AE2">
        <f>Data!AL10</f>
        <v>0.99503044033973242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</row>
    <row r="5" spans="1:31" x14ac:dyDescent="0.2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</row>
    <row r="6" spans="1:31" x14ac:dyDescent="0.25">
      <c r="A6" t="s">
        <v>5</v>
      </c>
      <c r="B6">
        <f>Data!I14</f>
        <v>4.1999999999999997E-3</v>
      </c>
      <c r="C6">
        <f>Data!J14</f>
        <v>8.0000000000000002E-3</v>
      </c>
      <c r="D6">
        <f>Data!K14</f>
        <v>1.2004677525762598E-2</v>
      </c>
      <c r="E6">
        <f>Data!L14</f>
        <v>1.3231241043871491E-2</v>
      </c>
      <c r="F6">
        <f>Data!M14</f>
        <v>1.4766575882216582E-2</v>
      </c>
      <c r="G6">
        <f>Data!N14</f>
        <v>1.664655561563979E-2</v>
      </c>
      <c r="H6">
        <f>Data!O14</f>
        <v>1.8887454234349531E-2</v>
      </c>
      <c r="I6">
        <f>Data!P14</f>
        <v>2.1474494634633495E-2</v>
      </c>
      <c r="J6">
        <f>Data!Q14</f>
        <v>2.435315217413268E-2</v>
      </c>
      <c r="K6">
        <f>Data!R14</f>
        <v>2.742794649556252E-2</v>
      </c>
      <c r="L6">
        <f>Data!S14</f>
        <v>3.0572053504437483E-2</v>
      </c>
      <c r="M6">
        <f>Data!T14</f>
        <v>3.3646847825867326E-2</v>
      </c>
      <c r="N6">
        <f>Data!U14</f>
        <v>3.6525505365366501E-2</v>
      </c>
      <c r="O6">
        <f>Data!V14</f>
        <v>3.9112545765650472E-2</v>
      </c>
      <c r="P6">
        <f>Data!W14</f>
        <v>4.1353444384360213E-2</v>
      </c>
      <c r="Q6">
        <f>Data!X14</f>
        <v>4.3233424117783421E-2</v>
      </c>
      <c r="R6">
        <f>Data!Y14</f>
        <v>4.4768758956128508E-2</v>
      </c>
      <c r="S6">
        <f>Data!Z14</f>
        <v>4.5995322474237404E-2</v>
      </c>
      <c r="T6">
        <f>Data!AA14</f>
        <v>4.6958087614816256E-2</v>
      </c>
      <c r="U6">
        <f>Data!AB14</f>
        <v>4.7703384676930492E-2</v>
      </c>
      <c r="V6">
        <f>Data!AC14</f>
        <v>4.8274166315580479E-2</v>
      </c>
      <c r="W6">
        <f>Data!AD14</f>
        <v>4.8707707906999784E-2</v>
      </c>
      <c r="X6">
        <f>Data!AE14</f>
        <v>4.9034950463778926E-2</v>
      </c>
      <c r="Y6">
        <f>Data!AF14</f>
        <v>4.9280790600739442E-2</v>
      </c>
      <c r="Z6">
        <f>Data!AG14</f>
        <v>4.9464821322507319E-2</v>
      </c>
      <c r="AA6">
        <f>Data!AH14</f>
        <v>4.9602216169558261E-2</v>
      </c>
      <c r="AB6">
        <f>Data!AI14</f>
        <v>4.9704589339490207E-2</v>
      </c>
      <c r="AC6">
        <f>Data!AJ14</f>
        <v>4.9780754720870554E-2</v>
      </c>
      <c r="AD6">
        <f>Data!AK14</f>
        <v>4.9837359055491817E-2</v>
      </c>
      <c r="AE6">
        <f>Data!AL14</f>
        <v>4.9879391575460584E-2</v>
      </c>
    </row>
    <row r="7" spans="1:31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0.2</v>
      </c>
      <c r="C2">
        <f>Data!J17</f>
        <v>0.2579411882892142</v>
      </c>
      <c r="D2">
        <f>Data!K17</f>
        <v>0.27627957191928759</v>
      </c>
      <c r="E2">
        <f>Data!L17</f>
        <v>0.2996426865499332</v>
      </c>
      <c r="F2">
        <f>Data!M17</f>
        <v>0.32888715966126825</v>
      </c>
      <c r="G2">
        <f>Data!N17</f>
        <v>0.36469629744075793</v>
      </c>
      <c r="H2">
        <f>Data!O17</f>
        <v>0.40738008065427683</v>
      </c>
      <c r="I2">
        <f>Data!P17</f>
        <v>0.45665704065968565</v>
      </c>
      <c r="J2">
        <f>Data!Q17</f>
        <v>0.51148861284062241</v>
      </c>
      <c r="K2">
        <f>Data!R17</f>
        <v>0.57005612372500036</v>
      </c>
      <c r="L2">
        <f>Data!S17</f>
        <v>0.62994387627499959</v>
      </c>
      <c r="M2">
        <f>Data!T17</f>
        <v>0.68851138715937765</v>
      </c>
      <c r="N2">
        <f>Data!U17</f>
        <v>0.74334295934031447</v>
      </c>
      <c r="O2">
        <f>Data!V17</f>
        <v>0.79261991934572329</v>
      </c>
      <c r="P2">
        <f>Data!W17</f>
        <v>0.83530370255924202</v>
      </c>
      <c r="Q2">
        <f>Data!X17</f>
        <v>0.87111284033873182</v>
      </c>
      <c r="R2">
        <f>Data!Y17</f>
        <v>0.90035731345006687</v>
      </c>
      <c r="S2">
        <f>Data!Z17</f>
        <v>0.92372042808071253</v>
      </c>
      <c r="T2">
        <f>Data!AA17</f>
        <v>0.94205881171078576</v>
      </c>
      <c r="U2">
        <f>Data!AB17</f>
        <v>0.95625494622724738</v>
      </c>
      <c r="V2">
        <f>Data!AC17</f>
        <v>0.96712697743962805</v>
      </c>
      <c r="W2">
        <f>Data!AD17</f>
        <v>0.97538491251428172</v>
      </c>
      <c r="X2">
        <f>Data!AE17</f>
        <v>0.98161810407197958</v>
      </c>
      <c r="Y2">
        <f>Data!AF17</f>
        <v>0.98630077334741784</v>
      </c>
      <c r="Z2">
        <f>Data!AG17</f>
        <v>0.98980612042871075</v>
      </c>
      <c r="AA2">
        <f>Data!AH17</f>
        <v>0.99242316513444306</v>
      </c>
      <c r="AB2">
        <f>Data!AI17</f>
        <v>0.99437313027600394</v>
      </c>
      <c r="AC2">
        <f>Data!AJ17</f>
        <v>0.99582389944515337</v>
      </c>
      <c r="AD2">
        <f>Data!AK17</f>
        <v>0.99690207724746327</v>
      </c>
      <c r="AE2">
        <f>Data!AL17</f>
        <v>0.99770269667543965</v>
      </c>
    </row>
    <row r="3" spans="1:31" x14ac:dyDescent="0.2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</row>
    <row r="4" spans="1:31" x14ac:dyDescent="0.2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</row>
    <row r="5" spans="1:31" x14ac:dyDescent="0.2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</row>
    <row r="6" spans="1:31" x14ac:dyDescent="0.25">
      <c r="A6" t="s">
        <v>5</v>
      </c>
      <c r="B6">
        <f>Data!I21</f>
        <v>2.8156107643030772E-4</v>
      </c>
      <c r="C6">
        <f>Data!J21</f>
        <v>1.0161028688271871E-3</v>
      </c>
      <c r="D6">
        <f>Data!K21</f>
        <v>1.26799010529499E-3</v>
      </c>
      <c r="E6">
        <f>Data!L21</f>
        <v>1.6039220771322887E-3</v>
      </c>
      <c r="F6">
        <f>Data!M21</f>
        <v>2.0501050777206073E-3</v>
      </c>
      <c r="G6">
        <f>Data!N21</f>
        <v>2.6395014554061241E-3</v>
      </c>
      <c r="H6">
        <f>Data!O21</f>
        <v>3.4124980333622964E-3</v>
      </c>
      <c r="I6">
        <f>Data!P21</f>
        <v>4.416777707171987E-3</v>
      </c>
      <c r="J6">
        <f>Data!Q21</f>
        <v>5.705684717799993E-3</v>
      </c>
      <c r="K6">
        <f>Data!R21</f>
        <v>7.3341745829285324E-3</v>
      </c>
      <c r="L6">
        <f>Data!S21</f>
        <v>9.3514733398968458E-3</v>
      </c>
      <c r="M6">
        <f>Data!T21</f>
        <v>1.1790147490354473E-2</v>
      </c>
      <c r="N6">
        <f>Data!U21</f>
        <v>1.4652700575996493E-2</v>
      </c>
      <c r="O6">
        <f>Data!V21</f>
        <v>1.7898976373295176E-2</v>
      </c>
      <c r="P6">
        <f>Data!W21</f>
        <v>2.1439614812797877E-2</v>
      </c>
      <c r="Q6">
        <f>Data!X21</f>
        <v>2.5140780538215154E-2</v>
      </c>
      <c r="R6">
        <f>Data!Y21</f>
        <v>2.8841946263632432E-2</v>
      </c>
      <c r="S6">
        <f>Data!Z21</f>
        <v>3.2382584703135125E-2</v>
      </c>
      <c r="T6">
        <f>Data!AA21</f>
        <v>3.5628860500433818E-2</v>
      </c>
      <c r="U6">
        <f>Data!AB21</f>
        <v>3.8491413586075836E-2</v>
      </c>
      <c r="V6">
        <f>Data!AC21</f>
        <v>4.0930087736533463E-2</v>
      </c>
      <c r="W6">
        <f>Data!AD21</f>
        <v>4.2947386493501785E-2</v>
      </c>
      <c r="X6">
        <f>Data!AE21</f>
        <v>4.457587635863032E-2</v>
      </c>
      <c r="Y6">
        <f>Data!AF21</f>
        <v>4.5864783369258325E-2</v>
      </c>
      <c r="Z6">
        <f>Data!AG21</f>
        <v>4.6869063043068017E-2</v>
      </c>
      <c r="AA6">
        <f>Data!AH21</f>
        <v>4.7642059621024191E-2</v>
      </c>
      <c r="AB6">
        <f>Data!AI21</f>
        <v>4.8231455998709705E-2</v>
      </c>
      <c r="AC6">
        <f>Data!AJ21</f>
        <v>4.8677638999298022E-2</v>
      </c>
      <c r="AD6">
        <f>Data!AK21</f>
        <v>4.9013570971135324E-2</v>
      </c>
      <c r="AE6">
        <f>Data!AL21</f>
        <v>4.9265458207603127E-2</v>
      </c>
    </row>
    <row r="7" spans="1:31" x14ac:dyDescent="0.25">
      <c r="A7" t="s">
        <v>124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</row>
    <row r="8" spans="1:31" x14ac:dyDescent="0.25">
      <c r="A8" t="s">
        <v>125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0.6</v>
      </c>
      <c r="C2">
        <f>Data!J24</f>
        <v>0.6</v>
      </c>
      <c r="D2">
        <f>Data!K24</f>
        <v>0.62187252688637629</v>
      </c>
      <c r="E2">
        <f>Data!L24</f>
        <v>0.6289705941446071</v>
      </c>
      <c r="F2">
        <f>Data!M24</f>
        <v>0.63813978595964382</v>
      </c>
      <c r="G2">
        <f>Data!N24</f>
        <v>0.64982134327496655</v>
      </c>
      <c r="H2">
        <f>Data!O24</f>
        <v>0.66444357983063407</v>
      </c>
      <c r="I2">
        <f>Data!P24</f>
        <v>0.68234814872037897</v>
      </c>
      <c r="J2">
        <f>Data!Q24</f>
        <v>0.70369004032713844</v>
      </c>
      <c r="K2">
        <f>Data!R24</f>
        <v>0.72832852032984285</v>
      </c>
      <c r="L2">
        <f>Data!S24</f>
        <v>0.75574430642031121</v>
      </c>
      <c r="M2">
        <f>Data!T24</f>
        <v>0.78502806186250018</v>
      </c>
      <c r="N2">
        <f>Data!U24</f>
        <v>0.8149719381374998</v>
      </c>
      <c r="O2">
        <f>Data!V24</f>
        <v>0.84425569357968877</v>
      </c>
      <c r="P2">
        <f>Data!W24</f>
        <v>0.87167147967015723</v>
      </c>
      <c r="Q2">
        <f>Data!X24</f>
        <v>0.89630995967286164</v>
      </c>
      <c r="R2">
        <f>Data!Y24</f>
        <v>0.91765185127962101</v>
      </c>
      <c r="S2">
        <f>Data!Z24</f>
        <v>0.93555642016936591</v>
      </c>
      <c r="T2">
        <f>Data!AA24</f>
        <v>0.95017865672503343</v>
      </c>
      <c r="U2">
        <f>Data!AB24</f>
        <v>0.96186021404035627</v>
      </c>
      <c r="V2">
        <f>Data!AC24</f>
        <v>0.97102940585539288</v>
      </c>
      <c r="W2">
        <f>Data!AD24</f>
        <v>0.97812747311362369</v>
      </c>
      <c r="X2">
        <f>Data!AE24</f>
        <v>0.98356348871981403</v>
      </c>
      <c r="Y2">
        <f>Data!AF24</f>
        <v>0.98769245625714075</v>
      </c>
      <c r="Z2">
        <f>Data!AG24</f>
        <v>0.99080905203598979</v>
      </c>
      <c r="AA2">
        <f>Data!AH24</f>
        <v>0.99315038667370892</v>
      </c>
      <c r="AB2">
        <f>Data!AI24</f>
        <v>0.99490306021435537</v>
      </c>
      <c r="AC2">
        <f>Data!AJ24</f>
        <v>0.99621158256722153</v>
      </c>
      <c r="AD2">
        <f>Data!AK24</f>
        <v>0.99718656513800186</v>
      </c>
      <c r="AE2">
        <f>Data!AL24</f>
        <v>0.99791194972257657</v>
      </c>
    </row>
    <row r="3" spans="1:31" x14ac:dyDescent="0.25">
      <c r="A3" t="s">
        <v>2</v>
      </c>
      <c r="B3">
        <f>Data!I25</f>
        <v>0.29802375741500553</v>
      </c>
      <c r="C3">
        <f>Data!J25</f>
        <v>0.29596244960239987</v>
      </c>
      <c r="D3">
        <f>Data!K25</f>
        <v>0.29525559107671612</v>
      </c>
      <c r="E3">
        <f>Data!L25</f>
        <v>0.29431288202296346</v>
      </c>
      <c r="F3">
        <f>Data!M25</f>
        <v>0.2930607810336332</v>
      </c>
      <c r="G3">
        <f>Data!N25</f>
        <v>0.29140678752282123</v>
      </c>
      <c r="H3">
        <f>Data!O25</f>
        <v>0.28923756597307232</v>
      </c>
      <c r="I3">
        <f>Data!P25</f>
        <v>0.28641930626464923</v>
      </c>
      <c r="J3">
        <f>Data!Q25</f>
        <v>0.28280231112804816</v>
      </c>
      <c r="K3">
        <f>Data!R25</f>
        <v>0.27823236164867954</v>
      </c>
      <c r="L3">
        <f>Data!S25</f>
        <v>0.2725713172654462</v>
      </c>
      <c r="M3">
        <f>Data!T25</f>
        <v>0.26572778823718668</v>
      </c>
      <c r="N3">
        <f>Data!U25</f>
        <v>0.25769474900033379</v>
      </c>
      <c r="O3">
        <f>Data!V25</f>
        <v>0.24858488795211589</v>
      </c>
      <c r="P3">
        <f>Data!W25</f>
        <v>0.23864897177620478</v>
      </c>
      <c r="Q3">
        <f>Data!X25</f>
        <v>0.22826257592436899</v>
      </c>
      <c r="R3">
        <f>Data!Y25</f>
        <v>0.21787618007253318</v>
      </c>
      <c r="S3">
        <f>Data!Z25</f>
        <v>0.20794026389662207</v>
      </c>
      <c r="T3">
        <f>Data!AA25</f>
        <v>0.19883040284840414</v>
      </c>
      <c r="U3">
        <f>Data!AB25</f>
        <v>0.19079736361155128</v>
      </c>
      <c r="V3">
        <f>Data!AC25</f>
        <v>0.18395383458329176</v>
      </c>
      <c r="W3">
        <f>Data!AD25</f>
        <v>0.17829279020005839</v>
      </c>
      <c r="X3">
        <f>Data!AE25</f>
        <v>0.17372284072068978</v>
      </c>
      <c r="Y3">
        <f>Data!AF25</f>
        <v>0.17010584558408873</v>
      </c>
      <c r="Z3">
        <f>Data!AG25</f>
        <v>0.16728758587566564</v>
      </c>
      <c r="AA3">
        <f>Data!AH25</f>
        <v>0.1651183643259167</v>
      </c>
      <c r="AB3">
        <f>Data!AI25</f>
        <v>0.16346437081510473</v>
      </c>
      <c r="AC3">
        <f>Data!AJ25</f>
        <v>0.1622122698257745</v>
      </c>
      <c r="AD3">
        <f>Data!AK25</f>
        <v>0.16126956077202181</v>
      </c>
      <c r="AE3">
        <f>Data!AL25</f>
        <v>0.16056270224633809</v>
      </c>
    </row>
    <row r="4" spans="1:31" x14ac:dyDescent="0.25">
      <c r="A4" t="s">
        <v>3</v>
      </c>
      <c r="B4">
        <f>Data!I26</f>
        <v>0.29802375741500553</v>
      </c>
      <c r="C4">
        <f>Data!J26</f>
        <v>0.29802375741500553</v>
      </c>
      <c r="D4">
        <f>Data!K26</f>
        <v>0.29802375741500553</v>
      </c>
      <c r="E4">
        <f>Data!L26</f>
        <v>0.29802375741500553</v>
      </c>
      <c r="F4">
        <f>Data!M26</f>
        <v>0.29802375741500553</v>
      </c>
      <c r="G4">
        <f>Data!N26</f>
        <v>0.29802375741500553</v>
      </c>
      <c r="H4">
        <f>Data!O26</f>
        <v>0.29802375741500553</v>
      </c>
      <c r="I4">
        <f>Data!P26</f>
        <v>0.29802375741500553</v>
      </c>
      <c r="J4">
        <f>Data!Q26</f>
        <v>0.29802375741500553</v>
      </c>
      <c r="K4">
        <f>Data!R26</f>
        <v>0.29802375741500553</v>
      </c>
      <c r="L4">
        <f>Data!S26</f>
        <v>0.29802375741500553</v>
      </c>
      <c r="M4">
        <f>Data!T26</f>
        <v>0.29802375741500553</v>
      </c>
      <c r="N4">
        <f>Data!U26</f>
        <v>0.29802375741500553</v>
      </c>
      <c r="O4">
        <f>Data!V26</f>
        <v>0.29802375741500553</v>
      </c>
      <c r="P4">
        <f>Data!W26</f>
        <v>0.29802375741500553</v>
      </c>
      <c r="Q4">
        <f>Data!X26</f>
        <v>0.29802375741500553</v>
      </c>
      <c r="R4">
        <f>Data!Y26</f>
        <v>0.29802375741500553</v>
      </c>
      <c r="S4">
        <f>Data!Z26</f>
        <v>0.29802375741500553</v>
      </c>
      <c r="T4">
        <f>Data!AA26</f>
        <v>0.29802375741500553</v>
      </c>
      <c r="U4">
        <f>Data!AB26</f>
        <v>0.29802375741500553</v>
      </c>
      <c r="V4">
        <f>Data!AC26</f>
        <v>0.29802375741500553</v>
      </c>
      <c r="W4">
        <f>Data!AD26</f>
        <v>0.29802375741500553</v>
      </c>
      <c r="X4">
        <f>Data!AE26</f>
        <v>0.29802375741500553</v>
      </c>
      <c r="Y4">
        <f>Data!AF26</f>
        <v>0.29802375741500553</v>
      </c>
      <c r="Z4">
        <f>Data!AG26</f>
        <v>0.29802375741500553</v>
      </c>
      <c r="AA4">
        <f>Data!AH26</f>
        <v>0.29802375741500553</v>
      </c>
      <c r="AB4">
        <f>Data!AI26</f>
        <v>0.29802375741500553</v>
      </c>
      <c r="AC4">
        <f>Data!AJ26</f>
        <v>0.29802375741500553</v>
      </c>
      <c r="AD4">
        <f>Data!AK26</f>
        <v>0.29802375741500553</v>
      </c>
      <c r="AE4">
        <f>Data!AL26</f>
        <v>0.29802375741500553</v>
      </c>
    </row>
    <row r="5" spans="1:31" x14ac:dyDescent="0.2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25">
      <c r="A7" t="s">
        <v>124</v>
      </c>
      <c r="B7">
        <f>Data!I29</f>
        <v>2.1496445375763083E-2</v>
      </c>
      <c r="C7">
        <f>Data!J29</f>
        <v>2.1496445375760231E-2</v>
      </c>
      <c r="D7">
        <f>Data!K29</f>
        <v>3.9809241000682505E-2</v>
      </c>
      <c r="E7">
        <f>Data!L29</f>
        <v>5.8122036625604778E-2</v>
      </c>
      <c r="F7">
        <f>Data!M29</f>
        <v>7.6434832250534157E-2</v>
      </c>
      <c r="G7">
        <f>Data!N29</f>
        <v>9.4747627875456431E-2</v>
      </c>
      <c r="H7">
        <f>Data!O29</f>
        <v>0.1130604235003787</v>
      </c>
      <c r="I7">
        <f>Data!P29</f>
        <v>0.13137321912530098</v>
      </c>
      <c r="J7">
        <f>Data!Q29</f>
        <v>0.14968601475022325</v>
      </c>
      <c r="K7">
        <f>Data!R29</f>
        <v>0.16799881037514552</v>
      </c>
      <c r="L7">
        <f>Data!S29</f>
        <v>0.1863116060000678</v>
      </c>
      <c r="M7">
        <f>Data!T29</f>
        <v>0.20462440162499007</v>
      </c>
      <c r="N7">
        <f>Data!U29</f>
        <v>0.22293719724991234</v>
      </c>
      <c r="O7">
        <f>Data!V29</f>
        <v>0.24124999287483462</v>
      </c>
      <c r="P7">
        <f>Data!W29</f>
        <v>0.25956278849975689</v>
      </c>
      <c r="Q7">
        <f>Data!X29</f>
        <v>0.27787558412467916</v>
      </c>
      <c r="R7">
        <f>Data!Y29</f>
        <v>0.29618837974960144</v>
      </c>
      <c r="S7">
        <f>Data!Z29</f>
        <v>0.31450117537452371</v>
      </c>
      <c r="T7">
        <f>Data!AA29</f>
        <v>0.33281397099944598</v>
      </c>
      <c r="U7">
        <f>Data!AB29</f>
        <v>0.35112676662436826</v>
      </c>
      <c r="V7">
        <f>Data!AC29</f>
        <v>0.36943956224929764</v>
      </c>
      <c r="W7">
        <f>Data!AD29</f>
        <v>0.38775235787421991</v>
      </c>
      <c r="X7">
        <f>Data!AE29</f>
        <v>0.40606515349914218</v>
      </c>
      <c r="Y7">
        <f>Data!AF29</f>
        <v>0.42437794912406446</v>
      </c>
      <c r="Z7">
        <f>Data!AG29</f>
        <v>0.44269074474898673</v>
      </c>
      <c r="AA7">
        <f>Data!AH29</f>
        <v>0.461003540373909</v>
      </c>
      <c r="AB7">
        <f>Data!AI29</f>
        <v>0.47931633599883128</v>
      </c>
      <c r="AC7">
        <f>Data!AJ29</f>
        <v>0.49762913162375355</v>
      </c>
      <c r="AD7">
        <f>Data!AK29</f>
        <v>0.51594192724867582</v>
      </c>
      <c r="AE7">
        <f>Data!AL29</f>
        <v>0.5342547228735981</v>
      </c>
    </row>
    <row r="8" spans="1:31" x14ac:dyDescent="0.25">
      <c r="A8" t="s">
        <v>125</v>
      </c>
      <c r="B8">
        <f>Data!I30</f>
        <v>8.470448323552864E-5</v>
      </c>
      <c r="C8">
        <f>Data!J30</f>
        <v>8.2215464117929744E-4</v>
      </c>
      <c r="D8">
        <f>Data!K30</f>
        <v>1.0750392070949643E-3</v>
      </c>
      <c r="E8">
        <f>Data!L30</f>
        <v>1.4123012774822749E-3</v>
      </c>
      <c r="F8">
        <f>Data!M30</f>
        <v>1.860250907661926E-3</v>
      </c>
      <c r="G8">
        <f>Data!N30</f>
        <v>2.4519809580343683E-3</v>
      </c>
      <c r="H8">
        <f>Data!O30</f>
        <v>3.2280381605029394E-3</v>
      </c>
      <c r="I8">
        <f>Data!P30</f>
        <v>4.2362942076558247E-3</v>
      </c>
      <c r="J8">
        <f>Data!Q30</f>
        <v>5.530304553154162E-3</v>
      </c>
      <c r="K8">
        <f>Data!R30</f>
        <v>7.1652423071111148E-3</v>
      </c>
      <c r="L8">
        <f>Data!S30</f>
        <v>9.1905284138303605E-3</v>
      </c>
      <c r="M8">
        <f>Data!T30</f>
        <v>1.1638858319689102E-2</v>
      </c>
      <c r="N8">
        <f>Data!U30</f>
        <v>1.4512745478976212E-2</v>
      </c>
      <c r="O8">
        <f>Data!V30</f>
        <v>1.7771874672476845E-2</v>
      </c>
      <c r="P8">
        <f>Data!W30</f>
        <v>2.1326532015952099E-2</v>
      </c>
      <c r="Q8">
        <f>Data!X30</f>
        <v>2.5042352241617768E-2</v>
      </c>
      <c r="R8">
        <f>Data!Y30</f>
        <v>2.8758172467283436E-2</v>
      </c>
      <c r="S8">
        <f>Data!Z30</f>
        <v>3.2312829810758684E-2</v>
      </c>
      <c r="T8">
        <f>Data!AA30</f>
        <v>3.5571959004259315E-2</v>
      </c>
      <c r="U8">
        <f>Data!AB30</f>
        <v>3.8445846163546425E-2</v>
      </c>
      <c r="V8">
        <f>Data!AC30</f>
        <v>4.0894176069405173E-2</v>
      </c>
      <c r="W8">
        <f>Data!AD30</f>
        <v>4.2919462176124419E-2</v>
      </c>
      <c r="X8">
        <f>Data!AE30</f>
        <v>4.4554399930081368E-2</v>
      </c>
      <c r="Y8">
        <f>Data!AF30</f>
        <v>4.5848410275579711E-2</v>
      </c>
      <c r="Z8">
        <f>Data!AG30</f>
        <v>4.6856666322732596E-2</v>
      </c>
      <c r="AA8">
        <f>Data!AH30</f>
        <v>4.7632723525201169E-2</v>
      </c>
      <c r="AB8">
        <f>Data!AI30</f>
        <v>4.822445357557361E-2</v>
      </c>
      <c r="AC8">
        <f>Data!AJ30</f>
        <v>4.8672403205753251E-2</v>
      </c>
      <c r="AD8">
        <f>Data!AK30</f>
        <v>4.900966527614057E-2</v>
      </c>
      <c r="AE8">
        <f>Data!AL30</f>
        <v>4.9262549842056233E-2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2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0.93664816809218165</v>
      </c>
      <c r="C2">
        <f>Data!J52</f>
        <v>0.93758413006461472</v>
      </c>
      <c r="D2">
        <f>Data!K52</f>
        <v>0.93790508780604664</v>
      </c>
      <c r="E2">
        <f>Data!L52</f>
        <v>0.93833313635851656</v>
      </c>
      <c r="F2">
        <f>Data!M52</f>
        <v>0.93890166809574294</v>
      </c>
      <c r="G2">
        <f>Data!N52</f>
        <v>0.93965268403780833</v>
      </c>
      <c r="H2">
        <f>Data!O52</f>
        <v>0.94063764555977569</v>
      </c>
      <c r="I2">
        <f>Data!P52</f>
        <v>0.94191731077978458</v>
      </c>
      <c r="J2">
        <f>Data!Q52</f>
        <v>0.94355965157024346</v>
      </c>
      <c r="K2">
        <f>Data!R52</f>
        <v>0.94563469291170243</v>
      </c>
      <c r="L2">
        <f>Data!S52</f>
        <v>0.94820515921205761</v>
      </c>
      <c r="M2">
        <f>Data!T52</f>
        <v>0.95131254709877777</v>
      </c>
      <c r="N2">
        <f>Data!U52</f>
        <v>0.95496004661475364</v>
      </c>
      <c r="O2">
        <f>Data!V52</f>
        <v>0.95909649021776056</v>
      </c>
      <c r="P2">
        <f>Data!W52</f>
        <v>0.96360801423424369</v>
      </c>
      <c r="Q2">
        <f>Data!X52</f>
        <v>0.96832408404609083</v>
      </c>
      <c r="R2">
        <f>Data!Y52</f>
        <v>0.97304015385793796</v>
      </c>
      <c r="S2">
        <f>Data!Z52</f>
        <v>0.9775516778744211</v>
      </c>
      <c r="T2">
        <f>Data!AA52</f>
        <v>0.98168812147742801</v>
      </c>
      <c r="U2">
        <f>Data!AB52</f>
        <v>0.98533562099340388</v>
      </c>
      <c r="V2">
        <f>Data!AC52</f>
        <v>0.98844300888012404</v>
      </c>
      <c r="W2">
        <f>Data!AD52</f>
        <v>0.99101347518047922</v>
      </c>
      <c r="X2">
        <f>Data!AE52</f>
        <v>0.99308851652193819</v>
      </c>
      <c r="Y2">
        <f>Data!AF52</f>
        <v>0.99473085731239708</v>
      </c>
      <c r="Z2">
        <f>Data!AG52</f>
        <v>0.99601052253240596</v>
      </c>
      <c r="AA2">
        <f>Data!AH52</f>
        <v>0.99699548405437333</v>
      </c>
      <c r="AB2">
        <f>Data!AI52</f>
        <v>0.99774649999643872</v>
      </c>
      <c r="AC2">
        <f>Data!AJ52</f>
        <v>0.99831503173366509</v>
      </c>
      <c r="AD2">
        <f>Data!AK52</f>
        <v>0.99874308028613501</v>
      </c>
      <c r="AE2">
        <f>Data!AL52</f>
        <v>0.99906403802756694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6.3351831907818346E-2</v>
      </c>
      <c r="C5">
        <f>Data!J55</f>
        <v>6.3351831907809242E-2</v>
      </c>
      <c r="D5">
        <f>Data!K55</f>
        <v>9.6803552196817577E-2</v>
      </c>
      <c r="E5">
        <f>Data!L55</f>
        <v>0.13025527248582591</v>
      </c>
      <c r="F5">
        <f>Data!M55</f>
        <v>0.16370699277483425</v>
      </c>
      <c r="G5">
        <f>Data!N55</f>
        <v>0.19715871306384258</v>
      </c>
      <c r="H5">
        <f>Data!O55</f>
        <v>0.23061043335285092</v>
      </c>
      <c r="I5">
        <f>Data!P55</f>
        <v>0.26406215364185925</v>
      </c>
      <c r="J5">
        <f>Data!Q55</f>
        <v>0.29751387393085338</v>
      </c>
      <c r="K5">
        <f>Data!R55</f>
        <v>0.33096559421986171</v>
      </c>
      <c r="L5">
        <f>Data!S55</f>
        <v>0.36441731450887005</v>
      </c>
      <c r="M5">
        <f>Data!T55</f>
        <v>0.39786903479787838</v>
      </c>
      <c r="N5">
        <f>Data!U55</f>
        <v>0.43132075508688672</v>
      </c>
      <c r="O5">
        <f>Data!V55</f>
        <v>0.46477247537589506</v>
      </c>
      <c r="P5">
        <f>Data!W55</f>
        <v>0.49822419566490339</v>
      </c>
      <c r="Q5">
        <f>Data!X55</f>
        <v>0.53167591595391173</v>
      </c>
      <c r="R5">
        <f>Data!Y55</f>
        <v>0.56512763624290585</v>
      </c>
      <c r="S5">
        <f>Data!Z55</f>
        <v>0.59857935653191419</v>
      </c>
      <c r="T5">
        <f>Data!AA55</f>
        <v>0.63203107682092252</v>
      </c>
      <c r="U5">
        <f>Data!AB55</f>
        <v>0.66548279710993086</v>
      </c>
      <c r="V5">
        <f>Data!AC55</f>
        <v>0.69893451739893919</v>
      </c>
      <c r="W5">
        <f>Data!AD55</f>
        <v>0.73238623768794753</v>
      </c>
      <c r="X5">
        <f>Data!AE55</f>
        <v>0.76583795797695586</v>
      </c>
      <c r="Y5">
        <f>Data!AF55</f>
        <v>0.7992896782659642</v>
      </c>
      <c r="Z5">
        <f>Data!AG55</f>
        <v>0.83274139855495832</v>
      </c>
      <c r="AA5">
        <f>Data!AH55</f>
        <v>0.86619311884396666</v>
      </c>
      <c r="AB5">
        <f>Data!AI55</f>
        <v>0.89964483913297499</v>
      </c>
      <c r="AC5">
        <f>Data!AJ55</f>
        <v>0.93309655942198333</v>
      </c>
      <c r="AD5">
        <f>Data!AK55</f>
        <v>0.96654827971099166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142618.8307345309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5561.7944340000004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2563.6060360683009</v>
      </c>
      <c r="C5" s="5">
        <v>0</v>
      </c>
      <c r="D5" s="5">
        <v>0</v>
      </c>
      <c r="E5" s="5">
        <v>173.39396393169866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10524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90" zoomScale="85" zoomScaleNormal="85" workbookViewId="0">
      <selection activeCell="A27" sqref="A27:XFD138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workbookViewId="0">
      <selection activeCell="F18" sqref="F18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1.7999999999999999E-2</v>
      </c>
      <c r="E10" s="22">
        <v>4.8000000000000001E-2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1.7999999999999999E-2</v>
      </c>
      <c r="J10" s="22">
        <f>E10</f>
        <v>4.8000000000000001E-2</v>
      </c>
      <c r="K10" s="22">
        <f>O6</f>
        <v>9.9000000000000005E-2</v>
      </c>
      <c r="L10">
        <f>IF($G10="s-curve",$E10+($F10-$E10)*$O$2/(1+EXP($O$3*(COUNT($K$9:L$9)+$O$4))),TREND($E10:$F10,$E$9:$F$9,L$9))</f>
        <v>0.11695001406416487</v>
      </c>
      <c r="M10">
        <f>IF($G10="s-curve",$E10+($F10-$E10)*$O$2/(1+EXP($O$3*(COUNT($K$9:M$9)+$O$4))),TREND($E10:$F10,$E$9:$F$9,M$9))</f>
        <v>0.13877269058395222</v>
      </c>
      <c r="N10">
        <f>IF($G10="s-curve",$E10+($F10-$E10)*$O$2/(1+EXP($O$3*(COUNT($K$9:N$9)+$O$4))),TREND($E10:$F10,$E$9:$F$9,N$9))</f>
        <v>0.16657479699442046</v>
      </c>
      <c r="O10">
        <f>IF($G10="s-curve",$E10+($F10-$E10)*$O$2/(1+EXP($O$3*(COUNT($K$9:O$9)+$O$4))),TREND($E10:$F10,$E$9:$F$9,O$9))</f>
        <v>0.20137571999690912</v>
      </c>
      <c r="P10">
        <f>IF($G10="s-curve",$E10+($F10-$E10)*$O$2/(1+EXP($O$3*(COUNT($K$9:P$9)+$O$4))),TREND($E10:$F10,$E$9:$F$9,P$9))</f>
        <v>0.2439885939545019</v>
      </c>
      <c r="Q10">
        <f>IF($G10="s-curve",$E10+($F10-$E10)*$O$2/(1+EXP($O$3*(COUNT($K$9:Q$9)+$O$4))),TREND($E10:$F10,$E$9:$F$9,Q$9))</f>
        <v>0.2947822959785894</v>
      </c>
      <c r="R10">
        <f>IF($G10="s-curve",$E10+($F10-$E10)*$O$2/(1+EXP($O$3*(COUNT($K$9:R$9)+$O$4))),TREND($E10:$F10,$E$9:$F$9,R$9))</f>
        <v>0.35342187838502587</v>
      </c>
      <c r="S10">
        <f>IF($G10="s-curve",$E10+($F10-$E10)*$O$2/(1+EXP($O$3*(COUNT($K$9:S$9)+$O$4))),TREND($E10:$F10,$E$9:$F$9,S$9))</f>
        <v>0.41867144928034067</v>
      </c>
      <c r="T10">
        <f>IF($G10="s-curve",$E10+($F10-$E10)*$O$2/(1+EXP($O$3*(COUNT($K$9:T$9)+$O$4))),TREND($E10:$F10,$E$9:$F$9,T$9))</f>
        <v>0.4883667872327504</v>
      </c>
      <c r="U10">
        <f>IF($G10="s-curve",$E10+($F10-$E10)*$O$2/(1+EXP($O$3*(COUNT($K$9:U$9)+$O$4))),TREND($E10:$F10,$E$9:$F$9,U$9))</f>
        <v>0.55963321276724964</v>
      </c>
      <c r="V10">
        <f>IF($G10="s-curve",$E10+($F10-$E10)*$O$2/(1+EXP($O$3*(COUNT($K$9:V$9)+$O$4))),TREND($E10:$F10,$E$9:$F$9,V$9))</f>
        <v>0.62932855071965943</v>
      </c>
      <c r="W10">
        <f>IF($G10="s-curve",$E10+($F10-$E10)*$O$2/(1+EXP($O$3*(COUNT($K$9:W$9)+$O$4))),TREND($E10:$F10,$E$9:$F$9,W$9))</f>
        <v>0.69457812161497412</v>
      </c>
      <c r="X10">
        <f>IF($G10="s-curve",$E10+($F10-$E10)*$O$2/(1+EXP($O$3*(COUNT($K$9:X$9)+$O$4))),TREND($E10:$F10,$E$9:$F$9,X$9))</f>
        <v>0.75321770402141064</v>
      </c>
      <c r="Y10">
        <f>IF($G10="s-curve",$E10+($F10-$E10)*$O$2/(1+EXP($O$3*(COUNT($K$9:Y$9)+$O$4))),TREND($E10:$F10,$E$9:$F$9,Y$9))</f>
        <v>0.80401140604549803</v>
      </c>
      <c r="Z10">
        <f>IF($G10="s-curve",$E10+($F10-$E10)*$O$2/(1+EXP($O$3*(COUNT($K$9:Z$9)+$O$4))),TREND($E10:$F10,$E$9:$F$9,Z$9))</f>
        <v>0.84662428000309087</v>
      </c>
      <c r="AA10">
        <f>IF($G10="s-curve",$E10+($F10-$E10)*$O$2/(1+EXP($O$3*(COUNT($K$9:AA$9)+$O$4))),TREND($E10:$F10,$E$9:$F$9,AA$9))</f>
        <v>0.88142520300557958</v>
      </c>
      <c r="AB10">
        <f>IF($G10="s-curve",$E10+($F10-$E10)*$O$2/(1+EXP($O$3*(COUNT($K$9:AB$9)+$O$4))),TREND($E10:$F10,$E$9:$F$9,AB$9))</f>
        <v>0.90922730941604779</v>
      </c>
      <c r="AC10">
        <f>IF($G10="s-curve",$E10+($F10-$E10)*$O$2/(1+EXP($O$3*(COUNT($K$9:AC$9)+$O$4))),TREND($E10:$F10,$E$9:$F$9,AC$9))</f>
        <v>0.9310499859358351</v>
      </c>
      <c r="AD10">
        <f>IF($G10="s-curve",$E10+($F10-$E10)*$O$2/(1+EXP($O$3*(COUNT($K$9:AD$9)+$O$4))),TREND($E10:$F10,$E$9:$F$9,AD$9))</f>
        <v>0.94794338601042438</v>
      </c>
      <c r="AE10">
        <f>IF($G10="s-curve",$E10+($F10-$E10)*$O$2/(1+EXP($O$3*(COUNT($K$9:AE$9)+$O$4))),TREND($E10:$F10,$E$9:$F$9,AE$9))</f>
        <v>0.96088110315315733</v>
      </c>
      <c r="AF10">
        <f>IF($G10="s-curve",$E10+($F10-$E10)*$O$2/(1+EXP($O$3*(COUNT($K$9:AF$9)+$O$4))),TREND($E10:$F10,$E$9:$F$9,AF$9))</f>
        <v>0.97070804589199511</v>
      </c>
      <c r="AG10">
        <f>IF($G10="s-curve",$E10+($F10-$E10)*$O$2/(1+EXP($O$3*(COUNT($K$9:AG$9)+$O$4))),TREND($E10:$F10,$E$9:$F$9,AG$9))</f>
        <v>0.97812554384565553</v>
      </c>
      <c r="AH10">
        <f>IF($G10="s-curve",$E10+($F10-$E10)*$O$2/(1+EXP($O$3*(COUNT($K$9:AH$9)+$O$4))),TREND($E10:$F10,$E$9:$F$9,AH$9))</f>
        <v>0.98369792028342729</v>
      </c>
      <c r="AI10">
        <f>IF($G10="s-curve",$E10+($F10-$E10)*$O$2/(1+EXP($O$3*(COUNT($K$9:AI$9)+$O$4))),TREND($E10:$F10,$E$9:$F$9,AI$9))</f>
        <v>0.98786928331016577</v>
      </c>
      <c r="AJ10">
        <f>IF($G10="s-curve",$E10+($F10-$E10)*$O$2/(1+EXP($O$3*(COUNT($K$9:AJ$9)+$O$4))),TREND($E10:$F10,$E$9:$F$9,AJ$9))</f>
        <v>0.9909835665099872</v>
      </c>
      <c r="AK10">
        <f>IF($G10="s-curve",$E10+($F10-$E10)*$O$2/(1+EXP($O$3*(COUNT($K$9:AK$9)+$O$4))),TREND($E10:$F10,$E$9:$F$9,AK$9))</f>
        <v>0.99330402502844461</v>
      </c>
      <c r="AL10">
        <f>IF($G10="s-curve",$E10+($F10-$E10)*$O$2/(1+EXP($O$3*(COUNT($K$9:AL$9)+$O$4))),TREND($E10:$F10,$E$9:$F$9,AL$9))</f>
        <v>0.99503044033973242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25">
      <c r="C14" t="s">
        <v>5</v>
      </c>
      <c r="D14">
        <v>4.1999999999999997E-3</v>
      </c>
      <c r="E14" s="22">
        <v>8.0000000000000002E-3</v>
      </c>
      <c r="F14" s="41">
        <v>0.05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4.1999999999999997E-3</v>
      </c>
      <c r="J14">
        <f>E14</f>
        <v>8.0000000000000002E-3</v>
      </c>
      <c r="K14">
        <f>IF($G14="s-curve",$E14+($F14-$E14)*$O$2/(1+EXP($O$3*(COUNT($I$9:K$9)+$O$4))),TREND($E14:$F14,$E$9:$F$9,K$9))</f>
        <v>1.2004677525762598E-2</v>
      </c>
      <c r="L14">
        <f>IF($G14="s-curve",$E14+($F14-$E14)*$O$2/(1+EXP($O$3*(COUNT($I$9:L$9)+$O$4))),TREND($E14:$F14,$E$9:$F$9,L$9))</f>
        <v>1.3231241043871491E-2</v>
      </c>
      <c r="M14">
        <f>IF($G14="s-curve",$E14+($F14-$E14)*$O$2/(1+EXP($O$3*(COUNT($I$9:M$9)+$O$4))),TREND($E14:$F14,$E$9:$F$9,M$9))</f>
        <v>1.4766575882216582E-2</v>
      </c>
      <c r="N14">
        <f>IF($G14="s-curve",$E14+($F14-$E14)*$O$2/(1+EXP($O$3*(COUNT($I$9:N$9)+$O$4))),TREND($E14:$F14,$E$9:$F$9,N$9))</f>
        <v>1.664655561563979E-2</v>
      </c>
      <c r="O14">
        <f>IF($G14="s-curve",$E14+($F14-$E14)*$O$2/(1+EXP($O$3*(COUNT($I$9:O$9)+$O$4))),TREND($E14:$F14,$E$9:$F$9,O$9))</f>
        <v>1.8887454234349531E-2</v>
      </c>
      <c r="P14">
        <f>IF($G14="s-curve",$E14+($F14-$E14)*$O$2/(1+EXP($O$3*(COUNT($I$9:P$9)+$O$4))),TREND($E14:$F14,$E$9:$F$9,P$9))</f>
        <v>2.1474494634633495E-2</v>
      </c>
      <c r="Q14">
        <f>IF($G14="s-curve",$E14+($F14-$E14)*$O$2/(1+EXP($O$3*(COUNT($I$9:Q$9)+$O$4))),TREND($E14:$F14,$E$9:$F$9,Q$9))</f>
        <v>2.435315217413268E-2</v>
      </c>
      <c r="R14">
        <f>IF($G14="s-curve",$E14+($F14-$E14)*$O$2/(1+EXP($O$3*(COUNT($I$9:R$9)+$O$4))),TREND($E14:$F14,$E$9:$F$9,R$9))</f>
        <v>2.742794649556252E-2</v>
      </c>
      <c r="S14">
        <f>IF($G14="s-curve",$E14+($F14-$E14)*$O$2/(1+EXP($O$3*(COUNT($I$9:S$9)+$O$4))),TREND($E14:$F14,$E$9:$F$9,S$9))</f>
        <v>3.0572053504437483E-2</v>
      </c>
      <c r="T14">
        <f>IF($G14="s-curve",$E14+($F14-$E14)*$O$2/(1+EXP($O$3*(COUNT($I$9:T$9)+$O$4))),TREND($E14:$F14,$E$9:$F$9,T$9))</f>
        <v>3.3646847825867326E-2</v>
      </c>
      <c r="U14">
        <f>IF($G14="s-curve",$E14+($F14-$E14)*$O$2/(1+EXP($O$3*(COUNT($I$9:U$9)+$O$4))),TREND($E14:$F14,$E$9:$F$9,U$9))</f>
        <v>3.6525505365366501E-2</v>
      </c>
      <c r="V14">
        <f>IF($G14="s-curve",$E14+($F14-$E14)*$O$2/(1+EXP($O$3*(COUNT($I$9:V$9)+$O$4))),TREND($E14:$F14,$E$9:$F$9,V$9))</f>
        <v>3.9112545765650472E-2</v>
      </c>
      <c r="W14">
        <f>IF($G14="s-curve",$E14+($F14-$E14)*$O$2/(1+EXP($O$3*(COUNT($I$9:W$9)+$O$4))),TREND($E14:$F14,$E$9:$F$9,W$9))</f>
        <v>4.1353444384360213E-2</v>
      </c>
      <c r="X14">
        <f>IF($G14="s-curve",$E14+($F14-$E14)*$O$2/(1+EXP($O$3*(COUNT($I$9:X$9)+$O$4))),TREND($E14:$F14,$E$9:$F$9,X$9))</f>
        <v>4.3233424117783421E-2</v>
      </c>
      <c r="Y14">
        <f>IF($G14="s-curve",$E14+($F14-$E14)*$O$2/(1+EXP($O$3*(COUNT($I$9:Y$9)+$O$4))),TREND($E14:$F14,$E$9:$F$9,Y$9))</f>
        <v>4.4768758956128508E-2</v>
      </c>
      <c r="Z14">
        <f>IF($G14="s-curve",$E14+($F14-$E14)*$O$2/(1+EXP($O$3*(COUNT($I$9:Z$9)+$O$4))),TREND($E14:$F14,$E$9:$F$9,Z$9))</f>
        <v>4.5995322474237404E-2</v>
      </c>
      <c r="AA14">
        <f>IF($G14="s-curve",$E14+($F14-$E14)*$O$2/(1+EXP($O$3*(COUNT($I$9:AA$9)+$O$4))),TREND($E14:$F14,$E$9:$F$9,AA$9))</f>
        <v>4.6958087614816256E-2</v>
      </c>
      <c r="AB14">
        <f>IF($G14="s-curve",$E14+($F14-$E14)*$O$2/(1+EXP($O$3*(COUNT($I$9:AB$9)+$O$4))),TREND($E14:$F14,$E$9:$F$9,AB$9))</f>
        <v>4.7703384676930492E-2</v>
      </c>
      <c r="AC14">
        <f>IF($G14="s-curve",$E14+($F14-$E14)*$O$2/(1+EXP($O$3*(COUNT($I$9:AC$9)+$O$4))),TREND($E14:$F14,$E$9:$F$9,AC$9))</f>
        <v>4.8274166315580479E-2</v>
      </c>
      <c r="AD14">
        <f>IF($G14="s-curve",$E14+($F14-$E14)*$O$2/(1+EXP($O$3*(COUNT($I$9:AD$9)+$O$4))),TREND($E14:$F14,$E$9:$F$9,AD$9))</f>
        <v>4.8707707906999784E-2</v>
      </c>
      <c r="AE14">
        <f>IF($G14="s-curve",$E14+($F14-$E14)*$O$2/(1+EXP($O$3*(COUNT($I$9:AE$9)+$O$4))),TREND($E14:$F14,$E$9:$F$9,AE$9))</f>
        <v>4.9034950463778926E-2</v>
      </c>
      <c r="AF14">
        <f>IF($G14="s-curve",$E14+($F14-$E14)*$O$2/(1+EXP($O$3*(COUNT($I$9:AF$9)+$O$4))),TREND($E14:$F14,$E$9:$F$9,AF$9))</f>
        <v>4.9280790600739442E-2</v>
      </c>
      <c r="AG14">
        <f>IF($G14="s-curve",$E14+($F14-$E14)*$O$2/(1+EXP($O$3*(COUNT($I$9:AG$9)+$O$4))),TREND($E14:$F14,$E$9:$F$9,AG$9))</f>
        <v>4.9464821322507319E-2</v>
      </c>
      <c r="AH14">
        <f>IF($G14="s-curve",$E14+($F14-$E14)*$O$2/(1+EXP($O$3*(COUNT($I$9:AH$9)+$O$4))),TREND($E14:$F14,$E$9:$F$9,AH$9))</f>
        <v>4.9602216169558261E-2</v>
      </c>
      <c r="AI14">
        <f>IF($G14="s-curve",$E14+($F14-$E14)*$O$2/(1+EXP($O$3*(COUNT($I$9:AI$9)+$O$4))),TREND($E14:$F14,$E$9:$F$9,AI$9))</f>
        <v>4.9704589339490207E-2</v>
      </c>
      <c r="AJ14">
        <f>IF($G14="s-curve",$E14+($F14-$E14)*$O$2/(1+EXP($O$3*(COUNT($I$9:AJ$9)+$O$4))),TREND($E14:$F14,$E$9:$F$9,AJ$9))</f>
        <v>4.9780754720870554E-2</v>
      </c>
      <c r="AK14">
        <f>IF($G14="s-curve",$E14+($F14-$E14)*$O$2/(1+EXP($O$3*(COUNT($I$9:AK$9)+$O$4))),TREND($E14:$F14,$E$9:$F$9,AK$9))</f>
        <v>4.9837359055491817E-2</v>
      </c>
      <c r="AL14">
        <f>IF($G14="s-curve",$E14+($F14-$E14)*$O$2/(1+EXP($O$3*(COUNT($I$9:AL$9)+$O$4))),TREND($E14:$F14,$E$9:$F$9,AL$9))</f>
        <v>4.9879391575460584E-2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0.2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0.2</v>
      </c>
      <c r="J17">
        <f>IF($G17="s-curve",$E17+($F17-$E17)*$O$2/(1+EXP($O$3*(COUNT($I$9:J$9)+$O$4))),TREND($E17:$F17,$E$9:$F$9,J$9))</f>
        <v>0.2579411882892142</v>
      </c>
      <c r="K17">
        <f>IF($G17="s-curve",$E17+($F17-$E17)*$O$2/(1+EXP($O$3*(COUNT($I$9:K$9)+$O$4))),TREND($E17:$F17,$E$9:$F$9,K$9))</f>
        <v>0.27627957191928759</v>
      </c>
      <c r="L17">
        <f>IF($G17="s-curve",$E17+($F17-$E17)*$O$2/(1+EXP($O$3*(COUNT($I$9:L$9)+$O$4))),TREND($E17:$F17,$E$9:$F$9,L$9))</f>
        <v>0.2996426865499332</v>
      </c>
      <c r="M17">
        <f>IF($G17="s-curve",$E17+($F17-$E17)*$O$2/(1+EXP($O$3*(COUNT($I$9:M$9)+$O$4))),TREND($E17:$F17,$E$9:$F$9,M$9))</f>
        <v>0.32888715966126825</v>
      </c>
      <c r="N17">
        <f>IF($G17="s-curve",$E17+($F17-$E17)*$O$2/(1+EXP($O$3*(COUNT($I$9:N$9)+$O$4))),TREND($E17:$F17,$E$9:$F$9,N$9))</f>
        <v>0.36469629744075793</v>
      </c>
      <c r="O17">
        <f>IF($G17="s-curve",$E17+($F17-$E17)*$O$2/(1+EXP($O$3*(COUNT($I$9:O$9)+$O$4))),TREND($E17:$F17,$E$9:$F$9,O$9))</f>
        <v>0.40738008065427683</v>
      </c>
      <c r="P17">
        <f>IF($G17="s-curve",$E17+($F17-$E17)*$O$2/(1+EXP($O$3*(COUNT($I$9:P$9)+$O$4))),TREND($E17:$F17,$E$9:$F$9,P$9))</f>
        <v>0.45665704065968565</v>
      </c>
      <c r="Q17">
        <f>IF($G17="s-curve",$E17+($F17-$E17)*$O$2/(1+EXP($O$3*(COUNT($I$9:Q$9)+$O$4))),TREND($E17:$F17,$E$9:$F$9,Q$9))</f>
        <v>0.51148861284062241</v>
      </c>
      <c r="R17">
        <f>IF($G17="s-curve",$E17+($F17-$E17)*$O$2/(1+EXP($O$3*(COUNT($I$9:R$9)+$O$4))),TREND($E17:$F17,$E$9:$F$9,R$9))</f>
        <v>0.57005612372500036</v>
      </c>
      <c r="S17">
        <f>IF($G17="s-curve",$E17+($F17-$E17)*$O$2/(1+EXP($O$3*(COUNT($I$9:S$9)+$O$4))),TREND($E17:$F17,$E$9:$F$9,S$9))</f>
        <v>0.62994387627499959</v>
      </c>
      <c r="T17">
        <f>IF($G17="s-curve",$E17+($F17-$E17)*$O$2/(1+EXP($O$3*(COUNT($I$9:T$9)+$O$4))),TREND($E17:$F17,$E$9:$F$9,T$9))</f>
        <v>0.68851138715937765</v>
      </c>
      <c r="U17">
        <f>IF($G17="s-curve",$E17+($F17-$E17)*$O$2/(1+EXP($O$3*(COUNT($I$9:U$9)+$O$4))),TREND($E17:$F17,$E$9:$F$9,U$9))</f>
        <v>0.74334295934031447</v>
      </c>
      <c r="V17">
        <f>IF($G17="s-curve",$E17+($F17-$E17)*$O$2/(1+EXP($O$3*(COUNT($I$9:V$9)+$O$4))),TREND($E17:$F17,$E$9:$F$9,V$9))</f>
        <v>0.79261991934572329</v>
      </c>
      <c r="W17">
        <f>IF($G17="s-curve",$E17+($F17-$E17)*$O$2/(1+EXP($O$3*(COUNT($I$9:W$9)+$O$4))),TREND($E17:$F17,$E$9:$F$9,W$9))</f>
        <v>0.83530370255924202</v>
      </c>
      <c r="X17">
        <f>IF($G17="s-curve",$E17+($F17-$E17)*$O$2/(1+EXP($O$3*(COUNT($I$9:X$9)+$O$4))),TREND($E17:$F17,$E$9:$F$9,X$9))</f>
        <v>0.87111284033873182</v>
      </c>
      <c r="Y17">
        <f>IF($G17="s-curve",$E17+($F17-$E17)*$O$2/(1+EXP($O$3*(COUNT($I$9:Y$9)+$O$4))),TREND($E17:$F17,$E$9:$F$9,Y$9))</f>
        <v>0.90035731345006687</v>
      </c>
      <c r="Z17">
        <f>IF($G17="s-curve",$E17+($F17-$E17)*$O$2/(1+EXP($O$3*(COUNT($I$9:Z$9)+$O$4))),TREND($E17:$F17,$E$9:$F$9,Z$9))</f>
        <v>0.92372042808071253</v>
      </c>
      <c r="AA17">
        <f>IF($G17="s-curve",$E17+($F17-$E17)*$O$2/(1+EXP($O$3*(COUNT($I$9:AA$9)+$O$4))),TREND($E17:$F17,$E$9:$F$9,AA$9))</f>
        <v>0.94205881171078576</v>
      </c>
      <c r="AB17">
        <f>IF($G17="s-curve",$E17+($F17-$E17)*$O$2/(1+EXP($O$3*(COUNT($I$9:AB$9)+$O$4))),TREND($E17:$F17,$E$9:$F$9,AB$9))</f>
        <v>0.95625494622724738</v>
      </c>
      <c r="AC17">
        <f>IF($G17="s-curve",$E17+($F17-$E17)*$O$2/(1+EXP($O$3*(COUNT($I$9:AC$9)+$O$4))),TREND($E17:$F17,$E$9:$F$9,AC$9))</f>
        <v>0.96712697743962805</v>
      </c>
      <c r="AD17">
        <f>IF($G17="s-curve",$E17+($F17-$E17)*$O$2/(1+EXP($O$3*(COUNT($I$9:AD$9)+$O$4))),TREND($E17:$F17,$E$9:$F$9,AD$9))</f>
        <v>0.97538491251428172</v>
      </c>
      <c r="AE17">
        <f>IF($G17="s-curve",$E17+($F17-$E17)*$O$2/(1+EXP($O$3*(COUNT($I$9:AE$9)+$O$4))),TREND($E17:$F17,$E$9:$F$9,AE$9))</f>
        <v>0.98161810407197958</v>
      </c>
      <c r="AF17">
        <f>IF($G17="s-curve",$E17+($F17-$E17)*$O$2/(1+EXP($O$3*(COUNT($I$9:AF$9)+$O$4))),TREND($E17:$F17,$E$9:$F$9,AF$9))</f>
        <v>0.98630077334741784</v>
      </c>
      <c r="AG17">
        <f>IF($G17="s-curve",$E17+($F17-$E17)*$O$2/(1+EXP($O$3*(COUNT($I$9:AG$9)+$O$4))),TREND($E17:$F17,$E$9:$F$9,AG$9))</f>
        <v>0.98980612042871075</v>
      </c>
      <c r="AH17">
        <f>IF($G17="s-curve",$E17+($F17-$E17)*$O$2/(1+EXP($O$3*(COUNT($I$9:AH$9)+$O$4))),TREND($E17:$F17,$E$9:$F$9,AH$9))</f>
        <v>0.99242316513444306</v>
      </c>
      <c r="AI17">
        <f>IF($G17="s-curve",$E17+($F17-$E17)*$O$2/(1+EXP($O$3*(COUNT($I$9:AI$9)+$O$4))),TREND($E17:$F17,$E$9:$F$9,AI$9))</f>
        <v>0.99437313027600394</v>
      </c>
      <c r="AJ17">
        <f>IF($G17="s-curve",$E17+($F17-$E17)*$O$2/(1+EXP($O$3*(COUNT($I$9:AJ$9)+$O$4))),TREND($E17:$F17,$E$9:$F$9,AJ$9))</f>
        <v>0.99582389944515337</v>
      </c>
      <c r="AK17">
        <f>IF($G17="s-curve",$E17+($F17-$E17)*$O$2/(1+EXP($O$3*(COUNT($I$9:AK$9)+$O$4))),TREND($E17:$F17,$E$9:$F$9,AK$9))</f>
        <v>0.99690207724746327</v>
      </c>
      <c r="AL17">
        <f>IF($G17="s-curve",$E17+($F17-$E17)*$O$2/(1+EXP($O$3*(COUNT($I$9:AL$9)+$O$4))),TREND($E17:$F17,$E$9:$F$9,AL$9))</f>
        <v>0.99770269667543965</v>
      </c>
    </row>
    <row r="18" spans="1:38" x14ac:dyDescent="0.2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122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2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25">
      <c r="C20" t="s">
        <v>4</v>
      </c>
      <c r="E20" s="22">
        <v>1</v>
      </c>
      <c r="F20" s="5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25">
      <c r="C21" t="s">
        <v>5</v>
      </c>
      <c r="E21" s="22">
        <f>'SYVbT-freight'!F$2/'SYVbT-freight'!$2:$2</f>
        <v>2.8156107643030772E-4</v>
      </c>
      <c r="F21" s="22">
        <f>F14</f>
        <v>0.05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1.0161028688271871E-3</v>
      </c>
      <c r="K21">
        <f>IF($G21="s-curve",$E21+($F21-$E21)*$I$2/(1+EXP($I$3*(COUNT($I$9:K$9)+$I$4))),TREND($E21:$F21,$E$9:$F$9,K$9))</f>
        <v>1.26799010529499E-3</v>
      </c>
      <c r="L21">
        <f>IF($G21="s-curve",$E21+($F21-$E21)*$I$2/(1+EXP($I$3*(COUNT($I$9:L$9)+$I$4))),TREND($E21:$F21,$E$9:$F$9,L$9))</f>
        <v>1.6039220771322887E-3</v>
      </c>
      <c r="M21">
        <f>IF($G21="s-curve",$E21+($F21-$E21)*$I$2/(1+EXP($I$3*(COUNT($I$9:M$9)+$I$4))),TREND($E21:$F21,$E$9:$F$9,M$9))</f>
        <v>2.0501050777206073E-3</v>
      </c>
      <c r="N21">
        <f>IF($G21="s-curve",$E21+($F21-$E21)*$I$2/(1+EXP($I$3*(COUNT($I$9:N$9)+$I$4))),TREND($E21:$F21,$E$9:$F$9,N$9))</f>
        <v>2.6395014554061241E-3</v>
      </c>
      <c r="O21">
        <f>IF($G21="s-curve",$E21+($F21-$E21)*$I$2/(1+EXP($I$3*(COUNT($I$9:O$9)+$I$4))),TREND($E21:$F21,$E$9:$F$9,O$9))</f>
        <v>3.4124980333622964E-3</v>
      </c>
      <c r="P21">
        <f>IF($G21="s-curve",$E21+($F21-$E21)*$I$2/(1+EXP($I$3*(COUNT($I$9:P$9)+$I$4))),TREND($E21:$F21,$E$9:$F$9,P$9))</f>
        <v>4.416777707171987E-3</v>
      </c>
      <c r="Q21">
        <f>IF($G21="s-curve",$E21+($F21-$E21)*$I$2/(1+EXP($I$3*(COUNT($I$9:Q$9)+$I$4))),TREND($E21:$F21,$E$9:$F$9,Q$9))</f>
        <v>5.705684717799993E-3</v>
      </c>
      <c r="R21">
        <f>IF($G21="s-curve",$E21+($F21-$E21)*$I$2/(1+EXP($I$3*(COUNT($I$9:R$9)+$I$4))),TREND($E21:$F21,$E$9:$F$9,R$9))</f>
        <v>7.3341745829285324E-3</v>
      </c>
      <c r="S21">
        <f>IF($G21="s-curve",$E21+($F21-$E21)*$I$2/(1+EXP($I$3*(COUNT($I$9:S$9)+$I$4))),TREND($E21:$F21,$E$9:$F$9,S$9))</f>
        <v>9.3514733398968458E-3</v>
      </c>
      <c r="T21">
        <f>IF($G21="s-curve",$E21+($F21-$E21)*$I$2/(1+EXP($I$3*(COUNT($I$9:T$9)+$I$4))),TREND($E21:$F21,$E$9:$F$9,T$9))</f>
        <v>1.1790147490354473E-2</v>
      </c>
      <c r="U21">
        <f>IF($G21="s-curve",$E21+($F21-$E21)*$I$2/(1+EXP($I$3*(COUNT($I$9:U$9)+$I$4))),TREND($E21:$F21,$E$9:$F$9,U$9))</f>
        <v>1.4652700575996493E-2</v>
      </c>
      <c r="V21">
        <f>IF($G21="s-curve",$E21+($F21-$E21)*$I$2/(1+EXP($I$3*(COUNT($I$9:V$9)+$I$4))),TREND($E21:$F21,$E$9:$F$9,V$9))</f>
        <v>1.7898976373295176E-2</v>
      </c>
      <c r="W21">
        <f>IF($G21="s-curve",$E21+($F21-$E21)*$I$2/(1+EXP($I$3*(COUNT($I$9:W$9)+$I$4))),TREND($E21:$F21,$E$9:$F$9,W$9))</f>
        <v>2.1439614812797877E-2</v>
      </c>
      <c r="X21">
        <f>IF($G21="s-curve",$E21+($F21-$E21)*$I$2/(1+EXP($I$3*(COUNT($I$9:X$9)+$I$4))),TREND($E21:$F21,$E$9:$F$9,X$9))</f>
        <v>2.5140780538215154E-2</v>
      </c>
      <c r="Y21">
        <f>IF($G21="s-curve",$E21+($F21-$E21)*$I$2/(1+EXP($I$3*(COUNT($I$9:Y$9)+$I$4))),TREND($E21:$F21,$E$9:$F$9,Y$9))</f>
        <v>2.8841946263632432E-2</v>
      </c>
      <c r="Z21">
        <f>IF($G21="s-curve",$E21+($F21-$E21)*$I$2/(1+EXP($I$3*(COUNT($I$9:Z$9)+$I$4))),TREND($E21:$F21,$E$9:$F$9,Z$9))</f>
        <v>3.2382584703135125E-2</v>
      </c>
      <c r="AA21">
        <f>IF($G21="s-curve",$E21+($F21-$E21)*$I$2/(1+EXP($I$3*(COUNT($I$9:AA$9)+$I$4))),TREND($E21:$F21,$E$9:$F$9,AA$9))</f>
        <v>3.5628860500433818E-2</v>
      </c>
      <c r="AB21">
        <f>IF($G21="s-curve",$E21+($F21-$E21)*$I$2/(1+EXP($I$3*(COUNT($I$9:AB$9)+$I$4))),TREND($E21:$F21,$E$9:$F$9,AB$9))</f>
        <v>3.8491413586075836E-2</v>
      </c>
      <c r="AC21">
        <f>IF($G21="s-curve",$E21+($F21-$E21)*$I$2/(1+EXP($I$3*(COUNT($I$9:AC$9)+$I$4))),TREND($E21:$F21,$E$9:$F$9,AC$9))</f>
        <v>4.0930087736533463E-2</v>
      </c>
      <c r="AD21">
        <f>IF($G21="s-curve",$E21+($F21-$E21)*$I$2/(1+EXP($I$3*(COUNT($I$9:AD$9)+$I$4))),TREND($E21:$F21,$E$9:$F$9,AD$9))</f>
        <v>4.2947386493501785E-2</v>
      </c>
      <c r="AE21">
        <f>IF($G21="s-curve",$E21+($F21-$E21)*$I$2/(1+EXP($I$3*(COUNT($I$9:AE$9)+$I$4))),TREND($E21:$F21,$E$9:$F$9,AE$9))</f>
        <v>4.457587635863032E-2</v>
      </c>
      <c r="AF21">
        <f>IF($G21="s-curve",$E21+($F21-$E21)*$I$2/(1+EXP($I$3*(COUNT($I$9:AF$9)+$I$4))),TREND($E21:$F21,$E$9:$F$9,AF$9))</f>
        <v>4.5864783369258325E-2</v>
      </c>
      <c r="AG21">
        <f>IF($G21="s-curve",$E21+($F21-$E21)*$I$2/(1+EXP($I$3*(COUNT($I$9:AG$9)+$I$4))),TREND($E21:$F21,$E$9:$F$9,AG$9))</f>
        <v>4.6869063043068017E-2</v>
      </c>
      <c r="AH21">
        <f>IF($G21="s-curve",$E21+($F21-$E21)*$I$2/(1+EXP($I$3*(COUNT($I$9:AH$9)+$I$4))),TREND($E21:$F21,$E$9:$F$9,AH$9))</f>
        <v>4.7642059621024191E-2</v>
      </c>
      <c r="AI21">
        <f>IF($G21="s-curve",$E21+($F21-$E21)*$I$2/(1+EXP($I$3*(COUNT($I$9:AI$9)+$I$4))),TREND($E21:$F21,$E$9:$F$9,AI$9))</f>
        <v>4.8231455998709705E-2</v>
      </c>
      <c r="AJ21">
        <f>IF($G21="s-curve",$E21+($F21-$E21)*$I$2/(1+EXP($I$3*(COUNT($I$9:AJ$9)+$I$4))),TREND($E21:$F21,$E$9:$F$9,AJ$9))</f>
        <v>4.8677638999298022E-2</v>
      </c>
      <c r="AK21">
        <f>IF($G21="s-curve",$E21+($F21-$E21)*$I$2/(1+EXP($I$3*(COUNT($I$9:AK$9)+$I$4))),TREND($E21:$F21,$E$9:$F$9,AK$9))</f>
        <v>4.9013570971135324E-2</v>
      </c>
      <c r="AL21">
        <f>IF($G21="s-curve",$E21+($F21-$E21)*$I$2/(1+EXP($I$3*(COUNT($I$9:AL$9)+$I$4))),TREND($E21:$F21,$E$9:$F$9,AL$9))</f>
        <v>4.9265458207603127E-2</v>
      </c>
    </row>
    <row r="22" spans="1:38" x14ac:dyDescent="0.25">
      <c r="C22" t="s">
        <v>124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2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 s="22">
        <f>E24</f>
        <v>0.6</v>
      </c>
      <c r="K24">
        <f>IF($G24="s-curve",$E24+($F24-$E24)*$O$2/(1+EXP($O$3*(COUNT($K$9:K$9)+$O$4))),TREND($E24:$F24,$E$9:$F$9,K$9))</f>
        <v>0.62187252688637629</v>
      </c>
      <c r="L24">
        <f>IF($G24="s-curve",$E24+($F24-$E24)*$O$2/(1+EXP($O$3*(COUNT($K$9:L$9)+$O$4))),TREND($E24:$F24,$E$9:$F$9,L$9))</f>
        <v>0.6289705941446071</v>
      </c>
      <c r="M24">
        <f>IF($G24="s-curve",$E24+($F24-$E24)*$O$2/(1+EXP($O$3*(COUNT($K$9:M$9)+$O$4))),TREND($E24:$F24,$E$9:$F$9,M$9))</f>
        <v>0.63813978595964382</v>
      </c>
      <c r="N24">
        <f>IF($G24="s-curve",$E24+($F24-$E24)*$O$2/(1+EXP($O$3*(COUNT($K$9:N$9)+$O$4))),TREND($E24:$F24,$E$9:$F$9,N$9))</f>
        <v>0.64982134327496655</v>
      </c>
      <c r="O24">
        <f>IF($G24="s-curve",$E24+($F24-$E24)*$O$2/(1+EXP($O$3*(COUNT($K$9:O$9)+$O$4))),TREND($E24:$F24,$E$9:$F$9,O$9))</f>
        <v>0.66444357983063407</v>
      </c>
      <c r="P24">
        <f>IF($G24="s-curve",$E24+($F24-$E24)*$O$2/(1+EXP($O$3*(COUNT($K$9:P$9)+$O$4))),TREND($E24:$F24,$E$9:$F$9,P$9))</f>
        <v>0.68234814872037897</v>
      </c>
      <c r="Q24">
        <f>IF($G24="s-curve",$E24+($F24-$E24)*$O$2/(1+EXP($O$3*(COUNT($K$9:Q$9)+$O$4))),TREND($E24:$F24,$E$9:$F$9,Q$9))</f>
        <v>0.70369004032713844</v>
      </c>
      <c r="R24">
        <f>IF($G24="s-curve",$E24+($F24-$E24)*$O$2/(1+EXP($O$3*(COUNT($K$9:R$9)+$O$4))),TREND($E24:$F24,$E$9:$F$9,R$9))</f>
        <v>0.72832852032984285</v>
      </c>
      <c r="S24">
        <f>IF($G24="s-curve",$E24+($F24-$E24)*$O$2/(1+EXP($O$3*(COUNT($K$9:S$9)+$O$4))),TREND($E24:$F24,$E$9:$F$9,S$9))</f>
        <v>0.75574430642031121</v>
      </c>
      <c r="T24">
        <f>IF($G24="s-curve",$E24+($F24-$E24)*$O$2/(1+EXP($O$3*(COUNT($K$9:T$9)+$O$4))),TREND($E24:$F24,$E$9:$F$9,T$9))</f>
        <v>0.78502806186250018</v>
      </c>
      <c r="U24">
        <f>IF($G24="s-curve",$E24+($F24-$E24)*$O$2/(1+EXP($O$3*(COUNT($K$9:U$9)+$O$4))),TREND($E24:$F24,$E$9:$F$9,U$9))</f>
        <v>0.8149719381374998</v>
      </c>
      <c r="V24">
        <f>IF($G24="s-curve",$E24+($F24-$E24)*$O$2/(1+EXP($O$3*(COUNT($K$9:V$9)+$O$4))),TREND($E24:$F24,$E$9:$F$9,V$9))</f>
        <v>0.84425569357968877</v>
      </c>
      <c r="W24">
        <f>IF($G24="s-curve",$E24+($F24-$E24)*$O$2/(1+EXP($O$3*(COUNT($K$9:W$9)+$O$4))),TREND($E24:$F24,$E$9:$F$9,W$9))</f>
        <v>0.87167147967015723</v>
      </c>
      <c r="X24">
        <f>IF($G24="s-curve",$E24+($F24-$E24)*$O$2/(1+EXP($O$3*(COUNT($K$9:X$9)+$O$4))),TREND($E24:$F24,$E$9:$F$9,X$9))</f>
        <v>0.89630995967286164</v>
      </c>
      <c r="Y24">
        <f>IF($G24="s-curve",$E24+($F24-$E24)*$O$2/(1+EXP($O$3*(COUNT($K$9:Y$9)+$O$4))),TREND($E24:$F24,$E$9:$F$9,Y$9))</f>
        <v>0.91765185127962101</v>
      </c>
      <c r="Z24">
        <f>IF($G24="s-curve",$E24+($F24-$E24)*$O$2/(1+EXP($O$3*(COUNT($K$9:Z$9)+$O$4))),TREND($E24:$F24,$E$9:$F$9,Z$9))</f>
        <v>0.93555642016936591</v>
      </c>
      <c r="AA24">
        <f>IF($G24="s-curve",$E24+($F24-$E24)*$O$2/(1+EXP($O$3*(COUNT($K$9:AA$9)+$O$4))),TREND($E24:$F24,$E$9:$F$9,AA$9))</f>
        <v>0.95017865672503343</v>
      </c>
      <c r="AB24">
        <f>IF($G24="s-curve",$E24+($F24-$E24)*$O$2/(1+EXP($O$3*(COUNT($K$9:AB$9)+$O$4))),TREND($E24:$F24,$E$9:$F$9,AB$9))</f>
        <v>0.96186021404035627</v>
      </c>
      <c r="AC24">
        <f>IF($G24="s-curve",$E24+($F24-$E24)*$O$2/(1+EXP($O$3*(COUNT($K$9:AC$9)+$O$4))),TREND($E24:$F24,$E$9:$F$9,AC$9))</f>
        <v>0.97102940585539288</v>
      </c>
      <c r="AD24">
        <f>IF($G24="s-curve",$E24+($F24-$E24)*$O$2/(1+EXP($O$3*(COUNT($K$9:AD$9)+$O$4))),TREND($E24:$F24,$E$9:$F$9,AD$9))</f>
        <v>0.97812747311362369</v>
      </c>
      <c r="AE24">
        <f>IF($G24="s-curve",$E24+($F24-$E24)*$O$2/(1+EXP($O$3*(COUNT($K$9:AE$9)+$O$4))),TREND($E24:$F24,$E$9:$F$9,AE$9))</f>
        <v>0.98356348871981403</v>
      </c>
      <c r="AF24">
        <f>IF($G24="s-curve",$E24+($F24-$E24)*$O$2/(1+EXP($O$3*(COUNT($K$9:AF$9)+$O$4))),TREND($E24:$F24,$E$9:$F$9,AF$9))</f>
        <v>0.98769245625714075</v>
      </c>
      <c r="AG24">
        <f>IF($G24="s-curve",$E24+($F24-$E24)*$O$2/(1+EXP($O$3*(COUNT($K$9:AG$9)+$O$4))),TREND($E24:$F24,$E$9:$F$9,AG$9))</f>
        <v>0.99080905203598979</v>
      </c>
      <c r="AH24">
        <f>IF($G24="s-curve",$E24+($F24-$E24)*$O$2/(1+EXP($O$3*(COUNT($K$9:AH$9)+$O$4))),TREND($E24:$F24,$E$9:$F$9,AH$9))</f>
        <v>0.99315038667370892</v>
      </c>
      <c r="AI24">
        <f>IF($G24="s-curve",$E24+($F24-$E24)*$O$2/(1+EXP($O$3*(COUNT($K$9:AI$9)+$O$4))),TREND($E24:$F24,$E$9:$F$9,AI$9))</f>
        <v>0.99490306021435537</v>
      </c>
      <c r="AJ24">
        <f>IF($G24="s-curve",$E24+($F24-$E24)*$O$2/(1+EXP($O$3*(COUNT($K$9:AJ$9)+$O$4))),TREND($E24:$F24,$E$9:$F$9,AJ$9))</f>
        <v>0.99621158256722153</v>
      </c>
      <c r="AK24">
        <f>IF($G24="s-curve",$E24+($F24-$E24)*$O$2/(1+EXP($O$3*(COUNT($K$9:AK$9)+$O$4))),TREND($E24:$F24,$E$9:$F$9,AK$9))</f>
        <v>0.99718656513800186</v>
      </c>
      <c r="AL24">
        <f>IF($G24="s-curve",$E24+($F24-$E24)*$O$2/(1+EXP($O$3*(COUNT($K$9:AL$9)+$O$4))),TREND($E24:$F24,$E$9:$F$9,AL$9))</f>
        <v>0.99791194972257657</v>
      </c>
    </row>
    <row r="25" spans="1:38" x14ac:dyDescent="0.25">
      <c r="C25" t="s">
        <v>2</v>
      </c>
      <c r="E25" s="22">
        <f>'SYVbT-passenger'!D3/SUM('SYVbT-passenger'!3:3)*3</f>
        <v>0.29802375741500553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0.29802375741500553</v>
      </c>
      <c r="J25">
        <f>IF($G25="s-curve",$E25+($F25-$E25)*$I$2/(1+EXP($I$3*(COUNT($I$9:J$9)+$I$4))),TREND($E25:$F25,$E$9:$F$9,J$9))</f>
        <v>0.29596244960239987</v>
      </c>
      <c r="K25">
        <f>IF($G25="s-curve",$E25+($F25-$E25)*$I$2/(1+EXP($I$3*(COUNT($I$9:K$9)+$I$4))),TREND($E25:$F25,$E$9:$F$9,K$9))</f>
        <v>0.29525559107671612</v>
      </c>
      <c r="L25">
        <f>IF($G25="s-curve",$E25+($F25-$E25)*$I$2/(1+EXP($I$3*(COUNT($I$9:L$9)+$I$4))),TREND($E25:$F25,$E$9:$F$9,L$9))</f>
        <v>0.29431288202296346</v>
      </c>
      <c r="M25">
        <f>IF($G25="s-curve",$E25+($F25-$E25)*$I$2/(1+EXP($I$3*(COUNT($I$9:M$9)+$I$4))),TREND($E25:$F25,$E$9:$F$9,M$9))</f>
        <v>0.2930607810336332</v>
      </c>
      <c r="N25">
        <f>IF($G25="s-curve",$E25+($F25-$E25)*$I$2/(1+EXP($I$3*(COUNT($I$9:N$9)+$I$4))),TREND($E25:$F25,$E$9:$F$9,N$9))</f>
        <v>0.29140678752282123</v>
      </c>
      <c r="O25">
        <f>IF($G25="s-curve",$E25+($F25-$E25)*$I$2/(1+EXP($I$3*(COUNT($I$9:O$9)+$I$4))),TREND($E25:$F25,$E$9:$F$9,O$9))</f>
        <v>0.28923756597307232</v>
      </c>
      <c r="P25">
        <f>IF($G25="s-curve",$E25+($F25-$E25)*$I$2/(1+EXP($I$3*(COUNT($I$9:P$9)+$I$4))),TREND($E25:$F25,$E$9:$F$9,P$9))</f>
        <v>0.28641930626464923</v>
      </c>
      <c r="Q25">
        <f>IF($G25="s-curve",$E25+($F25-$E25)*$I$2/(1+EXP($I$3*(COUNT($I$9:Q$9)+$I$4))),TREND($E25:$F25,$E$9:$F$9,Q$9))</f>
        <v>0.28280231112804816</v>
      </c>
      <c r="R25">
        <f>IF($G25="s-curve",$E25+($F25-$E25)*$I$2/(1+EXP($I$3*(COUNT($I$9:R$9)+$I$4))),TREND($E25:$F25,$E$9:$F$9,R$9))</f>
        <v>0.27823236164867954</v>
      </c>
      <c r="S25">
        <f>IF($G25="s-curve",$E25+($F25-$E25)*$I$2/(1+EXP($I$3*(COUNT($I$9:S$9)+$I$4))),TREND($E25:$F25,$E$9:$F$9,S$9))</f>
        <v>0.2725713172654462</v>
      </c>
      <c r="T25">
        <f>IF($G25="s-curve",$E25+($F25-$E25)*$I$2/(1+EXP($I$3*(COUNT($I$9:T$9)+$I$4))),TREND($E25:$F25,$E$9:$F$9,T$9))</f>
        <v>0.26572778823718668</v>
      </c>
      <c r="U25">
        <f>IF($G25="s-curve",$E25+($F25-$E25)*$I$2/(1+EXP($I$3*(COUNT($I$9:U$9)+$I$4))),TREND($E25:$F25,$E$9:$F$9,U$9))</f>
        <v>0.25769474900033379</v>
      </c>
      <c r="V25">
        <f>IF($G25="s-curve",$E25+($F25-$E25)*$I$2/(1+EXP($I$3*(COUNT($I$9:V$9)+$I$4))),TREND($E25:$F25,$E$9:$F$9,V$9))</f>
        <v>0.24858488795211589</v>
      </c>
      <c r="W25">
        <f>IF($G25="s-curve",$E25+($F25-$E25)*$I$2/(1+EXP($I$3*(COUNT($I$9:W$9)+$I$4))),TREND($E25:$F25,$E$9:$F$9,W$9))</f>
        <v>0.23864897177620478</v>
      </c>
      <c r="X25">
        <f>IF($G25="s-curve",$E25+($F25-$E25)*$I$2/(1+EXP($I$3*(COUNT($I$9:X$9)+$I$4))),TREND($E25:$F25,$E$9:$F$9,X$9))</f>
        <v>0.22826257592436899</v>
      </c>
      <c r="Y25">
        <f>IF($G25="s-curve",$E25+($F25-$E25)*$I$2/(1+EXP($I$3*(COUNT($I$9:Y$9)+$I$4))),TREND($E25:$F25,$E$9:$F$9,Y$9))</f>
        <v>0.21787618007253318</v>
      </c>
      <c r="Z25">
        <f>IF($G25="s-curve",$E25+($F25-$E25)*$I$2/(1+EXP($I$3*(COUNT($I$9:Z$9)+$I$4))),TREND($E25:$F25,$E$9:$F$9,Z$9))</f>
        <v>0.20794026389662207</v>
      </c>
      <c r="AA25">
        <f>IF($G25="s-curve",$E25+($F25-$E25)*$I$2/(1+EXP($I$3*(COUNT($I$9:AA$9)+$I$4))),TREND($E25:$F25,$E$9:$F$9,AA$9))</f>
        <v>0.19883040284840414</v>
      </c>
      <c r="AB25">
        <f>IF($G25="s-curve",$E25+($F25-$E25)*$I$2/(1+EXP($I$3*(COUNT($I$9:AB$9)+$I$4))),TREND($E25:$F25,$E$9:$F$9,AB$9))</f>
        <v>0.19079736361155128</v>
      </c>
      <c r="AC25">
        <f>IF($G25="s-curve",$E25+($F25-$E25)*$I$2/(1+EXP($I$3*(COUNT($I$9:AC$9)+$I$4))),TREND($E25:$F25,$E$9:$F$9,AC$9))</f>
        <v>0.18395383458329176</v>
      </c>
      <c r="AD25">
        <f>IF($G25="s-curve",$E25+($F25-$E25)*$I$2/(1+EXP($I$3*(COUNT($I$9:AD$9)+$I$4))),TREND($E25:$F25,$E$9:$F$9,AD$9))</f>
        <v>0.17829279020005839</v>
      </c>
      <c r="AE25">
        <f>IF($G25="s-curve",$E25+($F25-$E25)*$I$2/(1+EXP($I$3*(COUNT($I$9:AE$9)+$I$4))),TREND($E25:$F25,$E$9:$F$9,AE$9))</f>
        <v>0.17372284072068978</v>
      </c>
      <c r="AF25">
        <f>IF($G25="s-curve",$E25+($F25-$E25)*$I$2/(1+EXP($I$3*(COUNT($I$9:AF$9)+$I$4))),TREND($E25:$F25,$E$9:$F$9,AF$9))</f>
        <v>0.17010584558408873</v>
      </c>
      <c r="AG25">
        <f>IF($G25="s-curve",$E25+($F25-$E25)*$I$2/(1+EXP($I$3*(COUNT($I$9:AG$9)+$I$4))),TREND($E25:$F25,$E$9:$F$9,AG$9))</f>
        <v>0.16728758587566564</v>
      </c>
      <c r="AH25">
        <f>IF($G25="s-curve",$E25+($F25-$E25)*$I$2/(1+EXP($I$3*(COUNT($I$9:AH$9)+$I$4))),TREND($E25:$F25,$E$9:$F$9,AH$9))</f>
        <v>0.1651183643259167</v>
      </c>
      <c r="AI25">
        <f>IF($G25="s-curve",$E25+($F25-$E25)*$I$2/(1+EXP($I$3*(COUNT($I$9:AI$9)+$I$4))),TREND($E25:$F25,$E$9:$F$9,AI$9))</f>
        <v>0.16346437081510473</v>
      </c>
      <c r="AJ25">
        <f>IF($G25="s-curve",$E25+($F25-$E25)*$I$2/(1+EXP($I$3*(COUNT($I$9:AJ$9)+$I$4))),TREND($E25:$F25,$E$9:$F$9,AJ$9))</f>
        <v>0.1622122698257745</v>
      </c>
      <c r="AK25">
        <f>IF($G25="s-curve",$E25+($F25-$E25)*$I$2/(1+EXP($I$3*(COUNT($I$9:AK$9)+$I$4))),TREND($E25:$F25,$E$9:$F$9,AK$9))</f>
        <v>0.16126956077202181</v>
      </c>
      <c r="AL25">
        <f>IF($G25="s-curve",$E25+($F25-$E25)*$I$2/(1+EXP($I$3*(COUNT($I$9:AL$9)+$I$4))),TREND($E25:$F25,$E$9:$F$9,AL$9))</f>
        <v>0.16056270224633809</v>
      </c>
    </row>
    <row r="26" spans="1:38" x14ac:dyDescent="0.25">
      <c r="C26" t="s">
        <v>3</v>
      </c>
      <c r="E26" s="22">
        <f>'SYVbT-passenger'!D3/SUM('SYVbT-passenger'!3:3)*3</f>
        <v>0.29802375741500553</v>
      </c>
      <c r="F26" s="22">
        <f>E26</f>
        <v>0.29802375741500553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0.29802375741500553</v>
      </c>
      <c r="J26">
        <f>IF($G26="s-curve",$E26+($F26-$E26)*$I$2/(1+EXP($I$3*(COUNT($I$9:J$9)+$I$4))),TREND($E26:$F26,$E$9:$F$9,J$9))</f>
        <v>0.29802375741500553</v>
      </c>
      <c r="K26">
        <f>IF($G26="s-curve",$E26+($F26-$E26)*$I$2/(1+EXP($I$3*(COUNT($I$9:K$9)+$I$4))),TREND($E26:$F26,$E$9:$F$9,K$9))</f>
        <v>0.29802375741500553</v>
      </c>
      <c r="L26">
        <f>IF($G26="s-curve",$E26+($F26-$E26)*$I$2/(1+EXP($I$3*(COUNT($I$9:L$9)+$I$4))),TREND($E26:$F26,$E$9:$F$9,L$9))</f>
        <v>0.29802375741500553</v>
      </c>
      <c r="M26">
        <f>IF($G26="s-curve",$E26+($F26-$E26)*$I$2/(1+EXP($I$3*(COUNT($I$9:M$9)+$I$4))),TREND($E26:$F26,$E$9:$F$9,M$9))</f>
        <v>0.29802375741500553</v>
      </c>
      <c r="N26">
        <f>IF($G26="s-curve",$E26+($F26-$E26)*$I$2/(1+EXP($I$3*(COUNT($I$9:N$9)+$I$4))),TREND($E26:$F26,$E$9:$F$9,N$9))</f>
        <v>0.29802375741500553</v>
      </c>
      <c r="O26">
        <f>IF($G26="s-curve",$E26+($F26-$E26)*$I$2/(1+EXP($I$3*(COUNT($I$9:O$9)+$I$4))),TREND($E26:$F26,$E$9:$F$9,O$9))</f>
        <v>0.29802375741500553</v>
      </c>
      <c r="P26">
        <f>IF($G26="s-curve",$E26+($F26-$E26)*$I$2/(1+EXP($I$3*(COUNT($I$9:P$9)+$I$4))),TREND($E26:$F26,$E$9:$F$9,P$9))</f>
        <v>0.29802375741500553</v>
      </c>
      <c r="Q26">
        <f>IF($G26="s-curve",$E26+($F26-$E26)*$I$2/(1+EXP($I$3*(COUNT($I$9:Q$9)+$I$4))),TREND($E26:$F26,$E$9:$F$9,Q$9))</f>
        <v>0.29802375741500553</v>
      </c>
      <c r="R26">
        <f>IF($G26="s-curve",$E26+($F26-$E26)*$I$2/(1+EXP($I$3*(COUNT($I$9:R$9)+$I$4))),TREND($E26:$F26,$E$9:$F$9,R$9))</f>
        <v>0.29802375741500553</v>
      </c>
      <c r="S26">
        <f>IF($G26="s-curve",$E26+($F26-$E26)*$I$2/(1+EXP($I$3*(COUNT($I$9:S$9)+$I$4))),TREND($E26:$F26,$E$9:$F$9,S$9))</f>
        <v>0.29802375741500553</v>
      </c>
      <c r="T26">
        <f>IF($G26="s-curve",$E26+($F26-$E26)*$I$2/(1+EXP($I$3*(COUNT($I$9:T$9)+$I$4))),TREND($E26:$F26,$E$9:$F$9,T$9))</f>
        <v>0.29802375741500553</v>
      </c>
      <c r="U26">
        <f>IF($G26="s-curve",$E26+($F26-$E26)*$I$2/(1+EXP($I$3*(COUNT($I$9:U$9)+$I$4))),TREND($E26:$F26,$E$9:$F$9,U$9))</f>
        <v>0.29802375741500553</v>
      </c>
      <c r="V26">
        <f>IF($G26="s-curve",$E26+($F26-$E26)*$I$2/(1+EXP($I$3*(COUNT($I$9:V$9)+$I$4))),TREND($E26:$F26,$E$9:$F$9,V$9))</f>
        <v>0.29802375741500553</v>
      </c>
      <c r="W26">
        <f>IF($G26="s-curve",$E26+($F26-$E26)*$I$2/(1+EXP($I$3*(COUNT($I$9:W$9)+$I$4))),TREND($E26:$F26,$E$9:$F$9,W$9))</f>
        <v>0.29802375741500553</v>
      </c>
      <c r="X26">
        <f>IF($G26="s-curve",$E26+($F26-$E26)*$I$2/(1+EXP($I$3*(COUNT($I$9:X$9)+$I$4))),TREND($E26:$F26,$E$9:$F$9,X$9))</f>
        <v>0.29802375741500553</v>
      </c>
      <c r="Y26">
        <f>IF($G26="s-curve",$E26+($F26-$E26)*$I$2/(1+EXP($I$3*(COUNT($I$9:Y$9)+$I$4))),TREND($E26:$F26,$E$9:$F$9,Y$9))</f>
        <v>0.29802375741500553</v>
      </c>
      <c r="Z26">
        <f>IF($G26="s-curve",$E26+($F26-$E26)*$I$2/(1+EXP($I$3*(COUNT($I$9:Z$9)+$I$4))),TREND($E26:$F26,$E$9:$F$9,Z$9))</f>
        <v>0.29802375741500553</v>
      </c>
      <c r="AA26">
        <f>IF($G26="s-curve",$E26+($F26-$E26)*$I$2/(1+EXP($I$3*(COUNT($I$9:AA$9)+$I$4))),TREND($E26:$F26,$E$9:$F$9,AA$9))</f>
        <v>0.29802375741500553</v>
      </c>
      <c r="AB26">
        <f>IF($G26="s-curve",$E26+($F26-$E26)*$I$2/(1+EXP($I$3*(COUNT($I$9:AB$9)+$I$4))),TREND($E26:$F26,$E$9:$F$9,AB$9))</f>
        <v>0.29802375741500553</v>
      </c>
      <c r="AC26">
        <f>IF($G26="s-curve",$E26+($F26-$E26)*$I$2/(1+EXP($I$3*(COUNT($I$9:AC$9)+$I$4))),TREND($E26:$F26,$E$9:$F$9,AC$9))</f>
        <v>0.29802375741500553</v>
      </c>
      <c r="AD26">
        <f>IF($G26="s-curve",$E26+($F26-$E26)*$I$2/(1+EXP($I$3*(COUNT($I$9:AD$9)+$I$4))),TREND($E26:$F26,$E$9:$F$9,AD$9))</f>
        <v>0.29802375741500553</v>
      </c>
      <c r="AE26">
        <f>IF($G26="s-curve",$E26+($F26-$E26)*$I$2/(1+EXP($I$3*(COUNT($I$9:AE$9)+$I$4))),TREND($E26:$F26,$E$9:$F$9,AE$9))</f>
        <v>0.29802375741500553</v>
      </c>
      <c r="AF26">
        <f>IF($G26="s-curve",$E26+($F26-$E26)*$I$2/(1+EXP($I$3*(COUNT($I$9:AF$9)+$I$4))),TREND($E26:$F26,$E$9:$F$9,AF$9))</f>
        <v>0.29802375741500553</v>
      </c>
      <c r="AG26">
        <f>IF($G26="s-curve",$E26+($F26-$E26)*$I$2/(1+EXP($I$3*(COUNT($I$9:AG$9)+$I$4))),TREND($E26:$F26,$E$9:$F$9,AG$9))</f>
        <v>0.29802375741500553</v>
      </c>
      <c r="AH26">
        <f>IF($G26="s-curve",$E26+($F26-$E26)*$I$2/(1+EXP($I$3*(COUNT($I$9:AH$9)+$I$4))),TREND($E26:$F26,$E$9:$F$9,AH$9))</f>
        <v>0.29802375741500553</v>
      </c>
      <c r="AI26">
        <f>IF($G26="s-curve",$E26+($F26-$E26)*$I$2/(1+EXP($I$3*(COUNT($I$9:AI$9)+$I$4))),TREND($E26:$F26,$E$9:$F$9,AI$9))</f>
        <v>0.29802375741500553</v>
      </c>
      <c r="AJ26">
        <f>IF($G26="s-curve",$E26+($F26-$E26)*$I$2/(1+EXP($I$3*(COUNT($I$9:AJ$9)+$I$4))),TREND($E26:$F26,$E$9:$F$9,AJ$9))</f>
        <v>0.29802375741500553</v>
      </c>
      <c r="AK26">
        <f>IF($G26="s-curve",$E26+($F26-$E26)*$I$2/(1+EXP($I$3*(COUNT($I$9:AK$9)+$I$4))),TREND($E26:$F26,$E$9:$F$9,AK$9))</f>
        <v>0.29802375741500553</v>
      </c>
      <c r="AL26">
        <f>IF($G26="s-curve",$E26+($F26-$E26)*$I$2/(1+EXP($I$3*(COUNT($I$9:AL$9)+$I$4))),TREND($E26:$F26,$E$9:$F$9,AL$9))</f>
        <v>0.29802375741500553</v>
      </c>
    </row>
    <row r="27" spans="1:38" x14ac:dyDescent="0.2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2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124</v>
      </c>
      <c r="E29" s="22">
        <f>'SYVbT-passenger'!G3/SUM('SYVbT-passenger'!3:3)*3</f>
        <v>2.1496445375763083E-2</v>
      </c>
      <c r="F29" s="22">
        <f>F36*($E$29/$E$36)*3</f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</f>
        <v>8.470448323552864E-5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8.2215464117929744E-4</v>
      </c>
      <c r="K30">
        <f>IF($G30="s-curve",$E30+($F30-$E30)*$I$2/(1+EXP($I$3*(COUNT($I$9:K$9)+$I$4))),TREND($E30:$F30,$E$9:$F$9,K$9))</f>
        <v>1.0750392070949643E-3</v>
      </c>
      <c r="L30">
        <f>IF($G30="s-curve",$E30+($F30-$E30)*$I$2/(1+EXP($I$3*(COUNT($I$9:L$9)+$I$4))),TREND($E30:$F30,$E$9:$F$9,L$9))</f>
        <v>1.4123012774822749E-3</v>
      </c>
      <c r="M30">
        <f>IF($G30="s-curve",$E30+($F30-$E30)*$I$2/(1+EXP($I$3*(COUNT($I$9:M$9)+$I$4))),TREND($E30:$F30,$E$9:$F$9,M$9))</f>
        <v>1.860250907661926E-3</v>
      </c>
      <c r="N30">
        <f>IF($G30="s-curve",$E30+($F30-$E30)*$I$2/(1+EXP($I$3*(COUNT($I$9:N$9)+$I$4))),TREND($E30:$F30,$E$9:$F$9,N$9))</f>
        <v>2.4519809580343683E-3</v>
      </c>
      <c r="O30">
        <f>IF($G30="s-curve",$E30+($F30-$E30)*$I$2/(1+EXP($I$3*(COUNT($I$9:O$9)+$I$4))),TREND($E30:$F30,$E$9:$F$9,O$9))</f>
        <v>3.2280381605029394E-3</v>
      </c>
      <c r="P30">
        <f>IF($G30="s-curve",$E30+($F30-$E30)*$I$2/(1+EXP($I$3*(COUNT($I$9:P$9)+$I$4))),TREND($E30:$F30,$E$9:$F$9,P$9))</f>
        <v>4.2362942076558247E-3</v>
      </c>
      <c r="Q30">
        <f>IF($G30="s-curve",$E30+($F30-$E30)*$I$2/(1+EXP($I$3*(COUNT($I$9:Q$9)+$I$4))),TREND($E30:$F30,$E$9:$F$9,Q$9))</f>
        <v>5.530304553154162E-3</v>
      </c>
      <c r="R30">
        <f>IF($G30="s-curve",$E30+($F30-$E30)*$I$2/(1+EXP($I$3*(COUNT($I$9:R$9)+$I$4))),TREND($E30:$F30,$E$9:$F$9,R$9))</f>
        <v>7.1652423071111148E-3</v>
      </c>
      <c r="S30">
        <f>IF($G30="s-curve",$E30+($F30-$E30)*$I$2/(1+EXP($I$3*(COUNT($I$9:S$9)+$I$4))),TREND($E30:$F30,$E$9:$F$9,S$9))</f>
        <v>9.1905284138303605E-3</v>
      </c>
      <c r="T30">
        <f>IF($G30="s-curve",$E30+($F30-$E30)*$I$2/(1+EXP($I$3*(COUNT($I$9:T$9)+$I$4))),TREND($E30:$F30,$E$9:$F$9,T$9))</f>
        <v>1.1638858319689102E-2</v>
      </c>
      <c r="U30">
        <f>IF($G30="s-curve",$E30+($F30-$E30)*$I$2/(1+EXP($I$3*(COUNT($I$9:U$9)+$I$4))),TREND($E30:$F30,$E$9:$F$9,U$9))</f>
        <v>1.4512745478976212E-2</v>
      </c>
      <c r="V30">
        <f>IF($G30="s-curve",$E30+($F30-$E30)*$I$2/(1+EXP($I$3*(COUNT($I$9:V$9)+$I$4))),TREND($E30:$F30,$E$9:$F$9,V$9))</f>
        <v>1.7771874672476845E-2</v>
      </c>
      <c r="W30">
        <f>IF($G30="s-curve",$E30+($F30-$E30)*$I$2/(1+EXP($I$3*(COUNT($I$9:W$9)+$I$4))),TREND($E30:$F30,$E$9:$F$9,W$9))</f>
        <v>2.1326532015952099E-2</v>
      </c>
      <c r="X30">
        <f>IF($G30="s-curve",$E30+($F30-$E30)*$I$2/(1+EXP($I$3*(COUNT($I$9:X$9)+$I$4))),TREND($E30:$F30,$E$9:$F$9,X$9))</f>
        <v>2.5042352241617768E-2</v>
      </c>
      <c r="Y30">
        <f>IF($G30="s-curve",$E30+($F30-$E30)*$I$2/(1+EXP($I$3*(COUNT($I$9:Y$9)+$I$4))),TREND($E30:$F30,$E$9:$F$9,Y$9))</f>
        <v>2.8758172467283436E-2</v>
      </c>
      <c r="Z30">
        <f>IF($G30="s-curve",$E30+($F30-$E30)*$I$2/(1+EXP($I$3*(COUNT($I$9:Z$9)+$I$4))),TREND($E30:$F30,$E$9:$F$9,Z$9))</f>
        <v>3.2312829810758684E-2</v>
      </c>
      <c r="AA30">
        <f>IF($G30="s-curve",$E30+($F30-$E30)*$I$2/(1+EXP($I$3*(COUNT($I$9:AA$9)+$I$4))),TREND($E30:$F30,$E$9:$F$9,AA$9))</f>
        <v>3.5571959004259315E-2</v>
      </c>
      <c r="AB30">
        <f>IF($G30="s-curve",$E30+($F30-$E30)*$I$2/(1+EXP($I$3*(COUNT($I$9:AB$9)+$I$4))),TREND($E30:$F30,$E$9:$F$9,AB$9))</f>
        <v>3.8445846163546425E-2</v>
      </c>
      <c r="AC30">
        <f>IF($G30="s-curve",$E30+($F30-$E30)*$I$2/(1+EXP($I$3*(COUNT($I$9:AC$9)+$I$4))),TREND($E30:$F30,$E$9:$F$9,AC$9))</f>
        <v>4.0894176069405173E-2</v>
      </c>
      <c r="AD30">
        <f>IF($G30="s-curve",$E30+($F30-$E30)*$I$2/(1+EXP($I$3*(COUNT($I$9:AD$9)+$I$4))),TREND($E30:$F30,$E$9:$F$9,AD$9))</f>
        <v>4.2919462176124419E-2</v>
      </c>
      <c r="AE30">
        <f>IF($G30="s-curve",$E30+($F30-$E30)*$I$2/(1+EXP($I$3*(COUNT($I$9:AE$9)+$I$4))),TREND($E30:$F30,$E$9:$F$9,AE$9))</f>
        <v>4.4554399930081368E-2</v>
      </c>
      <c r="AF30">
        <f>IF($G30="s-curve",$E30+($F30-$E30)*$I$2/(1+EXP($I$3*(COUNT($I$9:AF$9)+$I$4))),TREND($E30:$F30,$E$9:$F$9,AF$9))</f>
        <v>4.5848410275579711E-2</v>
      </c>
      <c r="AG30">
        <f>IF($G30="s-curve",$E30+($F30-$E30)*$I$2/(1+EXP($I$3*(COUNT($I$9:AG$9)+$I$4))),TREND($E30:$F30,$E$9:$F$9,AG$9))</f>
        <v>4.6856666322732596E-2</v>
      </c>
      <c r="AH30">
        <f>IF($G30="s-curve",$E30+($F30-$E30)*$I$2/(1+EXP($I$3*(COUNT($I$9:AH$9)+$I$4))),TREND($E30:$F30,$E$9:$F$9,AH$9))</f>
        <v>4.7632723525201169E-2</v>
      </c>
      <c r="AI30">
        <f>IF($G30="s-curve",$E30+($F30-$E30)*$I$2/(1+EXP($I$3*(COUNT($I$9:AI$9)+$I$4))),TREND($E30:$F30,$E$9:$F$9,AI$9))</f>
        <v>4.822445357557361E-2</v>
      </c>
      <c r="AJ30">
        <f>IF($G30="s-curve",$E30+($F30-$E30)*$I$2/(1+EXP($I$3*(COUNT($I$9:AJ$9)+$I$4))),TREND($E30:$F30,$E$9:$F$9,AJ$9))</f>
        <v>4.8672403205753251E-2</v>
      </c>
      <c r="AK30">
        <f>IF($G30="s-curve",$E30+($F30-$E30)*$I$2/(1+EXP($I$3*(COUNT($I$9:AK$9)+$I$4))),TREND($E30:$F30,$E$9:$F$9,AK$9))</f>
        <v>4.900966527614057E-2</v>
      </c>
      <c r="AL30">
        <f>IF($G30="s-curve",$E30+($F30-$E30)*$I$2/(1+EXP($I$3*(COUNT($I$9:AL$9)+$I$4))),TREND($E30:$F30,$E$9:$F$9,AL$9))</f>
        <v>4.9262549842056233E-2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0.93664816809218165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0.93664816809218165</v>
      </c>
      <c r="J52">
        <f>IF($G52="s-curve",$E52+($F52-$E52)*$I$2/(1+EXP($I$3*(COUNT($I$9:J$9)+$I$4))),TREND($E52:$F52,$E$9:$F$9,J$9))</f>
        <v>0.93758413006461472</v>
      </c>
      <c r="K52">
        <f>IF($G52="s-curve",$E52+($F52-$E52)*$I$2/(1+EXP($I$3*(COUNT($I$9:K$9)+$I$4))),TREND($E52:$F52,$E$9:$F$9,K$9))</f>
        <v>0.93790508780604664</v>
      </c>
      <c r="L52">
        <f>IF($G52="s-curve",$E52+($F52-$E52)*$I$2/(1+EXP($I$3*(COUNT($I$9:L$9)+$I$4))),TREND($E52:$F52,$E$9:$F$9,L$9))</f>
        <v>0.93833313635851656</v>
      </c>
      <c r="M52">
        <f>IF($G52="s-curve",$E52+($F52-$E52)*$I$2/(1+EXP($I$3*(COUNT($I$9:M$9)+$I$4))),TREND($E52:$F52,$E$9:$F$9,M$9))</f>
        <v>0.93890166809574294</v>
      </c>
      <c r="N52">
        <f>IF($G52="s-curve",$E52+($F52-$E52)*$I$2/(1+EXP($I$3*(COUNT($I$9:N$9)+$I$4))),TREND($E52:$F52,$E$9:$F$9,N$9))</f>
        <v>0.93965268403780833</v>
      </c>
      <c r="O52">
        <f>IF($G52="s-curve",$E52+($F52-$E52)*$I$2/(1+EXP($I$3*(COUNT($I$9:O$9)+$I$4))),TREND($E52:$F52,$E$9:$F$9,O$9))</f>
        <v>0.94063764555977569</v>
      </c>
      <c r="P52">
        <f>IF($G52="s-curve",$E52+($F52-$E52)*$I$2/(1+EXP($I$3*(COUNT($I$9:P$9)+$I$4))),TREND($E52:$F52,$E$9:$F$9,P$9))</f>
        <v>0.94191731077978458</v>
      </c>
      <c r="Q52">
        <f>IF($G52="s-curve",$E52+($F52-$E52)*$I$2/(1+EXP($I$3*(COUNT($I$9:Q$9)+$I$4))),TREND($E52:$F52,$E$9:$F$9,Q$9))</f>
        <v>0.94355965157024346</v>
      </c>
      <c r="R52">
        <f>IF($G52="s-curve",$E52+($F52-$E52)*$I$2/(1+EXP($I$3*(COUNT($I$9:R$9)+$I$4))),TREND($E52:$F52,$E$9:$F$9,R$9))</f>
        <v>0.94563469291170243</v>
      </c>
      <c r="S52">
        <f>IF($G52="s-curve",$E52+($F52-$E52)*$I$2/(1+EXP($I$3*(COUNT($I$9:S$9)+$I$4))),TREND($E52:$F52,$E$9:$F$9,S$9))</f>
        <v>0.94820515921205761</v>
      </c>
      <c r="T52">
        <f>IF($G52="s-curve",$E52+($F52-$E52)*$I$2/(1+EXP($I$3*(COUNT($I$9:T$9)+$I$4))),TREND($E52:$F52,$E$9:$F$9,T$9))</f>
        <v>0.95131254709877777</v>
      </c>
      <c r="U52">
        <f>IF($G52="s-curve",$E52+($F52-$E52)*$I$2/(1+EXP($I$3*(COUNT($I$9:U$9)+$I$4))),TREND($E52:$F52,$E$9:$F$9,U$9))</f>
        <v>0.95496004661475364</v>
      </c>
      <c r="V52">
        <f>IF($G52="s-curve",$E52+($F52-$E52)*$I$2/(1+EXP($I$3*(COUNT($I$9:V$9)+$I$4))),TREND($E52:$F52,$E$9:$F$9,V$9))</f>
        <v>0.95909649021776056</v>
      </c>
      <c r="W52">
        <f>IF($G52="s-curve",$E52+($F52-$E52)*$I$2/(1+EXP($I$3*(COUNT($I$9:W$9)+$I$4))),TREND($E52:$F52,$E$9:$F$9,W$9))</f>
        <v>0.96360801423424369</v>
      </c>
      <c r="X52">
        <f>IF($G52="s-curve",$E52+($F52-$E52)*$I$2/(1+EXP($I$3*(COUNT($I$9:X$9)+$I$4))),TREND($E52:$F52,$E$9:$F$9,X$9))</f>
        <v>0.96832408404609083</v>
      </c>
      <c r="Y52">
        <f>IF($G52="s-curve",$E52+($F52-$E52)*$I$2/(1+EXP($I$3*(COUNT($I$9:Y$9)+$I$4))),TREND($E52:$F52,$E$9:$F$9,Y$9))</f>
        <v>0.97304015385793796</v>
      </c>
      <c r="Z52">
        <f>IF($G52="s-curve",$E52+($F52-$E52)*$I$2/(1+EXP($I$3*(COUNT($I$9:Z$9)+$I$4))),TREND($E52:$F52,$E$9:$F$9,Z$9))</f>
        <v>0.9775516778744211</v>
      </c>
      <c r="AA52">
        <f>IF($G52="s-curve",$E52+($F52-$E52)*$I$2/(1+EXP($I$3*(COUNT($I$9:AA$9)+$I$4))),TREND($E52:$F52,$E$9:$F$9,AA$9))</f>
        <v>0.98168812147742801</v>
      </c>
      <c r="AB52">
        <f>IF($G52="s-curve",$E52+($F52-$E52)*$I$2/(1+EXP($I$3*(COUNT($I$9:AB$9)+$I$4))),TREND($E52:$F52,$E$9:$F$9,AB$9))</f>
        <v>0.98533562099340388</v>
      </c>
      <c r="AC52">
        <f>IF($G52="s-curve",$E52+($F52-$E52)*$I$2/(1+EXP($I$3*(COUNT($I$9:AC$9)+$I$4))),TREND($E52:$F52,$E$9:$F$9,AC$9))</f>
        <v>0.98844300888012404</v>
      </c>
      <c r="AD52">
        <f>IF($G52="s-curve",$E52+($F52-$E52)*$I$2/(1+EXP($I$3*(COUNT($I$9:AD$9)+$I$4))),TREND($E52:$F52,$E$9:$F$9,AD$9))</f>
        <v>0.99101347518047922</v>
      </c>
      <c r="AE52">
        <f>IF($G52="s-curve",$E52+($F52-$E52)*$I$2/(1+EXP($I$3*(COUNT($I$9:AE$9)+$I$4))),TREND($E52:$F52,$E$9:$F$9,AE$9))</f>
        <v>0.99308851652193819</v>
      </c>
      <c r="AF52">
        <f>IF($G52="s-curve",$E52+($F52-$E52)*$I$2/(1+EXP($I$3*(COUNT($I$9:AF$9)+$I$4))),TREND($E52:$F52,$E$9:$F$9,AF$9))</f>
        <v>0.99473085731239708</v>
      </c>
      <c r="AG52">
        <f>IF($G52="s-curve",$E52+($F52-$E52)*$I$2/(1+EXP($I$3*(COUNT($I$9:AG$9)+$I$4))),TREND($E52:$F52,$E$9:$F$9,AG$9))</f>
        <v>0.99601052253240596</v>
      </c>
      <c r="AH52">
        <f>IF($G52="s-curve",$E52+($F52-$E52)*$I$2/(1+EXP($I$3*(COUNT($I$9:AH$9)+$I$4))),TREND($E52:$F52,$E$9:$F$9,AH$9))</f>
        <v>0.99699548405437333</v>
      </c>
      <c r="AI52">
        <f>IF($G52="s-curve",$E52+($F52-$E52)*$I$2/(1+EXP($I$3*(COUNT($I$9:AI$9)+$I$4))),TREND($E52:$F52,$E$9:$F$9,AI$9))</f>
        <v>0.99774649999643872</v>
      </c>
      <c r="AJ52">
        <f>IF($G52="s-curve",$E52+($F52-$E52)*$I$2/(1+EXP($I$3*(COUNT($I$9:AJ$9)+$I$4))),TREND($E52:$F52,$E$9:$F$9,AJ$9))</f>
        <v>0.99831503173366509</v>
      </c>
      <c r="AK52">
        <f>IF($G52="s-curve",$E52+($F52-$E52)*$I$2/(1+EXP($I$3*(COUNT($I$9:AK$9)+$I$4))),TREND($E52:$F52,$E$9:$F$9,AK$9))</f>
        <v>0.99874308028613501</v>
      </c>
      <c r="AL52">
        <f>IF($G52="s-curve",$E52+($F52-$E52)*$I$2/(1+EXP($I$3*(COUNT($I$9:AL$9)+$I$4))),TREND($E52:$F52,$E$9:$F$9,AL$9))</f>
        <v>0.99906403802756694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6.3351831907818346E-2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6.3351831907818346E-2</v>
      </c>
      <c r="J55">
        <f>IF($G55="s-curve",$E55+($F55-$E55)*$I$2/(1+EXP($I$3*(COUNT($I$9:J$9)+$I$4))),TREND($E55:$F55,$E$9:$F$9,J$9))</f>
        <v>6.3351831907809242E-2</v>
      </c>
      <c r="K55">
        <f>IF($G55="s-curve",$E55+($F55-$E55)*$I$2/(1+EXP($I$3*(COUNT($I$9:K$9)+$I$4))),TREND($E55:$F55,$E$9:$F$9,K$9))</f>
        <v>9.6803552196817577E-2</v>
      </c>
      <c r="L55">
        <f>IF($G55="s-curve",$E55+($F55-$E55)*$I$2/(1+EXP($I$3*(COUNT($I$9:L$9)+$I$4))),TREND($E55:$F55,$E$9:$F$9,L$9))</f>
        <v>0.13025527248582591</v>
      </c>
      <c r="M55">
        <f>IF($G55="s-curve",$E55+($F55-$E55)*$I$2/(1+EXP($I$3*(COUNT($I$9:M$9)+$I$4))),TREND($E55:$F55,$E$9:$F$9,M$9))</f>
        <v>0.16370699277483425</v>
      </c>
      <c r="N55">
        <f>IF($G55="s-curve",$E55+($F55-$E55)*$I$2/(1+EXP($I$3*(COUNT($I$9:N$9)+$I$4))),TREND($E55:$F55,$E$9:$F$9,N$9))</f>
        <v>0.19715871306384258</v>
      </c>
      <c r="O55">
        <f>IF($G55="s-curve",$E55+($F55-$E55)*$I$2/(1+EXP($I$3*(COUNT($I$9:O$9)+$I$4))),TREND($E55:$F55,$E$9:$F$9,O$9))</f>
        <v>0.23061043335285092</v>
      </c>
      <c r="P55">
        <f>IF($G55="s-curve",$E55+($F55-$E55)*$I$2/(1+EXP($I$3*(COUNT($I$9:P$9)+$I$4))),TREND($E55:$F55,$E$9:$F$9,P$9))</f>
        <v>0.26406215364185925</v>
      </c>
      <c r="Q55">
        <f>IF($G55="s-curve",$E55+($F55-$E55)*$I$2/(1+EXP($I$3*(COUNT($I$9:Q$9)+$I$4))),TREND($E55:$F55,$E$9:$F$9,Q$9))</f>
        <v>0.29751387393085338</v>
      </c>
      <c r="R55">
        <f>IF($G55="s-curve",$E55+($F55-$E55)*$I$2/(1+EXP($I$3*(COUNT($I$9:R$9)+$I$4))),TREND($E55:$F55,$E$9:$F$9,R$9))</f>
        <v>0.33096559421986171</v>
      </c>
      <c r="S55">
        <f>IF($G55="s-curve",$E55+($F55-$E55)*$I$2/(1+EXP($I$3*(COUNT($I$9:S$9)+$I$4))),TREND($E55:$F55,$E$9:$F$9,S$9))</f>
        <v>0.36441731450887005</v>
      </c>
      <c r="T55">
        <f>IF($G55="s-curve",$E55+($F55-$E55)*$I$2/(1+EXP($I$3*(COUNT($I$9:T$9)+$I$4))),TREND($E55:$F55,$E$9:$F$9,T$9))</f>
        <v>0.39786903479787838</v>
      </c>
      <c r="U55">
        <f>IF($G55="s-curve",$E55+($F55-$E55)*$I$2/(1+EXP($I$3*(COUNT($I$9:U$9)+$I$4))),TREND($E55:$F55,$E$9:$F$9,U$9))</f>
        <v>0.43132075508688672</v>
      </c>
      <c r="V55">
        <f>IF($G55="s-curve",$E55+($F55-$E55)*$I$2/(1+EXP($I$3*(COUNT($I$9:V$9)+$I$4))),TREND($E55:$F55,$E$9:$F$9,V$9))</f>
        <v>0.46477247537589506</v>
      </c>
      <c r="W55">
        <f>IF($G55="s-curve",$E55+($F55-$E55)*$I$2/(1+EXP($I$3*(COUNT($I$9:W$9)+$I$4))),TREND($E55:$F55,$E$9:$F$9,W$9))</f>
        <v>0.49822419566490339</v>
      </c>
      <c r="X55">
        <f>IF($G55="s-curve",$E55+($F55-$E55)*$I$2/(1+EXP($I$3*(COUNT($I$9:X$9)+$I$4))),TREND($E55:$F55,$E$9:$F$9,X$9))</f>
        <v>0.53167591595391173</v>
      </c>
      <c r="Y55">
        <f>IF($G55="s-curve",$E55+($F55-$E55)*$I$2/(1+EXP($I$3*(COUNT($I$9:Y$9)+$I$4))),TREND($E55:$F55,$E$9:$F$9,Y$9))</f>
        <v>0.56512763624290585</v>
      </c>
      <c r="Z55">
        <f>IF($G55="s-curve",$E55+($F55-$E55)*$I$2/(1+EXP($I$3*(COUNT($I$9:Z$9)+$I$4))),TREND($E55:$F55,$E$9:$F$9,Z$9))</f>
        <v>0.59857935653191419</v>
      </c>
      <c r="AA55">
        <f>IF($G55="s-curve",$E55+($F55-$E55)*$I$2/(1+EXP($I$3*(COUNT($I$9:AA$9)+$I$4))),TREND($E55:$F55,$E$9:$F$9,AA$9))</f>
        <v>0.63203107682092252</v>
      </c>
      <c r="AB55">
        <f>IF($G55="s-curve",$E55+($F55-$E55)*$I$2/(1+EXP($I$3*(COUNT($I$9:AB$9)+$I$4))),TREND($E55:$F55,$E$9:$F$9,AB$9))</f>
        <v>0.66548279710993086</v>
      </c>
      <c r="AC55">
        <f>IF($G55="s-curve",$E55+($F55-$E55)*$I$2/(1+EXP($I$3*(COUNT($I$9:AC$9)+$I$4))),TREND($E55:$F55,$E$9:$F$9,AC$9))</f>
        <v>0.69893451739893919</v>
      </c>
      <c r="AD55">
        <f>IF($G55="s-curve",$E55+($F55-$E55)*$I$2/(1+EXP($I$3*(COUNT($I$9:AD$9)+$I$4))),TREND($E55:$F55,$E$9:$F$9,AD$9))</f>
        <v>0.73238623768794753</v>
      </c>
      <c r="AE55">
        <f>IF($G55="s-curve",$E55+($F55-$E55)*$I$2/(1+EXP($I$3*(COUNT($I$9:AE$9)+$I$4))),TREND($E55:$F55,$E$9:$F$9,AE$9))</f>
        <v>0.76583795797695586</v>
      </c>
      <c r="AF55">
        <f>IF($G55="s-curve",$E55+($F55-$E55)*$I$2/(1+EXP($I$3*(COUNT($I$9:AF$9)+$I$4))),TREND($E55:$F55,$E$9:$F$9,AF$9))</f>
        <v>0.7992896782659642</v>
      </c>
      <c r="AG55">
        <f>IF($G55="s-curve",$E55+($F55-$E55)*$I$2/(1+EXP($I$3*(COUNT($I$9:AG$9)+$I$4))),TREND($E55:$F55,$E$9:$F$9,AG$9))</f>
        <v>0.83274139855495832</v>
      </c>
      <c r="AH55">
        <f>IF($G55="s-curve",$E55+($F55-$E55)*$I$2/(1+EXP($I$3*(COUNT($I$9:AH$9)+$I$4))),TREND($E55:$F55,$E$9:$F$9,AH$9))</f>
        <v>0.86619311884396666</v>
      </c>
      <c r="AI55">
        <f>IF($G55="s-curve",$E55+($F55-$E55)*$I$2/(1+EXP($I$3*(COUNT($I$9:AI$9)+$I$4))),TREND($E55:$F55,$E$9:$F$9,AI$9))</f>
        <v>0.89964483913297499</v>
      </c>
      <c r="AJ55">
        <f>IF($G55="s-curve",$E55+($F55-$E55)*$I$2/(1+EXP($I$3*(COUNT($I$9:AJ$9)+$I$4))),TREND($E55:$F55,$E$9:$F$9,AJ$9))</f>
        <v>0.93309655942198333</v>
      </c>
      <c r="AK55">
        <f>IF($G55="s-curve",$E55+($F55-$E55)*$I$2/(1+EXP($I$3*(COUNT($I$9:AK$9)+$I$4))),TREND($E55:$F55,$E$9:$F$9,AK$9))</f>
        <v>0.96654827971099166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2024-01-30T22:00:04Z</dcterms:modified>
</cp:coreProperties>
</file>