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fuels\BFPIaE\"/>
    </mc:Choice>
  </mc:AlternateContent>
  <xr:revisionPtr revIDLastSave="0" documentId="8_{1D7B312E-0B86-4999-ADE0-43D80B0CD35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F21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3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D74" i="39"/>
  <c r="E74" i="39" s="1"/>
  <c r="C74" i="39"/>
  <c r="D73" i="39"/>
  <c r="E73" i="39" s="1"/>
  <c r="C73" i="39"/>
  <c r="C72" i="39"/>
  <c r="C71" i="39"/>
  <c r="C70" i="39"/>
  <c r="C69" i="39"/>
  <c r="C68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7" i="39"/>
  <c r="D67" i="39" s="1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6" i="39"/>
  <c r="C65" i="39"/>
  <c r="C64" i="39"/>
  <c r="C63" i="39"/>
  <c r="C62" i="39"/>
  <c r="C61" i="39"/>
  <c r="C60" i="39"/>
  <c r="D59" i="39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9" i="39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7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6" i="39"/>
  <c r="C55" i="39"/>
  <c r="C54" i="39"/>
  <c r="AB50" i="39"/>
  <c r="T50" i="39"/>
  <c r="O50" i="39"/>
  <c r="N50" i="39"/>
  <c r="M50" i="39"/>
  <c r="F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B48" i="39"/>
  <c r="T48" i="39"/>
  <c r="S48" i="39"/>
  <c r="D48" i="39"/>
  <c r="D72" i="39" s="1"/>
  <c r="C48" i="39"/>
  <c r="Z47" i="39"/>
  <c r="N47" i="39"/>
  <c r="M47" i="39"/>
  <c r="L47" i="39"/>
  <c r="K47" i="39"/>
  <c r="I47" i="39"/>
  <c r="H47" i="39"/>
  <c r="F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Q42" i="39"/>
  <c r="O42" i="39"/>
  <c r="K42" i="39"/>
  <c r="J42" i="39"/>
  <c r="I42" i="39"/>
  <c r="E42" i="39"/>
  <c r="C42" i="39"/>
  <c r="U41" i="39"/>
  <c r="T41" i="39"/>
  <c r="O41" i="39"/>
  <c r="N41" i="39"/>
  <c r="M41" i="39"/>
  <c r="L41" i="39"/>
  <c r="K41" i="39"/>
  <c r="J41" i="39"/>
  <c r="C41" i="39"/>
  <c r="T40" i="39"/>
  <c r="S40" i="39"/>
  <c r="R40" i="39"/>
  <c r="Q40" i="39"/>
  <c r="P40" i="39"/>
  <c r="O40" i="39"/>
  <c r="N40" i="39"/>
  <c r="M40" i="39"/>
  <c r="K40" i="39"/>
  <c r="C40" i="39"/>
  <c r="Y39" i="39"/>
  <c r="W39" i="39"/>
  <c r="V39" i="39"/>
  <c r="U39" i="39"/>
  <c r="C39" i="39"/>
  <c r="Z38" i="39"/>
  <c r="Y38" i="39"/>
  <c r="X38" i="39"/>
  <c r="W38" i="39"/>
  <c r="V38" i="39"/>
  <c r="U38" i="39"/>
  <c r="R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AA50" i="39" s="1"/>
  <c r="Y26" i="39"/>
  <c r="Z50" i="39" s="1"/>
  <c r="X26" i="39"/>
  <c r="Y50" i="39" s="1"/>
  <c r="W26" i="39"/>
  <c r="V26" i="39"/>
  <c r="W50" i="39" s="1"/>
  <c r="U26" i="39"/>
  <c r="V50" i="39" s="1"/>
  <c r="T26" i="39"/>
  <c r="U50" i="39" s="1"/>
  <c r="S26" i="39"/>
  <c r="R26" i="39"/>
  <c r="Q26" i="39"/>
  <c r="P26" i="39"/>
  <c r="O26" i="39"/>
  <c r="N26" i="39"/>
  <c r="M26" i="39"/>
  <c r="L26" i="39"/>
  <c r="K26" i="39"/>
  <c r="L50" i="39" s="1"/>
  <c r="J26" i="39"/>
  <c r="K50" i="39" s="1"/>
  <c r="I26" i="39"/>
  <c r="J50" i="39" s="1"/>
  <c r="H26" i="39"/>
  <c r="I50" i="39" s="1"/>
  <c r="G26" i="39"/>
  <c r="F26" i="39"/>
  <c r="E26" i="39"/>
  <c r="D26" i="39"/>
  <c r="E50" i="39" s="1"/>
  <c r="C26" i="39"/>
  <c r="D50" i="39" s="1"/>
  <c r="AB24" i="39"/>
  <c r="AA24" i="39"/>
  <c r="Z24" i="39"/>
  <c r="AA48" i="39" s="1"/>
  <c r="Y24" i="39"/>
  <c r="Z48" i="39" s="1"/>
  <c r="X24" i="39"/>
  <c r="Y48" i="39" s="1"/>
  <c r="W24" i="39"/>
  <c r="V24" i="39"/>
  <c r="W48" i="39" s="1"/>
  <c r="U24" i="39"/>
  <c r="V48" i="39" s="1"/>
  <c r="T24" i="39"/>
  <c r="U48" i="39" s="1"/>
  <c r="S24" i="39"/>
  <c r="R24" i="39"/>
  <c r="Q24" i="39"/>
  <c r="R48" i="39" s="1"/>
  <c r="P24" i="39"/>
  <c r="O24" i="39"/>
  <c r="P48" i="39" s="1"/>
  <c r="N24" i="39"/>
  <c r="O48" i="39" s="1"/>
  <c r="M24" i="39"/>
  <c r="N48" i="39" s="1"/>
  <c r="L24" i="39"/>
  <c r="M48" i="39" s="1"/>
  <c r="K24" i="39"/>
  <c r="J24" i="39"/>
  <c r="I24" i="39"/>
  <c r="J48" i="39" s="1"/>
  <c r="H24" i="39"/>
  <c r="I48" i="39" s="1"/>
  <c r="G24" i="39"/>
  <c r="H48" i="39" s="1"/>
  <c r="F24" i="39"/>
  <c r="G48" i="39" s="1"/>
  <c r="E24" i="39"/>
  <c r="F48" i="39" s="1"/>
  <c r="D24" i="39"/>
  <c r="E48" i="39" s="1"/>
  <c r="C24" i="39"/>
  <c r="AB23" i="39"/>
  <c r="AB47" i="39" s="1"/>
  <c r="AA23" i="39"/>
  <c r="Z23" i="39"/>
  <c r="AA47" i="39" s="1"/>
  <c r="Y23" i="39"/>
  <c r="X23" i="39"/>
  <c r="Y47" i="39" s="1"/>
  <c r="W23" i="39"/>
  <c r="X47" i="39" s="1"/>
  <c r="V23" i="39"/>
  <c r="W47" i="39" s="1"/>
  <c r="U23" i="39"/>
  <c r="V47" i="39" s="1"/>
  <c r="T23" i="39"/>
  <c r="S23" i="39"/>
  <c r="T47" i="39" s="1"/>
  <c r="R23" i="39"/>
  <c r="S47" i="39" s="1"/>
  <c r="Q23" i="39"/>
  <c r="R47" i="39" s="1"/>
  <c r="P23" i="39"/>
  <c r="Q47" i="39" s="1"/>
  <c r="O23" i="39"/>
  <c r="P47" i="39" s="1"/>
  <c r="N23" i="39"/>
  <c r="M23" i="39"/>
  <c r="L23" i="39"/>
  <c r="K23" i="39"/>
  <c r="J23" i="39"/>
  <c r="I23" i="39"/>
  <c r="H23" i="39"/>
  <c r="G23" i="39"/>
  <c r="F23" i="39"/>
  <c r="G47" i="39" s="1"/>
  <c r="E23" i="39"/>
  <c r="D23" i="39"/>
  <c r="E47" i="39" s="1"/>
  <c r="C23" i="39"/>
  <c r="D47" i="39" s="1"/>
  <c r="AB18" i="39"/>
  <c r="AA18" i="39"/>
  <c r="Z18" i="39"/>
  <c r="Y18" i="39"/>
  <c r="Z42" i="39" s="1"/>
  <c r="X18" i="39"/>
  <c r="Y42" i="39" s="1"/>
  <c r="W18" i="39"/>
  <c r="V18" i="39"/>
  <c r="W42" i="39" s="1"/>
  <c r="U18" i="39"/>
  <c r="V42" i="39" s="1"/>
  <c r="T18" i="39"/>
  <c r="U42" i="39" s="1"/>
  <c r="S18" i="39"/>
  <c r="T42" i="39" s="1"/>
  <c r="R18" i="39"/>
  <c r="Q18" i="39"/>
  <c r="P18" i="39"/>
  <c r="P42" i="39" s="1"/>
  <c r="O18" i="39"/>
  <c r="N18" i="39"/>
  <c r="M18" i="39"/>
  <c r="N42" i="39" s="1"/>
  <c r="L18" i="39"/>
  <c r="K18" i="39"/>
  <c r="J18" i="39"/>
  <c r="I18" i="39"/>
  <c r="H18" i="39"/>
  <c r="G18" i="39"/>
  <c r="H42" i="39" s="1"/>
  <c r="F18" i="39"/>
  <c r="G42" i="39" s="1"/>
  <c r="E18" i="39"/>
  <c r="D18" i="39"/>
  <c r="C18" i="39"/>
  <c r="D42" i="39" s="1"/>
  <c r="D66" i="39" s="1"/>
  <c r="E66" i="39" s="1"/>
  <c r="AB17" i="39"/>
  <c r="AA17" i="39"/>
  <c r="Z17" i="39"/>
  <c r="AA41" i="39" s="1"/>
  <c r="Y17" i="39"/>
  <c r="Z41" i="39" s="1"/>
  <c r="X17" i="39"/>
  <c r="Y41" i="39" s="1"/>
  <c r="W17" i="39"/>
  <c r="X41" i="39" s="1"/>
  <c r="V17" i="39"/>
  <c r="U17" i="39"/>
  <c r="T17" i="39"/>
  <c r="S17" i="39"/>
  <c r="R17" i="39"/>
  <c r="S41" i="39" s="1"/>
  <c r="Q17" i="39"/>
  <c r="R41" i="39" s="1"/>
  <c r="P17" i="39"/>
  <c r="O17" i="39"/>
  <c r="N17" i="39"/>
  <c r="M17" i="39"/>
  <c r="L17" i="39"/>
  <c r="K17" i="39"/>
  <c r="J17" i="39"/>
  <c r="I17" i="39"/>
  <c r="I41" i="39" s="1"/>
  <c r="H17" i="39"/>
  <c r="G17" i="39"/>
  <c r="H41" i="39" s="1"/>
  <c r="F17" i="39"/>
  <c r="G41" i="39" s="1"/>
  <c r="E17" i="39"/>
  <c r="F41" i="39" s="1"/>
  <c r="D17" i="39"/>
  <c r="E41" i="39" s="1"/>
  <c r="C17" i="39"/>
  <c r="D41" i="39" s="1"/>
  <c r="AB16" i="39"/>
  <c r="AA16" i="39"/>
  <c r="AB40" i="39" s="1"/>
  <c r="Z16" i="39"/>
  <c r="Y16" i="39"/>
  <c r="X16" i="39"/>
  <c r="W16" i="39"/>
  <c r="V16" i="39"/>
  <c r="W40" i="39" s="1"/>
  <c r="U16" i="39"/>
  <c r="V40" i="39" s="1"/>
  <c r="T16" i="39"/>
  <c r="U40" i="39" s="1"/>
  <c r="S16" i="39"/>
  <c r="R16" i="39"/>
  <c r="Q16" i="39"/>
  <c r="P16" i="39"/>
  <c r="O16" i="39"/>
  <c r="N16" i="39"/>
  <c r="M16" i="39"/>
  <c r="L16" i="39"/>
  <c r="K16" i="39"/>
  <c r="L40" i="39" s="1"/>
  <c r="J16" i="39"/>
  <c r="I16" i="39"/>
  <c r="H16" i="39"/>
  <c r="I40" i="39" s="1"/>
  <c r="G16" i="39"/>
  <c r="H40" i="39" s="1"/>
  <c r="F16" i="39"/>
  <c r="G40" i="39" s="1"/>
  <c r="E16" i="39"/>
  <c r="F40" i="39" s="1"/>
  <c r="D16" i="39"/>
  <c r="C16" i="39"/>
  <c r="AB15" i="39"/>
  <c r="AA15" i="39"/>
  <c r="AB39" i="39" s="1"/>
  <c r="Z15" i="39"/>
  <c r="AA39" i="39" s="1"/>
  <c r="Y15" i="39"/>
  <c r="Z39" i="39" s="1"/>
  <c r="X15" i="39"/>
  <c r="X39" i="39" s="1"/>
  <c r="W15" i="39"/>
  <c r="V15" i="39"/>
  <c r="U15" i="39"/>
  <c r="T15" i="39"/>
  <c r="S15" i="39"/>
  <c r="T39" i="39" s="1"/>
  <c r="R15" i="39"/>
  <c r="S39" i="39" s="1"/>
  <c r="Q15" i="39"/>
  <c r="Q39" i="39" s="1"/>
  <c r="P15" i="39"/>
  <c r="O15" i="39"/>
  <c r="P39" i="39" s="1"/>
  <c r="N15" i="39"/>
  <c r="O39" i="39" s="1"/>
  <c r="M15" i="39"/>
  <c r="L15" i="39"/>
  <c r="M39" i="39" s="1"/>
  <c r="K15" i="39"/>
  <c r="L39" i="39" s="1"/>
  <c r="J15" i="39"/>
  <c r="K39" i="39" s="1"/>
  <c r="I15" i="39"/>
  <c r="J39" i="39" s="1"/>
  <c r="H15" i="39"/>
  <c r="G15" i="39"/>
  <c r="F15" i="39"/>
  <c r="F39" i="39" s="1"/>
  <c r="E15" i="39"/>
  <c r="D15" i="39"/>
  <c r="E39" i="39" s="1"/>
  <c r="C15" i="39"/>
  <c r="D39" i="39" s="1"/>
  <c r="D63" i="39" s="1"/>
  <c r="AB14" i="39"/>
  <c r="AA14" i="39"/>
  <c r="Z14" i="39"/>
  <c r="AA38" i="39" s="1"/>
  <c r="Y14" i="39"/>
  <c r="X14" i="39"/>
  <c r="W14" i="39"/>
  <c r="V14" i="39"/>
  <c r="U14" i="39"/>
  <c r="T14" i="39"/>
  <c r="S14" i="39"/>
  <c r="T38" i="39" s="1"/>
  <c r="R14" i="39"/>
  <c r="S38" i="39" s="1"/>
  <c r="Q14" i="39"/>
  <c r="P14" i="39"/>
  <c r="Q38" i="39" s="1"/>
  <c r="O14" i="39"/>
  <c r="P38" i="39" s="1"/>
  <c r="N14" i="39"/>
  <c r="O38" i="39" s="1"/>
  <c r="M14" i="39"/>
  <c r="N38" i="39" s="1"/>
  <c r="L14" i="39"/>
  <c r="K14" i="39"/>
  <c r="J14" i="39"/>
  <c r="I14" i="39"/>
  <c r="H14" i="39"/>
  <c r="I38" i="39" s="1"/>
  <c r="G14" i="39"/>
  <c r="H38" i="39" s="1"/>
  <c r="F14" i="39"/>
  <c r="E14" i="39"/>
  <c r="D14" i="39"/>
  <c r="E38" i="39" s="1"/>
  <c r="C14" i="39"/>
  <c r="D38" i="39" s="1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B3" i="23" s="1"/>
  <c r="B5" i="23" s="1"/>
  <c r="B9" i="43" s="1"/>
  <c r="C9" i="43" s="1"/>
  <c r="F4" i="22"/>
  <c r="F3" i="22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C7" i="21"/>
  <c r="B24" i="21" s="1"/>
  <c r="B13" i="43" s="1"/>
  <c r="C13" i="43" s="1"/>
  <c r="B7" i="21"/>
  <c r="B23" i="21" s="1"/>
  <c r="B12" i="43" s="1"/>
  <c r="C12" i="43" s="1"/>
  <c r="B4" i="21"/>
  <c r="B3" i="21"/>
  <c r="B5" i="21" s="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R768" i="8"/>
  <c r="Q768" i="8"/>
  <c r="Q767" i="8"/>
  <c r="R767" i="8" s="1"/>
  <c r="Q766" i="8"/>
  <c r="R766" i="8" s="1"/>
  <c r="Q765" i="8"/>
  <c r="R765" i="8" s="1"/>
  <c r="Q764" i="8"/>
  <c r="R764" i="8" s="1"/>
  <c r="R763" i="8"/>
  <c r="Q763" i="8"/>
  <c r="R762" i="8"/>
  <c r="Q762" i="8"/>
  <c r="Q761" i="8"/>
  <c r="R761" i="8" s="1"/>
  <c r="R760" i="8"/>
  <c r="Q760" i="8"/>
  <c r="Q759" i="8"/>
  <c r="R759" i="8" s="1"/>
  <c r="R758" i="8"/>
  <c r="Q758" i="8"/>
  <c r="Q757" i="8"/>
  <c r="R757" i="8" s="1"/>
  <c r="Q756" i="8"/>
  <c r="R756" i="8" s="1"/>
  <c r="Q755" i="8"/>
  <c r="R755" i="8" s="1"/>
  <c r="Q754" i="8"/>
  <c r="R754" i="8" s="1"/>
  <c r="Q753" i="8"/>
  <c r="R753" i="8" s="1"/>
  <c r="R752" i="8"/>
  <c r="Q752" i="8"/>
  <c r="R751" i="8"/>
  <c r="Q751" i="8"/>
  <c r="R750" i="8"/>
  <c r="Q750" i="8"/>
  <c r="Q749" i="8"/>
  <c r="R749" i="8" s="1"/>
  <c r="Q748" i="8"/>
  <c r="R748" i="8" s="1"/>
  <c r="R747" i="8"/>
  <c r="Q747" i="8"/>
  <c r="Q746" i="8"/>
  <c r="R746" i="8" s="1"/>
  <c r="R745" i="8"/>
  <c r="Q745" i="8"/>
  <c r="Q744" i="8"/>
  <c r="R744" i="8" s="1"/>
  <c r="Q743" i="8"/>
  <c r="R743" i="8" s="1"/>
  <c r="R742" i="8"/>
  <c r="Q742" i="8"/>
  <c r="R741" i="8"/>
  <c r="Q741" i="8"/>
  <c r="R740" i="8"/>
  <c r="Q740" i="8"/>
  <c r="R739" i="8"/>
  <c r="Q739" i="8"/>
  <c r="Q738" i="8"/>
  <c r="R738" i="8" s="1"/>
  <c r="R737" i="8"/>
  <c r="Q737" i="8"/>
  <c r="Q736" i="8"/>
  <c r="R736" i="8" s="1"/>
  <c r="R735" i="8"/>
  <c r="Q735" i="8"/>
  <c r="R734" i="8"/>
  <c r="Q734" i="8"/>
  <c r="Q733" i="8"/>
  <c r="R733" i="8" s="1"/>
  <c r="Q732" i="8"/>
  <c r="R732" i="8" s="1"/>
  <c r="Q731" i="8"/>
  <c r="R731" i="8" s="1"/>
  <c r="R730" i="8"/>
  <c r="Q730" i="8"/>
  <c r="R729" i="8"/>
  <c r="Q729" i="8"/>
  <c r="Q728" i="8"/>
  <c r="R728" i="8" s="1"/>
  <c r="R727" i="8"/>
  <c r="Q727" i="8"/>
  <c r="Q726" i="8"/>
  <c r="R726" i="8" s="1"/>
  <c r="Q725" i="8"/>
  <c r="R725" i="8" s="1"/>
  <c r="Q724" i="8"/>
  <c r="R724" i="8" s="1"/>
  <c r="Q723" i="8"/>
  <c r="R723" i="8" s="1"/>
  <c r="Q722" i="8"/>
  <c r="R722" i="8" s="1"/>
  <c r="Q721" i="8"/>
  <c r="R721" i="8" s="1"/>
  <c r="Q720" i="8"/>
  <c r="R720" i="8" s="1"/>
  <c r="R719" i="8"/>
  <c r="Q719" i="8"/>
  <c r="R718" i="8"/>
  <c r="Q718" i="8"/>
  <c r="Q717" i="8"/>
  <c r="R717" i="8" s="1"/>
  <c r="R716" i="8"/>
  <c r="Q716" i="8"/>
  <c r="Q715" i="8"/>
  <c r="R715" i="8" s="1"/>
  <c r="R714" i="8"/>
  <c r="Q714" i="8"/>
  <c r="Q713" i="8"/>
  <c r="R713" i="8" s="1"/>
  <c r="R712" i="8"/>
  <c r="Q712" i="8"/>
  <c r="R711" i="8"/>
  <c r="Q711" i="8"/>
  <c r="Q710" i="8"/>
  <c r="R710" i="8" s="1"/>
  <c r="Q709" i="8"/>
  <c r="R709" i="8" s="1"/>
  <c r="R708" i="8"/>
  <c r="Q708" i="8"/>
  <c r="R707" i="8"/>
  <c r="Q707" i="8"/>
  <c r="Q706" i="8"/>
  <c r="R706" i="8" s="1"/>
  <c r="Q705" i="8"/>
  <c r="R705" i="8" s="1"/>
  <c r="R704" i="8"/>
  <c r="Q704" i="8"/>
  <c r="Q703" i="8"/>
  <c r="R703" i="8" s="1"/>
  <c r="Q702" i="8"/>
  <c r="R702" i="8" s="1"/>
  <c r="Q701" i="8"/>
  <c r="R701" i="8" s="1"/>
  <c r="Q700" i="8"/>
  <c r="R700" i="8" s="1"/>
  <c r="Q699" i="8"/>
  <c r="R699" i="8" s="1"/>
  <c r="Q698" i="8"/>
  <c r="R698" i="8" s="1"/>
  <c r="R697" i="8"/>
  <c r="Q697" i="8"/>
  <c r="R696" i="8"/>
  <c r="Q696" i="8"/>
  <c r="Q695" i="8"/>
  <c r="R695" i="8" s="1"/>
  <c r="R694" i="8"/>
  <c r="Q694" i="8"/>
  <c r="R693" i="8"/>
  <c r="Q693" i="8"/>
  <c r="Q692" i="8"/>
  <c r="R692" i="8" s="1"/>
  <c r="R691" i="8"/>
  <c r="Q691" i="8"/>
  <c r="Q690" i="8"/>
  <c r="R690" i="8" s="1"/>
  <c r="R689" i="8"/>
  <c r="Q689" i="8"/>
  <c r="Q688" i="8"/>
  <c r="R688" i="8" s="1"/>
  <c r="Q687" i="8"/>
  <c r="R687" i="8" s="1"/>
  <c r="R686" i="8"/>
  <c r="Q686" i="8"/>
  <c r="R685" i="8"/>
  <c r="Q685" i="8"/>
  <c r="Q684" i="8"/>
  <c r="R684" i="8" s="1"/>
  <c r="Q683" i="8"/>
  <c r="R683" i="8" s="1"/>
  <c r="R682" i="8"/>
  <c r="Q682" i="8"/>
  <c r="R681" i="8"/>
  <c r="Q681" i="8"/>
  <c r="Q680" i="8"/>
  <c r="R680" i="8" s="1"/>
  <c r="Q679" i="8"/>
  <c r="R679" i="8" s="1"/>
  <c r="Q678" i="8"/>
  <c r="R678" i="8" s="1"/>
  <c r="Q677" i="8"/>
  <c r="R677" i="8" s="1"/>
  <c r="Q676" i="8"/>
  <c r="R676" i="8" s="1"/>
  <c r="R675" i="8"/>
  <c r="Q675" i="8"/>
  <c r="R674" i="8"/>
  <c r="Q674" i="8"/>
  <c r="R673" i="8"/>
  <c r="Q673" i="8"/>
  <c r="Q672" i="8"/>
  <c r="R672" i="8" s="1"/>
  <c r="R671" i="8"/>
  <c r="Q671" i="8"/>
  <c r="R670" i="8"/>
  <c r="Q670" i="8"/>
  <c r="Q669" i="8"/>
  <c r="R669" i="8" s="1"/>
  <c r="R668" i="8"/>
  <c r="Q668" i="8"/>
  <c r="Q667" i="8"/>
  <c r="R667" i="8" s="1"/>
  <c r="Q666" i="8"/>
  <c r="R666" i="8" s="1"/>
  <c r="Q665" i="8"/>
  <c r="R665" i="8" s="1"/>
  <c r="R664" i="8"/>
  <c r="Q664" i="8"/>
  <c r="R663" i="8"/>
  <c r="Q663" i="8"/>
  <c r="Q662" i="8"/>
  <c r="R662" i="8" s="1"/>
  <c r="Q661" i="8"/>
  <c r="R661" i="8" s="1"/>
  <c r="Q660" i="8"/>
  <c r="R660" i="8" s="1"/>
  <c r="Q659" i="8"/>
  <c r="R659" i="8" s="1"/>
  <c r="R658" i="8"/>
  <c r="Q658" i="8"/>
  <c r="Q657" i="8"/>
  <c r="R657" i="8" s="1"/>
  <c r="Q656" i="8"/>
  <c r="R656" i="8" s="1"/>
  <c r="Q655" i="8"/>
  <c r="R655" i="8" s="1"/>
  <c r="R654" i="8"/>
  <c r="Q654" i="8"/>
  <c r="R653" i="8"/>
  <c r="Q653" i="8"/>
  <c r="R652" i="8"/>
  <c r="Q652" i="8"/>
  <c r="Q651" i="8"/>
  <c r="R651" i="8" s="1"/>
  <c r="Q650" i="8"/>
  <c r="R650" i="8" s="1"/>
  <c r="Q649" i="8"/>
  <c r="R649" i="8" s="1"/>
  <c r="R648" i="8"/>
  <c r="Q648" i="8"/>
  <c r="R647" i="8"/>
  <c r="Q647" i="8"/>
  <c r="Q646" i="8"/>
  <c r="R646" i="8" s="1"/>
  <c r="R645" i="8"/>
  <c r="Q645" i="8"/>
  <c r="Q644" i="8"/>
  <c r="R644" i="8" s="1"/>
  <c r="Q643" i="8"/>
  <c r="R643" i="8" s="1"/>
  <c r="R642" i="8"/>
  <c r="Q642" i="8"/>
  <c r="R641" i="8"/>
  <c r="Q641" i="8"/>
  <c r="Q640" i="8"/>
  <c r="R640" i="8" s="1"/>
  <c r="Q639" i="8"/>
  <c r="R639" i="8" s="1"/>
  <c r="Q638" i="8"/>
  <c r="R638" i="8" s="1"/>
  <c r="Q637" i="8"/>
  <c r="R637" i="8" s="1"/>
  <c r="R636" i="8"/>
  <c r="Q636" i="8"/>
  <c r="R635" i="8"/>
  <c r="Q635" i="8"/>
  <c r="Q634" i="8"/>
  <c r="R634" i="8" s="1"/>
  <c r="Q633" i="8"/>
  <c r="R633" i="8" s="1"/>
  <c r="Q632" i="8"/>
  <c r="R632" i="8" s="1"/>
  <c r="R631" i="8"/>
  <c r="Q631" i="8"/>
  <c r="R630" i="8"/>
  <c r="Q630" i="8"/>
  <c r="R629" i="8"/>
  <c r="Q629" i="8"/>
  <c r="Q628" i="8"/>
  <c r="R628" i="8" s="1"/>
  <c r="Q627" i="8"/>
  <c r="R627" i="8" s="1"/>
  <c r="Q626" i="8"/>
  <c r="R626" i="8" s="1"/>
  <c r="Q625" i="8"/>
  <c r="R625" i="8" s="1"/>
  <c r="R624" i="8"/>
  <c r="Q624" i="8"/>
  <c r="Q623" i="8"/>
  <c r="R623" i="8" s="1"/>
  <c r="Q622" i="8"/>
  <c r="R622" i="8" s="1"/>
  <c r="Q621" i="8"/>
  <c r="R621" i="8" s="1"/>
  <c r="R620" i="8"/>
  <c r="Q620" i="8"/>
  <c r="R619" i="8"/>
  <c r="Q619" i="8"/>
  <c r="Q618" i="8"/>
  <c r="R618" i="8" s="1"/>
  <c r="Q617" i="8"/>
  <c r="R617" i="8" s="1"/>
  <c r="Q616" i="8"/>
  <c r="R616" i="8" s="1"/>
  <c r="Q615" i="8"/>
  <c r="R615" i="8" s="1"/>
  <c r="Q614" i="8"/>
  <c r="R614" i="8" s="1"/>
  <c r="Q613" i="8"/>
  <c r="R613" i="8" s="1"/>
  <c r="R612" i="8"/>
  <c r="Q612" i="8"/>
  <c r="Q611" i="8"/>
  <c r="R611" i="8" s="1"/>
  <c r="R610" i="8"/>
  <c r="Q610" i="8"/>
  <c r="R609" i="8"/>
  <c r="Q609" i="8"/>
  <c r="R608" i="8"/>
  <c r="Q608" i="8"/>
  <c r="Q607" i="8"/>
  <c r="R607" i="8" s="1"/>
  <c r="Q606" i="8"/>
  <c r="R606" i="8" s="1"/>
  <c r="R605" i="8"/>
  <c r="Q605" i="8"/>
  <c r="Q604" i="8"/>
  <c r="R604" i="8" s="1"/>
  <c r="Q603" i="8"/>
  <c r="R603" i="8" s="1"/>
  <c r="Q602" i="8"/>
  <c r="R602" i="8" s="1"/>
  <c r="R601" i="8"/>
  <c r="Q601" i="8"/>
  <c r="Q600" i="8"/>
  <c r="R600" i="8" s="1"/>
  <c r="Q599" i="8"/>
  <c r="R599" i="8" s="1"/>
  <c r="R598" i="8"/>
  <c r="Q598" i="8"/>
  <c r="R597" i="8"/>
  <c r="Q597" i="8"/>
  <c r="Q596" i="8"/>
  <c r="R596" i="8" s="1"/>
  <c r="R595" i="8"/>
  <c r="Q595" i="8"/>
  <c r="Q594" i="8"/>
  <c r="R594" i="8" s="1"/>
  <c r="Q593" i="8"/>
  <c r="R593" i="8" s="1"/>
  <c r="Q592" i="8"/>
  <c r="R592" i="8" s="1"/>
  <c r="Q591" i="8"/>
  <c r="R591" i="8" s="1"/>
  <c r="Q590" i="8"/>
  <c r="R590" i="8" s="1"/>
  <c r="Q589" i="8"/>
  <c r="R589" i="8" s="1"/>
  <c r="Q588" i="8"/>
  <c r="R588" i="8" s="1"/>
  <c r="R587" i="8"/>
  <c r="Q587" i="8"/>
  <c r="R586" i="8"/>
  <c r="Q586" i="8"/>
  <c r="R585" i="8"/>
  <c r="Q585" i="8"/>
  <c r="Q584" i="8"/>
  <c r="R584" i="8" s="1"/>
  <c r="R583" i="8"/>
  <c r="Q583" i="8"/>
  <c r="Q582" i="8"/>
  <c r="R582" i="8" s="1"/>
  <c r="Q581" i="8"/>
  <c r="R581" i="8" s="1"/>
  <c r="Q580" i="8"/>
  <c r="R580" i="8" s="1"/>
  <c r="Q579" i="8"/>
  <c r="R579" i="8" s="1"/>
  <c r="Q578" i="8"/>
  <c r="R578" i="8" s="1"/>
  <c r="R577" i="8"/>
  <c r="Q577" i="8"/>
  <c r="R576" i="8"/>
  <c r="Q576" i="8"/>
  <c r="R575" i="8"/>
  <c r="Q575" i="8"/>
  <c r="Q574" i="8"/>
  <c r="R574" i="8" s="1"/>
  <c r="Q573" i="8"/>
  <c r="R573" i="8" s="1"/>
  <c r="Q572" i="8"/>
  <c r="R572" i="8" s="1"/>
  <c r="R571" i="8"/>
  <c r="Q571" i="8"/>
  <c r="Q570" i="8"/>
  <c r="R570" i="8" s="1"/>
  <c r="Q569" i="8"/>
  <c r="R569" i="8" s="1"/>
  <c r="Q568" i="8"/>
  <c r="R568" i="8" s="1"/>
  <c r="Q567" i="8"/>
  <c r="R567" i="8" s="1"/>
  <c r="R566" i="8"/>
  <c r="Q566" i="8"/>
  <c r="Q565" i="8"/>
  <c r="R565" i="8" s="1"/>
  <c r="R564" i="8"/>
  <c r="Q564" i="8"/>
  <c r="Q563" i="8"/>
  <c r="R563" i="8" s="1"/>
  <c r="R562" i="8"/>
  <c r="Q562" i="8"/>
  <c r="Q561" i="8"/>
  <c r="R561" i="8" s="1"/>
  <c r="Q560" i="8"/>
  <c r="R560" i="8" s="1"/>
  <c r="R559" i="8"/>
  <c r="Q559" i="8"/>
  <c r="Q558" i="8"/>
  <c r="R558" i="8" s="1"/>
  <c r="Q557" i="8"/>
  <c r="R557" i="8" s="1"/>
  <c r="Q556" i="8"/>
  <c r="R556" i="8" s="1"/>
  <c r="Q555" i="8"/>
  <c r="R555" i="8" s="1"/>
  <c r="R554" i="8"/>
  <c r="Q554" i="8"/>
  <c r="R553" i="8"/>
  <c r="Q553" i="8"/>
  <c r="Q552" i="8"/>
  <c r="R552" i="8" s="1"/>
  <c r="Q551" i="8"/>
  <c r="R551" i="8" s="1"/>
  <c r="Q550" i="8"/>
  <c r="R550" i="8" s="1"/>
  <c r="Q549" i="8"/>
  <c r="R549" i="8" s="1"/>
  <c r="R548" i="8"/>
  <c r="Q548" i="8"/>
  <c r="Q547" i="8"/>
  <c r="R547" i="8" s="1"/>
  <c r="Q546" i="8"/>
  <c r="R546" i="8" s="1"/>
  <c r="Q545" i="8"/>
  <c r="R545" i="8" s="1"/>
  <c r="Q544" i="8"/>
  <c r="R544" i="8" s="1"/>
  <c r="R543" i="8"/>
  <c r="Q543" i="8"/>
  <c r="Q542" i="8"/>
  <c r="R542" i="8" s="1"/>
  <c r="R541" i="8"/>
  <c r="Q541" i="8"/>
  <c r="Q540" i="8"/>
  <c r="R540" i="8" s="1"/>
  <c r="R539" i="8"/>
  <c r="Q539" i="8"/>
  <c r="R538" i="8"/>
  <c r="Q538" i="8"/>
  <c r="Q537" i="8"/>
  <c r="R537" i="8" s="1"/>
  <c r="R536" i="8"/>
  <c r="Q536" i="8"/>
  <c r="Q535" i="8"/>
  <c r="R535" i="8" s="1"/>
  <c r="Q534" i="8"/>
  <c r="R534" i="8" s="1"/>
  <c r="Q533" i="8"/>
  <c r="R533" i="8" s="1"/>
  <c r="Q532" i="8"/>
  <c r="R532" i="8" s="1"/>
  <c r="R531" i="8"/>
  <c r="Q531" i="8"/>
  <c r="Q530" i="8"/>
  <c r="R530" i="8" s="1"/>
  <c r="Q529" i="8"/>
  <c r="R529" i="8" s="1"/>
  <c r="Q528" i="8"/>
  <c r="R528" i="8" s="1"/>
  <c r="Q527" i="8"/>
  <c r="R527" i="8" s="1"/>
  <c r="Q526" i="8"/>
  <c r="R526" i="8" s="1"/>
  <c r="R525" i="8"/>
  <c r="Q525" i="8"/>
  <c r="Q524" i="8"/>
  <c r="R524" i="8" s="1"/>
  <c r="Q523" i="8"/>
  <c r="R523" i="8" s="1"/>
  <c r="Q522" i="8"/>
  <c r="R522" i="8" s="1"/>
  <c r="R521" i="8"/>
  <c r="Q521" i="8"/>
  <c r="R520" i="8"/>
  <c r="Q520" i="8"/>
  <c r="Q519" i="8"/>
  <c r="R519" i="8" s="1"/>
  <c r="R518" i="8"/>
  <c r="Q518" i="8"/>
  <c r="Q517" i="8"/>
  <c r="R517" i="8" s="1"/>
  <c r="R516" i="8"/>
  <c r="Q516" i="8"/>
  <c r="Q515" i="8"/>
  <c r="R515" i="8" s="1"/>
  <c r="Q514" i="8"/>
  <c r="R514" i="8" s="1"/>
  <c r="R513" i="8"/>
  <c r="Q513" i="8"/>
  <c r="Q512" i="8"/>
  <c r="R512" i="8" s="1"/>
  <c r="Q511" i="8"/>
  <c r="R511" i="8" s="1"/>
  <c r="Q510" i="8"/>
  <c r="R510" i="8" s="1"/>
  <c r="R509" i="8"/>
  <c r="Q509" i="8"/>
  <c r="R508" i="8"/>
  <c r="Q508" i="8"/>
  <c r="Q507" i="8"/>
  <c r="R507" i="8" s="1"/>
  <c r="Q506" i="8"/>
  <c r="R506" i="8" s="1"/>
  <c r="Q505" i="8"/>
  <c r="R505" i="8" s="1"/>
  <c r="Q504" i="8"/>
  <c r="R504" i="8" s="1"/>
  <c r="Q503" i="8"/>
  <c r="R503" i="8" s="1"/>
  <c r="Q502" i="8"/>
  <c r="R502" i="8" s="1"/>
  <c r="Q501" i="8"/>
  <c r="R501" i="8" s="1"/>
  <c r="Q500" i="8"/>
  <c r="R500" i="8" s="1"/>
  <c r="Q499" i="8"/>
  <c r="R499" i="8" s="1"/>
  <c r="Q498" i="8"/>
  <c r="R498" i="8" s="1"/>
  <c r="R497" i="8"/>
  <c r="Q497" i="8"/>
  <c r="Q496" i="8"/>
  <c r="R496" i="8" s="1"/>
  <c r="R495" i="8"/>
  <c r="Q495" i="8"/>
  <c r="Q494" i="8"/>
  <c r="R494" i="8" s="1"/>
  <c r="R493" i="8"/>
  <c r="Q493" i="8"/>
  <c r="Q492" i="8"/>
  <c r="R492" i="8" s="1"/>
  <c r="Q491" i="8"/>
  <c r="R491" i="8" s="1"/>
  <c r="Q490" i="8"/>
  <c r="R490" i="8" s="1"/>
  <c r="Q489" i="8"/>
  <c r="R489" i="8" s="1"/>
  <c r="Q488" i="8"/>
  <c r="R488" i="8" s="1"/>
  <c r="Q487" i="8"/>
  <c r="R487" i="8" s="1"/>
  <c r="Q486" i="8"/>
  <c r="R486" i="8" s="1"/>
  <c r="R485" i="8"/>
  <c r="Q485" i="8"/>
  <c r="Q484" i="8"/>
  <c r="R484" i="8" s="1"/>
  <c r="Q483" i="8"/>
  <c r="R483" i="8" s="1"/>
  <c r="Q482" i="8"/>
  <c r="R482" i="8" s="1"/>
  <c r="Q481" i="8"/>
  <c r="R481" i="8" s="1"/>
  <c r="R480" i="8"/>
  <c r="Q480" i="8"/>
  <c r="Q479" i="8"/>
  <c r="R479" i="8" s="1"/>
  <c r="Q478" i="8"/>
  <c r="R478" i="8" s="1"/>
  <c r="Q477" i="8"/>
  <c r="R477" i="8" s="1"/>
  <c r="Q476" i="8"/>
  <c r="R476" i="8" s="1"/>
  <c r="Q475" i="8"/>
  <c r="R475" i="8" s="1"/>
  <c r="R474" i="8"/>
  <c r="Q474" i="8"/>
  <c r="Q473" i="8"/>
  <c r="R473" i="8" s="1"/>
  <c r="R472" i="8"/>
  <c r="Q472" i="8"/>
  <c r="Q471" i="8"/>
  <c r="R471" i="8" s="1"/>
  <c r="R470" i="8"/>
  <c r="Q470" i="8"/>
  <c r="Q469" i="8"/>
  <c r="R469" i="8" s="1"/>
  <c r="Q468" i="8"/>
  <c r="R468" i="8" s="1"/>
  <c r="Q467" i="8"/>
  <c r="R467" i="8" s="1"/>
  <c r="Q466" i="8"/>
  <c r="R466" i="8" s="1"/>
  <c r="Q465" i="8"/>
  <c r="R465" i="8" s="1"/>
  <c r="Q464" i="8"/>
  <c r="R464" i="8" s="1"/>
  <c r="Q463" i="8"/>
  <c r="R463" i="8" s="1"/>
  <c r="R462" i="8"/>
  <c r="Q462" i="8"/>
  <c r="Q461" i="8"/>
  <c r="R461" i="8" s="1"/>
  <c r="Q460" i="8"/>
  <c r="R460" i="8" s="1"/>
  <c r="Q459" i="8"/>
  <c r="R459" i="8" s="1"/>
  <c r="Q458" i="8"/>
  <c r="R458" i="8" s="1"/>
  <c r="Q457" i="8"/>
  <c r="R457" i="8" s="1"/>
  <c r="Q456" i="8"/>
  <c r="R456" i="8" s="1"/>
  <c r="Q455" i="8"/>
  <c r="R455" i="8" s="1"/>
  <c r="Q454" i="8"/>
  <c r="R454" i="8" s="1"/>
  <c r="Q453" i="8"/>
  <c r="R453" i="8" s="1"/>
  <c r="Q452" i="8"/>
  <c r="R452" i="8" s="1"/>
  <c r="R451" i="8"/>
  <c r="Q451" i="8"/>
  <c r="Q450" i="8"/>
  <c r="R450" i="8" s="1"/>
  <c r="R449" i="8"/>
  <c r="Q449" i="8"/>
  <c r="Q448" i="8"/>
  <c r="R448" i="8" s="1"/>
  <c r="R447" i="8"/>
  <c r="Q447" i="8"/>
  <c r="Q446" i="8"/>
  <c r="R446" i="8" s="1"/>
  <c r="R445" i="8"/>
  <c r="Q445" i="8"/>
  <c r="Q444" i="8"/>
  <c r="R444" i="8" s="1"/>
  <c r="Q443" i="8"/>
  <c r="R443" i="8" s="1"/>
  <c r="Q442" i="8"/>
  <c r="R442" i="8" s="1"/>
  <c r="Q441" i="8"/>
  <c r="R441" i="8" s="1"/>
  <c r="Q440" i="8"/>
  <c r="R440" i="8" s="1"/>
  <c r="R439" i="8"/>
  <c r="Q439" i="8"/>
  <c r="Q438" i="8"/>
  <c r="R438" i="8" s="1"/>
  <c r="Q437" i="8"/>
  <c r="R437" i="8" s="1"/>
  <c r="Q436" i="8"/>
  <c r="R436" i="8" s="1"/>
  <c r="Q435" i="8"/>
  <c r="R435" i="8" s="1"/>
  <c r="R434" i="8"/>
  <c r="Q434" i="8"/>
  <c r="Q433" i="8"/>
  <c r="R433" i="8" s="1"/>
  <c r="Q432" i="8"/>
  <c r="R432" i="8" s="1"/>
  <c r="Q431" i="8"/>
  <c r="R431" i="8" s="1"/>
  <c r="R430" i="8"/>
  <c r="Q430" i="8"/>
  <c r="Q429" i="8"/>
  <c r="R429" i="8" s="1"/>
  <c r="R428" i="8"/>
  <c r="Q428" i="8"/>
  <c r="Q427" i="8"/>
  <c r="R427" i="8" s="1"/>
  <c r="R426" i="8"/>
  <c r="Q426" i="8"/>
  <c r="Q425" i="8"/>
  <c r="R425" i="8" s="1"/>
  <c r="Q424" i="8"/>
  <c r="R424" i="8" s="1"/>
  <c r="Q423" i="8"/>
  <c r="R423" i="8" s="1"/>
  <c r="Q422" i="8"/>
  <c r="R422" i="8" s="1"/>
  <c r="Q421" i="8"/>
  <c r="R421" i="8" s="1"/>
  <c r="R420" i="8"/>
  <c r="Q420" i="8"/>
  <c r="Q419" i="8"/>
  <c r="R419" i="8" s="1"/>
  <c r="Q418" i="8"/>
  <c r="R418" i="8" s="1"/>
  <c r="Q417" i="8"/>
  <c r="R417" i="8" s="1"/>
  <c r="R416" i="8"/>
  <c r="Q416" i="8"/>
  <c r="Q415" i="8"/>
  <c r="R415" i="8" s="1"/>
  <c r="Q414" i="8"/>
  <c r="R414" i="8" s="1"/>
  <c r="Q413" i="8"/>
  <c r="R413" i="8" s="1"/>
  <c r="R412" i="8"/>
  <c r="Q412" i="8"/>
  <c r="R411" i="8"/>
  <c r="Q411" i="8"/>
  <c r="Q410" i="8"/>
  <c r="R410" i="8" s="1"/>
  <c r="R409" i="8"/>
  <c r="Q409" i="8"/>
  <c r="Q408" i="8"/>
  <c r="R408" i="8" s="1"/>
  <c r="Q407" i="8"/>
  <c r="R407" i="8" s="1"/>
  <c r="Q406" i="8"/>
  <c r="R406" i="8" s="1"/>
  <c r="R405" i="8"/>
  <c r="Q405" i="8"/>
  <c r="Q404" i="8"/>
  <c r="R404" i="8" s="1"/>
  <c r="R403" i="8"/>
  <c r="Q403" i="8"/>
  <c r="Q402" i="8"/>
  <c r="R402" i="8" s="1"/>
  <c r="Q401" i="8"/>
  <c r="R401" i="8" s="1"/>
  <c r="Q400" i="8"/>
  <c r="R400" i="8" s="1"/>
  <c r="Q399" i="8"/>
  <c r="R399" i="8" s="1"/>
  <c r="Q398" i="8"/>
  <c r="R398" i="8" s="1"/>
  <c r="Q397" i="8"/>
  <c r="R397" i="8" s="1"/>
  <c r="Q396" i="8"/>
  <c r="R396" i="8" s="1"/>
  <c r="R395" i="8"/>
  <c r="Q395" i="8"/>
  <c r="Q394" i="8"/>
  <c r="R394" i="8" s="1"/>
  <c r="R393" i="8"/>
  <c r="Q393" i="8"/>
  <c r="Q392" i="8"/>
  <c r="R392" i="8" s="1"/>
  <c r="Q391" i="8"/>
  <c r="R391" i="8" s="1"/>
  <c r="Q390" i="8"/>
  <c r="R390" i="8" s="1"/>
  <c r="R389" i="8"/>
  <c r="Q389" i="8"/>
  <c r="Q388" i="8"/>
  <c r="R388" i="8" s="1"/>
  <c r="Q387" i="8"/>
  <c r="R387" i="8" s="1"/>
  <c r="Q386" i="8"/>
  <c r="R386" i="8" s="1"/>
  <c r="Q385" i="8"/>
  <c r="R385" i="8" s="1"/>
  <c r="Q384" i="8"/>
  <c r="R384" i="8" s="1"/>
  <c r="R383" i="8"/>
  <c r="Q383" i="8"/>
  <c r="R382" i="8"/>
  <c r="Q382" i="8"/>
  <c r="Q381" i="8"/>
  <c r="R381" i="8" s="1"/>
  <c r="Q380" i="8"/>
  <c r="R380" i="8" s="1"/>
  <c r="Q379" i="8"/>
  <c r="R379" i="8" s="1"/>
  <c r="Q378" i="8"/>
  <c r="R378" i="8" s="1"/>
  <c r="Q377" i="8"/>
  <c r="R377" i="8" s="1"/>
  <c r="Q376" i="8"/>
  <c r="R376" i="8" s="1"/>
  <c r="Q375" i="8"/>
  <c r="R375" i="8" s="1"/>
  <c r="Q374" i="8"/>
  <c r="R374" i="8" s="1"/>
  <c r="Q373" i="8"/>
  <c r="R373" i="8" s="1"/>
  <c r="Q372" i="8"/>
  <c r="R372" i="8" s="1"/>
  <c r="Q371" i="8"/>
  <c r="R371" i="8" s="1"/>
  <c r="R370" i="8"/>
  <c r="Q370" i="8"/>
  <c r="Q369" i="8"/>
  <c r="R369" i="8" s="1"/>
  <c r="R368" i="8"/>
  <c r="Q368" i="8"/>
  <c r="Q367" i="8"/>
  <c r="R367" i="8" s="1"/>
  <c r="R366" i="8"/>
  <c r="Q366" i="8"/>
  <c r="Q365" i="8"/>
  <c r="R365" i="8" s="1"/>
  <c r="Q364" i="8"/>
  <c r="R364" i="8" s="1"/>
  <c r="Q363" i="8"/>
  <c r="R363" i="8" s="1"/>
  <c r="R362" i="8"/>
  <c r="Q362" i="8"/>
  <c r="Q361" i="8"/>
  <c r="R361" i="8" s="1"/>
  <c r="R360" i="8"/>
  <c r="Q360" i="8"/>
  <c r="R359" i="8"/>
  <c r="Q359" i="8"/>
  <c r="Q358" i="8"/>
  <c r="R358" i="8" s="1"/>
  <c r="Q357" i="8"/>
  <c r="R357" i="8" s="1"/>
  <c r="Q356" i="8"/>
  <c r="R356" i="8" s="1"/>
  <c r="Q355" i="8"/>
  <c r="R355" i="8" s="1"/>
  <c r="Q354" i="8"/>
  <c r="R354" i="8" s="1"/>
  <c r="Q353" i="8"/>
  <c r="R353" i="8" s="1"/>
  <c r="Q352" i="8"/>
  <c r="R352" i="8" s="1"/>
  <c r="Q351" i="8"/>
  <c r="R351" i="8" s="1"/>
  <c r="Q350" i="8"/>
  <c r="R350" i="8" s="1"/>
  <c r="R349" i="8"/>
  <c r="Q349" i="8"/>
  <c r="Q348" i="8"/>
  <c r="R348" i="8" s="1"/>
  <c r="Q347" i="8"/>
  <c r="R347" i="8" s="1"/>
  <c r="Q346" i="8"/>
  <c r="R346" i="8" s="1"/>
  <c r="R345" i="8"/>
  <c r="Q345" i="8"/>
  <c r="Q344" i="8"/>
  <c r="R344" i="8" s="1"/>
  <c r="R343" i="8"/>
  <c r="Q343" i="8"/>
  <c r="Q342" i="8"/>
  <c r="R342" i="8" s="1"/>
  <c r="Q341" i="8"/>
  <c r="R341" i="8" s="1"/>
  <c r="Q340" i="8"/>
  <c r="R340" i="8" s="1"/>
  <c r="Q339" i="8"/>
  <c r="R339" i="8" s="1"/>
  <c r="Q338" i="8"/>
  <c r="R338" i="8" s="1"/>
  <c r="R337" i="8"/>
  <c r="Q337" i="8"/>
  <c r="Q336" i="8"/>
  <c r="R336" i="8" s="1"/>
  <c r="R335" i="8"/>
  <c r="Q335" i="8"/>
  <c r="Q334" i="8"/>
  <c r="R334" i="8" s="1"/>
  <c r="Q333" i="8"/>
  <c r="R333" i="8" s="1"/>
  <c r="R332" i="8"/>
  <c r="Q332" i="8"/>
  <c r="Q331" i="8"/>
  <c r="R331" i="8" s="1"/>
  <c r="Q330" i="8"/>
  <c r="R330" i="8" s="1"/>
  <c r="Q329" i="8"/>
  <c r="R329" i="8" s="1"/>
  <c r="Q328" i="8"/>
  <c r="R328" i="8" s="1"/>
  <c r="Q327" i="8"/>
  <c r="R327" i="8" s="1"/>
  <c r="Q326" i="8"/>
  <c r="R326" i="8" s="1"/>
  <c r="Q325" i="8"/>
  <c r="R325" i="8" s="1"/>
  <c r="R324" i="8"/>
  <c r="Q324" i="8"/>
  <c r="Q323" i="8"/>
  <c r="R323" i="8" s="1"/>
  <c r="R322" i="8"/>
  <c r="Q322" i="8"/>
  <c r="R321" i="8"/>
  <c r="Q321" i="8"/>
  <c r="R320" i="8"/>
  <c r="Q320" i="8"/>
  <c r="Q319" i="8"/>
  <c r="R319" i="8" s="1"/>
  <c r="Q318" i="8"/>
  <c r="R318" i="8" s="1"/>
  <c r="Q317" i="8"/>
  <c r="R317" i="8" s="1"/>
  <c r="Q316" i="8"/>
  <c r="R316" i="8" s="1"/>
  <c r="Q315" i="8"/>
  <c r="R315" i="8" s="1"/>
  <c r="Q314" i="8"/>
  <c r="R314" i="8" s="1"/>
  <c r="Q313" i="8"/>
  <c r="R313" i="8" s="1"/>
  <c r="R312" i="8"/>
  <c r="Q312" i="8"/>
  <c r="Q311" i="8"/>
  <c r="R311" i="8" s="1"/>
  <c r="Q310" i="8"/>
  <c r="R310" i="8" s="1"/>
  <c r="Q309" i="8"/>
  <c r="R309" i="8" s="1"/>
  <c r="Q308" i="8"/>
  <c r="R308" i="8" s="1"/>
  <c r="Q307" i="8"/>
  <c r="R307" i="8" s="1"/>
  <c r="Q306" i="8"/>
  <c r="R306" i="8" s="1"/>
  <c r="Q305" i="8"/>
  <c r="R305" i="8" s="1"/>
  <c r="Q304" i="8"/>
  <c r="R304" i="8" s="1"/>
  <c r="Q303" i="8"/>
  <c r="R303" i="8" s="1"/>
  <c r="Q302" i="8"/>
  <c r="R302" i="8" s="1"/>
  <c r="R301" i="8"/>
  <c r="Q301" i="8"/>
  <c r="Q300" i="8"/>
  <c r="R300" i="8" s="1"/>
  <c r="R299" i="8"/>
  <c r="Q299" i="8"/>
  <c r="R298" i="8"/>
  <c r="Q298" i="8"/>
  <c r="R297" i="8"/>
  <c r="Q297" i="8"/>
  <c r="R296" i="8"/>
  <c r="Q296" i="8"/>
  <c r="Q295" i="8"/>
  <c r="R295" i="8" s="1"/>
  <c r="Q294" i="8"/>
  <c r="R294" i="8" s="1"/>
  <c r="Q293" i="8"/>
  <c r="R293" i="8" s="1"/>
  <c r="Q292" i="8"/>
  <c r="R292" i="8" s="1"/>
  <c r="Q291" i="8"/>
  <c r="R291" i="8" s="1"/>
  <c r="Q290" i="8"/>
  <c r="R290" i="8" s="1"/>
  <c r="R289" i="8"/>
  <c r="Q289" i="8"/>
  <c r="Q288" i="8"/>
  <c r="R288" i="8" s="1"/>
  <c r="Q287" i="8"/>
  <c r="R287" i="8" s="1"/>
  <c r="Q286" i="8"/>
  <c r="R286" i="8" s="1"/>
  <c r="Q285" i="8"/>
  <c r="R285" i="8" s="1"/>
  <c r="Q284" i="8"/>
  <c r="R284" i="8" s="1"/>
  <c r="R283" i="8"/>
  <c r="Q283" i="8"/>
  <c r="Q282" i="8"/>
  <c r="R282" i="8" s="1"/>
  <c r="Q281" i="8"/>
  <c r="R281" i="8" s="1"/>
  <c r="Q280" i="8"/>
  <c r="R280" i="8" s="1"/>
  <c r="Q279" i="8"/>
  <c r="R279" i="8" s="1"/>
  <c r="R278" i="8"/>
  <c r="Q278" i="8"/>
  <c r="Q277" i="8"/>
  <c r="R277" i="8" s="1"/>
  <c r="R276" i="8"/>
  <c r="Q276" i="8"/>
  <c r="Q275" i="8"/>
  <c r="R275" i="8" s="1"/>
  <c r="R274" i="8"/>
  <c r="Q274" i="8"/>
  <c r="R273" i="8"/>
  <c r="Q273" i="8"/>
  <c r="Q272" i="8"/>
  <c r="R272" i="8" s="1"/>
  <c r="R271" i="8"/>
  <c r="Q271" i="8"/>
  <c r="Q270" i="8"/>
  <c r="R270" i="8" s="1"/>
  <c r="R269" i="8"/>
  <c r="Q269" i="8"/>
  <c r="Q268" i="8"/>
  <c r="R268" i="8" s="1"/>
  <c r="Q267" i="8"/>
  <c r="R267" i="8" s="1"/>
  <c r="R266" i="8"/>
  <c r="Q266" i="8"/>
  <c r="Q265" i="8"/>
  <c r="R265" i="8" s="1"/>
  <c r="Q264" i="8"/>
  <c r="R264" i="8" s="1"/>
  <c r="Q263" i="8"/>
  <c r="R263" i="8" s="1"/>
  <c r="Q262" i="8"/>
  <c r="R262" i="8" s="1"/>
  <c r="Q261" i="8"/>
  <c r="R261" i="8" s="1"/>
  <c r="R260" i="8"/>
  <c r="Q260" i="8"/>
  <c r="Q259" i="8"/>
  <c r="R259" i="8" s="1"/>
  <c r="Q258" i="8"/>
  <c r="R258" i="8" s="1"/>
  <c r="Q257" i="8"/>
  <c r="R257" i="8" s="1"/>
  <c r="R256" i="8"/>
  <c r="Q256" i="8"/>
  <c r="R255" i="8"/>
  <c r="Q255" i="8"/>
  <c r="Q254" i="8"/>
  <c r="R254" i="8" s="1"/>
  <c r="R253" i="8"/>
  <c r="Q253" i="8"/>
  <c r="Q252" i="8"/>
  <c r="R252" i="8" s="1"/>
  <c r="R251" i="8"/>
  <c r="Q251" i="8"/>
  <c r="Q250" i="8"/>
  <c r="R250" i="8" s="1"/>
  <c r="Q249" i="8"/>
  <c r="R249" i="8" s="1"/>
  <c r="Q248" i="8"/>
  <c r="R248" i="8" s="1"/>
  <c r="Q247" i="8"/>
  <c r="R247" i="8" s="1"/>
  <c r="Q246" i="8"/>
  <c r="R246" i="8" s="1"/>
  <c r="Q245" i="8"/>
  <c r="R245" i="8" s="1"/>
  <c r="R244" i="8"/>
  <c r="Q244" i="8"/>
  <c r="R243" i="8"/>
  <c r="Q243" i="8"/>
  <c r="Q242" i="8"/>
  <c r="R242" i="8" s="1"/>
  <c r="Q241" i="8"/>
  <c r="R241" i="8" s="1"/>
  <c r="Q240" i="8"/>
  <c r="R240" i="8" s="1"/>
  <c r="Q239" i="8"/>
  <c r="R239" i="8" s="1"/>
  <c r="Q238" i="8"/>
  <c r="R238" i="8" s="1"/>
  <c r="Q237" i="8"/>
  <c r="R237" i="8" s="1"/>
  <c r="Q236" i="8"/>
  <c r="R236" i="8" s="1"/>
  <c r="Q235" i="8"/>
  <c r="R235" i="8" s="1"/>
  <c r="Q234" i="8"/>
  <c r="R234" i="8" s="1"/>
  <c r="Q233" i="8"/>
  <c r="R233" i="8" s="1"/>
  <c r="R232" i="8"/>
  <c r="Q232" i="8"/>
  <c r="Q231" i="8"/>
  <c r="R231" i="8" s="1"/>
  <c r="R230" i="8"/>
  <c r="Q230" i="8"/>
  <c r="Q229" i="8"/>
  <c r="R229" i="8" s="1"/>
  <c r="R228" i="8"/>
  <c r="Q228" i="8"/>
  <c r="Q227" i="8"/>
  <c r="R227" i="8" s="1"/>
  <c r="Q226" i="8"/>
  <c r="R226" i="8" s="1"/>
  <c r="Q225" i="8"/>
  <c r="R225" i="8" s="1"/>
  <c r="Q224" i="8"/>
  <c r="R224" i="8" s="1"/>
  <c r="Q223" i="8"/>
  <c r="R223" i="8" s="1"/>
  <c r="Q222" i="8"/>
  <c r="R222" i="8" s="1"/>
  <c r="Q221" i="8"/>
  <c r="R221" i="8" s="1"/>
  <c r="R220" i="8"/>
  <c r="Q220" i="8"/>
  <c r="Q219" i="8"/>
  <c r="R219" i="8" s="1"/>
  <c r="Q218" i="8"/>
  <c r="R218" i="8" s="1"/>
  <c r="Q217" i="8"/>
  <c r="R217" i="8" s="1"/>
  <c r="Q216" i="8"/>
  <c r="R216" i="8" s="1"/>
  <c r="Q215" i="8"/>
  <c r="R215" i="8" s="1"/>
  <c r="Q214" i="8"/>
  <c r="R214" i="8" s="1"/>
  <c r="Q213" i="8"/>
  <c r="R213" i="8" s="1"/>
  <c r="Q212" i="8"/>
  <c r="R212" i="8" s="1"/>
  <c r="Q211" i="8"/>
  <c r="R211" i="8" s="1"/>
  <c r="Q210" i="8"/>
  <c r="R210" i="8" s="1"/>
  <c r="R209" i="8"/>
  <c r="Q209" i="8"/>
  <c r="Q208" i="8"/>
  <c r="R208" i="8" s="1"/>
  <c r="R207" i="8"/>
  <c r="Q207" i="8"/>
  <c r="Q206" i="8"/>
  <c r="R206" i="8" s="1"/>
  <c r="R205" i="8"/>
  <c r="Q205" i="8"/>
  <c r="Q204" i="8"/>
  <c r="R204" i="8" s="1"/>
  <c r="Q203" i="8"/>
  <c r="R203" i="8" s="1"/>
  <c r="Q202" i="8"/>
  <c r="R202" i="8" s="1"/>
  <c r="Q201" i="8"/>
  <c r="R201" i="8" s="1"/>
  <c r="Q200" i="8"/>
  <c r="R200" i="8" s="1"/>
  <c r="Q199" i="8"/>
  <c r="R199" i="8" s="1"/>
  <c r="Q198" i="8"/>
  <c r="R198" i="8" s="1"/>
  <c r="R197" i="8"/>
  <c r="Q197" i="8"/>
  <c r="Q196" i="8"/>
  <c r="R196" i="8" s="1"/>
  <c r="Q195" i="8"/>
  <c r="R195" i="8" s="1"/>
  <c r="Q194" i="8"/>
  <c r="R194" i="8" s="1"/>
  <c r="Q193" i="8"/>
  <c r="R193" i="8" s="1"/>
  <c r="Q192" i="8"/>
  <c r="R192" i="8" s="1"/>
  <c r="Q191" i="8"/>
  <c r="R191" i="8" s="1"/>
  <c r="Q190" i="8"/>
  <c r="R190" i="8" s="1"/>
  <c r="Q189" i="8"/>
  <c r="R189" i="8" s="1"/>
  <c r="Q188" i="8"/>
  <c r="R188" i="8" s="1"/>
  <c r="Q187" i="8"/>
  <c r="R187" i="8" s="1"/>
  <c r="R186" i="8"/>
  <c r="Q186" i="8"/>
  <c r="Q185" i="8"/>
  <c r="R185" i="8" s="1"/>
  <c r="R184" i="8"/>
  <c r="Q184" i="8"/>
  <c r="Q183" i="8"/>
  <c r="R183" i="8" s="1"/>
  <c r="Q182" i="8"/>
  <c r="R182" i="8" s="1"/>
  <c r="Q181" i="8"/>
  <c r="R181" i="8" s="1"/>
  <c r="R180" i="8"/>
  <c r="Q180" i="8"/>
  <c r="Q179" i="8"/>
  <c r="R179" i="8" s="1"/>
  <c r="Q178" i="8"/>
  <c r="R178" i="8" s="1"/>
  <c r="Q177" i="8"/>
  <c r="R177" i="8" s="1"/>
  <c r="Q176" i="8"/>
  <c r="R176" i="8" s="1"/>
  <c r="Q175" i="8"/>
  <c r="R175" i="8" s="1"/>
  <c r="R174" i="8"/>
  <c r="Q174" i="8"/>
  <c r="Q173" i="8"/>
  <c r="R173" i="8" s="1"/>
  <c r="Q172" i="8"/>
  <c r="R172" i="8" s="1"/>
  <c r="Q171" i="8"/>
  <c r="R171" i="8" s="1"/>
  <c r="R170" i="8"/>
  <c r="Q170" i="8"/>
  <c r="R169" i="8"/>
  <c r="Q169" i="8"/>
  <c r="Q168" i="8"/>
  <c r="R168" i="8" s="1"/>
  <c r="Q167" i="8"/>
  <c r="R167" i="8" s="1"/>
  <c r="Q166" i="8"/>
  <c r="R166" i="8" s="1"/>
  <c r="Q165" i="8"/>
  <c r="R165" i="8" s="1"/>
  <c r="Q164" i="8"/>
  <c r="R164" i="8" s="1"/>
  <c r="R163" i="8"/>
  <c r="Q163" i="8"/>
  <c r="Q162" i="8"/>
  <c r="R162" i="8" s="1"/>
  <c r="R161" i="8"/>
  <c r="Q161" i="8"/>
  <c r="Q160" i="8"/>
  <c r="R160" i="8" s="1"/>
  <c r="R159" i="8"/>
  <c r="Q159" i="8"/>
  <c r="Q158" i="8"/>
  <c r="R158" i="8" s="1"/>
  <c r="Q157" i="8"/>
  <c r="R157" i="8" s="1"/>
  <c r="Q156" i="8"/>
  <c r="R156" i="8" s="1"/>
  <c r="R155" i="8"/>
  <c r="Q155" i="8"/>
  <c r="Q154" i="8"/>
  <c r="R154" i="8" s="1"/>
  <c r="Q153" i="8"/>
  <c r="R153" i="8" s="1"/>
  <c r="Q152" i="8"/>
  <c r="R152" i="8" s="1"/>
  <c r="R151" i="8"/>
  <c r="Q151" i="8"/>
  <c r="Q150" i="8"/>
  <c r="R150" i="8" s="1"/>
  <c r="Q149" i="8"/>
  <c r="R149" i="8" s="1"/>
  <c r="Q148" i="8"/>
  <c r="R148" i="8" s="1"/>
  <c r="R147" i="8"/>
  <c r="Q147" i="8"/>
  <c r="Q146" i="8"/>
  <c r="R146" i="8" s="1"/>
  <c r="Q145" i="8"/>
  <c r="R145" i="8" s="1"/>
  <c r="Q144" i="8"/>
  <c r="R144" i="8" s="1"/>
  <c r="R143" i="8"/>
  <c r="Q143" i="8"/>
  <c r="Q142" i="8"/>
  <c r="R142" i="8" s="1"/>
  <c r="Q141" i="8"/>
  <c r="R141" i="8" s="1"/>
  <c r="R140" i="8"/>
  <c r="Q140" i="8"/>
  <c r="Q139" i="8"/>
  <c r="R139" i="8" s="1"/>
  <c r="Q138" i="8"/>
  <c r="R138" i="8" s="1"/>
  <c r="Q137" i="8"/>
  <c r="R137" i="8" s="1"/>
  <c r="Q136" i="8"/>
  <c r="R136" i="8" s="1"/>
  <c r="Q135" i="8"/>
  <c r="R135" i="8" s="1"/>
  <c r="Q134" i="8"/>
  <c r="R134" i="8" s="1"/>
  <c r="Q133" i="8"/>
  <c r="R133" i="8" s="1"/>
  <c r="Q132" i="8"/>
  <c r="R132" i="8" s="1"/>
  <c r="Q131" i="8"/>
  <c r="R131" i="8" s="1"/>
  <c r="R130" i="8"/>
  <c r="Q130" i="8"/>
  <c r="Q129" i="8"/>
  <c r="R129" i="8" s="1"/>
  <c r="R128" i="8"/>
  <c r="Q128" i="8"/>
  <c r="Q127" i="8"/>
  <c r="R127" i="8" s="1"/>
  <c r="R126" i="8"/>
  <c r="Q126" i="8"/>
  <c r="Q125" i="8"/>
  <c r="R125" i="8" s="1"/>
  <c r="R124" i="8"/>
  <c r="Q124" i="8"/>
  <c r="Q123" i="8"/>
  <c r="R123" i="8" s="1"/>
  <c r="R122" i="8"/>
  <c r="Q122" i="8"/>
  <c r="Q121" i="8"/>
  <c r="R121" i="8" s="1"/>
  <c r="R120" i="8"/>
  <c r="Q120" i="8"/>
  <c r="Q119" i="8"/>
  <c r="R119" i="8" s="1"/>
  <c r="Q118" i="8"/>
  <c r="R118" i="8" s="1"/>
  <c r="R117" i="8"/>
  <c r="Q117" i="8"/>
  <c r="Q116" i="8"/>
  <c r="R116" i="8" s="1"/>
  <c r="Q115" i="8"/>
  <c r="R115" i="8" s="1"/>
  <c r="Q114" i="8"/>
  <c r="R114" i="8" s="1"/>
  <c r="Q113" i="8"/>
  <c r="R113" i="8" s="1"/>
  <c r="Q112" i="8"/>
  <c r="R112" i="8" s="1"/>
  <c r="Q111" i="8"/>
  <c r="R111" i="8" s="1"/>
  <c r="Q110" i="8"/>
  <c r="R110" i="8" s="1"/>
  <c r="R109" i="8"/>
  <c r="Q109" i="8"/>
  <c r="Q108" i="8"/>
  <c r="R108" i="8" s="1"/>
  <c r="R107" i="8"/>
  <c r="Q107" i="8"/>
  <c r="Q106" i="8"/>
  <c r="R106" i="8" s="1"/>
  <c r="Q105" i="8"/>
  <c r="R105" i="8" s="1"/>
  <c r="Q104" i="8"/>
  <c r="R104" i="8" s="1"/>
  <c r="R103" i="8"/>
  <c r="Q103" i="8"/>
  <c r="Q102" i="8"/>
  <c r="R102" i="8" s="1"/>
  <c r="R101" i="8"/>
  <c r="Q101" i="8"/>
  <c r="Q100" i="8"/>
  <c r="R100" i="8" s="1"/>
  <c r="Q99" i="8"/>
  <c r="R99" i="8" s="1"/>
  <c r="Q98" i="8"/>
  <c r="R98" i="8" s="1"/>
  <c r="R97" i="8"/>
  <c r="Q97" i="8"/>
  <c r="Q96" i="8"/>
  <c r="R96" i="8" s="1"/>
  <c r="R95" i="8"/>
  <c r="Q95" i="8"/>
  <c r="Q94" i="8"/>
  <c r="R94" i="8" s="1"/>
  <c r="R93" i="8"/>
  <c r="Q93" i="8"/>
  <c r="Q92" i="8"/>
  <c r="R92" i="8" s="1"/>
  <c r="Q91" i="8"/>
  <c r="R91" i="8" s="1"/>
  <c r="Q90" i="8"/>
  <c r="R90" i="8" s="1"/>
  <c r="Q89" i="8"/>
  <c r="R89" i="8" s="1"/>
  <c r="Q88" i="8"/>
  <c r="R88" i="8" s="1"/>
  <c r="Q87" i="8"/>
  <c r="R87" i="8" s="1"/>
  <c r="Q86" i="8"/>
  <c r="R86" i="8" s="1"/>
  <c r="Q85" i="8"/>
  <c r="R85" i="8" s="1"/>
  <c r="R84" i="8"/>
  <c r="Q84" i="8"/>
  <c r="Q83" i="8"/>
  <c r="R83" i="8" s="1"/>
  <c r="R82" i="8"/>
  <c r="Q82" i="8"/>
  <c r="Q81" i="8"/>
  <c r="R81" i="8" s="1"/>
  <c r="R80" i="8"/>
  <c r="Q80" i="8"/>
  <c r="Q79" i="8"/>
  <c r="R79" i="8" s="1"/>
  <c r="R78" i="8"/>
  <c r="Q78" i="8"/>
  <c r="Q77" i="8"/>
  <c r="R77" i="8" s="1"/>
  <c r="Q76" i="8"/>
  <c r="R76" i="8" s="1"/>
  <c r="Q75" i="8"/>
  <c r="R75" i="8" s="1"/>
  <c r="Q74" i="8"/>
  <c r="R74" i="8" s="1"/>
  <c r="Q73" i="8"/>
  <c r="R73" i="8" s="1"/>
  <c r="Q72" i="8"/>
  <c r="R72" i="8" s="1"/>
  <c r="Q71" i="8"/>
  <c r="R71" i="8" s="1"/>
  <c r="R70" i="8"/>
  <c r="Q70" i="8"/>
  <c r="Q69" i="8"/>
  <c r="R69" i="8" s="1"/>
  <c r="Q68" i="8"/>
  <c r="R68" i="8" s="1"/>
  <c r="R67" i="8"/>
  <c r="Q67" i="8"/>
  <c r="Q66" i="8"/>
  <c r="R66" i="8" s="1"/>
  <c r="Q65" i="8"/>
  <c r="R65" i="8" s="1"/>
  <c r="Q64" i="8"/>
  <c r="R64" i="8" s="1"/>
  <c r="Q63" i="8"/>
  <c r="R63" i="8" s="1"/>
  <c r="Q62" i="8"/>
  <c r="R62" i="8" s="1"/>
  <c r="Q61" i="8"/>
  <c r="R61" i="8" s="1"/>
  <c r="Q60" i="8"/>
  <c r="R60" i="8" s="1"/>
  <c r="R59" i="8"/>
  <c r="Q59" i="8"/>
  <c r="Q58" i="8"/>
  <c r="R58" i="8" s="1"/>
  <c r="R57" i="8"/>
  <c r="Q57" i="8"/>
  <c r="R56" i="8"/>
  <c r="Q56" i="8"/>
  <c r="R55" i="8"/>
  <c r="Q55" i="8"/>
  <c r="Q54" i="8"/>
  <c r="R54" i="8" s="1"/>
  <c r="Q53" i="8"/>
  <c r="R53" i="8" s="1"/>
  <c r="Q52" i="8"/>
  <c r="R52" i="8" s="1"/>
  <c r="Q51" i="8"/>
  <c r="R51" i="8" s="1"/>
  <c r="Q50" i="8"/>
  <c r="R50" i="8" s="1"/>
  <c r="Q49" i="8"/>
  <c r="R49" i="8" s="1"/>
  <c r="Q48" i="8"/>
  <c r="R48" i="8" s="1"/>
  <c r="R47" i="8"/>
  <c r="Q47" i="8"/>
  <c r="Q46" i="8"/>
  <c r="R46" i="8" s="1"/>
  <c r="Q45" i="8"/>
  <c r="R45" i="8" s="1"/>
  <c r="Q44" i="8"/>
  <c r="R44" i="8" s="1"/>
  <c r="Q43" i="8"/>
  <c r="R43" i="8" s="1"/>
  <c r="Q42" i="8"/>
  <c r="R42" i="8" s="1"/>
  <c r="Q41" i="8"/>
  <c r="R41" i="8" s="1"/>
  <c r="Q40" i="8"/>
  <c r="R40" i="8" s="1"/>
  <c r="Q39" i="8"/>
  <c r="R39" i="8" s="1"/>
  <c r="Q38" i="8"/>
  <c r="R38" i="8" s="1"/>
  <c r="Q37" i="8"/>
  <c r="R37" i="8" s="1"/>
  <c r="R36" i="8"/>
  <c r="Q36" i="8"/>
  <c r="Q35" i="8"/>
  <c r="R35" i="8" s="1"/>
  <c r="R34" i="8"/>
  <c r="Q34" i="8"/>
  <c r="R33" i="8"/>
  <c r="Q33" i="8"/>
  <c r="R32" i="8"/>
  <c r="Q32" i="8"/>
  <c r="R31" i="8"/>
  <c r="Q31" i="8"/>
  <c r="Q30" i="8"/>
  <c r="R30" i="8" s="1"/>
  <c r="Q29" i="8"/>
  <c r="R29" i="8" s="1"/>
  <c r="Q28" i="8"/>
  <c r="R28" i="8" s="1"/>
  <c r="Q27" i="8"/>
  <c r="R27" i="8" s="1"/>
  <c r="Q26" i="8"/>
  <c r="R26" i="8" s="1"/>
  <c r="Q25" i="8"/>
  <c r="R25" i="8" s="1"/>
  <c r="R24" i="8"/>
  <c r="Q24" i="8"/>
  <c r="Q23" i="8"/>
  <c r="R23" i="8" s="1"/>
  <c r="Q22" i="8"/>
  <c r="R22" i="8" s="1"/>
  <c r="Q21" i="8"/>
  <c r="R21" i="8" s="1"/>
  <c r="Q20" i="8"/>
  <c r="R20" i="8" s="1"/>
  <c r="Q19" i="8"/>
  <c r="R19" i="8" s="1"/>
  <c r="R18" i="8"/>
  <c r="Q18" i="8"/>
  <c r="Q17" i="8"/>
  <c r="R17" i="8" s="1"/>
  <c r="R16" i="8"/>
  <c r="Q16" i="8"/>
  <c r="Q15" i="8"/>
  <c r="R15" i="8" s="1"/>
  <c r="Q14" i="8"/>
  <c r="R14" i="8" s="1"/>
  <c r="R13" i="8"/>
  <c r="Q13" i="8"/>
  <c r="Q12" i="8"/>
  <c r="R12" i="8" s="1"/>
  <c r="R11" i="8"/>
  <c r="Q11" i="8"/>
  <c r="Q10" i="8"/>
  <c r="R10" i="8" s="1"/>
  <c r="R9" i="8"/>
  <c r="Q9" i="8"/>
  <c r="R8" i="8"/>
  <c r="Q8" i="8"/>
  <c r="Q7" i="8"/>
  <c r="R7" i="8" s="1"/>
  <c r="Q6" i="8"/>
  <c r="R6" i="8" s="1"/>
  <c r="Q5" i="8"/>
  <c r="B11" i="7"/>
  <c r="B12" i="7" s="1"/>
  <c r="C10" i="7"/>
  <c r="B4" i="7" s="1"/>
  <c r="B9" i="17" s="1"/>
  <c r="B10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4" i="25" s="1"/>
  <c r="B7" i="25" s="1"/>
  <c r="B5" i="44" s="1"/>
  <c r="B6" i="25" l="1"/>
  <c r="B5" i="45" s="1"/>
  <c r="B3" i="33"/>
  <c r="B5" i="33" s="1"/>
  <c r="B22" i="43" s="1"/>
  <c r="C22" i="43" s="1"/>
  <c r="M4" i="6"/>
  <c r="B4" i="1"/>
  <c r="N3" i="6"/>
  <c r="L3" i="6"/>
  <c r="B16" i="11"/>
  <c r="B17" i="44" s="1"/>
  <c r="D22" i="43"/>
  <c r="F73" i="39"/>
  <c r="B7" i="17"/>
  <c r="B18" i="44" s="1"/>
  <c r="E22" i="39"/>
  <c r="E63" i="39"/>
  <c r="F63" i="39" s="1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B19" i="21"/>
  <c r="B11" i="43" s="1"/>
  <c r="C11" i="43" s="1"/>
  <c r="H50" i="39"/>
  <c r="G50" i="39"/>
  <c r="O47" i="39"/>
  <c r="B21" i="21"/>
  <c r="B19" i="43" s="1"/>
  <c r="C19" i="43" s="1"/>
  <c r="L48" i="39"/>
  <c r="K48" i="39"/>
  <c r="K4" i="6"/>
  <c r="B6" i="1" s="1"/>
  <c r="B7" i="15"/>
  <c r="D9" i="43"/>
  <c r="N4" i="6"/>
  <c r="E72" i="39"/>
  <c r="B5" i="15"/>
  <c r="Q50" i="39"/>
  <c r="P50" i="39"/>
  <c r="B6" i="15"/>
  <c r="S50" i="39"/>
  <c r="R50" i="39"/>
  <c r="AG21" i="41"/>
  <c r="D13" i="43"/>
  <c r="C11" i="7"/>
  <c r="C12" i="7" s="1"/>
  <c r="X42" i="39"/>
  <c r="AB38" i="39"/>
  <c r="G39" i="39"/>
  <c r="G38" i="39"/>
  <c r="F38" i="39"/>
  <c r="Q41" i="39"/>
  <c r="P41" i="39"/>
  <c r="M42" i="39"/>
  <c r="L42" i="39"/>
  <c r="N39" i="39"/>
  <c r="K3" i="6"/>
  <c r="R5" i="8"/>
  <c r="B6" i="11" s="1"/>
  <c r="B14" i="11" s="1"/>
  <c r="B17" i="43" s="1"/>
  <c r="C17" i="43" s="1"/>
  <c r="AF55" i="41"/>
  <c r="AG55" i="41" s="1"/>
  <c r="AF33" i="41"/>
  <c r="AG33" i="41" s="1"/>
  <c r="AF68" i="41"/>
  <c r="AG68" i="41" s="1"/>
  <c r="AF64" i="41"/>
  <c r="AG64" i="41" s="1"/>
  <c r="AF41" i="41"/>
  <c r="AG41" i="41" s="1"/>
  <c r="AF15" i="41"/>
  <c r="AG15" i="41" s="1"/>
  <c r="AF70" i="41"/>
  <c r="AG70" i="41" s="1"/>
  <c r="AF60" i="41"/>
  <c r="AG60" i="41" s="1"/>
  <c r="AF31" i="41"/>
  <c r="AG31" i="41" s="1"/>
  <c r="AF17" i="41"/>
  <c r="AG17" i="41" s="1"/>
  <c r="AF57" i="41"/>
  <c r="AG57" i="41" s="1"/>
  <c r="AF38" i="41"/>
  <c r="AG38" i="41" s="1"/>
  <c r="AF52" i="41"/>
  <c r="AG52" i="41" s="1"/>
  <c r="AF23" i="41"/>
  <c r="AG23" i="41" s="1"/>
  <c r="AF42" i="41"/>
  <c r="AG42" i="41" s="1"/>
  <c r="AF51" i="41"/>
  <c r="AG51" i="41" s="1"/>
  <c r="AF32" i="41"/>
  <c r="AG32" i="41" s="1"/>
  <c r="AF14" i="41"/>
  <c r="AG14" i="41" s="1"/>
  <c r="AF69" i="41"/>
  <c r="AG69" i="41" s="1"/>
  <c r="AF43" i="41"/>
  <c r="AG43" i="41" s="1"/>
  <c r="AF12" i="41"/>
  <c r="AG12" i="41" s="1"/>
  <c r="AF44" i="41"/>
  <c r="AG44" i="41" s="1"/>
  <c r="AF18" i="41"/>
  <c r="AG18" i="41" s="1"/>
  <c r="AF11" i="41"/>
  <c r="AG11" i="41" s="1"/>
  <c r="AF71" i="41"/>
  <c r="AG71" i="41" s="1"/>
  <c r="AF58" i="41"/>
  <c r="AG58" i="41" s="1"/>
  <c r="AF20" i="41"/>
  <c r="AG20" i="41" s="1"/>
  <c r="AF19" i="41"/>
  <c r="AG19" i="41" s="1"/>
  <c r="AF16" i="41"/>
  <c r="AG16" i="41" s="1"/>
  <c r="AF10" i="41"/>
  <c r="AG10" i="41" s="1"/>
  <c r="AF22" i="41"/>
  <c r="AG22" i="41" s="1"/>
  <c r="AF53" i="41"/>
  <c r="AG53" i="41" s="1"/>
  <c r="AF46" i="41"/>
  <c r="AG46" i="41" s="1"/>
  <c r="AF59" i="41"/>
  <c r="AG59" i="41" s="1"/>
  <c r="AF34" i="41"/>
  <c r="AG34" i="41" s="1"/>
  <c r="AF47" i="41"/>
  <c r="AG47" i="41" s="1"/>
  <c r="AF35" i="41"/>
  <c r="AG35" i="41" s="1"/>
  <c r="AF54" i="41"/>
  <c r="AG54" i="41" s="1"/>
  <c r="AF36" i="41"/>
  <c r="AG36" i="41" s="1"/>
  <c r="AF24" i="41"/>
  <c r="AG24" i="41" s="1"/>
  <c r="AF49" i="41"/>
  <c r="AG49" i="41" s="1"/>
  <c r="AF39" i="41"/>
  <c r="AG39" i="41" s="1"/>
  <c r="AF29" i="41"/>
  <c r="AG29" i="41" s="1"/>
  <c r="AF72" i="41"/>
  <c r="AG72" i="41" s="1"/>
  <c r="AF27" i="41"/>
  <c r="AG27" i="41" s="1"/>
  <c r="AF56" i="41"/>
  <c r="AG56" i="41" s="1"/>
  <c r="AF25" i="41"/>
  <c r="AG25" i="41" s="1"/>
  <c r="AF65" i="41"/>
  <c r="AG65" i="41" s="1"/>
  <c r="AF28" i="41"/>
  <c r="AG28" i="41" s="1"/>
  <c r="AF62" i="41"/>
  <c r="AG62" i="41" s="1"/>
  <c r="AF45" i="41"/>
  <c r="AG45" i="41" s="1"/>
  <c r="AF30" i="41"/>
  <c r="AG30" i="41" s="1"/>
  <c r="AF50" i="41"/>
  <c r="AG50" i="41" s="1"/>
  <c r="AF61" i="41"/>
  <c r="AG61" i="41" s="1"/>
  <c r="AF37" i="41"/>
  <c r="AG37" i="41" s="1"/>
  <c r="AF66" i="41"/>
  <c r="AG66" i="41" s="1"/>
  <c r="AF63" i="41"/>
  <c r="AG63" i="41" s="1"/>
  <c r="AF48" i="41"/>
  <c r="AG48" i="41" s="1"/>
  <c r="AF26" i="41"/>
  <c r="AG26" i="41" s="1"/>
  <c r="AF40" i="41"/>
  <c r="AG40" i="41" s="1"/>
  <c r="AF67" i="41"/>
  <c r="AG67" i="41" s="1"/>
  <c r="B20" i="21"/>
  <c r="B14" i="43" s="1"/>
  <c r="C14" i="43" s="1"/>
  <c r="L4" i="6"/>
  <c r="B6" i="21"/>
  <c r="B22" i="21" s="1"/>
  <c r="B20" i="43" s="1"/>
  <c r="C20" i="43" s="1"/>
  <c r="J38" i="39"/>
  <c r="K38" i="39"/>
  <c r="Y40" i="39"/>
  <c r="X40" i="39"/>
  <c r="AF13" i="41"/>
  <c r="AG13" i="41" s="1"/>
  <c r="B34" i="21"/>
  <c r="B14" i="44" s="1"/>
  <c r="M3" i="6"/>
  <c r="Z8" i="39" s="1"/>
  <c r="B33" i="21"/>
  <c r="B11" i="44" s="1"/>
  <c r="B18" i="21"/>
  <c r="B10" i="43" s="1"/>
  <c r="C10" i="43" s="1"/>
  <c r="M38" i="39"/>
  <c r="I39" i="39"/>
  <c r="E40" i="39"/>
  <c r="AA40" i="39"/>
  <c r="W41" i="39"/>
  <c r="S42" i="39"/>
  <c r="L38" i="39"/>
  <c r="H39" i="39"/>
  <c r="D40" i="39"/>
  <c r="D64" i="39" s="1"/>
  <c r="Z40" i="39"/>
  <c r="V41" i="39"/>
  <c r="R42" i="39"/>
  <c r="D61" i="39"/>
  <c r="E61" i="39" s="1"/>
  <c r="B4" i="15"/>
  <c r="J40" i="39"/>
  <c r="AB41" i="39"/>
  <c r="X48" i="39"/>
  <c r="D60" i="39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F42" i="39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AB42" i="39"/>
  <c r="AA42" i="39"/>
  <c r="J47" i="39"/>
  <c r="X50" i="39"/>
  <c r="R39" i="39"/>
  <c r="B5" i="17"/>
  <c r="B18" i="43" s="1"/>
  <c r="C18" i="43" s="1"/>
  <c r="H22" i="39"/>
  <c r="AA22" i="39"/>
  <c r="D22" i="39"/>
  <c r="E46" i="39" s="1"/>
  <c r="D65" i="39"/>
  <c r="E65" i="39" s="1"/>
  <c r="F65" i="39" s="1"/>
  <c r="G65" i="39" s="1"/>
  <c r="H65" i="39" s="1"/>
  <c r="I65" i="39" s="1"/>
  <c r="J65" i="39" s="1"/>
  <c r="K65" i="39" s="1"/>
  <c r="L65" i="39" s="1"/>
  <c r="M65" i="39" s="1"/>
  <c r="N65" i="39" s="1"/>
  <c r="O65" i="39" s="1"/>
  <c r="B3" i="1"/>
  <c r="D62" i="39"/>
  <c r="E62" i="39" s="1"/>
  <c r="D5" i="43"/>
  <c r="F74" i="39"/>
  <c r="D71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U47" i="39"/>
  <c r="Q48" i="39"/>
  <c r="D21" i="43"/>
  <c r="D54" i="39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V8" i="39" l="1"/>
  <c r="B12" i="15"/>
  <c r="B4" i="44" s="1"/>
  <c r="Q22" i="39"/>
  <c r="U22" i="39"/>
  <c r="V46" i="39" s="1"/>
  <c r="W8" i="39"/>
  <c r="O22" i="39"/>
  <c r="E64" i="39"/>
  <c r="R22" i="39"/>
  <c r="Y8" i="39"/>
  <c r="Z32" i="39" s="1"/>
  <c r="Y40" i="41"/>
  <c r="C40" i="41"/>
  <c r="M40" i="41"/>
  <c r="J40" i="41"/>
  <c r="V40" i="41"/>
  <c r="K40" i="41"/>
  <c r="I40" i="41"/>
  <c r="H40" i="41"/>
  <c r="F40" i="41"/>
  <c r="W40" i="41"/>
  <c r="U40" i="41"/>
  <c r="T40" i="41"/>
  <c r="R40" i="41"/>
  <c r="Q40" i="41"/>
  <c r="P40" i="41"/>
  <c r="O40" i="41"/>
  <c r="N40" i="41"/>
  <c r="AB40" i="41"/>
  <c r="AA40" i="41"/>
  <c r="Z40" i="41"/>
  <c r="L40" i="41"/>
  <c r="G40" i="41"/>
  <c r="X40" i="41"/>
  <c r="S40" i="41"/>
  <c r="E40" i="41"/>
  <c r="D40" i="41"/>
  <c r="O54" i="41"/>
  <c r="U54" i="41"/>
  <c r="K54" i="41"/>
  <c r="P54" i="41"/>
  <c r="N54" i="41"/>
  <c r="AA54" i="41"/>
  <c r="Z54" i="41"/>
  <c r="Y54" i="41"/>
  <c r="W54" i="41"/>
  <c r="V54" i="41"/>
  <c r="F54" i="41"/>
  <c r="E54" i="41"/>
  <c r="D54" i="41"/>
  <c r="AB54" i="41"/>
  <c r="X54" i="41"/>
  <c r="T54" i="41"/>
  <c r="M54" i="41"/>
  <c r="L54" i="41"/>
  <c r="J54" i="41"/>
  <c r="H54" i="41"/>
  <c r="G54" i="41"/>
  <c r="C54" i="41"/>
  <c r="R54" i="41"/>
  <c r="Q54" i="41"/>
  <c r="S54" i="41"/>
  <c r="I54" i="41"/>
  <c r="N51" i="41"/>
  <c r="Q51" i="41"/>
  <c r="AA51" i="41"/>
  <c r="C51" i="41"/>
  <c r="AB51" i="41"/>
  <c r="F51" i="41"/>
  <c r="E51" i="41"/>
  <c r="D51" i="41"/>
  <c r="Z51" i="41"/>
  <c r="Y51" i="41"/>
  <c r="W51" i="41"/>
  <c r="V51" i="41"/>
  <c r="U51" i="41"/>
  <c r="S51" i="41"/>
  <c r="R51" i="41"/>
  <c r="P51" i="41"/>
  <c r="O51" i="41"/>
  <c r="M51" i="41"/>
  <c r="T51" i="41"/>
  <c r="L51" i="41"/>
  <c r="K51" i="41"/>
  <c r="J51" i="41"/>
  <c r="I51" i="41"/>
  <c r="H51" i="41"/>
  <c r="G51" i="41"/>
  <c r="X51" i="41"/>
  <c r="D19" i="43"/>
  <c r="M22" i="39"/>
  <c r="E21" i="43"/>
  <c r="AA8" i="39"/>
  <c r="M26" i="41"/>
  <c r="AB26" i="41"/>
  <c r="E26" i="41"/>
  <c r="G26" i="41"/>
  <c r="Y26" i="41"/>
  <c r="U26" i="41"/>
  <c r="T26" i="41"/>
  <c r="S26" i="41"/>
  <c r="Q26" i="41"/>
  <c r="L26" i="41"/>
  <c r="K26" i="41"/>
  <c r="J26" i="41"/>
  <c r="H26" i="41"/>
  <c r="F26" i="41"/>
  <c r="D26" i="41"/>
  <c r="C26" i="41"/>
  <c r="V26" i="41"/>
  <c r="R26" i="41"/>
  <c r="P26" i="41"/>
  <c r="P20" i="42" s="1"/>
  <c r="N26" i="41"/>
  <c r="I26" i="41"/>
  <c r="W26" i="41"/>
  <c r="O26" i="41"/>
  <c r="AA26" i="41"/>
  <c r="Z26" i="41"/>
  <c r="X26" i="41"/>
  <c r="P35" i="41"/>
  <c r="T35" i="41"/>
  <c r="J35" i="41"/>
  <c r="Q35" i="41"/>
  <c r="Y35" i="41"/>
  <c r="X35" i="41"/>
  <c r="W35" i="41"/>
  <c r="U35" i="41"/>
  <c r="G35" i="41"/>
  <c r="F35" i="41"/>
  <c r="E35" i="41"/>
  <c r="C35" i="41"/>
  <c r="D35" i="41"/>
  <c r="AB35" i="41"/>
  <c r="Z35" i="41"/>
  <c r="V35" i="41"/>
  <c r="S35" i="41"/>
  <c r="R35" i="41"/>
  <c r="H35" i="41"/>
  <c r="O35" i="41"/>
  <c r="N35" i="41"/>
  <c r="K35" i="41"/>
  <c r="M35" i="41"/>
  <c r="L35" i="41"/>
  <c r="I35" i="41"/>
  <c r="AA35" i="41"/>
  <c r="K42" i="41"/>
  <c r="X42" i="41"/>
  <c r="Y42" i="41"/>
  <c r="N42" i="41"/>
  <c r="E42" i="41"/>
  <c r="D42" i="41"/>
  <c r="C42" i="41"/>
  <c r="AA42" i="41"/>
  <c r="Z42" i="41"/>
  <c r="W42" i="41"/>
  <c r="V42" i="41"/>
  <c r="T42" i="41"/>
  <c r="S42" i="41"/>
  <c r="R42" i="41"/>
  <c r="Q42" i="41"/>
  <c r="P42" i="41"/>
  <c r="L42" i="41"/>
  <c r="H42" i="41"/>
  <c r="G42" i="41"/>
  <c r="F42" i="41"/>
  <c r="I42" i="41"/>
  <c r="U42" i="41"/>
  <c r="O42" i="41"/>
  <c r="M42" i="41"/>
  <c r="J42" i="41"/>
  <c r="AB42" i="41"/>
  <c r="G73" i="39"/>
  <c r="E8" i="39"/>
  <c r="F32" i="39" s="1"/>
  <c r="M48" i="41"/>
  <c r="K48" i="41"/>
  <c r="S48" i="41"/>
  <c r="O48" i="41"/>
  <c r="N48" i="41"/>
  <c r="L48" i="41"/>
  <c r="J48" i="41"/>
  <c r="H48" i="41"/>
  <c r="G48" i="41"/>
  <c r="P48" i="41"/>
  <c r="I48" i="41"/>
  <c r="F48" i="41"/>
  <c r="D48" i="41"/>
  <c r="C48" i="41"/>
  <c r="R48" i="41"/>
  <c r="Q48" i="41"/>
  <c r="E48" i="41"/>
  <c r="AB48" i="41"/>
  <c r="AA48" i="41"/>
  <c r="Y48" i="41"/>
  <c r="X48" i="41"/>
  <c r="W48" i="41"/>
  <c r="V48" i="41"/>
  <c r="Z48" i="41"/>
  <c r="U48" i="41"/>
  <c r="T48" i="41"/>
  <c r="T47" i="41"/>
  <c r="Q47" i="41"/>
  <c r="X47" i="41"/>
  <c r="R47" i="41"/>
  <c r="O47" i="41"/>
  <c r="N47" i="41"/>
  <c r="M47" i="41"/>
  <c r="K47" i="41"/>
  <c r="J47" i="41"/>
  <c r="F47" i="41"/>
  <c r="E47" i="41"/>
  <c r="D47" i="41"/>
  <c r="AB47" i="41"/>
  <c r="AA47" i="41"/>
  <c r="Z47" i="41"/>
  <c r="Y47" i="41"/>
  <c r="W47" i="41"/>
  <c r="P47" i="41"/>
  <c r="V47" i="41"/>
  <c r="U47" i="41"/>
  <c r="G47" i="41"/>
  <c r="L47" i="41"/>
  <c r="C47" i="41"/>
  <c r="I47" i="41"/>
  <c r="H47" i="41"/>
  <c r="S47" i="41"/>
  <c r="L23" i="41"/>
  <c r="W23" i="41"/>
  <c r="U23" i="41"/>
  <c r="K23" i="41"/>
  <c r="D23" i="41"/>
  <c r="AB23" i="41"/>
  <c r="Z23" i="41"/>
  <c r="G23" i="41"/>
  <c r="F23" i="41"/>
  <c r="E23" i="41"/>
  <c r="AA23" i="41"/>
  <c r="Y23" i="41"/>
  <c r="M23" i="41"/>
  <c r="J23" i="41"/>
  <c r="I23" i="41"/>
  <c r="C23" i="41"/>
  <c r="V23" i="41"/>
  <c r="T23" i="41"/>
  <c r="T17" i="42" s="1"/>
  <c r="T17" i="46" s="1"/>
  <c r="S23" i="41"/>
  <c r="S17" i="42" s="1"/>
  <c r="S17" i="46" s="1"/>
  <c r="Q23" i="41"/>
  <c r="P23" i="41"/>
  <c r="O23" i="41"/>
  <c r="N23" i="41"/>
  <c r="X23" i="41"/>
  <c r="R23" i="41"/>
  <c r="H23" i="41"/>
  <c r="B5" i="11"/>
  <c r="B10" i="11" s="1"/>
  <c r="B3" i="43" s="1"/>
  <c r="C3" i="43" s="1"/>
  <c r="Q8" i="39"/>
  <c r="I22" i="39"/>
  <c r="I46" i="39" s="1"/>
  <c r="AB8" i="39"/>
  <c r="R63" i="41"/>
  <c r="M63" i="41"/>
  <c r="P63" i="41"/>
  <c r="G63" i="41"/>
  <c r="F63" i="41"/>
  <c r="O63" i="41"/>
  <c r="N63" i="41"/>
  <c r="L63" i="41"/>
  <c r="J63" i="41"/>
  <c r="I63" i="41"/>
  <c r="AB63" i="41"/>
  <c r="AA63" i="41"/>
  <c r="Y63" i="41"/>
  <c r="X63" i="41"/>
  <c r="W63" i="41"/>
  <c r="V63" i="41"/>
  <c r="U63" i="41"/>
  <c r="D63" i="41"/>
  <c r="C63" i="41"/>
  <c r="E63" i="41"/>
  <c r="K63" i="41"/>
  <c r="H63" i="41"/>
  <c r="Z63" i="41"/>
  <c r="Q63" i="41"/>
  <c r="T63" i="41"/>
  <c r="S63" i="41"/>
  <c r="W34" i="41"/>
  <c r="Z34" i="41"/>
  <c r="C34" i="41"/>
  <c r="O34" i="41"/>
  <c r="T34" i="41"/>
  <c r="AB34" i="41"/>
  <c r="AA34" i="41"/>
  <c r="Y34" i="41"/>
  <c r="V34" i="41"/>
  <c r="F34" i="41"/>
  <c r="E34" i="41"/>
  <c r="D34" i="41"/>
  <c r="X34" i="41"/>
  <c r="U34" i="41"/>
  <c r="R34" i="41"/>
  <c r="Q34" i="41"/>
  <c r="P34" i="41"/>
  <c r="N34" i="41"/>
  <c r="M34" i="41"/>
  <c r="G34" i="41"/>
  <c r="S34" i="41"/>
  <c r="L34" i="41"/>
  <c r="K34" i="41"/>
  <c r="J34" i="41"/>
  <c r="I34" i="41"/>
  <c r="H34" i="41"/>
  <c r="G52" i="41"/>
  <c r="K52" i="41"/>
  <c r="V52" i="41"/>
  <c r="X52" i="41"/>
  <c r="W52" i="41"/>
  <c r="C52" i="41"/>
  <c r="AB52" i="41"/>
  <c r="Z52" i="41"/>
  <c r="Y52" i="41"/>
  <c r="U52" i="41"/>
  <c r="T52" i="41"/>
  <c r="S52" i="41"/>
  <c r="R52" i="41"/>
  <c r="Q52" i="41"/>
  <c r="E52" i="41"/>
  <c r="D52" i="41"/>
  <c r="H52" i="41"/>
  <c r="F52" i="41"/>
  <c r="AA52" i="41"/>
  <c r="O52" i="41"/>
  <c r="P52" i="41"/>
  <c r="N52" i="41"/>
  <c r="M52" i="41"/>
  <c r="I52" i="41"/>
  <c r="L52" i="41"/>
  <c r="J52" i="41"/>
  <c r="E22" i="43"/>
  <c r="F61" i="39"/>
  <c r="AB49" i="41"/>
  <c r="F49" i="41"/>
  <c r="E49" i="41"/>
  <c r="N49" i="41"/>
  <c r="K49" i="41"/>
  <c r="L49" i="41"/>
  <c r="J49" i="41"/>
  <c r="I49" i="41"/>
  <c r="G49" i="41"/>
  <c r="D49" i="41"/>
  <c r="S49" i="41"/>
  <c r="R49" i="41"/>
  <c r="Q49" i="41"/>
  <c r="O49" i="41"/>
  <c r="M49" i="41"/>
  <c r="H49" i="41"/>
  <c r="C49" i="41"/>
  <c r="AA49" i="41"/>
  <c r="Y49" i="41"/>
  <c r="X49" i="41"/>
  <c r="W49" i="41"/>
  <c r="V49" i="41"/>
  <c r="U49" i="41"/>
  <c r="Z49" i="41"/>
  <c r="T49" i="41"/>
  <c r="P49" i="41"/>
  <c r="O32" i="41"/>
  <c r="N32" i="41"/>
  <c r="Y32" i="41"/>
  <c r="AB32" i="41"/>
  <c r="C32" i="41"/>
  <c r="F32" i="41"/>
  <c r="E32" i="41"/>
  <c r="D32" i="41"/>
  <c r="AA32" i="41"/>
  <c r="Z32" i="41"/>
  <c r="W32" i="41"/>
  <c r="V32" i="41"/>
  <c r="U32" i="41"/>
  <c r="T32" i="41"/>
  <c r="S32" i="41"/>
  <c r="M32" i="41"/>
  <c r="X32" i="41"/>
  <c r="K32" i="41"/>
  <c r="I32" i="41"/>
  <c r="L32" i="41"/>
  <c r="R32" i="41"/>
  <c r="Q32" i="41"/>
  <c r="P32" i="41"/>
  <c r="J32" i="41"/>
  <c r="H32" i="41"/>
  <c r="G32" i="41"/>
  <c r="S66" i="41"/>
  <c r="R66" i="41"/>
  <c r="Z66" i="41"/>
  <c r="V66" i="41"/>
  <c r="U66" i="41"/>
  <c r="K66" i="41"/>
  <c r="J66" i="41"/>
  <c r="I66" i="41"/>
  <c r="G66" i="41"/>
  <c r="F66" i="41"/>
  <c r="P66" i="41"/>
  <c r="O66" i="41"/>
  <c r="N66" i="41"/>
  <c r="L66" i="41"/>
  <c r="H66" i="41"/>
  <c r="E66" i="41"/>
  <c r="D66" i="41"/>
  <c r="C66" i="41"/>
  <c r="AB66" i="41"/>
  <c r="AA66" i="41"/>
  <c r="Y66" i="41"/>
  <c r="W66" i="41"/>
  <c r="T66" i="41"/>
  <c r="Q66" i="41"/>
  <c r="M66" i="41"/>
  <c r="X66" i="41"/>
  <c r="G8" i="39"/>
  <c r="U8" i="39"/>
  <c r="V32" i="39" s="1"/>
  <c r="P17" i="41"/>
  <c r="G17" i="41"/>
  <c r="G11" i="42" s="1"/>
  <c r="M17" i="41"/>
  <c r="W17" i="41"/>
  <c r="U17" i="41"/>
  <c r="U11" i="42" s="1"/>
  <c r="S17" i="41"/>
  <c r="C17" i="41"/>
  <c r="AA17" i="41"/>
  <c r="Z17" i="41"/>
  <c r="Y17" i="41"/>
  <c r="X17" i="41"/>
  <c r="J17" i="41"/>
  <c r="I17" i="41"/>
  <c r="H17" i="41"/>
  <c r="E17" i="41"/>
  <c r="D17" i="41"/>
  <c r="F17" i="41"/>
  <c r="V17" i="41"/>
  <c r="L17" i="41"/>
  <c r="K17" i="41"/>
  <c r="K11" i="42" s="1"/>
  <c r="AB17" i="41"/>
  <c r="T17" i="41"/>
  <c r="R17" i="41"/>
  <c r="R11" i="42" s="1"/>
  <c r="Q17" i="41"/>
  <c r="Q11" i="42" s="1"/>
  <c r="O17" i="41"/>
  <c r="N17" i="41"/>
  <c r="U50" i="41"/>
  <c r="W50" i="41"/>
  <c r="H50" i="41"/>
  <c r="F50" i="41"/>
  <c r="I50" i="41"/>
  <c r="G50" i="41"/>
  <c r="E50" i="41"/>
  <c r="C50" i="41"/>
  <c r="AB50" i="41"/>
  <c r="T50" i="41"/>
  <c r="S50" i="41"/>
  <c r="R50" i="41"/>
  <c r="P50" i="41"/>
  <c r="O50" i="41"/>
  <c r="N50" i="41"/>
  <c r="M50" i="41"/>
  <c r="L50" i="41"/>
  <c r="K50" i="41"/>
  <c r="Y50" i="41"/>
  <c r="Q50" i="41"/>
  <c r="J50" i="41"/>
  <c r="AA50" i="41"/>
  <c r="Z50" i="41"/>
  <c r="X50" i="41"/>
  <c r="V50" i="41"/>
  <c r="D50" i="41"/>
  <c r="N22" i="39"/>
  <c r="AA24" i="41"/>
  <c r="E24" i="41"/>
  <c r="Q24" i="41"/>
  <c r="P24" i="41"/>
  <c r="H24" i="41"/>
  <c r="AB24" i="41"/>
  <c r="Z24" i="41"/>
  <c r="Y24" i="41"/>
  <c r="W24" i="41"/>
  <c r="W18" i="42" s="1"/>
  <c r="W18" i="46" s="1"/>
  <c r="I24" i="41"/>
  <c r="G24" i="41"/>
  <c r="F24" i="41"/>
  <c r="C24" i="41"/>
  <c r="V24" i="41"/>
  <c r="U24" i="41"/>
  <c r="T24" i="41"/>
  <c r="R24" i="41"/>
  <c r="O24" i="41"/>
  <c r="N24" i="41"/>
  <c r="M24" i="41"/>
  <c r="L24" i="41"/>
  <c r="L18" i="42" s="1"/>
  <c r="L18" i="46" s="1"/>
  <c r="K24" i="41"/>
  <c r="J24" i="41"/>
  <c r="D24" i="41"/>
  <c r="X24" i="41"/>
  <c r="S24" i="41"/>
  <c r="O14" i="41"/>
  <c r="Y14" i="41"/>
  <c r="AB14" i="41"/>
  <c r="D14" i="41"/>
  <c r="I14" i="41"/>
  <c r="G14" i="41"/>
  <c r="E14" i="41"/>
  <c r="AA14" i="41"/>
  <c r="X14" i="41"/>
  <c r="W14" i="41"/>
  <c r="V14" i="41"/>
  <c r="P14" i="41"/>
  <c r="N14" i="41"/>
  <c r="M14" i="41"/>
  <c r="K14" i="41"/>
  <c r="J14" i="41"/>
  <c r="H14" i="41"/>
  <c r="F14" i="41"/>
  <c r="C14" i="41"/>
  <c r="U14" i="41"/>
  <c r="S14" i="41"/>
  <c r="R14" i="41"/>
  <c r="Q14" i="41"/>
  <c r="L14" i="41"/>
  <c r="Z14" i="41"/>
  <c r="T14" i="41"/>
  <c r="L67" i="41"/>
  <c r="M67" i="41"/>
  <c r="U67" i="41"/>
  <c r="R67" i="41"/>
  <c r="Q67" i="41"/>
  <c r="I67" i="41"/>
  <c r="H67" i="41"/>
  <c r="G67" i="41"/>
  <c r="E67" i="41"/>
  <c r="D67" i="41"/>
  <c r="X67" i="41"/>
  <c r="W67" i="41"/>
  <c r="V67" i="41"/>
  <c r="S67" i="41"/>
  <c r="P67" i="41"/>
  <c r="O67" i="41"/>
  <c r="N67" i="41"/>
  <c r="K67" i="41"/>
  <c r="AB67" i="41"/>
  <c r="AA67" i="41"/>
  <c r="Z67" i="41"/>
  <c r="F67" i="41"/>
  <c r="C67" i="41"/>
  <c r="J67" i="41"/>
  <c r="Y67" i="41"/>
  <c r="T67" i="41"/>
  <c r="Q38" i="41"/>
  <c r="Y38" i="41"/>
  <c r="T38" i="41"/>
  <c r="E38" i="41"/>
  <c r="O38" i="41"/>
  <c r="N38" i="41"/>
  <c r="M38" i="41"/>
  <c r="K38" i="41"/>
  <c r="R38" i="41"/>
  <c r="P38" i="41"/>
  <c r="L38" i="41"/>
  <c r="I38" i="41"/>
  <c r="H38" i="41"/>
  <c r="G38" i="41"/>
  <c r="F38" i="41"/>
  <c r="D38" i="41"/>
  <c r="S38" i="41"/>
  <c r="J38" i="41"/>
  <c r="C38" i="41"/>
  <c r="AB38" i="41"/>
  <c r="AA38" i="41"/>
  <c r="Z38" i="41"/>
  <c r="W38" i="41"/>
  <c r="V38" i="41"/>
  <c r="U38" i="41"/>
  <c r="X38" i="41"/>
  <c r="P57" i="41"/>
  <c r="Z57" i="41"/>
  <c r="C57" i="41"/>
  <c r="U57" i="41"/>
  <c r="E57" i="41"/>
  <c r="D57" i="41"/>
  <c r="W57" i="41"/>
  <c r="V57" i="41"/>
  <c r="T57" i="41"/>
  <c r="R57" i="41"/>
  <c r="Q57" i="41"/>
  <c r="AB57" i="41"/>
  <c r="AA57" i="41"/>
  <c r="Y57" i="41"/>
  <c r="S57" i="41"/>
  <c r="O57" i="41"/>
  <c r="N57" i="41"/>
  <c r="M57" i="41"/>
  <c r="L57" i="41"/>
  <c r="J57" i="41"/>
  <c r="I57" i="41"/>
  <c r="H57" i="41"/>
  <c r="F57" i="41"/>
  <c r="X57" i="41"/>
  <c r="K57" i="41"/>
  <c r="G57" i="41"/>
  <c r="P8" i="39"/>
  <c r="Q32" i="39" s="1"/>
  <c r="G74" i="39"/>
  <c r="V31" i="41"/>
  <c r="T31" i="41"/>
  <c r="F31" i="41"/>
  <c r="G31" i="41"/>
  <c r="I31" i="41"/>
  <c r="H31" i="41"/>
  <c r="E31" i="41"/>
  <c r="C31" i="41"/>
  <c r="AA31" i="41"/>
  <c r="Z31" i="41"/>
  <c r="Y31" i="41"/>
  <c r="W31" i="41"/>
  <c r="U31" i="41"/>
  <c r="S31" i="41"/>
  <c r="R31" i="41"/>
  <c r="Q31" i="41"/>
  <c r="AB31" i="41"/>
  <c r="X31" i="41"/>
  <c r="P31" i="41"/>
  <c r="N31" i="41"/>
  <c r="M31" i="41"/>
  <c r="L31" i="41"/>
  <c r="K31" i="41"/>
  <c r="J31" i="41"/>
  <c r="O31" i="41"/>
  <c r="D31" i="41"/>
  <c r="Q60" i="41"/>
  <c r="H60" i="41"/>
  <c r="F60" i="41"/>
  <c r="S60" i="41"/>
  <c r="R60" i="41"/>
  <c r="T60" i="41"/>
  <c r="P60" i="41"/>
  <c r="O60" i="41"/>
  <c r="M60" i="41"/>
  <c r="L60" i="41"/>
  <c r="I60" i="41"/>
  <c r="G60" i="41"/>
  <c r="E60" i="41"/>
  <c r="C60" i="41"/>
  <c r="AB60" i="41"/>
  <c r="Z60" i="41"/>
  <c r="Y60" i="41"/>
  <c r="X60" i="41"/>
  <c r="W60" i="41"/>
  <c r="V60" i="41"/>
  <c r="D60" i="41"/>
  <c r="AA60" i="41"/>
  <c r="U60" i="41"/>
  <c r="J60" i="41"/>
  <c r="K60" i="41"/>
  <c r="N60" i="41"/>
  <c r="W16" i="41"/>
  <c r="M16" i="41"/>
  <c r="R16" i="41"/>
  <c r="AA16" i="41"/>
  <c r="Y16" i="41"/>
  <c r="V16" i="41"/>
  <c r="D16" i="41"/>
  <c r="C16" i="41"/>
  <c r="AB16" i="41"/>
  <c r="Z16" i="41"/>
  <c r="X16" i="41"/>
  <c r="U16" i="41"/>
  <c r="T16" i="41"/>
  <c r="S16" i="41"/>
  <c r="Q16" i="41"/>
  <c r="O16" i="41"/>
  <c r="N16" i="41"/>
  <c r="L16" i="41"/>
  <c r="K16" i="41"/>
  <c r="J16" i="41"/>
  <c r="P16" i="41"/>
  <c r="I16" i="41"/>
  <c r="H16" i="41"/>
  <c r="E16" i="41"/>
  <c r="F16" i="41"/>
  <c r="G16" i="41"/>
  <c r="H15" i="41"/>
  <c r="S15" i="41"/>
  <c r="W15" i="41"/>
  <c r="E15" i="41"/>
  <c r="AB15" i="41"/>
  <c r="C15" i="41"/>
  <c r="Z15" i="41"/>
  <c r="Y15" i="41"/>
  <c r="X15" i="41"/>
  <c r="V15" i="41"/>
  <c r="U15" i="41"/>
  <c r="AA15" i="41"/>
  <c r="T15" i="41"/>
  <c r="R15" i="41"/>
  <c r="P15" i="41"/>
  <c r="O15" i="41"/>
  <c r="N15" i="41"/>
  <c r="M15" i="41"/>
  <c r="L15" i="41"/>
  <c r="G15" i="41"/>
  <c r="Q15" i="41"/>
  <c r="K15" i="41"/>
  <c r="D15" i="41"/>
  <c r="I15" i="41"/>
  <c r="J15" i="41"/>
  <c r="F15" i="41"/>
  <c r="R8" i="39"/>
  <c r="D10" i="43"/>
  <c r="K20" i="41"/>
  <c r="R20" i="41"/>
  <c r="M20" i="41"/>
  <c r="X20" i="41"/>
  <c r="L20" i="41"/>
  <c r="I20" i="41"/>
  <c r="G20" i="41"/>
  <c r="C20" i="41"/>
  <c r="AB20" i="41"/>
  <c r="AA20" i="41"/>
  <c r="Z20" i="41"/>
  <c r="Y20" i="41"/>
  <c r="W20" i="41"/>
  <c r="H20" i="41"/>
  <c r="F20" i="41"/>
  <c r="E20" i="41"/>
  <c r="V20" i="41"/>
  <c r="U20" i="41"/>
  <c r="J20" i="41"/>
  <c r="O20" i="41"/>
  <c r="N20" i="41"/>
  <c r="D20" i="41"/>
  <c r="T20" i="41"/>
  <c r="S20" i="41"/>
  <c r="Q20" i="41"/>
  <c r="P20" i="41"/>
  <c r="F22" i="39"/>
  <c r="Z65" i="41"/>
  <c r="D65" i="41"/>
  <c r="X65" i="41"/>
  <c r="G65" i="41"/>
  <c r="Y65" i="41"/>
  <c r="W65" i="41"/>
  <c r="M65" i="41"/>
  <c r="L65" i="41"/>
  <c r="K65" i="41"/>
  <c r="I65" i="41"/>
  <c r="H65" i="41"/>
  <c r="J65" i="41"/>
  <c r="F65" i="41"/>
  <c r="E65" i="41"/>
  <c r="T65" i="41"/>
  <c r="S65" i="41"/>
  <c r="R65" i="41"/>
  <c r="P65" i="41"/>
  <c r="O65" i="41"/>
  <c r="N65" i="41"/>
  <c r="C65" i="41"/>
  <c r="AA65" i="41"/>
  <c r="V65" i="41"/>
  <c r="U65" i="41"/>
  <c r="Q65" i="41"/>
  <c r="AB65" i="41"/>
  <c r="P22" i="39"/>
  <c r="Q46" i="39" s="1"/>
  <c r="D12" i="43"/>
  <c r="T25" i="41"/>
  <c r="K25" i="41"/>
  <c r="K19" i="42" s="1"/>
  <c r="L25" i="41"/>
  <c r="D25" i="41"/>
  <c r="Y25" i="41"/>
  <c r="X25" i="41"/>
  <c r="W25" i="41"/>
  <c r="U25" i="41"/>
  <c r="J25" i="41"/>
  <c r="I25" i="41"/>
  <c r="I19" i="42" s="1"/>
  <c r="H25" i="41"/>
  <c r="H19" i="42" s="1"/>
  <c r="F25" i="41"/>
  <c r="E25" i="41"/>
  <c r="C25" i="41"/>
  <c r="AB25" i="41"/>
  <c r="Z25" i="41"/>
  <c r="V25" i="41"/>
  <c r="S25" i="41"/>
  <c r="R25" i="41"/>
  <c r="AA25" i="41"/>
  <c r="Q25" i="41"/>
  <c r="G25" i="41"/>
  <c r="M25" i="41"/>
  <c r="P25" i="41"/>
  <c r="N25" i="41"/>
  <c r="O25" i="41"/>
  <c r="AB71" i="41"/>
  <c r="F71" i="41"/>
  <c r="L71" i="41"/>
  <c r="Y71" i="41"/>
  <c r="X71" i="41"/>
  <c r="W71" i="41"/>
  <c r="U71" i="41"/>
  <c r="I71" i="41"/>
  <c r="H71" i="41"/>
  <c r="M71" i="41"/>
  <c r="K71" i="41"/>
  <c r="J71" i="41"/>
  <c r="E71" i="41"/>
  <c r="D71" i="41"/>
  <c r="C71" i="41"/>
  <c r="AA71" i="41"/>
  <c r="Z71" i="41"/>
  <c r="V71" i="41"/>
  <c r="T71" i="41"/>
  <c r="S71" i="41"/>
  <c r="R71" i="41"/>
  <c r="Q71" i="41"/>
  <c r="O71" i="41"/>
  <c r="N71" i="41"/>
  <c r="G71" i="41"/>
  <c r="P71" i="41"/>
  <c r="AA68" i="41"/>
  <c r="E68" i="41"/>
  <c r="G68" i="41"/>
  <c r="P68" i="41"/>
  <c r="N68" i="41"/>
  <c r="M68" i="41"/>
  <c r="I68" i="41"/>
  <c r="H68" i="41"/>
  <c r="F68" i="41"/>
  <c r="C68" i="41"/>
  <c r="AB68" i="41"/>
  <c r="Z68" i="41"/>
  <c r="Y68" i="41"/>
  <c r="W68" i="41"/>
  <c r="V68" i="41"/>
  <c r="U68" i="41"/>
  <c r="T68" i="41"/>
  <c r="S68" i="41"/>
  <c r="X68" i="41"/>
  <c r="R68" i="41"/>
  <c r="O68" i="41"/>
  <c r="L68" i="41"/>
  <c r="K68" i="41"/>
  <c r="J68" i="41"/>
  <c r="D68" i="41"/>
  <c r="Q68" i="41"/>
  <c r="B5" i="1"/>
  <c r="O8" i="39"/>
  <c r="P32" i="39" s="1"/>
  <c r="D8" i="39"/>
  <c r="N8" i="39"/>
  <c r="K8" i="39"/>
  <c r="L32" i="39" s="1"/>
  <c r="J8" i="39"/>
  <c r="K32" i="39" s="1"/>
  <c r="I8" i="39"/>
  <c r="C8" i="39"/>
  <c r="D32" i="39" s="1"/>
  <c r="X59" i="41"/>
  <c r="N59" i="41"/>
  <c r="K59" i="41"/>
  <c r="V59" i="41"/>
  <c r="U59" i="41"/>
  <c r="S59" i="41"/>
  <c r="R59" i="41"/>
  <c r="Q59" i="41"/>
  <c r="O59" i="41"/>
  <c r="M59" i="41"/>
  <c r="D59" i="41"/>
  <c r="C59" i="41"/>
  <c r="AB59" i="41"/>
  <c r="J59" i="41"/>
  <c r="I59" i="41"/>
  <c r="H59" i="41"/>
  <c r="F59" i="41"/>
  <c r="E59" i="41"/>
  <c r="AA59" i="41"/>
  <c r="Y59" i="41"/>
  <c r="W59" i="41"/>
  <c r="T59" i="41"/>
  <c r="P59" i="41"/>
  <c r="L59" i="41"/>
  <c r="Z59" i="41"/>
  <c r="G59" i="41"/>
  <c r="T8" i="39"/>
  <c r="X37" i="41"/>
  <c r="H37" i="41"/>
  <c r="Y37" i="41"/>
  <c r="I37" i="41"/>
  <c r="R37" i="41"/>
  <c r="Q37" i="41"/>
  <c r="P37" i="41"/>
  <c r="N37" i="41"/>
  <c r="L37" i="41"/>
  <c r="K37" i="41"/>
  <c r="J37" i="41"/>
  <c r="F37" i="41"/>
  <c r="E37" i="41"/>
  <c r="D37" i="41"/>
  <c r="C37" i="41"/>
  <c r="AB37" i="41"/>
  <c r="AA37" i="41"/>
  <c r="Z37" i="41"/>
  <c r="W37" i="41"/>
  <c r="M37" i="41"/>
  <c r="V37" i="41"/>
  <c r="U37" i="41"/>
  <c r="S37" i="41"/>
  <c r="T37" i="41"/>
  <c r="O37" i="41"/>
  <c r="G37" i="41"/>
  <c r="J61" i="41"/>
  <c r="Y61" i="41"/>
  <c r="Z61" i="41"/>
  <c r="O61" i="41"/>
  <c r="N61" i="41"/>
  <c r="R61" i="41"/>
  <c r="Q61" i="41"/>
  <c r="P61" i="41"/>
  <c r="L61" i="41"/>
  <c r="K61" i="41"/>
  <c r="T61" i="41"/>
  <c r="S61" i="41"/>
  <c r="M61" i="41"/>
  <c r="H61" i="41"/>
  <c r="G61" i="41"/>
  <c r="F61" i="41"/>
  <c r="E61" i="41"/>
  <c r="D61" i="41"/>
  <c r="C61" i="41"/>
  <c r="U61" i="41"/>
  <c r="X61" i="41"/>
  <c r="W61" i="41"/>
  <c r="V61" i="41"/>
  <c r="I61" i="41"/>
  <c r="AA61" i="41"/>
  <c r="AB61" i="41"/>
  <c r="L8" i="39"/>
  <c r="U10" i="41"/>
  <c r="AA10" i="41"/>
  <c r="D10" i="41"/>
  <c r="X10" i="41"/>
  <c r="Y10" i="41"/>
  <c r="V10" i="41"/>
  <c r="S10" i="41"/>
  <c r="C10" i="41"/>
  <c r="AB10" i="41"/>
  <c r="Z10" i="41"/>
  <c r="W10" i="41"/>
  <c r="O10" i="41"/>
  <c r="N10" i="41"/>
  <c r="M10" i="41"/>
  <c r="K10" i="41"/>
  <c r="J10" i="41"/>
  <c r="I10" i="41"/>
  <c r="H10" i="41"/>
  <c r="G10" i="41"/>
  <c r="R10" i="41"/>
  <c r="R4" i="42" s="1"/>
  <c r="R4" i="46" s="1"/>
  <c r="Q10" i="41"/>
  <c r="P10" i="41"/>
  <c r="L10" i="41"/>
  <c r="T10" i="41"/>
  <c r="T4" i="42" s="1"/>
  <c r="T4" i="46" s="1"/>
  <c r="F10" i="41"/>
  <c r="E10" i="41"/>
  <c r="M70" i="41"/>
  <c r="R70" i="41"/>
  <c r="F70" i="41"/>
  <c r="AB70" i="41"/>
  <c r="D70" i="41"/>
  <c r="Z70" i="41"/>
  <c r="J70" i="41"/>
  <c r="I70" i="41"/>
  <c r="K70" i="41"/>
  <c r="H70" i="41"/>
  <c r="G70" i="41"/>
  <c r="C70" i="41"/>
  <c r="T70" i="41"/>
  <c r="S70" i="41"/>
  <c r="Q70" i="41"/>
  <c r="O70" i="41"/>
  <c r="N70" i="41"/>
  <c r="L70" i="41"/>
  <c r="E70" i="41"/>
  <c r="AA70" i="41"/>
  <c r="Y70" i="41"/>
  <c r="W70" i="41"/>
  <c r="V70" i="41"/>
  <c r="U70" i="41"/>
  <c r="P70" i="41"/>
  <c r="X70" i="41"/>
  <c r="X19" i="41"/>
  <c r="R19" i="41"/>
  <c r="AB19" i="41"/>
  <c r="D19" i="41"/>
  <c r="O19" i="41"/>
  <c r="M19" i="41"/>
  <c r="K19" i="41"/>
  <c r="C19" i="41"/>
  <c r="AA19" i="41"/>
  <c r="Z19" i="41"/>
  <c r="Y19" i="41"/>
  <c r="W19" i="41"/>
  <c r="W13" i="42" s="1"/>
  <c r="V19" i="41"/>
  <c r="U19" i="41"/>
  <c r="T19" i="41"/>
  <c r="S19" i="41"/>
  <c r="Q19" i="41"/>
  <c r="H19" i="41"/>
  <c r="G19" i="41"/>
  <c r="F19" i="41"/>
  <c r="P19" i="41"/>
  <c r="P13" i="42" s="1"/>
  <c r="N19" i="41"/>
  <c r="L19" i="41"/>
  <c r="E19" i="41"/>
  <c r="J19" i="41"/>
  <c r="I19" i="41"/>
  <c r="L22" i="39"/>
  <c r="U28" i="41"/>
  <c r="P28" i="41"/>
  <c r="V28" i="41"/>
  <c r="R28" i="41"/>
  <c r="O28" i="41"/>
  <c r="N28" i="41"/>
  <c r="M28" i="41"/>
  <c r="K28" i="41"/>
  <c r="W28" i="41"/>
  <c r="T28" i="41"/>
  <c r="S28" i="41"/>
  <c r="L28" i="41"/>
  <c r="L22" i="42" s="1"/>
  <c r="J28" i="41"/>
  <c r="I28" i="41"/>
  <c r="H28" i="41"/>
  <c r="G28" i="41"/>
  <c r="F28" i="41"/>
  <c r="F22" i="42" s="1"/>
  <c r="E28" i="41"/>
  <c r="E22" i="42" s="1"/>
  <c r="D28" i="41"/>
  <c r="AB28" i="41"/>
  <c r="Z28" i="41"/>
  <c r="Z22" i="42" s="1"/>
  <c r="Y28" i="41"/>
  <c r="X28" i="41"/>
  <c r="Q28" i="41"/>
  <c r="AA28" i="41"/>
  <c r="C28" i="41"/>
  <c r="I58" i="41"/>
  <c r="T58" i="41"/>
  <c r="P58" i="41"/>
  <c r="Z58" i="41"/>
  <c r="Y58" i="41"/>
  <c r="U58" i="41"/>
  <c r="S58" i="41"/>
  <c r="R58" i="41"/>
  <c r="O58" i="41"/>
  <c r="N58" i="41"/>
  <c r="AB58" i="41"/>
  <c r="AA58" i="41"/>
  <c r="X58" i="41"/>
  <c r="W58" i="41"/>
  <c r="V58" i="41"/>
  <c r="Q58" i="41"/>
  <c r="M58" i="41"/>
  <c r="H58" i="41"/>
  <c r="C58" i="41"/>
  <c r="L58" i="41"/>
  <c r="K58" i="41"/>
  <c r="J58" i="41"/>
  <c r="G58" i="41"/>
  <c r="F58" i="41"/>
  <c r="E58" i="41"/>
  <c r="D58" i="41"/>
  <c r="F72" i="39"/>
  <c r="P65" i="39"/>
  <c r="W56" i="41"/>
  <c r="I56" i="41"/>
  <c r="Z56" i="41"/>
  <c r="H56" i="41"/>
  <c r="G56" i="41"/>
  <c r="X56" i="41"/>
  <c r="V56" i="41"/>
  <c r="U56" i="41"/>
  <c r="S56" i="41"/>
  <c r="R56" i="41"/>
  <c r="Q56" i="41"/>
  <c r="P56" i="41"/>
  <c r="O56" i="41"/>
  <c r="M56" i="41"/>
  <c r="L56" i="41"/>
  <c r="K56" i="41"/>
  <c r="J56" i="41"/>
  <c r="F56" i="41"/>
  <c r="AB56" i="41"/>
  <c r="AA56" i="41"/>
  <c r="Y56" i="41"/>
  <c r="T56" i="41"/>
  <c r="N56" i="41"/>
  <c r="E56" i="41"/>
  <c r="D56" i="41"/>
  <c r="C56" i="41"/>
  <c r="N11" i="41"/>
  <c r="U11" i="41"/>
  <c r="S11" i="41"/>
  <c r="V11" i="41"/>
  <c r="R11" i="41"/>
  <c r="P11" i="41"/>
  <c r="C11" i="41"/>
  <c r="AA11" i="41"/>
  <c r="Z11" i="41"/>
  <c r="Y11" i="41"/>
  <c r="Y5" i="42" s="1"/>
  <c r="AB11" i="41"/>
  <c r="X11" i="41"/>
  <c r="T11" i="41"/>
  <c r="Q11" i="41"/>
  <c r="Q5" i="42" s="1"/>
  <c r="O11" i="41"/>
  <c r="O5" i="42" s="1"/>
  <c r="M11" i="41"/>
  <c r="L11" i="41"/>
  <c r="E11" i="41"/>
  <c r="W11" i="41"/>
  <c r="K11" i="41"/>
  <c r="J11" i="41"/>
  <c r="H11" i="41"/>
  <c r="I11" i="41"/>
  <c r="G11" i="41"/>
  <c r="F11" i="41"/>
  <c r="D11" i="41"/>
  <c r="H33" i="41"/>
  <c r="I33" i="41"/>
  <c r="T33" i="41"/>
  <c r="X33" i="41"/>
  <c r="C33" i="41"/>
  <c r="AB33" i="41"/>
  <c r="AA33" i="41"/>
  <c r="Y33" i="41"/>
  <c r="D33" i="41"/>
  <c r="Z33" i="41"/>
  <c r="W33" i="41"/>
  <c r="V33" i="41"/>
  <c r="U33" i="41"/>
  <c r="N33" i="41"/>
  <c r="M33" i="41"/>
  <c r="L33" i="41"/>
  <c r="J33" i="41"/>
  <c r="G33" i="41"/>
  <c r="F33" i="41"/>
  <c r="E33" i="41"/>
  <c r="R33" i="41"/>
  <c r="Q33" i="41"/>
  <c r="P33" i="41"/>
  <c r="O33" i="41"/>
  <c r="S33" i="41"/>
  <c r="K33" i="41"/>
  <c r="S22" i="39"/>
  <c r="O71" i="39"/>
  <c r="H8" i="39"/>
  <c r="G22" i="39"/>
  <c r="H46" i="39" s="1"/>
  <c r="D11" i="43"/>
  <c r="G30" i="41"/>
  <c r="AA30" i="41"/>
  <c r="AA24" i="42" s="1"/>
  <c r="D30" i="41"/>
  <c r="L30" i="41"/>
  <c r="K30" i="41"/>
  <c r="M30" i="41"/>
  <c r="J30" i="41"/>
  <c r="I30" i="41"/>
  <c r="F30" i="41"/>
  <c r="Y30" i="41"/>
  <c r="X30" i="41"/>
  <c r="W30" i="41"/>
  <c r="U30" i="41"/>
  <c r="T30" i="41"/>
  <c r="S30" i="41"/>
  <c r="R30" i="41"/>
  <c r="Q30" i="41"/>
  <c r="AB30" i="41"/>
  <c r="Z30" i="41"/>
  <c r="Z24" i="42" s="1"/>
  <c r="C30" i="41"/>
  <c r="V30" i="41"/>
  <c r="V24" i="42" s="1"/>
  <c r="O30" i="41"/>
  <c r="O24" i="42" s="1"/>
  <c r="P30" i="41"/>
  <c r="N30" i="41"/>
  <c r="H30" i="41"/>
  <c r="E30" i="41"/>
  <c r="E5" i="43"/>
  <c r="L45" i="41"/>
  <c r="F45" i="41"/>
  <c r="J45" i="41"/>
  <c r="AA45" i="41"/>
  <c r="W45" i="41"/>
  <c r="V45" i="41"/>
  <c r="U45" i="41"/>
  <c r="S45" i="41"/>
  <c r="C45" i="41"/>
  <c r="AB45" i="41"/>
  <c r="Z45" i="41"/>
  <c r="Y45" i="41"/>
  <c r="X45" i="41"/>
  <c r="G45" i="41"/>
  <c r="E45" i="41"/>
  <c r="D45" i="41"/>
  <c r="T45" i="41"/>
  <c r="R45" i="41"/>
  <c r="I45" i="41"/>
  <c r="P45" i="41"/>
  <c r="O45" i="41"/>
  <c r="N45" i="41"/>
  <c r="K45" i="41"/>
  <c r="M45" i="41"/>
  <c r="H45" i="41"/>
  <c r="Q45" i="41"/>
  <c r="F62" i="39"/>
  <c r="Y62" i="41"/>
  <c r="C62" i="41"/>
  <c r="S62" i="41"/>
  <c r="U62" i="41"/>
  <c r="K62" i="41"/>
  <c r="J62" i="41"/>
  <c r="P62" i="41"/>
  <c r="O62" i="41"/>
  <c r="N62" i="41"/>
  <c r="L62" i="41"/>
  <c r="I62" i="41"/>
  <c r="Z62" i="41"/>
  <c r="X62" i="41"/>
  <c r="W62" i="41"/>
  <c r="T62" i="41"/>
  <c r="R62" i="41"/>
  <c r="Q62" i="41"/>
  <c r="M62" i="41"/>
  <c r="H62" i="41"/>
  <c r="AB62" i="41"/>
  <c r="AA62" i="41"/>
  <c r="V62" i="41"/>
  <c r="G62" i="41"/>
  <c r="E62" i="41"/>
  <c r="D62" i="41"/>
  <c r="F62" i="41"/>
  <c r="R41" i="41"/>
  <c r="G41" i="41"/>
  <c r="E41" i="41"/>
  <c r="S41" i="41"/>
  <c r="I41" i="41"/>
  <c r="H41" i="41"/>
  <c r="F41" i="41"/>
  <c r="C41" i="41"/>
  <c r="Y41" i="41"/>
  <c r="X41" i="41"/>
  <c r="W41" i="41"/>
  <c r="U41" i="41"/>
  <c r="T41" i="41"/>
  <c r="Q41" i="41"/>
  <c r="P41" i="41"/>
  <c r="O41" i="41"/>
  <c r="AB41" i="41"/>
  <c r="AA41" i="41"/>
  <c r="Z41" i="41"/>
  <c r="N41" i="41"/>
  <c r="M41" i="41"/>
  <c r="L41" i="41"/>
  <c r="K41" i="41"/>
  <c r="J41" i="41"/>
  <c r="V41" i="41"/>
  <c r="D41" i="41"/>
  <c r="K22" i="39"/>
  <c r="L46" i="39" s="1"/>
  <c r="V13" i="41"/>
  <c r="H13" i="41"/>
  <c r="H7" i="42" s="1"/>
  <c r="I13" i="41"/>
  <c r="I7" i="42" s="1"/>
  <c r="M13" i="41"/>
  <c r="K13" i="41"/>
  <c r="K7" i="42" s="1"/>
  <c r="G13" i="41"/>
  <c r="AB13" i="41"/>
  <c r="AA13" i="41"/>
  <c r="Y13" i="41"/>
  <c r="X13" i="41"/>
  <c r="W13" i="41"/>
  <c r="F13" i="41"/>
  <c r="E13" i="41"/>
  <c r="D13" i="41"/>
  <c r="R13" i="41"/>
  <c r="R7" i="42" s="1"/>
  <c r="Z13" i="41"/>
  <c r="U13" i="41"/>
  <c r="S13" i="41"/>
  <c r="T13" i="41"/>
  <c r="Q13" i="41"/>
  <c r="Q7" i="42" s="1"/>
  <c r="P13" i="41"/>
  <c r="P7" i="42" s="1"/>
  <c r="L13" i="41"/>
  <c r="L7" i="42" s="1"/>
  <c r="J13" i="41"/>
  <c r="O13" i="41"/>
  <c r="O7" i="42" s="1"/>
  <c r="N13" i="41"/>
  <c r="N7" i="42" s="1"/>
  <c r="C13" i="41"/>
  <c r="C7" i="42" s="1"/>
  <c r="K64" i="41"/>
  <c r="G64" i="41"/>
  <c r="L64" i="41"/>
  <c r="AB64" i="41"/>
  <c r="C64" i="41"/>
  <c r="AA64" i="41"/>
  <c r="O64" i="41"/>
  <c r="N64" i="41"/>
  <c r="M64" i="41"/>
  <c r="I64" i="41"/>
  <c r="H64" i="41"/>
  <c r="Z64" i="41"/>
  <c r="Y64" i="41"/>
  <c r="X64" i="41"/>
  <c r="W64" i="41"/>
  <c r="V64" i="41"/>
  <c r="T64" i="41"/>
  <c r="S64" i="41"/>
  <c r="R64" i="41"/>
  <c r="Q64" i="41"/>
  <c r="P64" i="41"/>
  <c r="U64" i="41"/>
  <c r="J64" i="41"/>
  <c r="D64" i="41"/>
  <c r="F64" i="41"/>
  <c r="E64" i="41"/>
  <c r="X22" i="39"/>
  <c r="AB27" i="41"/>
  <c r="F27" i="41"/>
  <c r="V27" i="41"/>
  <c r="Z27" i="41"/>
  <c r="U27" i="41"/>
  <c r="R27" i="41"/>
  <c r="Q27" i="41"/>
  <c r="P27" i="41"/>
  <c r="N27" i="41"/>
  <c r="O27" i="41"/>
  <c r="M27" i="41"/>
  <c r="L27" i="41"/>
  <c r="J27" i="41"/>
  <c r="I27" i="41"/>
  <c r="H27" i="41"/>
  <c r="G27" i="41"/>
  <c r="E27" i="41"/>
  <c r="E21" i="42" s="1"/>
  <c r="AA27" i="41"/>
  <c r="AA21" i="42" s="1"/>
  <c r="Y27" i="41"/>
  <c r="K27" i="41"/>
  <c r="S27" i="41"/>
  <c r="D27" i="41"/>
  <c r="C27" i="41"/>
  <c r="X27" i="41"/>
  <c r="W27" i="41"/>
  <c r="T27" i="41"/>
  <c r="I18" i="41"/>
  <c r="X18" i="41"/>
  <c r="H18" i="41"/>
  <c r="S18" i="41"/>
  <c r="Q18" i="41"/>
  <c r="O18" i="41"/>
  <c r="C18" i="41"/>
  <c r="AA18" i="41"/>
  <c r="Z18" i="41"/>
  <c r="Y18" i="41"/>
  <c r="W18" i="41"/>
  <c r="T18" i="41"/>
  <c r="R18" i="41"/>
  <c r="P18" i="41"/>
  <c r="P12" i="42" s="1"/>
  <c r="M18" i="41"/>
  <c r="L18" i="41"/>
  <c r="K18" i="41"/>
  <c r="J18" i="41"/>
  <c r="G18" i="41"/>
  <c r="AB18" i="41"/>
  <c r="V18" i="41"/>
  <c r="U18" i="41"/>
  <c r="N18" i="41"/>
  <c r="D18" i="41"/>
  <c r="F18" i="41"/>
  <c r="E18" i="41"/>
  <c r="H55" i="41"/>
  <c r="O55" i="41"/>
  <c r="F55" i="41"/>
  <c r="L55" i="41"/>
  <c r="K55" i="41"/>
  <c r="Y55" i="41"/>
  <c r="X55" i="41"/>
  <c r="W55" i="41"/>
  <c r="U55" i="41"/>
  <c r="T55" i="41"/>
  <c r="M55" i="41"/>
  <c r="J55" i="41"/>
  <c r="I55" i="41"/>
  <c r="E55" i="41"/>
  <c r="D55" i="41"/>
  <c r="C55" i="41"/>
  <c r="R55" i="41"/>
  <c r="Q55" i="41"/>
  <c r="P55" i="41"/>
  <c r="G55" i="41"/>
  <c r="Z55" i="41"/>
  <c r="AA55" i="41"/>
  <c r="V55" i="41"/>
  <c r="N55" i="41"/>
  <c r="AB55" i="41"/>
  <c r="S55" i="41"/>
  <c r="AB22" i="39"/>
  <c r="AB46" i="39" s="1"/>
  <c r="T69" i="41"/>
  <c r="X69" i="41"/>
  <c r="K69" i="41"/>
  <c r="G69" i="41"/>
  <c r="L69" i="41"/>
  <c r="J69" i="41"/>
  <c r="H69" i="41"/>
  <c r="F69" i="41"/>
  <c r="E69" i="41"/>
  <c r="C69" i="41"/>
  <c r="AB69" i="41"/>
  <c r="AA69" i="41"/>
  <c r="D69" i="41"/>
  <c r="I69" i="41"/>
  <c r="U69" i="41"/>
  <c r="W69" i="41"/>
  <c r="V69" i="41"/>
  <c r="S69" i="41"/>
  <c r="Q69" i="41"/>
  <c r="R69" i="41"/>
  <c r="P69" i="41"/>
  <c r="O69" i="41"/>
  <c r="N69" i="41"/>
  <c r="Z69" i="41"/>
  <c r="Y69" i="41"/>
  <c r="M69" i="41"/>
  <c r="Z21" i="41"/>
  <c r="Z15" i="42" s="1"/>
  <c r="D21" i="41"/>
  <c r="L21" i="41"/>
  <c r="H21" i="41"/>
  <c r="T21" i="41"/>
  <c r="J21" i="41"/>
  <c r="G21" i="41"/>
  <c r="E21" i="41"/>
  <c r="C21" i="41"/>
  <c r="AB21" i="41"/>
  <c r="AA21" i="41"/>
  <c r="Y21" i="41"/>
  <c r="X21" i="41"/>
  <c r="V21" i="41"/>
  <c r="U21" i="41"/>
  <c r="S21" i="41"/>
  <c r="S15" i="42" s="1"/>
  <c r="Q21" i="41"/>
  <c r="Q15" i="42" s="1"/>
  <c r="P21" i="41"/>
  <c r="O21" i="41"/>
  <c r="O15" i="42" s="1"/>
  <c r="N21" i="41"/>
  <c r="N15" i="42" s="1"/>
  <c r="M21" i="41"/>
  <c r="M15" i="42" s="1"/>
  <c r="W21" i="41"/>
  <c r="W15" i="42" s="1"/>
  <c r="R21" i="41"/>
  <c r="R15" i="42" s="1"/>
  <c r="K21" i="41"/>
  <c r="F21" i="41"/>
  <c r="I21" i="41"/>
  <c r="I36" i="41"/>
  <c r="N36" i="41"/>
  <c r="E36" i="41"/>
  <c r="M36" i="41"/>
  <c r="V36" i="41"/>
  <c r="U36" i="41"/>
  <c r="T36" i="41"/>
  <c r="R36" i="41"/>
  <c r="J36" i="41"/>
  <c r="H36" i="41"/>
  <c r="G36" i="41"/>
  <c r="D36" i="41"/>
  <c r="C36" i="41"/>
  <c r="W36" i="41"/>
  <c r="S36" i="41"/>
  <c r="Q36" i="41"/>
  <c r="O36" i="41"/>
  <c r="L36" i="41"/>
  <c r="K36" i="41"/>
  <c r="F36" i="41"/>
  <c r="P36" i="41"/>
  <c r="AA36" i="41"/>
  <c r="Z36" i="41"/>
  <c r="X36" i="41"/>
  <c r="Y36" i="41"/>
  <c r="AB36" i="41"/>
  <c r="F8" i="39"/>
  <c r="AA46" i="41"/>
  <c r="E46" i="41"/>
  <c r="W46" i="41"/>
  <c r="D46" i="41"/>
  <c r="V46" i="41"/>
  <c r="S46" i="41"/>
  <c r="R46" i="41"/>
  <c r="Q46" i="41"/>
  <c r="O46" i="41"/>
  <c r="F46" i="41"/>
  <c r="C46" i="41"/>
  <c r="AB46" i="41"/>
  <c r="Z46" i="41"/>
  <c r="T46" i="41"/>
  <c r="P46" i="41"/>
  <c r="N46" i="41"/>
  <c r="L46" i="41"/>
  <c r="K46" i="41"/>
  <c r="J46" i="41"/>
  <c r="I46" i="41"/>
  <c r="H46" i="41"/>
  <c r="X46" i="41"/>
  <c r="U46" i="41"/>
  <c r="M46" i="41"/>
  <c r="Y46" i="41"/>
  <c r="G46" i="41"/>
  <c r="V53" i="41"/>
  <c r="AA53" i="41"/>
  <c r="D53" i="41"/>
  <c r="P53" i="41"/>
  <c r="S53" i="41"/>
  <c r="R53" i="41"/>
  <c r="AB53" i="41"/>
  <c r="Z53" i="41"/>
  <c r="X53" i="41"/>
  <c r="W53" i="41"/>
  <c r="C53" i="41"/>
  <c r="Y53" i="41"/>
  <c r="U53" i="41"/>
  <c r="O53" i="41"/>
  <c r="N53" i="41"/>
  <c r="M53" i="41"/>
  <c r="K53" i="41"/>
  <c r="J53" i="41"/>
  <c r="I53" i="41"/>
  <c r="H53" i="41"/>
  <c r="G53" i="41"/>
  <c r="F53" i="41"/>
  <c r="E53" i="41"/>
  <c r="L53" i="41"/>
  <c r="T53" i="41"/>
  <c r="Q53" i="41"/>
  <c r="S22" i="41"/>
  <c r="S16" i="42" s="1"/>
  <c r="F22" i="41"/>
  <c r="AA22" i="41"/>
  <c r="AA16" i="42" s="1"/>
  <c r="C22" i="41"/>
  <c r="C16" i="42" s="1"/>
  <c r="P22" i="41"/>
  <c r="P16" i="42" s="1"/>
  <c r="H22" i="41"/>
  <c r="H16" i="42" s="1"/>
  <c r="E22" i="41"/>
  <c r="I22" i="41"/>
  <c r="G22" i="41"/>
  <c r="D22" i="41"/>
  <c r="AB22" i="41"/>
  <c r="Z22" i="41"/>
  <c r="Y22" i="41"/>
  <c r="X22" i="41"/>
  <c r="W22" i="41"/>
  <c r="V22" i="41"/>
  <c r="O22" i="41"/>
  <c r="U22" i="41"/>
  <c r="T22" i="41"/>
  <c r="N22" i="41"/>
  <c r="M22" i="41"/>
  <c r="R22" i="41"/>
  <c r="Q22" i="41"/>
  <c r="L22" i="41"/>
  <c r="K22" i="41"/>
  <c r="J22" i="41"/>
  <c r="X8" i="39"/>
  <c r="Y32" i="39" s="1"/>
  <c r="Y22" i="39"/>
  <c r="Z46" i="39" s="1"/>
  <c r="S44" i="41"/>
  <c r="L44" i="41"/>
  <c r="O44" i="41"/>
  <c r="F44" i="41"/>
  <c r="Z44" i="41"/>
  <c r="Y44" i="41"/>
  <c r="X44" i="41"/>
  <c r="V44" i="41"/>
  <c r="AA44" i="41"/>
  <c r="W44" i="41"/>
  <c r="U44" i="41"/>
  <c r="T44" i="41"/>
  <c r="R44" i="41"/>
  <c r="AB44" i="41"/>
  <c r="Q44" i="41"/>
  <c r="P44" i="41"/>
  <c r="N44" i="41"/>
  <c r="M44" i="41"/>
  <c r="E44" i="41"/>
  <c r="D44" i="41"/>
  <c r="C44" i="41"/>
  <c r="I44" i="41"/>
  <c r="H44" i="41"/>
  <c r="K44" i="41"/>
  <c r="J44" i="41"/>
  <c r="G44" i="41"/>
  <c r="V22" i="39"/>
  <c r="D14" i="43"/>
  <c r="D20" i="43"/>
  <c r="B11" i="15"/>
  <c r="B4" i="45" s="1"/>
  <c r="U72" i="41"/>
  <c r="F72" i="41"/>
  <c r="T72" i="41"/>
  <c r="S72" i="41"/>
  <c r="R72" i="41"/>
  <c r="P72" i="41"/>
  <c r="I72" i="41"/>
  <c r="H72" i="41"/>
  <c r="N72" i="41"/>
  <c r="M72" i="41"/>
  <c r="L72" i="41"/>
  <c r="J72" i="41"/>
  <c r="G72" i="41"/>
  <c r="E72" i="41"/>
  <c r="D72" i="41"/>
  <c r="C72" i="41"/>
  <c r="K72" i="41"/>
  <c r="AB72" i="41"/>
  <c r="AA72" i="41"/>
  <c r="Z72" i="41"/>
  <c r="Y72" i="41"/>
  <c r="X72" i="41"/>
  <c r="W72" i="41"/>
  <c r="V72" i="41"/>
  <c r="Q72" i="41"/>
  <c r="O72" i="41"/>
  <c r="E13" i="43"/>
  <c r="E9" i="43"/>
  <c r="T22" i="39"/>
  <c r="U46" i="39" s="1"/>
  <c r="C22" i="39"/>
  <c r="D46" i="39" s="1"/>
  <c r="D70" i="39" s="1"/>
  <c r="E70" i="39" s="1"/>
  <c r="M8" i="39"/>
  <c r="N29" i="41"/>
  <c r="J29" i="41"/>
  <c r="Q29" i="41"/>
  <c r="O29" i="41"/>
  <c r="M29" i="41"/>
  <c r="L29" i="41"/>
  <c r="K29" i="41"/>
  <c r="H29" i="41"/>
  <c r="X29" i="41"/>
  <c r="W29" i="41"/>
  <c r="V29" i="41"/>
  <c r="T29" i="41"/>
  <c r="S29" i="41"/>
  <c r="R29" i="41"/>
  <c r="P29" i="41"/>
  <c r="I29" i="41"/>
  <c r="I23" i="42" s="1"/>
  <c r="AA29" i="41"/>
  <c r="Z29" i="41"/>
  <c r="Y29" i="41"/>
  <c r="U29" i="41"/>
  <c r="G29" i="41"/>
  <c r="AB29" i="41"/>
  <c r="AB23" i="42" s="1"/>
  <c r="F29" i="41"/>
  <c r="F23" i="42" s="1"/>
  <c r="C29" i="41"/>
  <c r="E29" i="41"/>
  <c r="D29" i="41"/>
  <c r="G12" i="41"/>
  <c r="O12" i="41"/>
  <c r="N12" i="41"/>
  <c r="R12" i="41"/>
  <c r="P12" i="41"/>
  <c r="L12" i="41"/>
  <c r="AB12" i="41"/>
  <c r="Z12" i="41"/>
  <c r="Y12" i="41"/>
  <c r="X12" i="41"/>
  <c r="AA12" i="41"/>
  <c r="W12" i="41"/>
  <c r="V12" i="41"/>
  <c r="V6" i="42" s="1"/>
  <c r="T12" i="41"/>
  <c r="Q12" i="41"/>
  <c r="M12" i="41"/>
  <c r="M6" i="42" s="1"/>
  <c r="K12" i="41"/>
  <c r="K6" i="42" s="1"/>
  <c r="J12" i="41"/>
  <c r="I12" i="41"/>
  <c r="U12" i="41"/>
  <c r="S12" i="41"/>
  <c r="C12" i="41"/>
  <c r="H12" i="41"/>
  <c r="D12" i="41"/>
  <c r="F12" i="41"/>
  <c r="E12" i="41"/>
  <c r="E6" i="42" s="1"/>
  <c r="J22" i="39"/>
  <c r="Z22" i="39"/>
  <c r="AA46" i="39" s="1"/>
  <c r="S8" i="39"/>
  <c r="V21" i="39"/>
  <c r="AB7" i="39"/>
  <c r="F7" i="39"/>
  <c r="K21" i="39"/>
  <c r="O7" i="39"/>
  <c r="G21" i="39"/>
  <c r="H45" i="39" s="1"/>
  <c r="K7" i="39"/>
  <c r="L31" i="39" s="1"/>
  <c r="F21" i="39"/>
  <c r="G45" i="39" s="1"/>
  <c r="J7" i="39"/>
  <c r="K31" i="39" s="1"/>
  <c r="AB21" i="39"/>
  <c r="E21" i="39"/>
  <c r="I7" i="39"/>
  <c r="AA21" i="39"/>
  <c r="D21" i="39"/>
  <c r="H7" i="39"/>
  <c r="J21" i="39"/>
  <c r="Z7" i="39"/>
  <c r="I21" i="39"/>
  <c r="Y7" i="39"/>
  <c r="Z31" i="39" s="1"/>
  <c r="H21" i="39"/>
  <c r="I45" i="39" s="1"/>
  <c r="X7" i="39"/>
  <c r="V7" i="39"/>
  <c r="C21" i="39"/>
  <c r="W7" i="39"/>
  <c r="X31" i="39" s="1"/>
  <c r="U7" i="39"/>
  <c r="T7" i="39"/>
  <c r="U31" i="39" s="1"/>
  <c r="Y21" i="39"/>
  <c r="Q7" i="39"/>
  <c r="R21" i="39"/>
  <c r="S45" i="39" s="1"/>
  <c r="E7" i="39"/>
  <c r="F31" i="39" s="1"/>
  <c r="Z21" i="39"/>
  <c r="AA7" i="39"/>
  <c r="AB31" i="39" s="1"/>
  <c r="R7" i="39"/>
  <c r="P7" i="39"/>
  <c r="X21" i="39"/>
  <c r="S7" i="39"/>
  <c r="W21" i="39"/>
  <c r="X45" i="39" s="1"/>
  <c r="U21" i="39"/>
  <c r="T21" i="39"/>
  <c r="N7" i="39"/>
  <c r="M7" i="39"/>
  <c r="N31" i="39" s="1"/>
  <c r="S21" i="39"/>
  <c r="T45" i="39" s="1"/>
  <c r="Q21" i="39"/>
  <c r="L7" i="39"/>
  <c r="M31" i="39" s="1"/>
  <c r="P21" i="39"/>
  <c r="G7" i="39"/>
  <c r="O21" i="39"/>
  <c r="D7" i="39"/>
  <c r="N21" i="39"/>
  <c r="O45" i="39" s="1"/>
  <c r="C7" i="39"/>
  <c r="D31" i="39" s="1"/>
  <c r="D55" i="39" s="1"/>
  <c r="M21" i="39"/>
  <c r="N45" i="39" s="1"/>
  <c r="L21" i="39"/>
  <c r="M45" i="39" s="1"/>
  <c r="J39" i="41"/>
  <c r="S39" i="41"/>
  <c r="O39" i="41"/>
  <c r="Z39" i="41"/>
  <c r="M39" i="41"/>
  <c r="L39" i="41"/>
  <c r="K39" i="41"/>
  <c r="H39" i="41"/>
  <c r="U39" i="41"/>
  <c r="T39" i="41"/>
  <c r="R39" i="41"/>
  <c r="P39" i="41"/>
  <c r="N39" i="41"/>
  <c r="I39" i="41"/>
  <c r="G39" i="41"/>
  <c r="F39" i="41"/>
  <c r="AA39" i="41"/>
  <c r="Y39" i="41"/>
  <c r="X39" i="41"/>
  <c r="W39" i="41"/>
  <c r="V39" i="41"/>
  <c r="Q39" i="41"/>
  <c r="AB39" i="41"/>
  <c r="E39" i="41"/>
  <c r="D39" i="41"/>
  <c r="C39" i="41"/>
  <c r="Z43" i="41"/>
  <c r="D43" i="41"/>
  <c r="R43" i="41"/>
  <c r="T43" i="41"/>
  <c r="J43" i="41"/>
  <c r="AB43" i="41"/>
  <c r="AA43" i="41"/>
  <c r="X43" i="41"/>
  <c r="Y43" i="41"/>
  <c r="V43" i="41"/>
  <c r="U43" i="41"/>
  <c r="S43" i="41"/>
  <c r="Q43" i="41"/>
  <c r="P43" i="41"/>
  <c r="M43" i="41"/>
  <c r="L43" i="41"/>
  <c r="K43" i="41"/>
  <c r="H43" i="41"/>
  <c r="G43" i="41"/>
  <c r="F43" i="41"/>
  <c r="E43" i="41"/>
  <c r="C43" i="41"/>
  <c r="W43" i="41"/>
  <c r="O43" i="41"/>
  <c r="N43" i="41"/>
  <c r="I43" i="41"/>
  <c r="W22" i="39"/>
  <c r="O11" i="42" l="1"/>
  <c r="C24" i="42"/>
  <c r="S31" i="39"/>
  <c r="Q16" i="42"/>
  <c r="AA45" i="39"/>
  <c r="M10" i="42"/>
  <c r="M10" i="46" s="1"/>
  <c r="T6" i="42"/>
  <c r="W14" i="42"/>
  <c r="R31" i="39"/>
  <c r="Y14" i="42"/>
  <c r="D8" i="42"/>
  <c r="D8" i="46" s="1"/>
  <c r="W6" i="42"/>
  <c r="X13" i="42"/>
  <c r="G19" i="42"/>
  <c r="S20" i="42"/>
  <c r="P23" i="42"/>
  <c r="N13" i="42"/>
  <c r="C4" i="42"/>
  <c r="C4" i="46" s="1"/>
  <c r="AA14" i="42"/>
  <c r="J10" i="42"/>
  <c r="J10" i="46" s="1"/>
  <c r="AB18" i="42"/>
  <c r="AB18" i="46" s="1"/>
  <c r="T20" i="42"/>
  <c r="G24" i="42"/>
  <c r="Z12" i="42"/>
  <c r="U23" i="42"/>
  <c r="G9" i="42"/>
  <c r="G9" i="46" s="1"/>
  <c r="I18" i="42"/>
  <c r="I18" i="46" s="1"/>
  <c r="H10" i="42"/>
  <c r="H10" i="46" s="1"/>
  <c r="M19" i="42"/>
  <c r="M9" i="42"/>
  <c r="M9" i="46" s="1"/>
  <c r="O16" i="42"/>
  <c r="L13" i="42"/>
  <c r="P10" i="42"/>
  <c r="P10" i="46" s="1"/>
  <c r="AB8" i="42"/>
  <c r="AB8" i="46" s="1"/>
  <c r="AA6" i="42"/>
  <c r="Q19" i="42"/>
  <c r="P45" i="39"/>
  <c r="V31" i="39"/>
  <c r="G31" i="39"/>
  <c r="X6" i="42"/>
  <c r="R23" i="42"/>
  <c r="G22" i="42"/>
  <c r="S4" i="42"/>
  <c r="S4" i="46" s="1"/>
  <c r="J32" i="39"/>
  <c r="AA19" i="42"/>
  <c r="AB14" i="42"/>
  <c r="P9" i="42"/>
  <c r="P9" i="46" s="1"/>
  <c r="K10" i="42"/>
  <c r="K10" i="46" s="1"/>
  <c r="H18" i="42"/>
  <c r="H18" i="46" s="1"/>
  <c r="J16" i="42"/>
  <c r="C12" i="42"/>
  <c r="N16" i="42"/>
  <c r="V11" i="42"/>
  <c r="Y18" i="42"/>
  <c r="Y18" i="46" s="1"/>
  <c r="Z18" i="42"/>
  <c r="Z18" i="46" s="1"/>
  <c r="Y6" i="42"/>
  <c r="H22" i="42"/>
  <c r="R19" i="42"/>
  <c r="R9" i="42"/>
  <c r="R9" i="46" s="1"/>
  <c r="L10" i="42"/>
  <c r="L10" i="46" s="1"/>
  <c r="R8" i="42"/>
  <c r="R8" i="46" s="1"/>
  <c r="S18" i="42"/>
  <c r="S18" i="46" s="1"/>
  <c r="D17" i="42"/>
  <c r="D17" i="46" s="1"/>
  <c r="S46" i="39"/>
  <c r="J17" i="42"/>
  <c r="J17" i="46" s="1"/>
  <c r="G23" i="42"/>
  <c r="Y23" i="42"/>
  <c r="E10" i="42"/>
  <c r="E10" i="46" s="1"/>
  <c r="L9" i="42"/>
  <c r="L9" i="46" s="1"/>
  <c r="I10" i="42"/>
  <c r="I10" i="46" s="1"/>
  <c r="P31" i="39"/>
  <c r="AB4" i="42"/>
  <c r="AB4" i="46" s="1"/>
  <c r="Z14" i="42"/>
  <c r="Z8" i="42"/>
  <c r="Z8" i="46" s="1"/>
  <c r="H31" i="39"/>
  <c r="C15" i="42"/>
  <c r="F13" i="42"/>
  <c r="V4" i="42"/>
  <c r="V4" i="46" s="1"/>
  <c r="Q45" i="39"/>
  <c r="D45" i="39"/>
  <c r="D69" i="39" s="1"/>
  <c r="W45" i="39"/>
  <c r="E15" i="42"/>
  <c r="I22" i="42"/>
  <c r="S19" i="42"/>
  <c r="G14" i="42"/>
  <c r="T9" i="42"/>
  <c r="T9" i="46" s="1"/>
  <c r="S8" i="42"/>
  <c r="S8" i="46" s="1"/>
  <c r="Q18" i="42"/>
  <c r="Q18" i="46" s="1"/>
  <c r="H17" i="42"/>
  <c r="H17" i="46" s="1"/>
  <c r="K17" i="42"/>
  <c r="K17" i="46" s="1"/>
  <c r="X20" i="42"/>
  <c r="G20" i="42"/>
  <c r="M11" i="42"/>
  <c r="Q6" i="42"/>
  <c r="G8" i="42"/>
  <c r="G8" i="46" s="1"/>
  <c r="T32" i="39"/>
  <c r="AB6" i="42"/>
  <c r="J22" i="42"/>
  <c r="X4" i="42"/>
  <c r="X4" i="46" s="1"/>
  <c r="O32" i="39"/>
  <c r="V19" i="42"/>
  <c r="U8" i="42"/>
  <c r="U8" i="46" s="1"/>
  <c r="R17" i="42"/>
  <c r="R17" i="46" s="1"/>
  <c r="U17" i="42"/>
  <c r="U17" i="46" s="1"/>
  <c r="E20" i="42"/>
  <c r="Y31" i="39"/>
  <c r="K5" i="42"/>
  <c r="Q13" i="42"/>
  <c r="F4" i="42"/>
  <c r="F4" i="46" s="1"/>
  <c r="D4" i="42"/>
  <c r="D4" i="46" s="1"/>
  <c r="E32" i="39"/>
  <c r="U9" i="42"/>
  <c r="U9" i="46" s="1"/>
  <c r="Q10" i="42"/>
  <c r="Q10" i="46" s="1"/>
  <c r="C8" i="42"/>
  <c r="C8" i="46" s="1"/>
  <c r="AA18" i="42"/>
  <c r="AA18" i="46" s="1"/>
  <c r="X17" i="42"/>
  <c r="X17" i="46" s="1"/>
  <c r="AA20" i="42"/>
  <c r="AB24" i="42"/>
  <c r="O17" i="42"/>
  <c r="O17" i="46" s="1"/>
  <c r="AB32" i="39"/>
  <c r="O12" i="42"/>
  <c r="O46" i="39"/>
  <c r="N17" i="42"/>
  <c r="N17" i="46" s="1"/>
  <c r="T22" i="42"/>
  <c r="Q14" i="42"/>
  <c r="M14" i="42"/>
  <c r="X9" i="42"/>
  <c r="X9" i="46" s="1"/>
  <c r="J45" i="39"/>
  <c r="F6" i="42"/>
  <c r="L12" i="42"/>
  <c r="K21" i="42"/>
  <c r="AB7" i="42"/>
  <c r="E24" i="42"/>
  <c r="L24" i="42"/>
  <c r="L5" i="42"/>
  <c r="U13" i="42"/>
  <c r="P4" i="42"/>
  <c r="P4" i="46" s="1"/>
  <c r="M32" i="39"/>
  <c r="E19" i="42"/>
  <c r="C11" i="42"/>
  <c r="C9" i="44" s="1"/>
  <c r="C9" i="45" s="1"/>
  <c r="C11" i="46" s="1"/>
  <c r="R16" i="42"/>
  <c r="G18" i="42"/>
  <c r="G18" i="46" s="1"/>
  <c r="S22" i="42"/>
  <c r="K24" i="42"/>
  <c r="E5" i="42"/>
  <c r="X46" i="39"/>
  <c r="U45" i="39"/>
  <c r="K15" i="42"/>
  <c r="D15" i="42"/>
  <c r="M12" i="42"/>
  <c r="Y21" i="42"/>
  <c r="G7" i="42"/>
  <c r="D24" i="42"/>
  <c r="D22" i="44" s="1"/>
  <c r="D22" i="45" s="1"/>
  <c r="D24" i="46" s="1"/>
  <c r="K22" i="42"/>
  <c r="Q4" i="42"/>
  <c r="Q4" i="46" s="1"/>
  <c r="Z9" i="42"/>
  <c r="Z9" i="46" s="1"/>
  <c r="X10" i="42"/>
  <c r="X10" i="46" s="1"/>
  <c r="S11" i="42"/>
  <c r="W32" i="39"/>
  <c r="G61" i="39"/>
  <c r="W10" i="42"/>
  <c r="W10" i="46" s="1"/>
  <c r="Q65" i="39"/>
  <c r="M7" i="42"/>
  <c r="W17" i="42"/>
  <c r="W17" i="46" s="1"/>
  <c r="Z45" i="39"/>
  <c r="Y8" i="42"/>
  <c r="Y8" i="46" s="1"/>
  <c r="Z20" i="42"/>
  <c r="C14" i="45"/>
  <c r="C16" i="46" s="1"/>
  <c r="D4" i="43"/>
  <c r="D56" i="39"/>
  <c r="W11" i="42"/>
  <c r="AA23" i="42"/>
  <c r="Y4" i="42"/>
  <c r="Y4" i="46" s="1"/>
  <c r="L17" i="42"/>
  <c r="L17" i="46" s="1"/>
  <c r="E4" i="42"/>
  <c r="E4" i="46" s="1"/>
  <c r="AC4" i="46" s="1"/>
  <c r="L8" i="42"/>
  <c r="L8" i="46" s="1"/>
  <c r="L45" i="39"/>
  <c r="Y12" i="42"/>
  <c r="E8" i="42"/>
  <c r="E8" i="46" s="1"/>
  <c r="T19" i="42"/>
  <c r="H24" i="42"/>
  <c r="R12" i="42"/>
  <c r="N11" i="42"/>
  <c r="G21" i="42"/>
  <c r="G72" i="39"/>
  <c r="W12" i="42"/>
  <c r="X32" i="39"/>
  <c r="F9" i="43"/>
  <c r="M5" i="42"/>
  <c r="O9" i="42"/>
  <c r="O9" i="46" s="1"/>
  <c r="H13" i="42"/>
  <c r="P15" i="42"/>
  <c r="Q8" i="42"/>
  <c r="Q8" i="46" s="1"/>
  <c r="C22" i="44"/>
  <c r="C22" i="45" s="1"/>
  <c r="C24" i="46" s="1"/>
  <c r="U4" i="42"/>
  <c r="U4" i="46" s="1"/>
  <c r="N24" i="42"/>
  <c r="N9" i="42"/>
  <c r="N9" i="46" s="1"/>
  <c r="T8" i="42"/>
  <c r="T8" i="46" s="1"/>
  <c r="L16" i="42"/>
  <c r="T12" i="42"/>
  <c r="P24" i="42"/>
  <c r="C14" i="42"/>
  <c r="E31" i="39"/>
  <c r="J7" i="42"/>
  <c r="P17" i="42"/>
  <c r="P17" i="46" s="1"/>
  <c r="AB20" i="42"/>
  <c r="S13" i="42"/>
  <c r="N10" i="42"/>
  <c r="N10" i="46" s="1"/>
  <c r="D13" i="44"/>
  <c r="D13" i="45" s="1"/>
  <c r="D15" i="46" s="1"/>
  <c r="W5" i="42"/>
  <c r="E12" i="43"/>
  <c r="U20" i="42"/>
  <c r="Y20" i="42"/>
  <c r="F16" i="42"/>
  <c r="V7" i="42"/>
  <c r="E11" i="43"/>
  <c r="O8" i="42"/>
  <c r="O8" i="46" s="1"/>
  <c r="P11" i="42"/>
  <c r="AA12" i="42"/>
  <c r="X5" i="42"/>
  <c r="L4" i="42"/>
  <c r="L4" i="46" s="1"/>
  <c r="O10" i="42"/>
  <c r="O10" i="46" s="1"/>
  <c r="Z6" i="42"/>
  <c r="P14" i="42"/>
  <c r="E18" i="42"/>
  <c r="E18" i="46" s="1"/>
  <c r="I20" i="42"/>
  <c r="O21" i="42"/>
  <c r="W23" i="42"/>
  <c r="T10" i="42"/>
  <c r="T10" i="46" s="1"/>
  <c r="Y15" i="42"/>
  <c r="N22" i="42"/>
  <c r="F11" i="42"/>
  <c r="R46" i="39"/>
  <c r="J8" i="42"/>
  <c r="J8" i="46" s="1"/>
  <c r="O31" i="39"/>
  <c r="X16" i="42"/>
  <c r="C22" i="42"/>
  <c r="K8" i="42"/>
  <c r="K8" i="46" s="1"/>
  <c r="O6" i="42"/>
  <c r="L23" i="42"/>
  <c r="Y16" i="42"/>
  <c r="G32" i="39"/>
  <c r="N12" i="42"/>
  <c r="I12" i="42"/>
  <c r="U21" i="42"/>
  <c r="D7" i="42"/>
  <c r="W24" i="42"/>
  <c r="R5" i="42"/>
  <c r="AA22" i="42"/>
  <c r="V22" i="42"/>
  <c r="C13" i="42"/>
  <c r="J4" i="42"/>
  <c r="J4" i="46" s="1"/>
  <c r="J19" i="42"/>
  <c r="O14" i="42"/>
  <c r="S32" i="39"/>
  <c r="AB9" i="42"/>
  <c r="AB9" i="46" s="1"/>
  <c r="AB10" i="42"/>
  <c r="AB10" i="46" s="1"/>
  <c r="M8" i="42"/>
  <c r="M8" i="46" s="1"/>
  <c r="O18" i="42"/>
  <c r="O18" i="46" s="1"/>
  <c r="H11" i="42"/>
  <c r="Y17" i="42"/>
  <c r="Y17" i="46" s="1"/>
  <c r="D20" i="42"/>
  <c r="E19" i="43"/>
  <c r="M16" i="42"/>
  <c r="AA4" i="42"/>
  <c r="AA4" i="46" s="1"/>
  <c r="P18" i="42"/>
  <c r="P18" i="46" s="1"/>
  <c r="S23" i="42"/>
  <c r="L21" i="42"/>
  <c r="AA9" i="42"/>
  <c r="AA9" i="46" s="1"/>
  <c r="U15" i="42"/>
  <c r="AB19" i="42"/>
  <c r="D18" i="42"/>
  <c r="D18" i="46" s="1"/>
  <c r="U16" i="42"/>
  <c r="N20" i="42"/>
  <c r="L6" i="42"/>
  <c r="N21" i="42"/>
  <c r="R24" i="42"/>
  <c r="K18" i="42"/>
  <c r="K18" i="46" s="1"/>
  <c r="P21" i="42"/>
  <c r="G4" i="42"/>
  <c r="G4" i="46" s="1"/>
  <c r="Y9" i="42"/>
  <c r="Y9" i="46" s="1"/>
  <c r="W16" i="42"/>
  <c r="F12" i="42"/>
  <c r="H4" i="42"/>
  <c r="H4" i="46" s="1"/>
  <c r="D11" i="42"/>
  <c r="R21" i="42"/>
  <c r="P5" i="42"/>
  <c r="Z10" i="42"/>
  <c r="Z10" i="46" s="1"/>
  <c r="E11" i="42"/>
  <c r="K45" i="39"/>
  <c r="H6" i="42"/>
  <c r="G6" i="42"/>
  <c r="M23" i="42"/>
  <c r="Z16" i="42"/>
  <c r="E13" i="45"/>
  <c r="E15" i="46" s="1"/>
  <c r="U12" i="42"/>
  <c r="T21" i="42"/>
  <c r="Z21" i="42"/>
  <c r="E7" i="42"/>
  <c r="G62" i="39"/>
  <c r="X24" i="42"/>
  <c r="D5" i="42"/>
  <c r="V5" i="42"/>
  <c r="Q22" i="42"/>
  <c r="P22" i="42"/>
  <c r="K13" i="42"/>
  <c r="K4" i="42"/>
  <c r="K4" i="46" s="1"/>
  <c r="U19" i="42"/>
  <c r="J14" i="42"/>
  <c r="F9" i="42"/>
  <c r="F9" i="46" s="1"/>
  <c r="E9" i="42"/>
  <c r="E9" i="46" s="1"/>
  <c r="C10" i="42"/>
  <c r="C10" i="46" s="1"/>
  <c r="N8" i="42"/>
  <c r="N8" i="46" s="1"/>
  <c r="R18" i="42"/>
  <c r="R18" i="46" s="1"/>
  <c r="I11" i="42"/>
  <c r="AA17" i="42"/>
  <c r="AA17" i="46" s="1"/>
  <c r="F20" i="42"/>
  <c r="F64" i="39"/>
  <c r="J21" i="42"/>
  <c r="T11" i="42"/>
  <c r="M20" i="42"/>
  <c r="L14" i="42"/>
  <c r="AB11" i="42"/>
  <c r="C10" i="44"/>
  <c r="C10" i="45" s="1"/>
  <c r="C12" i="46" s="1"/>
  <c r="V15" i="42"/>
  <c r="AA32" i="39"/>
  <c r="V17" i="42"/>
  <c r="V17" i="46" s="1"/>
  <c r="X15" i="42"/>
  <c r="Z5" i="42"/>
  <c r="V16" i="42"/>
  <c r="S24" i="42"/>
  <c r="F19" i="42"/>
  <c r="K14" i="42"/>
  <c r="R20" i="42"/>
  <c r="R6" i="42"/>
  <c r="C5" i="42"/>
  <c r="C3" i="44" s="1"/>
  <c r="Z13" i="42"/>
  <c r="E10" i="43"/>
  <c r="N46" i="39"/>
  <c r="N6" i="42"/>
  <c r="E14" i="43"/>
  <c r="AB15" i="42"/>
  <c r="R22" i="42"/>
  <c r="C9" i="42"/>
  <c r="C9" i="46" s="1"/>
  <c r="N18" i="42"/>
  <c r="N18" i="46" s="1"/>
  <c r="M17" i="42"/>
  <c r="M17" i="46" s="1"/>
  <c r="AA31" i="39"/>
  <c r="I31" i="39"/>
  <c r="C6" i="42"/>
  <c r="D23" i="42"/>
  <c r="O23" i="42"/>
  <c r="W46" i="39"/>
  <c r="AB16" i="42"/>
  <c r="G15" i="42"/>
  <c r="V12" i="42"/>
  <c r="W21" i="42"/>
  <c r="V21" i="42"/>
  <c r="F7" i="42"/>
  <c r="Y24" i="42"/>
  <c r="F5" i="42"/>
  <c r="S5" i="42"/>
  <c r="X22" i="42"/>
  <c r="U22" i="42"/>
  <c r="M13" i="42"/>
  <c r="M4" i="42"/>
  <c r="M4" i="46" s="1"/>
  <c r="W19" i="42"/>
  <c r="U14" i="42"/>
  <c r="J9" i="42"/>
  <c r="J9" i="46" s="1"/>
  <c r="W9" i="42"/>
  <c r="W9" i="46" s="1"/>
  <c r="D10" i="42"/>
  <c r="D10" i="46" s="1"/>
  <c r="P8" i="42"/>
  <c r="P8" i="46" s="1"/>
  <c r="T18" i="42"/>
  <c r="T18" i="46" s="1"/>
  <c r="J11" i="42"/>
  <c r="E17" i="42"/>
  <c r="E17" i="46" s="1"/>
  <c r="H20" i="42"/>
  <c r="P46" i="39"/>
  <c r="T5" i="42"/>
  <c r="T13" i="42"/>
  <c r="Z19" i="42"/>
  <c r="H32" i="39"/>
  <c r="T16" i="42"/>
  <c r="M21" i="42"/>
  <c r="P71" i="39"/>
  <c r="W22" i="42"/>
  <c r="V9" i="42"/>
  <c r="V9" i="46" s="1"/>
  <c r="H74" i="39"/>
  <c r="J18" i="42"/>
  <c r="J18" i="46" s="1"/>
  <c r="R45" i="39"/>
  <c r="Q12" i="42"/>
  <c r="S14" i="42"/>
  <c r="C17" i="42"/>
  <c r="C17" i="46" s="1"/>
  <c r="X23" i="42"/>
  <c r="E12" i="42"/>
  <c r="AA5" i="42"/>
  <c r="Y13" i="42"/>
  <c r="T14" i="42"/>
  <c r="I17" i="42"/>
  <c r="I17" i="46" s="1"/>
  <c r="F21" i="43"/>
  <c r="E21" i="44"/>
  <c r="H12" i="42"/>
  <c r="O22" i="42"/>
  <c r="M18" i="42"/>
  <c r="M18" i="46" s="1"/>
  <c r="C20" i="42"/>
  <c r="D6" i="42"/>
  <c r="T31" i="39"/>
  <c r="E45" i="39"/>
  <c r="S6" i="42"/>
  <c r="E23" i="42"/>
  <c r="Q23" i="42"/>
  <c r="D16" i="42"/>
  <c r="D14" i="44" s="1"/>
  <c r="J15" i="42"/>
  <c r="AB12" i="42"/>
  <c r="X21" i="42"/>
  <c r="F21" i="42"/>
  <c r="W7" i="42"/>
  <c r="F24" i="42"/>
  <c r="G5" i="42"/>
  <c r="U5" i="42"/>
  <c r="Y22" i="42"/>
  <c r="M46" i="39"/>
  <c r="O13" i="42"/>
  <c r="N4" i="42"/>
  <c r="N4" i="46" s="1"/>
  <c r="X19" i="42"/>
  <c r="V14" i="42"/>
  <c r="I9" i="42"/>
  <c r="I9" i="46" s="1"/>
  <c r="S9" i="42"/>
  <c r="S9" i="46" s="1"/>
  <c r="V10" i="42"/>
  <c r="V10" i="46" s="1"/>
  <c r="V8" i="42"/>
  <c r="V8" i="46" s="1"/>
  <c r="U18" i="42"/>
  <c r="U18" i="46" s="1"/>
  <c r="C14" i="44"/>
  <c r="X11" i="42"/>
  <c r="F17" i="42"/>
  <c r="F17" i="46" s="1"/>
  <c r="J20" i="42"/>
  <c r="D3" i="43"/>
  <c r="D3" i="44" s="1"/>
  <c r="I8" i="42"/>
  <c r="I8" i="46" s="1"/>
  <c r="K16" i="42"/>
  <c r="C5" i="44"/>
  <c r="C5" i="45" s="1"/>
  <c r="C7" i="46" s="1"/>
  <c r="F13" i="43"/>
  <c r="E13" i="44"/>
  <c r="I21" i="42"/>
  <c r="Q17" i="42"/>
  <c r="Q17" i="46" s="1"/>
  <c r="G46" i="39"/>
  <c r="W20" i="42"/>
  <c r="W31" i="39"/>
  <c r="T7" i="42"/>
  <c r="C19" i="42"/>
  <c r="L11" i="42"/>
  <c r="D18" i="43"/>
  <c r="T46" i="39"/>
  <c r="M22" i="42"/>
  <c r="U7" i="42"/>
  <c r="H23" i="42"/>
  <c r="AA15" i="42"/>
  <c r="Z7" i="42"/>
  <c r="T24" i="42"/>
  <c r="K23" i="42"/>
  <c r="D12" i="42"/>
  <c r="N14" i="42"/>
  <c r="H73" i="39"/>
  <c r="V45" i="39"/>
  <c r="Y45" i="39"/>
  <c r="AB45" i="39"/>
  <c r="U6" i="42"/>
  <c r="C23" i="42"/>
  <c r="J23" i="42"/>
  <c r="G16" i="42"/>
  <c r="T15" i="42"/>
  <c r="G12" i="42"/>
  <c r="C21" i="42"/>
  <c r="AB21" i="42"/>
  <c r="X7" i="42"/>
  <c r="I24" i="42"/>
  <c r="I5" i="42"/>
  <c r="N5" i="42"/>
  <c r="I13" i="42"/>
  <c r="D13" i="42"/>
  <c r="O4" i="42"/>
  <c r="O4" i="46" s="1"/>
  <c r="U32" i="39"/>
  <c r="Y19" i="42"/>
  <c r="E14" i="42"/>
  <c r="E12" i="44" s="1"/>
  <c r="D9" i="42"/>
  <c r="D9" i="46" s="1"/>
  <c r="H9" i="42"/>
  <c r="H9" i="46" s="1"/>
  <c r="Y10" i="42"/>
  <c r="Y10" i="46" s="1"/>
  <c r="W8" i="42"/>
  <c r="W8" i="46" s="1"/>
  <c r="V18" i="42"/>
  <c r="V18" i="46" s="1"/>
  <c r="Y11" i="42"/>
  <c r="J46" i="39"/>
  <c r="G17" i="42"/>
  <c r="G17" i="46" s="1"/>
  <c r="K20" i="42"/>
  <c r="D17" i="43"/>
  <c r="D17" i="44" s="1"/>
  <c r="P19" i="42"/>
  <c r="F22" i="43"/>
  <c r="E22" i="44"/>
  <c r="E22" i="45" s="1"/>
  <c r="E24" i="46" s="1"/>
  <c r="Z23" i="42"/>
  <c r="E55" i="39"/>
  <c r="G13" i="42"/>
  <c r="H21" i="42"/>
  <c r="T23" i="42"/>
  <c r="V23" i="42"/>
  <c r="F46" i="39"/>
  <c r="F70" i="39" s="1"/>
  <c r="S10" i="42"/>
  <c r="S10" i="46" s="1"/>
  <c r="E20" i="43"/>
  <c r="K46" i="39"/>
  <c r="Q21" i="42"/>
  <c r="V20" i="42"/>
  <c r="X12" i="42"/>
  <c r="AA13" i="42"/>
  <c r="Q31" i="39"/>
  <c r="J31" i="39"/>
  <c r="I6" i="42"/>
  <c r="N23" i="42"/>
  <c r="I16" i="42"/>
  <c r="I15" i="42"/>
  <c r="H15" i="42"/>
  <c r="J12" i="42"/>
  <c r="D21" i="42"/>
  <c r="Y46" i="39"/>
  <c r="Y7" i="42"/>
  <c r="J24" i="42"/>
  <c r="H5" i="42"/>
  <c r="AB22" i="42"/>
  <c r="J13" i="42"/>
  <c r="AB13" i="42"/>
  <c r="W4" i="42"/>
  <c r="W4" i="46" s="1"/>
  <c r="O19" i="42"/>
  <c r="D19" i="42"/>
  <c r="F14" i="42"/>
  <c r="K9" i="42"/>
  <c r="K9" i="46" s="1"/>
  <c r="G10" i="42"/>
  <c r="G10" i="46" s="1"/>
  <c r="AA10" i="42"/>
  <c r="AA10" i="46" s="1"/>
  <c r="X8" i="42"/>
  <c r="X8" i="46" s="1"/>
  <c r="C18" i="42"/>
  <c r="C18" i="46" s="1"/>
  <c r="Z11" i="42"/>
  <c r="R32" i="39"/>
  <c r="Z17" i="42"/>
  <c r="Z17" i="46" s="1"/>
  <c r="L20" i="42"/>
  <c r="I14" i="42"/>
  <c r="O20" i="42"/>
  <c r="I32" i="39"/>
  <c r="X18" i="42"/>
  <c r="X18" i="46" s="1"/>
  <c r="AB5" i="42"/>
  <c r="X14" i="42"/>
  <c r="Q24" i="42"/>
  <c r="V13" i="42"/>
  <c r="S7" i="42"/>
  <c r="R14" i="42"/>
  <c r="F8" i="42"/>
  <c r="F8" i="46" s="1"/>
  <c r="P6" i="42"/>
  <c r="S12" i="42"/>
  <c r="U10" i="42"/>
  <c r="U10" i="46" s="1"/>
  <c r="H8" i="42"/>
  <c r="H8" i="46" s="1"/>
  <c r="D14" i="42"/>
  <c r="U24" i="42"/>
  <c r="I4" i="42"/>
  <c r="I4" i="46" s="1"/>
  <c r="F45" i="39"/>
  <c r="J6" i="42"/>
  <c r="N32" i="39"/>
  <c r="E16" i="42"/>
  <c r="F15" i="42"/>
  <c r="L15" i="42"/>
  <c r="K12" i="42"/>
  <c r="S21" i="42"/>
  <c r="AA7" i="42"/>
  <c r="F5" i="43"/>
  <c r="M24" i="42"/>
  <c r="J5" i="42"/>
  <c r="D22" i="42"/>
  <c r="E13" i="42"/>
  <c r="R13" i="42"/>
  <c r="Z4" i="42"/>
  <c r="Z4" i="46" s="1"/>
  <c r="N19" i="42"/>
  <c r="L19" i="42"/>
  <c r="H14" i="42"/>
  <c r="Q9" i="42"/>
  <c r="Q9" i="46" s="1"/>
  <c r="F10" i="42"/>
  <c r="F10" i="46" s="1"/>
  <c r="R10" i="42"/>
  <c r="R10" i="46" s="1"/>
  <c r="AA8" i="42"/>
  <c r="AA8" i="46" s="1"/>
  <c r="F18" i="42"/>
  <c r="F18" i="46" s="1"/>
  <c r="AA11" i="42"/>
  <c r="AB17" i="42"/>
  <c r="AB17" i="46" s="1"/>
  <c r="Q20" i="42"/>
  <c r="E69" i="39" l="1"/>
  <c r="C13" i="44"/>
  <c r="C13" i="45" s="1"/>
  <c r="C15" i="46" s="1"/>
  <c r="AC8" i="46"/>
  <c r="F69" i="39"/>
  <c r="G70" i="39"/>
  <c r="C20" i="44"/>
  <c r="C20" i="45" s="1"/>
  <c r="C22" i="46" s="1"/>
  <c r="F19" i="43"/>
  <c r="E19" i="44"/>
  <c r="D18" i="45"/>
  <c r="D20" i="46" s="1"/>
  <c r="F12" i="43"/>
  <c r="F12" i="44" s="1"/>
  <c r="F12" i="45" s="1"/>
  <c r="E14" i="45"/>
  <c r="E16" i="46" s="1"/>
  <c r="I74" i="39"/>
  <c r="G13" i="43"/>
  <c r="F13" i="44"/>
  <c r="F13" i="45" s="1"/>
  <c r="F15" i="46" s="1"/>
  <c r="D20" i="45"/>
  <c r="D22" i="46" s="1"/>
  <c r="G9" i="44"/>
  <c r="H61" i="39"/>
  <c r="C18" i="44"/>
  <c r="C18" i="45" s="1"/>
  <c r="C20" i="46" s="1"/>
  <c r="AC18" i="46"/>
  <c r="E18" i="43"/>
  <c r="G21" i="43"/>
  <c r="F21" i="44"/>
  <c r="F21" i="45" s="1"/>
  <c r="F23" i="46" s="1"/>
  <c r="F55" i="39"/>
  <c r="C17" i="44"/>
  <c r="C17" i="45" s="1"/>
  <c r="C19" i="46" s="1"/>
  <c r="D9" i="44"/>
  <c r="D9" i="45" s="1"/>
  <c r="D11" i="46" s="1"/>
  <c r="F10" i="43"/>
  <c r="E10" i="44"/>
  <c r="E10" i="45" s="1"/>
  <c r="E12" i="46" s="1"/>
  <c r="G64" i="39"/>
  <c r="D21" i="44"/>
  <c r="D21" i="45" s="1"/>
  <c r="D23" i="46" s="1"/>
  <c r="G9" i="43"/>
  <c r="AC10" i="46"/>
  <c r="E9" i="44"/>
  <c r="E9" i="45" s="1"/>
  <c r="E11" i="46" s="1"/>
  <c r="R65" i="39"/>
  <c r="E19" i="45"/>
  <c r="E21" i="46" s="1"/>
  <c r="F20" i="43"/>
  <c r="E20" i="44"/>
  <c r="E20" i="45" s="1"/>
  <c r="E22" i="46" s="1"/>
  <c r="D19" i="44"/>
  <c r="D19" i="45" s="1"/>
  <c r="D21" i="46" s="1"/>
  <c r="E17" i="43"/>
  <c r="E56" i="39"/>
  <c r="D4" i="44"/>
  <c r="D4" i="45" s="1"/>
  <c r="D6" i="46" s="1"/>
  <c r="E4" i="43"/>
  <c r="F14" i="43"/>
  <c r="E14" i="44"/>
  <c r="F11" i="43"/>
  <c r="E11" i="44"/>
  <c r="E11" i="45" s="1"/>
  <c r="E13" i="46" s="1"/>
  <c r="C21" i="44"/>
  <c r="C21" i="45" s="1"/>
  <c r="C23" i="46" s="1"/>
  <c r="C12" i="44"/>
  <c r="C12" i="45" s="1"/>
  <c r="C14" i="46" s="1"/>
  <c r="E5" i="44"/>
  <c r="E5" i="45" s="1"/>
  <c r="E7" i="46" s="1"/>
  <c r="D17" i="45"/>
  <c r="D19" i="46" s="1"/>
  <c r="D5" i="44"/>
  <c r="D5" i="45" s="1"/>
  <c r="D7" i="46" s="1"/>
  <c r="F9" i="44"/>
  <c r="F9" i="45" s="1"/>
  <c r="F11" i="46" s="1"/>
  <c r="G5" i="43"/>
  <c r="F5" i="44"/>
  <c r="F5" i="45" s="1"/>
  <c r="F7" i="46" s="1"/>
  <c r="D3" i="45"/>
  <c r="D5" i="46" s="1"/>
  <c r="G22" i="43"/>
  <c r="F22" i="44"/>
  <c r="F22" i="45" s="1"/>
  <c r="F24" i="46" s="1"/>
  <c r="E12" i="45"/>
  <c r="E14" i="46" s="1"/>
  <c r="I73" i="39"/>
  <c r="D14" i="45"/>
  <c r="D16" i="46" s="1"/>
  <c r="C3" i="45"/>
  <c r="C5" i="46" s="1"/>
  <c r="C19" i="44"/>
  <c r="C19" i="45" s="1"/>
  <c r="C21" i="46" s="1"/>
  <c r="D18" i="44"/>
  <c r="AC17" i="46"/>
  <c r="D11" i="44"/>
  <c r="D11" i="45" s="1"/>
  <c r="D13" i="46" s="1"/>
  <c r="C4" i="44"/>
  <c r="C4" i="45" s="1"/>
  <c r="C6" i="46" s="1"/>
  <c r="AC9" i="46"/>
  <c r="Q71" i="39"/>
  <c r="C11" i="44"/>
  <c r="C11" i="45" s="1"/>
  <c r="C13" i="46" s="1"/>
  <c r="E3" i="43"/>
  <c r="D12" i="44"/>
  <c r="D12" i="45" s="1"/>
  <c r="D14" i="46" s="1"/>
  <c r="D20" i="44"/>
  <c r="E21" i="45"/>
  <c r="E23" i="46" s="1"/>
  <c r="H62" i="39"/>
  <c r="H72" i="39"/>
  <c r="D10" i="44"/>
  <c r="D10" i="45" s="1"/>
  <c r="D12" i="46" s="1"/>
  <c r="F4" i="43" l="1"/>
  <c r="H9" i="43"/>
  <c r="G9" i="45"/>
  <c r="G11" i="46" s="1"/>
  <c r="G11" i="43"/>
  <c r="F11" i="44"/>
  <c r="F11" i="45"/>
  <c r="F13" i="46" s="1"/>
  <c r="F17" i="43"/>
  <c r="F17" i="44" s="1"/>
  <c r="R71" i="39"/>
  <c r="I72" i="39"/>
  <c r="F3" i="43"/>
  <c r="F3" i="44" s="1"/>
  <c r="H5" i="43"/>
  <c r="G5" i="44"/>
  <c r="G5" i="45" s="1"/>
  <c r="G7" i="46" s="1"/>
  <c r="J73" i="39"/>
  <c r="E3" i="44"/>
  <c r="E3" i="45" s="1"/>
  <c r="E5" i="46" s="1"/>
  <c r="G14" i="43"/>
  <c r="F14" i="44"/>
  <c r="F14" i="45" s="1"/>
  <c r="F16" i="46" s="1"/>
  <c r="S65" i="39"/>
  <c r="H21" i="43"/>
  <c r="G21" i="44"/>
  <c r="G21" i="45" s="1"/>
  <c r="G23" i="46" s="1"/>
  <c r="E17" i="44"/>
  <c r="E17" i="45" s="1"/>
  <c r="E19" i="46" s="1"/>
  <c r="G69" i="39"/>
  <c r="G20" i="43"/>
  <c r="F20" i="44"/>
  <c r="F20" i="45" s="1"/>
  <c r="F22" i="46" s="1"/>
  <c r="I61" i="39"/>
  <c r="F56" i="39"/>
  <c r="E4" i="44"/>
  <c r="E4" i="45" s="1"/>
  <c r="E6" i="46" s="1"/>
  <c r="G12" i="43"/>
  <c r="F14" i="46"/>
  <c r="H70" i="39"/>
  <c r="G19" i="43"/>
  <c r="F19" i="44"/>
  <c r="F19" i="45" s="1"/>
  <c r="F21" i="46" s="1"/>
  <c r="I62" i="39"/>
  <c r="H64" i="39"/>
  <c r="G55" i="39"/>
  <c r="H22" i="43"/>
  <c r="G22" i="44"/>
  <c r="G22" i="45" s="1"/>
  <c r="G24" i="46" s="1"/>
  <c r="H13" i="43"/>
  <c r="G13" i="44"/>
  <c r="G13" i="45" s="1"/>
  <c r="G15" i="46" s="1"/>
  <c r="G10" i="43"/>
  <c r="F10" i="44"/>
  <c r="F10" i="45" s="1"/>
  <c r="F12" i="46" s="1"/>
  <c r="F18" i="43"/>
  <c r="E18" i="44"/>
  <c r="E18" i="45" s="1"/>
  <c r="E20" i="46" s="1"/>
  <c r="J74" i="39"/>
  <c r="K73" i="39" l="1"/>
  <c r="H10" i="43"/>
  <c r="G10" i="44"/>
  <c r="G10" i="45"/>
  <c r="G12" i="46" s="1"/>
  <c r="J61" i="39"/>
  <c r="H20" i="43"/>
  <c r="G20" i="44"/>
  <c r="G20" i="45" s="1"/>
  <c r="G22" i="46" s="1"/>
  <c r="I22" i="43"/>
  <c r="H22" i="44"/>
  <c r="H22" i="45" s="1"/>
  <c r="H24" i="46" s="1"/>
  <c r="S71" i="39"/>
  <c r="I21" i="43"/>
  <c r="H21" i="44"/>
  <c r="H21" i="45" s="1"/>
  <c r="H23" i="46" s="1"/>
  <c r="H14" i="43"/>
  <c r="G14" i="44"/>
  <c r="G14" i="45" s="1"/>
  <c r="G16" i="46" s="1"/>
  <c r="G17" i="43"/>
  <c r="F17" i="45"/>
  <c r="F19" i="46" s="1"/>
  <c r="H11" i="43"/>
  <c r="G11" i="44"/>
  <c r="G11" i="45" s="1"/>
  <c r="G13" i="46" s="1"/>
  <c r="H12" i="43"/>
  <c r="H12" i="44" s="1"/>
  <c r="I9" i="43"/>
  <c r="I9" i="44" s="1"/>
  <c r="G56" i="39"/>
  <c r="F4" i="44"/>
  <c r="F4" i="45" s="1"/>
  <c r="F6" i="46" s="1"/>
  <c r="H9" i="44"/>
  <c r="H9" i="45" s="1"/>
  <c r="H11" i="46" s="1"/>
  <c r="I13" i="43"/>
  <c r="H13" i="44"/>
  <c r="H13" i="45"/>
  <c r="H15" i="46" s="1"/>
  <c r="G12" i="44"/>
  <c r="G12" i="45" s="1"/>
  <c r="G14" i="46" s="1"/>
  <c r="I64" i="39"/>
  <c r="K74" i="39"/>
  <c r="J62" i="39"/>
  <c r="H19" i="43"/>
  <c r="G19" i="44"/>
  <c r="G19" i="45" s="1"/>
  <c r="G21" i="46" s="1"/>
  <c r="T65" i="39"/>
  <c r="G4" i="43"/>
  <c r="J72" i="39"/>
  <c r="I70" i="39"/>
  <c r="G18" i="43"/>
  <c r="F18" i="44"/>
  <c r="F18" i="45"/>
  <c r="F20" i="46" s="1"/>
  <c r="I5" i="43"/>
  <c r="H5" i="44"/>
  <c r="H5" i="45" s="1"/>
  <c r="H7" i="46" s="1"/>
  <c r="G3" i="43"/>
  <c r="F3" i="45"/>
  <c r="F5" i="46" s="1"/>
  <c r="H69" i="39"/>
  <c r="H55" i="39"/>
  <c r="G3" i="44"/>
  <c r="J5" i="43" l="1"/>
  <c r="I5" i="44"/>
  <c r="I5" i="45" s="1"/>
  <c r="I7" i="46" s="1"/>
  <c r="I10" i="43"/>
  <c r="H10" i="44"/>
  <c r="H10" i="45" s="1"/>
  <c r="H12" i="46" s="1"/>
  <c r="H18" i="43"/>
  <c r="G18" i="44"/>
  <c r="G18" i="45" s="1"/>
  <c r="G20" i="46" s="1"/>
  <c r="I14" i="43"/>
  <c r="H14" i="44"/>
  <c r="H14" i="45" s="1"/>
  <c r="H16" i="46" s="1"/>
  <c r="L73" i="39"/>
  <c r="K61" i="39"/>
  <c r="J9" i="44"/>
  <c r="H17" i="43"/>
  <c r="J70" i="39"/>
  <c r="H4" i="43"/>
  <c r="I55" i="39"/>
  <c r="G17" i="44"/>
  <c r="G17" i="45" s="1"/>
  <c r="G19" i="46" s="1"/>
  <c r="I12" i="43"/>
  <c r="H12" i="45"/>
  <c r="H14" i="46" s="1"/>
  <c r="I69" i="39"/>
  <c r="I19" i="43"/>
  <c r="H19" i="44"/>
  <c r="H19" i="45" s="1"/>
  <c r="H21" i="46" s="1"/>
  <c r="K62" i="39"/>
  <c r="J13" i="43"/>
  <c r="I13" i="44"/>
  <c r="I13" i="45" s="1"/>
  <c r="I15" i="46" s="1"/>
  <c r="K72" i="39"/>
  <c r="J21" i="43"/>
  <c r="I21" i="44"/>
  <c r="I21" i="45" s="1"/>
  <c r="I23" i="46" s="1"/>
  <c r="H56" i="39"/>
  <c r="G4" i="44"/>
  <c r="G4" i="45" s="1"/>
  <c r="G6" i="46" s="1"/>
  <c r="T71" i="39"/>
  <c r="J9" i="43"/>
  <c r="I9" i="45"/>
  <c r="I11" i="46" s="1"/>
  <c r="U65" i="39"/>
  <c r="J22" i="43"/>
  <c r="I22" i="44"/>
  <c r="I22" i="45" s="1"/>
  <c r="I24" i="46" s="1"/>
  <c r="I20" i="43"/>
  <c r="H20" i="44"/>
  <c r="H20" i="45" s="1"/>
  <c r="H22" i="46" s="1"/>
  <c r="L74" i="39"/>
  <c r="J64" i="39"/>
  <c r="H3" i="43"/>
  <c r="H3" i="44" s="1"/>
  <c r="G3" i="45"/>
  <c r="G5" i="46" s="1"/>
  <c r="I11" i="43"/>
  <c r="H11" i="44"/>
  <c r="H11" i="45" s="1"/>
  <c r="H13" i="46" s="1"/>
  <c r="J12" i="43" l="1"/>
  <c r="J12" i="44" s="1"/>
  <c r="I12" i="44"/>
  <c r="I12" i="45" s="1"/>
  <c r="I14" i="46" s="1"/>
  <c r="L62" i="39"/>
  <c r="M73" i="39"/>
  <c r="U71" i="39"/>
  <c r="J10" i="43"/>
  <c r="I10" i="44"/>
  <c r="I10" i="45" s="1"/>
  <c r="I12" i="46" s="1"/>
  <c r="L72" i="39"/>
  <c r="J69" i="39"/>
  <c r="J55" i="39"/>
  <c r="I3" i="44"/>
  <c r="K64" i="39"/>
  <c r="I4" i="43"/>
  <c r="K70" i="39"/>
  <c r="J20" i="43"/>
  <c r="I20" i="44"/>
  <c r="I20" i="45" s="1"/>
  <c r="I22" i="46" s="1"/>
  <c r="L61" i="39"/>
  <c r="V65" i="39"/>
  <c r="J19" i="43"/>
  <c r="I19" i="44"/>
  <c r="I19" i="45" s="1"/>
  <c r="I21" i="46" s="1"/>
  <c r="J11" i="43"/>
  <c r="I11" i="44"/>
  <c r="I11" i="45" s="1"/>
  <c r="I13" i="46" s="1"/>
  <c r="I3" i="43"/>
  <c r="H3" i="45"/>
  <c r="H5" i="46" s="1"/>
  <c r="I18" i="43"/>
  <c r="H18" i="44"/>
  <c r="H18" i="45" s="1"/>
  <c r="H20" i="46" s="1"/>
  <c r="K5" i="43"/>
  <c r="J5" i="44"/>
  <c r="J5" i="45"/>
  <c r="J7" i="46" s="1"/>
  <c r="I17" i="43"/>
  <c r="I17" i="44" s="1"/>
  <c r="I56" i="39"/>
  <c r="H4" i="44"/>
  <c r="H4" i="45" s="1"/>
  <c r="H6" i="46" s="1"/>
  <c r="K21" i="43"/>
  <c r="J21" i="44"/>
  <c r="J21" i="45" s="1"/>
  <c r="J23" i="46" s="1"/>
  <c r="M74" i="39"/>
  <c r="K13" i="43"/>
  <c r="J13" i="44"/>
  <c r="J13" i="45" s="1"/>
  <c r="J15" i="46" s="1"/>
  <c r="K22" i="43"/>
  <c r="J22" i="44"/>
  <c r="J22" i="45" s="1"/>
  <c r="J24" i="46" s="1"/>
  <c r="K9" i="43"/>
  <c r="K9" i="44" s="1"/>
  <c r="J9" i="45"/>
  <c r="J11" i="46" s="1"/>
  <c r="H17" i="44"/>
  <c r="H17" i="45" s="1"/>
  <c r="H19" i="46" s="1"/>
  <c r="J14" i="43"/>
  <c r="I14" i="44"/>
  <c r="I14" i="45"/>
  <c r="I16" i="46" s="1"/>
  <c r="N74" i="39" l="1"/>
  <c r="L64" i="39"/>
  <c r="L21" i="43"/>
  <c r="K21" i="44"/>
  <c r="K21" i="45" s="1"/>
  <c r="K23" i="46" s="1"/>
  <c r="K69" i="39"/>
  <c r="J56" i="39"/>
  <c r="I4" i="44"/>
  <c r="I4" i="45" s="1"/>
  <c r="I6" i="46" s="1"/>
  <c r="W65" i="39"/>
  <c r="K10" i="43"/>
  <c r="J10" i="44"/>
  <c r="J10" i="45" s="1"/>
  <c r="J12" i="46" s="1"/>
  <c r="L9" i="43"/>
  <c r="K9" i="45"/>
  <c r="K11" i="46" s="1"/>
  <c r="K20" i="43"/>
  <c r="J20" i="44"/>
  <c r="J20" i="45" s="1"/>
  <c r="J22" i="46" s="1"/>
  <c r="M62" i="39"/>
  <c r="L70" i="39"/>
  <c r="K12" i="43"/>
  <c r="J12" i="45"/>
  <c r="J14" i="46" s="1"/>
  <c r="L13" i="43"/>
  <c r="K13" i="44"/>
  <c r="K13" i="45" s="1"/>
  <c r="K15" i="46" s="1"/>
  <c r="K55" i="39"/>
  <c r="J3" i="44"/>
  <c r="K11" i="43"/>
  <c r="J11" i="44"/>
  <c r="J11" i="45" s="1"/>
  <c r="J13" i="46" s="1"/>
  <c r="M72" i="39"/>
  <c r="K19" i="43"/>
  <c r="J19" i="44"/>
  <c r="J19" i="45" s="1"/>
  <c r="J21" i="46" s="1"/>
  <c r="K14" i="43"/>
  <c r="J14" i="44"/>
  <c r="J14" i="45" s="1"/>
  <c r="J16" i="46" s="1"/>
  <c r="J17" i="43"/>
  <c r="J17" i="44" s="1"/>
  <c r="I17" i="45"/>
  <c r="I19" i="46" s="1"/>
  <c r="M61" i="39"/>
  <c r="V71" i="39"/>
  <c r="L5" i="43"/>
  <c r="K5" i="44"/>
  <c r="K5" i="45" s="1"/>
  <c r="K7" i="46" s="1"/>
  <c r="N73" i="39"/>
  <c r="L22" i="43"/>
  <c r="K22" i="44"/>
  <c r="K22" i="45" s="1"/>
  <c r="K24" i="46" s="1"/>
  <c r="J18" i="43"/>
  <c r="I18" i="44"/>
  <c r="I18" i="45" s="1"/>
  <c r="I20" i="46" s="1"/>
  <c r="J3" i="43"/>
  <c r="I3" i="45"/>
  <c r="I5" i="46" s="1"/>
  <c r="J4" i="43"/>
  <c r="W71" i="39" l="1"/>
  <c r="X65" i="39"/>
  <c r="N72" i="39"/>
  <c r="M9" i="43"/>
  <c r="L9" i="45"/>
  <c r="L11" i="46" s="1"/>
  <c r="N61" i="39"/>
  <c r="M9" i="44"/>
  <c r="M13" i="43"/>
  <c r="L13" i="44"/>
  <c r="L13" i="45" s="1"/>
  <c r="L15" i="46" s="1"/>
  <c r="K4" i="43"/>
  <c r="K56" i="39"/>
  <c r="J4" i="44"/>
  <c r="J4" i="45" s="1"/>
  <c r="J6" i="46" s="1"/>
  <c r="M70" i="39"/>
  <c r="O73" i="39"/>
  <c r="K3" i="43"/>
  <c r="K3" i="44" s="1"/>
  <c r="J3" i="45"/>
  <c r="J5" i="46" s="1"/>
  <c r="L12" i="43"/>
  <c r="L12" i="44" s="1"/>
  <c r="L14" i="43"/>
  <c r="K14" i="44"/>
  <c r="K14" i="45"/>
  <c r="K16" i="46" s="1"/>
  <c r="M21" i="43"/>
  <c r="L21" i="44"/>
  <c r="L21" i="45" s="1"/>
  <c r="L23" i="46" s="1"/>
  <c r="N62" i="39"/>
  <c r="K12" i="44"/>
  <c r="K12" i="45" s="1"/>
  <c r="K14" i="46" s="1"/>
  <c r="M64" i="39"/>
  <c r="L11" i="43"/>
  <c r="K11" i="44"/>
  <c r="K11" i="45"/>
  <c r="K13" i="46" s="1"/>
  <c r="L10" i="43"/>
  <c r="K10" i="44"/>
  <c r="K10" i="45" s="1"/>
  <c r="K12" i="46" s="1"/>
  <c r="K17" i="43"/>
  <c r="J17" i="45"/>
  <c r="J19" i="46" s="1"/>
  <c r="L69" i="39"/>
  <c r="K17" i="44"/>
  <c r="K18" i="43"/>
  <c r="J18" i="44"/>
  <c r="J18" i="45" s="1"/>
  <c r="J20" i="46" s="1"/>
  <c r="L19" i="43"/>
  <c r="K19" i="44"/>
  <c r="K19" i="45" s="1"/>
  <c r="K21" i="46" s="1"/>
  <c r="O74" i="39"/>
  <c r="M5" i="43"/>
  <c r="L5" i="44"/>
  <c r="L5" i="45" s="1"/>
  <c r="L7" i="46" s="1"/>
  <c r="L55" i="39"/>
  <c r="L9" i="44"/>
  <c r="M22" i="43"/>
  <c r="L22" i="44"/>
  <c r="L22" i="45" s="1"/>
  <c r="L24" i="46" s="1"/>
  <c r="L20" i="43"/>
  <c r="K20" i="44"/>
  <c r="K20" i="45" s="1"/>
  <c r="K22" i="46" s="1"/>
  <c r="N70" i="39" l="1"/>
  <c r="N64" i="39"/>
  <c r="L56" i="39"/>
  <c r="K4" i="44"/>
  <c r="K4" i="45" s="1"/>
  <c r="K6" i="46" s="1"/>
  <c r="L4" i="43"/>
  <c r="N22" i="43"/>
  <c r="M22" i="44"/>
  <c r="M22" i="45" s="1"/>
  <c r="M24" i="46" s="1"/>
  <c r="N13" i="43"/>
  <c r="M13" i="44"/>
  <c r="M13" i="45" s="1"/>
  <c r="M15" i="46" s="1"/>
  <c r="M14" i="43"/>
  <c r="L14" i="44"/>
  <c r="L14" i="45" s="1"/>
  <c r="L16" i="46" s="1"/>
  <c r="L17" i="43"/>
  <c r="L17" i="44" s="1"/>
  <c r="K17" i="45"/>
  <c r="K19" i="46" s="1"/>
  <c r="N9" i="43"/>
  <c r="N9" i="44" s="1"/>
  <c r="M9" i="45"/>
  <c r="M11" i="46" s="1"/>
  <c r="M12" i="43"/>
  <c r="L12" i="45"/>
  <c r="L14" i="46" s="1"/>
  <c r="O72" i="39"/>
  <c r="M69" i="39"/>
  <c r="M10" i="43"/>
  <c r="L10" i="44"/>
  <c r="L10" i="45" s="1"/>
  <c r="L12" i="46" s="1"/>
  <c r="P74" i="39"/>
  <c r="N21" i="43"/>
  <c r="M21" i="44"/>
  <c r="M21" i="45" s="1"/>
  <c r="M23" i="46" s="1"/>
  <c r="O61" i="39"/>
  <c r="M55" i="39"/>
  <c r="L3" i="43"/>
  <c r="K3" i="45"/>
  <c r="K5" i="46" s="1"/>
  <c r="M20" i="43"/>
  <c r="L20" i="44"/>
  <c r="L20" i="45" s="1"/>
  <c r="L22" i="46" s="1"/>
  <c r="Y65" i="39"/>
  <c r="L18" i="43"/>
  <c r="K18" i="44"/>
  <c r="K18" i="45" s="1"/>
  <c r="K20" i="46" s="1"/>
  <c r="P73" i="39"/>
  <c r="M19" i="43"/>
  <c r="L19" i="44"/>
  <c r="L19" i="45" s="1"/>
  <c r="L21" i="46" s="1"/>
  <c r="O62" i="39"/>
  <c r="N5" i="43"/>
  <c r="M5" i="44"/>
  <c r="M5" i="45" s="1"/>
  <c r="M7" i="46" s="1"/>
  <c r="M11" i="43"/>
  <c r="L11" i="44"/>
  <c r="L11" i="45" s="1"/>
  <c r="L13" i="46" s="1"/>
  <c r="X71" i="39"/>
  <c r="Q73" i="39" l="1"/>
  <c r="Q74" i="39"/>
  <c r="N14" i="43"/>
  <c r="M14" i="44"/>
  <c r="M14" i="45" s="1"/>
  <c r="M16" i="46" s="1"/>
  <c r="N69" i="39"/>
  <c r="M18" i="43"/>
  <c r="L18" i="44"/>
  <c r="L18" i="45" s="1"/>
  <c r="L20" i="46" s="1"/>
  <c r="O13" i="43"/>
  <c r="N13" i="44"/>
  <c r="N13" i="45" s="1"/>
  <c r="N15" i="46" s="1"/>
  <c r="N12" i="43"/>
  <c r="M3" i="43"/>
  <c r="M56" i="39"/>
  <c r="L4" i="44"/>
  <c r="L4" i="45" s="1"/>
  <c r="L6" i="46" s="1"/>
  <c r="Z65" i="39"/>
  <c r="O22" i="43"/>
  <c r="N22" i="44"/>
  <c r="N22" i="45" s="1"/>
  <c r="N24" i="46" s="1"/>
  <c r="P72" i="39"/>
  <c r="N20" i="43"/>
  <c r="M20" i="44"/>
  <c r="M20" i="45" s="1"/>
  <c r="M22" i="46" s="1"/>
  <c r="M12" i="44"/>
  <c r="M12" i="45" s="1"/>
  <c r="M14" i="46" s="1"/>
  <c r="N19" i="43"/>
  <c r="M19" i="44"/>
  <c r="M19" i="45" s="1"/>
  <c r="M21" i="46" s="1"/>
  <c r="O21" i="43"/>
  <c r="N21" i="44"/>
  <c r="N21" i="45" s="1"/>
  <c r="N23" i="46" s="1"/>
  <c r="N10" i="43"/>
  <c r="M10" i="44"/>
  <c r="M10" i="45" s="1"/>
  <c r="M12" i="46" s="1"/>
  <c r="Y71" i="39"/>
  <c r="N11" i="43"/>
  <c r="M11" i="44"/>
  <c r="M11" i="45" s="1"/>
  <c r="M13" i="46" s="1"/>
  <c r="M4" i="43"/>
  <c r="O5" i="43"/>
  <c r="N5" i="44"/>
  <c r="N5" i="45" s="1"/>
  <c r="N7" i="46" s="1"/>
  <c r="L3" i="44"/>
  <c r="L3" i="45" s="1"/>
  <c r="L5" i="46" s="1"/>
  <c r="N55" i="39"/>
  <c r="M3" i="44"/>
  <c r="O9" i="43"/>
  <c r="N9" i="45"/>
  <c r="N11" i="46" s="1"/>
  <c r="O64" i="39"/>
  <c r="P62" i="39"/>
  <c r="P61" i="39"/>
  <c r="O9" i="44"/>
  <c r="M17" i="43"/>
  <c r="L17" i="45"/>
  <c r="L19" i="46" s="1"/>
  <c r="O70" i="39"/>
  <c r="O12" i="43" l="1"/>
  <c r="Q72" i="39"/>
  <c r="Q61" i="39"/>
  <c r="O19" i="43"/>
  <c r="N19" i="44"/>
  <c r="N19" i="45" s="1"/>
  <c r="N21" i="46" s="1"/>
  <c r="P5" i="43"/>
  <c r="O5" i="44"/>
  <c r="O5" i="45" s="1"/>
  <c r="O7" i="46" s="1"/>
  <c r="O69" i="39"/>
  <c r="Z71" i="39"/>
  <c r="Q62" i="39"/>
  <c r="P22" i="43"/>
  <c r="O22" i="44"/>
  <c r="O22" i="45" s="1"/>
  <c r="O24" i="46" s="1"/>
  <c r="O14" i="43"/>
  <c r="N14" i="44"/>
  <c r="N14" i="45" s="1"/>
  <c r="N16" i="46" s="1"/>
  <c r="N17" i="43"/>
  <c r="N17" i="44" s="1"/>
  <c r="M17" i="45"/>
  <c r="M19" i="46" s="1"/>
  <c r="N12" i="44"/>
  <c r="N12" i="45" s="1"/>
  <c r="N14" i="46" s="1"/>
  <c r="P64" i="39"/>
  <c r="O12" i="44"/>
  <c r="O10" i="43"/>
  <c r="N10" i="44"/>
  <c r="N10" i="45" s="1"/>
  <c r="N12" i="46" s="1"/>
  <c r="AA65" i="39"/>
  <c r="O55" i="39"/>
  <c r="N3" i="44"/>
  <c r="P13" i="43"/>
  <c r="O13" i="44"/>
  <c r="O13" i="45" s="1"/>
  <c r="O15" i="46" s="1"/>
  <c r="M17" i="44"/>
  <c r="R74" i="39"/>
  <c r="N4" i="43"/>
  <c r="P9" i="43"/>
  <c r="P9" i="44" s="1"/>
  <c r="O9" i="45"/>
  <c r="O11" i="46" s="1"/>
  <c r="N56" i="39"/>
  <c r="M4" i="44"/>
  <c r="M4" i="45" s="1"/>
  <c r="M6" i="46" s="1"/>
  <c r="P70" i="39"/>
  <c r="O20" i="43"/>
  <c r="N20" i="44"/>
  <c r="N20" i="45" s="1"/>
  <c r="N22" i="46" s="1"/>
  <c r="N18" i="43"/>
  <c r="M18" i="44"/>
  <c r="M18" i="45" s="1"/>
  <c r="M20" i="46" s="1"/>
  <c r="O11" i="43"/>
  <c r="N11" i="44"/>
  <c r="N11" i="45" s="1"/>
  <c r="N13" i="46" s="1"/>
  <c r="R73" i="39"/>
  <c r="P21" i="43"/>
  <c r="O21" i="44"/>
  <c r="O21" i="45" s="1"/>
  <c r="O23" i="46" s="1"/>
  <c r="N3" i="43"/>
  <c r="M3" i="45"/>
  <c r="M5" i="46" s="1"/>
  <c r="Q70" i="39" l="1"/>
  <c r="O56" i="39"/>
  <c r="N4" i="44"/>
  <c r="Q21" i="43"/>
  <c r="P21" i="44"/>
  <c r="P21" i="45" s="1"/>
  <c r="P23" i="46" s="1"/>
  <c r="O17" i="43"/>
  <c r="N17" i="45"/>
  <c r="N19" i="46" s="1"/>
  <c r="P19" i="43"/>
  <c r="O19" i="44"/>
  <c r="O19" i="45" s="1"/>
  <c r="O21" i="46" s="1"/>
  <c r="S73" i="39"/>
  <c r="Q13" i="43"/>
  <c r="P13" i="44"/>
  <c r="P13" i="45" s="1"/>
  <c r="P15" i="46" s="1"/>
  <c r="R62" i="39"/>
  <c r="AB65" i="39"/>
  <c r="P69" i="39"/>
  <c r="O3" i="43"/>
  <c r="O3" i="44" s="1"/>
  <c r="N3" i="45"/>
  <c r="N5" i="46" s="1"/>
  <c r="O4" i="43"/>
  <c r="N4" i="45"/>
  <c r="N6" i="46" s="1"/>
  <c r="O18" i="43"/>
  <c r="N18" i="44"/>
  <c r="N18" i="45" s="1"/>
  <c r="N20" i="46" s="1"/>
  <c r="P55" i="39"/>
  <c r="P20" i="43"/>
  <c r="O20" i="44"/>
  <c r="O20" i="45" s="1"/>
  <c r="O22" i="46" s="1"/>
  <c r="P10" i="43"/>
  <c r="O10" i="44"/>
  <c r="O10" i="45" s="1"/>
  <c r="O12" i="46" s="1"/>
  <c r="Q9" i="43"/>
  <c r="P9" i="45"/>
  <c r="P11" i="46" s="1"/>
  <c r="S74" i="39"/>
  <c r="R61" i="39"/>
  <c r="Q9" i="44"/>
  <c r="AA71" i="39"/>
  <c r="Q64" i="39"/>
  <c r="R72" i="39"/>
  <c r="P11" i="43"/>
  <c r="O11" i="44"/>
  <c r="O11" i="45"/>
  <c r="O13" i="46" s="1"/>
  <c r="Q5" i="43"/>
  <c r="P5" i="44"/>
  <c r="P5" i="45" s="1"/>
  <c r="P7" i="46" s="1"/>
  <c r="P12" i="43"/>
  <c r="P12" i="44" s="1"/>
  <c r="O12" i="45"/>
  <c r="O14" i="46" s="1"/>
  <c r="Q22" i="43"/>
  <c r="P22" i="44"/>
  <c r="P22" i="45" s="1"/>
  <c r="P24" i="46" s="1"/>
  <c r="P14" i="43"/>
  <c r="O14" i="44"/>
  <c r="O14" i="45" s="1"/>
  <c r="O16" i="46" s="1"/>
  <c r="R13" i="43" l="1"/>
  <c r="Q13" i="44"/>
  <c r="Q13" i="45" s="1"/>
  <c r="Q15" i="46" s="1"/>
  <c r="Q55" i="39"/>
  <c r="Q14" i="43"/>
  <c r="P14" i="44"/>
  <c r="P14" i="45" s="1"/>
  <c r="P16" i="46" s="1"/>
  <c r="R22" i="43"/>
  <c r="Q22" i="44"/>
  <c r="Q22" i="45" s="1"/>
  <c r="Q24" i="46" s="1"/>
  <c r="S62" i="39"/>
  <c r="R5" i="43"/>
  <c r="Q5" i="44"/>
  <c r="Q5" i="45" s="1"/>
  <c r="Q7" i="46" s="1"/>
  <c r="Q20" i="43"/>
  <c r="P20" i="44"/>
  <c r="P20" i="45" s="1"/>
  <c r="P22" i="46" s="1"/>
  <c r="Q11" i="43"/>
  <c r="P11" i="44"/>
  <c r="P11" i="45" s="1"/>
  <c r="P13" i="46" s="1"/>
  <c r="S72" i="39"/>
  <c r="P18" i="43"/>
  <c r="O18" i="44"/>
  <c r="O18" i="45" s="1"/>
  <c r="O20" i="46" s="1"/>
  <c r="AB71" i="39"/>
  <c r="P4" i="43"/>
  <c r="P3" i="43"/>
  <c r="P3" i="44" s="1"/>
  <c r="O3" i="45"/>
  <c r="O5" i="46" s="1"/>
  <c r="R21" i="43"/>
  <c r="Q21" i="44"/>
  <c r="Q21" i="45" s="1"/>
  <c r="Q23" i="46" s="1"/>
  <c r="P17" i="43"/>
  <c r="R9" i="43"/>
  <c r="Q9" i="45"/>
  <c r="Q11" i="46" s="1"/>
  <c r="O17" i="44"/>
  <c r="O17" i="45" s="1"/>
  <c r="O19" i="46" s="1"/>
  <c r="Q19" i="43"/>
  <c r="P19" i="44"/>
  <c r="P19" i="45"/>
  <c r="P21" i="46" s="1"/>
  <c r="R9" i="44"/>
  <c r="S61" i="39"/>
  <c r="T74" i="39"/>
  <c r="P56" i="39"/>
  <c r="O4" i="44"/>
  <c r="O4" i="45" s="1"/>
  <c r="O6" i="46" s="1"/>
  <c r="Q10" i="43"/>
  <c r="P10" i="44"/>
  <c r="P10" i="45" s="1"/>
  <c r="P12" i="46" s="1"/>
  <c r="R64" i="39"/>
  <c r="Q12" i="43"/>
  <c r="P12" i="45"/>
  <c r="P14" i="46" s="1"/>
  <c r="Q69" i="39"/>
  <c r="P17" i="44"/>
  <c r="T73" i="39"/>
  <c r="R70" i="39"/>
  <c r="S22" i="43" l="1"/>
  <c r="R22" i="44"/>
  <c r="R22" i="45" s="1"/>
  <c r="R24" i="46" s="1"/>
  <c r="S9" i="43"/>
  <c r="S9" i="44" s="1"/>
  <c r="R9" i="45"/>
  <c r="R11" i="46" s="1"/>
  <c r="S21" i="43"/>
  <c r="R21" i="44"/>
  <c r="R21" i="45" s="1"/>
  <c r="R23" i="46" s="1"/>
  <c r="Q56" i="39"/>
  <c r="P4" i="44"/>
  <c r="S5" i="43"/>
  <c r="R5" i="44"/>
  <c r="R5" i="45" s="1"/>
  <c r="R7" i="46" s="1"/>
  <c r="T62" i="39"/>
  <c r="Q18" i="43"/>
  <c r="P18" i="44"/>
  <c r="P18" i="45" s="1"/>
  <c r="P20" i="46" s="1"/>
  <c r="U74" i="39"/>
  <c r="R55" i="39"/>
  <c r="R12" i="43"/>
  <c r="S13" i="43"/>
  <c r="R13" i="44"/>
  <c r="R13" i="45" s="1"/>
  <c r="R15" i="46" s="1"/>
  <c r="R20" i="43"/>
  <c r="Q20" i="44"/>
  <c r="Q20" i="45" s="1"/>
  <c r="Q22" i="46" s="1"/>
  <c r="Q4" i="43"/>
  <c r="P4" i="45"/>
  <c r="P6" i="46" s="1"/>
  <c r="T61" i="39"/>
  <c r="T72" i="39"/>
  <c r="R69" i="39"/>
  <c r="Q17" i="43"/>
  <c r="P17" i="45"/>
  <c r="P19" i="46" s="1"/>
  <c r="R11" i="43"/>
  <c r="Q11" i="44"/>
  <c r="Q11" i="45" s="1"/>
  <c r="Q13" i="46" s="1"/>
  <c r="Q12" i="44"/>
  <c r="Q12" i="45" s="1"/>
  <c r="Q14" i="46" s="1"/>
  <c r="R10" i="43"/>
  <c r="Q10" i="44"/>
  <c r="Q10" i="45" s="1"/>
  <c r="Q12" i="46" s="1"/>
  <c r="Q3" i="43"/>
  <c r="P3" i="45"/>
  <c r="P5" i="46" s="1"/>
  <c r="S70" i="39"/>
  <c r="R19" i="43"/>
  <c r="Q19" i="44"/>
  <c r="Q19" i="45" s="1"/>
  <c r="Q21" i="46" s="1"/>
  <c r="U73" i="39"/>
  <c r="R14" i="43"/>
  <c r="Q14" i="44"/>
  <c r="Q14" i="45" s="1"/>
  <c r="Q16" i="46" s="1"/>
  <c r="S64" i="39"/>
  <c r="R12" i="44"/>
  <c r="U61" i="39" l="1"/>
  <c r="T21" i="43"/>
  <c r="S21" i="44"/>
  <c r="S21" i="45" s="1"/>
  <c r="S23" i="46" s="1"/>
  <c r="R17" i="43"/>
  <c r="T9" i="43"/>
  <c r="S9" i="45"/>
  <c r="S11" i="46" s="1"/>
  <c r="S19" i="43"/>
  <c r="R19" i="44"/>
  <c r="R19" i="45" s="1"/>
  <c r="R21" i="46" s="1"/>
  <c r="T70" i="39"/>
  <c r="R4" i="43"/>
  <c r="R3" i="43"/>
  <c r="S20" i="43"/>
  <c r="R20" i="44"/>
  <c r="R20" i="45" s="1"/>
  <c r="R22" i="46" s="1"/>
  <c r="V73" i="39"/>
  <c r="Q3" i="44"/>
  <c r="Q3" i="45" s="1"/>
  <c r="Q5" i="46" s="1"/>
  <c r="U62" i="39"/>
  <c r="R56" i="39"/>
  <c r="Q4" i="44"/>
  <c r="Q4" i="45" s="1"/>
  <c r="Q6" i="46" s="1"/>
  <c r="T13" i="43"/>
  <c r="S13" i="44"/>
  <c r="S13" i="45" s="1"/>
  <c r="S15" i="46" s="1"/>
  <c r="T5" i="43"/>
  <c r="S5" i="44"/>
  <c r="S5" i="45" s="1"/>
  <c r="S7" i="46" s="1"/>
  <c r="T64" i="39"/>
  <c r="S69" i="39"/>
  <c r="V74" i="39"/>
  <c r="S11" i="43"/>
  <c r="R11" i="44"/>
  <c r="R11" i="45" s="1"/>
  <c r="R13" i="46" s="1"/>
  <c r="S14" i="43"/>
  <c r="R14" i="44"/>
  <c r="R14" i="45" s="1"/>
  <c r="R16" i="46" s="1"/>
  <c r="Q17" i="44"/>
  <c r="Q17" i="45" s="1"/>
  <c r="Q19" i="46" s="1"/>
  <c r="U72" i="39"/>
  <c r="T22" i="43"/>
  <c r="S22" i="44"/>
  <c r="S22" i="45" s="1"/>
  <c r="S24" i="46" s="1"/>
  <c r="R18" i="43"/>
  <c r="Q18" i="44"/>
  <c r="Q18" i="45" s="1"/>
  <c r="Q20" i="46" s="1"/>
  <c r="S10" i="43"/>
  <c r="R10" i="44"/>
  <c r="R10" i="45" s="1"/>
  <c r="R12" i="46" s="1"/>
  <c r="S12" i="43"/>
  <c r="R12" i="45"/>
  <c r="R14" i="46" s="1"/>
  <c r="S55" i="39"/>
  <c r="R3" i="44"/>
  <c r="U22" i="43" l="1"/>
  <c r="T22" i="45"/>
  <c r="T24" i="46" s="1"/>
  <c r="T22" i="44"/>
  <c r="U64" i="39"/>
  <c r="S4" i="43"/>
  <c r="T19" i="43"/>
  <c r="S19" i="44"/>
  <c r="S19" i="45" s="1"/>
  <c r="S21" i="46" s="1"/>
  <c r="S56" i="39"/>
  <c r="R4" i="44"/>
  <c r="R4" i="45" s="1"/>
  <c r="R6" i="46" s="1"/>
  <c r="T11" i="43"/>
  <c r="S11" i="44"/>
  <c r="S11" i="45" s="1"/>
  <c r="S13" i="46" s="1"/>
  <c r="S18" i="43"/>
  <c r="R18" i="44"/>
  <c r="R18" i="45" s="1"/>
  <c r="R20" i="46" s="1"/>
  <c r="W73" i="39"/>
  <c r="T12" i="43"/>
  <c r="T12" i="44" s="1"/>
  <c r="W74" i="39"/>
  <c r="T20" i="43"/>
  <c r="S20" i="44"/>
  <c r="S20" i="45" s="1"/>
  <c r="S22" i="46" s="1"/>
  <c r="T14" i="43"/>
  <c r="S14" i="44"/>
  <c r="S14" i="45" s="1"/>
  <c r="S16" i="46" s="1"/>
  <c r="S17" i="43"/>
  <c r="S17" i="44" s="1"/>
  <c r="T10" i="43"/>
  <c r="S10" i="45"/>
  <c r="S12" i="46" s="1"/>
  <c r="S10" i="44"/>
  <c r="U21" i="43"/>
  <c r="T21" i="44"/>
  <c r="T21" i="45" s="1"/>
  <c r="T23" i="46" s="1"/>
  <c r="U5" i="43"/>
  <c r="T5" i="44"/>
  <c r="T5" i="45" s="1"/>
  <c r="T7" i="46" s="1"/>
  <c r="U70" i="39"/>
  <c r="R17" i="44"/>
  <c r="R17" i="45" s="1"/>
  <c r="R19" i="46" s="1"/>
  <c r="V61" i="39"/>
  <c r="V72" i="39"/>
  <c r="U13" i="43"/>
  <c r="T13" i="44"/>
  <c r="T13" i="45" s="1"/>
  <c r="T15" i="46" s="1"/>
  <c r="U9" i="43"/>
  <c r="T55" i="39"/>
  <c r="V62" i="39"/>
  <c r="T69" i="39"/>
  <c r="S12" i="44"/>
  <c r="S12" i="45" s="1"/>
  <c r="S14" i="46" s="1"/>
  <c r="S3" i="43"/>
  <c r="S3" i="44" s="1"/>
  <c r="R3" i="45"/>
  <c r="R5" i="46" s="1"/>
  <c r="T9" i="44"/>
  <c r="T9" i="45" s="1"/>
  <c r="T11" i="46" s="1"/>
  <c r="U11" i="43" l="1"/>
  <c r="T11" i="44"/>
  <c r="T11" i="45" s="1"/>
  <c r="T13" i="46" s="1"/>
  <c r="W72" i="39"/>
  <c r="T4" i="43"/>
  <c r="X74" i="39"/>
  <c r="U69" i="39"/>
  <c r="T17" i="44"/>
  <c r="V5" i="43"/>
  <c r="U5" i="44"/>
  <c r="U5" i="45" s="1"/>
  <c r="U7" i="46" s="1"/>
  <c r="U10" i="43"/>
  <c r="T10" i="44"/>
  <c r="T10" i="45" s="1"/>
  <c r="T12" i="46" s="1"/>
  <c r="T18" i="43"/>
  <c r="S18" i="44"/>
  <c r="S18" i="45" s="1"/>
  <c r="S20" i="46" s="1"/>
  <c r="V13" i="43"/>
  <c r="U13" i="44"/>
  <c r="U13" i="45" s="1"/>
  <c r="U15" i="46" s="1"/>
  <c r="T56" i="39"/>
  <c r="S4" i="44"/>
  <c r="S4" i="45" s="1"/>
  <c r="S6" i="46" s="1"/>
  <c r="U12" i="43"/>
  <c r="T12" i="45"/>
  <c r="T14" i="46" s="1"/>
  <c r="V64" i="39"/>
  <c r="U12" i="44"/>
  <c r="V9" i="43"/>
  <c r="V9" i="44" s="1"/>
  <c r="U14" i="43"/>
  <c r="T14" i="44"/>
  <c r="T14" i="45" s="1"/>
  <c r="T16" i="46" s="1"/>
  <c r="W62" i="39"/>
  <c r="U55" i="39"/>
  <c r="V21" i="43"/>
  <c r="U21" i="44"/>
  <c r="U21" i="45" s="1"/>
  <c r="U23" i="46" s="1"/>
  <c r="X73" i="39"/>
  <c r="T17" i="43"/>
  <c r="S17" i="45"/>
  <c r="S19" i="46" s="1"/>
  <c r="W61" i="39"/>
  <c r="U9" i="44"/>
  <c r="U9" i="45" s="1"/>
  <c r="U11" i="46" s="1"/>
  <c r="V70" i="39"/>
  <c r="U19" i="43"/>
  <c r="T19" i="44"/>
  <c r="T19" i="45" s="1"/>
  <c r="T21" i="46" s="1"/>
  <c r="T3" i="43"/>
  <c r="S3" i="45"/>
  <c r="S5" i="46" s="1"/>
  <c r="U20" i="43"/>
  <c r="T20" i="44"/>
  <c r="T20" i="45" s="1"/>
  <c r="T22" i="46" s="1"/>
  <c r="V22" i="43"/>
  <c r="U22" i="44"/>
  <c r="U22" i="45" s="1"/>
  <c r="U24" i="46" s="1"/>
  <c r="V14" i="43" l="1"/>
  <c r="U14" i="44"/>
  <c r="U14" i="45" s="1"/>
  <c r="U16" i="46" s="1"/>
  <c r="X61" i="39"/>
  <c r="U4" i="43"/>
  <c r="W9" i="43"/>
  <c r="V9" i="45"/>
  <c r="V11" i="46" s="1"/>
  <c r="W5" i="43"/>
  <c r="V5" i="44"/>
  <c r="V5" i="45" s="1"/>
  <c r="V7" i="46" s="1"/>
  <c r="X72" i="39"/>
  <c r="Y73" i="39"/>
  <c r="W22" i="43"/>
  <c r="V22" i="44"/>
  <c r="V22" i="45" s="1"/>
  <c r="V24" i="46" s="1"/>
  <c r="W21" i="43"/>
  <c r="V21" i="44"/>
  <c r="V21" i="45" s="1"/>
  <c r="V23" i="46" s="1"/>
  <c r="W13" i="43"/>
  <c r="V13" i="44"/>
  <c r="V13" i="45" s="1"/>
  <c r="V15" i="46" s="1"/>
  <c r="U3" i="43"/>
  <c r="Y74" i="39"/>
  <c r="V20" i="43"/>
  <c r="U20" i="44"/>
  <c r="U20" i="45" s="1"/>
  <c r="U22" i="46" s="1"/>
  <c r="X62" i="39"/>
  <c r="W70" i="39"/>
  <c r="U56" i="39"/>
  <c r="T4" i="44"/>
  <c r="T4" i="45" s="1"/>
  <c r="T6" i="46" s="1"/>
  <c r="V19" i="43"/>
  <c r="U19" i="44"/>
  <c r="U19" i="45" s="1"/>
  <c r="U21" i="46" s="1"/>
  <c r="U17" i="43"/>
  <c r="T17" i="45"/>
  <c r="T19" i="46" s="1"/>
  <c r="V12" i="43"/>
  <c r="U12" i="45"/>
  <c r="U14" i="46" s="1"/>
  <c r="V10" i="43"/>
  <c r="U10" i="44"/>
  <c r="U10" i="45" s="1"/>
  <c r="U12" i="46" s="1"/>
  <c r="W64" i="39"/>
  <c r="V12" i="44"/>
  <c r="V69" i="39"/>
  <c r="U17" i="44"/>
  <c r="T3" i="44"/>
  <c r="T3" i="45" s="1"/>
  <c r="T5" i="46" s="1"/>
  <c r="V55" i="39"/>
  <c r="U18" i="43"/>
  <c r="T18" i="44"/>
  <c r="T18" i="45" s="1"/>
  <c r="T20" i="46" s="1"/>
  <c r="V11" i="43"/>
  <c r="U11" i="44"/>
  <c r="U11" i="45" s="1"/>
  <c r="U13" i="46" s="1"/>
  <c r="X13" i="43" l="1"/>
  <c r="W13" i="44"/>
  <c r="W13" i="45" s="1"/>
  <c r="W15" i="46" s="1"/>
  <c r="V3" i="43"/>
  <c r="X9" i="43"/>
  <c r="V17" i="43"/>
  <c r="U17" i="45"/>
  <c r="U19" i="46" s="1"/>
  <c r="W9" i="44"/>
  <c r="W9" i="45" s="1"/>
  <c r="W11" i="46" s="1"/>
  <c r="W69" i="39"/>
  <c r="V17" i="44"/>
  <c r="Z73" i="39"/>
  <c r="X64" i="39"/>
  <c r="W12" i="44"/>
  <c r="W11" i="43"/>
  <c r="V11" i="44"/>
  <c r="V11" i="45"/>
  <c r="V13" i="46" s="1"/>
  <c r="Y61" i="39"/>
  <c r="X70" i="39"/>
  <c r="Y62" i="39"/>
  <c r="Y72" i="39"/>
  <c r="Z74" i="39"/>
  <c r="X5" i="43"/>
  <c r="W5" i="44"/>
  <c r="W5" i="45" s="1"/>
  <c r="W7" i="46" s="1"/>
  <c r="W12" i="43"/>
  <c r="V12" i="45"/>
  <c r="V14" i="46" s="1"/>
  <c r="X21" i="43"/>
  <c r="W21" i="44"/>
  <c r="W21" i="45" s="1"/>
  <c r="W23" i="46" s="1"/>
  <c r="X22" i="43"/>
  <c r="W22" i="44"/>
  <c r="W22" i="45" s="1"/>
  <c r="W24" i="46" s="1"/>
  <c r="W10" i="43"/>
  <c r="V10" i="44"/>
  <c r="V10" i="45" s="1"/>
  <c r="V12" i="46" s="1"/>
  <c r="W19" i="43"/>
  <c r="V19" i="44"/>
  <c r="V19" i="45" s="1"/>
  <c r="V21" i="46" s="1"/>
  <c r="W14" i="43"/>
  <c r="V14" i="44"/>
  <c r="V14" i="45" s="1"/>
  <c r="V16" i="46" s="1"/>
  <c r="W20" i="43"/>
  <c r="V20" i="44"/>
  <c r="V20" i="45" s="1"/>
  <c r="V22" i="46" s="1"/>
  <c r="V4" i="43"/>
  <c r="V18" i="43"/>
  <c r="U18" i="44"/>
  <c r="U18" i="45" s="1"/>
  <c r="U20" i="46" s="1"/>
  <c r="U3" i="44"/>
  <c r="U3" i="45" s="1"/>
  <c r="U5" i="46" s="1"/>
  <c r="V56" i="39"/>
  <c r="U4" i="44"/>
  <c r="U4" i="45" s="1"/>
  <c r="U6" i="46" s="1"/>
  <c r="W55" i="39"/>
  <c r="V3" i="44"/>
  <c r="X12" i="43" l="1"/>
  <c r="X12" i="44" s="1"/>
  <c r="W12" i="45"/>
  <c r="W14" i="46" s="1"/>
  <c r="AA73" i="39"/>
  <c r="X69" i="39"/>
  <c r="Y5" i="43"/>
  <c r="X5" i="44"/>
  <c r="X5" i="45" s="1"/>
  <c r="X7" i="46" s="1"/>
  <c r="Z62" i="39"/>
  <c r="X11" i="43"/>
  <c r="W11" i="44"/>
  <c r="W11" i="45" s="1"/>
  <c r="W13" i="46" s="1"/>
  <c r="W56" i="39"/>
  <c r="V4" i="44"/>
  <c r="V4" i="45" s="1"/>
  <c r="V6" i="46" s="1"/>
  <c r="X10" i="43"/>
  <c r="W10" i="44"/>
  <c r="W10" i="45" s="1"/>
  <c r="W12" i="46" s="1"/>
  <c r="W3" i="43"/>
  <c r="V3" i="45"/>
  <c r="V5" i="46" s="1"/>
  <c r="Y21" i="43"/>
  <c r="X21" i="44"/>
  <c r="X21" i="45" s="1"/>
  <c r="X23" i="46" s="1"/>
  <c r="X20" i="43"/>
  <c r="W20" i="44"/>
  <c r="W20" i="45" s="1"/>
  <c r="W22" i="46" s="1"/>
  <c r="Y70" i="39"/>
  <c r="X14" i="43"/>
  <c r="W14" i="44"/>
  <c r="W14" i="45" s="1"/>
  <c r="W16" i="46" s="1"/>
  <c r="W17" i="43"/>
  <c r="V17" i="45"/>
  <c r="V19" i="46" s="1"/>
  <c r="X19" i="43"/>
  <c r="W19" i="44"/>
  <c r="W19" i="45" s="1"/>
  <c r="W21" i="46" s="1"/>
  <c r="Y9" i="43"/>
  <c r="Y9" i="44"/>
  <c r="Z61" i="39"/>
  <c r="W18" i="43"/>
  <c r="V18" i="44"/>
  <c r="V18" i="45" s="1"/>
  <c r="V20" i="46" s="1"/>
  <c r="Y22" i="43"/>
  <c r="X22" i="44"/>
  <c r="X22" i="45" s="1"/>
  <c r="X24" i="46" s="1"/>
  <c r="X9" i="44"/>
  <c r="X9" i="45" s="1"/>
  <c r="X11" i="46" s="1"/>
  <c r="Z72" i="39"/>
  <c r="Y13" i="43"/>
  <c r="X13" i="44"/>
  <c r="X13" i="45" s="1"/>
  <c r="X15" i="46" s="1"/>
  <c r="Y64" i="39"/>
  <c r="AA74" i="39"/>
  <c r="X55" i="39"/>
  <c r="W3" i="44"/>
  <c r="W4" i="43"/>
  <c r="X17" i="43" l="1"/>
  <c r="X17" i="44" s="1"/>
  <c r="Y14" i="43"/>
  <c r="X14" i="44"/>
  <c r="X14" i="45" s="1"/>
  <c r="X16" i="46" s="1"/>
  <c r="W17" i="44"/>
  <c r="W17" i="45" s="1"/>
  <c r="W19" i="46" s="1"/>
  <c r="Z22" i="43"/>
  <c r="Y22" i="44"/>
  <c r="Y22" i="45" s="1"/>
  <c r="Y24" i="46" s="1"/>
  <c r="X4" i="43"/>
  <c r="AA61" i="39"/>
  <c r="Y55" i="39"/>
  <c r="Y69" i="39"/>
  <c r="Z13" i="43"/>
  <c r="Y13" i="44"/>
  <c r="Y13" i="45" s="1"/>
  <c r="Y15" i="46" s="1"/>
  <c r="AA72" i="39"/>
  <c r="X56" i="39"/>
  <c r="W4" i="44"/>
  <c r="W4" i="45" s="1"/>
  <c r="W6" i="46" s="1"/>
  <c r="Z9" i="43"/>
  <c r="Z9" i="44" s="1"/>
  <c r="Y9" i="45"/>
  <c r="Y11" i="46" s="1"/>
  <c r="Z21" i="43"/>
  <c r="Y21" i="44"/>
  <c r="Y21" i="45" s="1"/>
  <c r="Y23" i="46" s="1"/>
  <c r="Y11" i="43"/>
  <c r="X11" i="44"/>
  <c r="X11" i="45" s="1"/>
  <c r="X13" i="46" s="1"/>
  <c r="Z70" i="39"/>
  <c r="Y20" i="43"/>
  <c r="X20" i="44"/>
  <c r="X20" i="45" s="1"/>
  <c r="X22" i="46" s="1"/>
  <c r="AB73" i="39"/>
  <c r="Z5" i="43"/>
  <c r="Y5" i="44"/>
  <c r="Y5" i="45" s="1"/>
  <c r="Y7" i="46" s="1"/>
  <c r="AB74" i="39"/>
  <c r="Y10" i="43"/>
  <c r="X10" i="44"/>
  <c r="X10" i="45" s="1"/>
  <c r="X12" i="46" s="1"/>
  <c r="AA62" i="39"/>
  <c r="Z64" i="39"/>
  <c r="X3" i="43"/>
  <c r="X3" i="44" s="1"/>
  <c r="W3" i="45"/>
  <c r="W5" i="46" s="1"/>
  <c r="Y12" i="43"/>
  <c r="X12" i="45"/>
  <c r="X14" i="46" s="1"/>
  <c r="X18" i="43"/>
  <c r="W18" i="44"/>
  <c r="W18" i="45" s="1"/>
  <c r="W20" i="46" s="1"/>
  <c r="Y19" i="43"/>
  <c r="X19" i="44"/>
  <c r="X19" i="45" s="1"/>
  <c r="X21" i="46" s="1"/>
  <c r="Z55" i="39" l="1"/>
  <c r="Z12" i="43"/>
  <c r="AA13" i="43"/>
  <c r="Z13" i="44"/>
  <c r="Z13" i="45" s="1"/>
  <c r="Z15" i="46" s="1"/>
  <c r="Z20" i="43"/>
  <c r="Y20" i="44"/>
  <c r="Y20" i="45" s="1"/>
  <c r="Y22" i="46" s="1"/>
  <c r="Z69" i="39"/>
  <c r="Y17" i="44"/>
  <c r="AA64" i="39"/>
  <c r="Z12" i="44"/>
  <c r="AA9" i="44"/>
  <c r="AB61" i="39"/>
  <c r="Z11" i="43"/>
  <c r="Y11" i="44"/>
  <c r="Y11" i="45" s="1"/>
  <c r="Y13" i="46" s="1"/>
  <c r="AB62" i="39"/>
  <c r="Z19" i="43"/>
  <c r="Y19" i="44"/>
  <c r="Y19" i="45" s="1"/>
  <c r="Y21" i="46" s="1"/>
  <c r="Y56" i="39"/>
  <c r="X4" i="44"/>
  <c r="X4" i="45" s="1"/>
  <c r="X6" i="46" s="1"/>
  <c r="AA5" i="43"/>
  <c r="Z5" i="44"/>
  <c r="Z5" i="45" s="1"/>
  <c r="Z7" i="46" s="1"/>
  <c r="Z14" i="43"/>
  <c r="Y14" i="44"/>
  <c r="Y14" i="45" s="1"/>
  <c r="Y16" i="46" s="1"/>
  <c r="Z10" i="43"/>
  <c r="Y10" i="44"/>
  <c r="Y10" i="45" s="1"/>
  <c r="Y12" i="46" s="1"/>
  <c r="AA9" i="43"/>
  <c r="Z9" i="45"/>
  <c r="Z11" i="46" s="1"/>
  <c r="Y18" i="43"/>
  <c r="X18" i="44"/>
  <c r="X18" i="45" s="1"/>
  <c r="X20" i="46" s="1"/>
  <c r="AB72" i="39"/>
  <c r="Y17" i="43"/>
  <c r="X17" i="45"/>
  <c r="X19" i="46" s="1"/>
  <c r="AA70" i="39"/>
  <c r="Y12" i="44"/>
  <c r="Y12" i="45" s="1"/>
  <c r="Y14" i="46" s="1"/>
  <c r="AA21" i="43"/>
  <c r="Z21" i="44"/>
  <c r="Z21" i="45" s="1"/>
  <c r="Z23" i="46" s="1"/>
  <c r="Y3" i="43"/>
  <c r="Y3" i="44" s="1"/>
  <c r="X3" i="45"/>
  <c r="X5" i="46" s="1"/>
  <c r="Y4" i="43"/>
  <c r="AA22" i="43"/>
  <c r="Z22" i="44"/>
  <c r="Z22" i="45" s="1"/>
  <c r="Z24" i="46" s="1"/>
  <c r="AA11" i="43" l="1"/>
  <c r="Z11" i="44"/>
  <c r="Z11" i="45" s="1"/>
  <c r="Z13" i="46" s="1"/>
  <c r="AA14" i="43"/>
  <c r="Z14" i="44"/>
  <c r="Z14" i="45" s="1"/>
  <c r="Z16" i="46" s="1"/>
  <c r="AA69" i="39"/>
  <c r="AB70" i="39"/>
  <c r="Z56" i="39"/>
  <c r="Y4" i="44"/>
  <c r="Y4" i="45" s="1"/>
  <c r="Y6" i="46" s="1"/>
  <c r="AB13" i="43"/>
  <c r="AA13" i="44"/>
  <c r="AA13" i="45" s="1"/>
  <c r="AA15" i="46" s="1"/>
  <c r="AB22" i="43"/>
  <c r="AA22" i="44"/>
  <c r="AA22" i="45" s="1"/>
  <c r="AA24" i="46" s="1"/>
  <c r="AA19" i="43"/>
  <c r="Z19" i="44"/>
  <c r="Z19" i="45" s="1"/>
  <c r="Z21" i="46" s="1"/>
  <c r="Z18" i="43"/>
  <c r="Y18" i="44"/>
  <c r="Y18" i="45" s="1"/>
  <c r="Y20" i="46" s="1"/>
  <c r="AB21" i="43"/>
  <c r="AA21" i="44"/>
  <c r="AA21" i="45" s="1"/>
  <c r="AA23" i="46" s="1"/>
  <c r="AB5" i="43"/>
  <c r="AA5" i="44"/>
  <c r="AA5" i="45" s="1"/>
  <c r="AA7" i="46" s="1"/>
  <c r="Z17" i="43"/>
  <c r="Z17" i="44" s="1"/>
  <c r="Y17" i="45"/>
  <c r="Y19" i="46" s="1"/>
  <c r="AA12" i="43"/>
  <c r="Z12" i="45"/>
  <c r="Z14" i="46" s="1"/>
  <c r="AB64" i="39"/>
  <c r="Z3" i="43"/>
  <c r="Y3" i="45"/>
  <c r="Y5" i="46" s="1"/>
  <c r="AA10" i="43"/>
  <c r="Z10" i="44"/>
  <c r="Z10" i="45" s="1"/>
  <c r="Z12" i="46" s="1"/>
  <c r="AA20" i="43"/>
  <c r="Z20" i="44"/>
  <c r="Z20" i="45" s="1"/>
  <c r="Z22" i="46" s="1"/>
  <c r="Z4" i="43"/>
  <c r="AB9" i="43"/>
  <c r="AA9" i="45"/>
  <c r="AA11" i="46" s="1"/>
  <c r="AA55" i="39"/>
  <c r="AB13" i="44" l="1"/>
  <c r="AB13" i="45" s="1"/>
  <c r="AB15" i="46" s="1"/>
  <c r="AC15" i="46" s="1"/>
  <c r="AB20" i="43"/>
  <c r="AA20" i="44"/>
  <c r="AA20" i="45" s="1"/>
  <c r="AA22" i="46" s="1"/>
  <c r="AB12" i="43"/>
  <c r="AB21" i="44"/>
  <c r="AB21" i="45" s="1"/>
  <c r="AB23" i="46" s="1"/>
  <c r="AC23" i="46" s="1"/>
  <c r="AB10" i="43"/>
  <c r="AA10" i="44"/>
  <c r="AA10" i="45" s="1"/>
  <c r="AA12" i="46" s="1"/>
  <c r="AB69" i="39"/>
  <c r="AA3" i="43"/>
  <c r="AA3" i="44" s="1"/>
  <c r="Z3" i="45"/>
  <c r="Z5" i="46" s="1"/>
  <c r="AA18" i="43"/>
  <c r="Z18" i="44"/>
  <c r="Z18" i="45" s="1"/>
  <c r="Z20" i="46" s="1"/>
  <c r="AB14" i="43"/>
  <c r="AA14" i="44"/>
  <c r="AA14" i="45" s="1"/>
  <c r="AA16" i="46" s="1"/>
  <c r="AA56" i="39"/>
  <c r="Z4" i="44"/>
  <c r="Z4" i="45" s="1"/>
  <c r="Z6" i="46" s="1"/>
  <c r="AA12" i="44"/>
  <c r="AA12" i="45" s="1"/>
  <c r="AA14" i="46" s="1"/>
  <c r="AB22" i="44"/>
  <c r="AB22" i="45" s="1"/>
  <c r="AB24" i="46" s="1"/>
  <c r="AC24" i="46" s="1"/>
  <c r="AB9" i="45"/>
  <c r="AB11" i="46" s="1"/>
  <c r="AC11" i="46" s="1"/>
  <c r="AA17" i="43"/>
  <c r="AA17" i="44" s="1"/>
  <c r="Z17" i="45"/>
  <c r="Z19" i="46" s="1"/>
  <c r="AB5" i="44"/>
  <c r="AB5" i="45" s="1"/>
  <c r="AB7" i="46" s="1"/>
  <c r="AC7" i="46" s="1"/>
  <c r="Z3" i="44"/>
  <c r="AB19" i="43"/>
  <c r="AA19" i="44"/>
  <c r="AA19" i="45" s="1"/>
  <c r="AA21" i="46" s="1"/>
  <c r="AA4" i="43"/>
  <c r="AB12" i="44"/>
  <c r="AB55" i="39"/>
  <c r="AB9" i="44"/>
  <c r="AB11" i="43"/>
  <c r="AA11" i="44"/>
  <c r="AA11" i="45" s="1"/>
  <c r="AA13" i="46" s="1"/>
  <c r="AB11" i="44" l="1"/>
  <c r="AB11" i="45" s="1"/>
  <c r="AB13" i="46" s="1"/>
  <c r="AC13" i="46" s="1"/>
  <c r="AB10" i="44"/>
  <c r="AB10" i="45" s="1"/>
  <c r="AB12" i="46" s="1"/>
  <c r="AC12" i="46" s="1"/>
  <c r="AB14" i="44"/>
  <c r="AB14" i="45" s="1"/>
  <c r="AB16" i="46" s="1"/>
  <c r="AC16" i="46" s="1"/>
  <c r="AB3" i="43"/>
  <c r="AB3" i="44" s="1"/>
  <c r="AA3" i="45"/>
  <c r="AA5" i="46" s="1"/>
  <c r="AB17" i="43"/>
  <c r="AA17" i="45"/>
  <c r="AA19" i="46" s="1"/>
  <c r="AB12" i="45"/>
  <c r="AB14" i="46" s="1"/>
  <c r="AC14" i="46" s="1"/>
  <c r="AB4" i="43"/>
  <c r="AB20" i="44"/>
  <c r="AB20" i="45" s="1"/>
  <c r="AB22" i="46" s="1"/>
  <c r="AC22" i="46" s="1"/>
  <c r="AB56" i="39"/>
  <c r="AA4" i="44"/>
  <c r="AA4" i="45" s="1"/>
  <c r="AA6" i="46" s="1"/>
  <c r="AB19" i="44"/>
  <c r="AB19" i="45" s="1"/>
  <c r="AB21" i="46" s="1"/>
  <c r="AC21" i="46" s="1"/>
  <c r="AB18" i="43"/>
  <c r="AA18" i="44"/>
  <c r="AA18" i="45" s="1"/>
  <c r="AA20" i="46" s="1"/>
  <c r="AB18" i="44" l="1"/>
  <c r="AB18" i="45" s="1"/>
  <c r="AB20" i="46" s="1"/>
  <c r="AC20" i="46" s="1"/>
  <c r="AB4" i="44"/>
  <c r="AB4" i="45" s="1"/>
  <c r="AB6" i="46" s="1"/>
  <c r="AC6" i="46" s="1"/>
  <c r="AB3" i="45"/>
  <c r="AB5" i="46" s="1"/>
  <c r="AC5" i="46" s="1"/>
  <c r="AB17" i="44"/>
  <c r="AB17" i="45" s="1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<sst xmlns="http://schemas.openxmlformats.org/spreadsheetml/2006/main" count="83514" uniqueCount="6653">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</sst>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347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LA</v>
      </c>
    </row>
    <row r="3" spans="1:3" x14ac:dyDescent="0.25">
      <c r="A3" s="3" t="s">
        <v>3</v>
      </c>
      <c r="B3" t="str">
        <f>IFERROR(INDEX(Geography!A:A, MATCH($B$2, Geography!B:B, 0)), "")</f>
        <v>22</v>
      </c>
    </row>
    <row r="4" spans="1:3" x14ac:dyDescent="0.25">
      <c r="A4" s="3" t="s">
        <v>4</v>
      </c>
      <c r="B4">
        <f>IFERROR(INDEX(Geography!D:D, MATCH($B$2, Geography!B:B, 0)), "")</f>
        <v>7</v>
      </c>
    </row>
    <row r="5" spans="1:3" x14ac:dyDescent="0.25">
      <c r="A5" s="3" t="s">
        <v>5</v>
      </c>
      <c r="B5" t="str">
        <f>Region_crosswalk!K3</f>
        <v>Gulf Coast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Gulf Coast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0.80054397098821395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264374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3134060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64248230000000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3701236000000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3598072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4779118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3723804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2100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2671615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3731200664000000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4958123066000000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6632049503000000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30359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3213741014324569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3823386698976743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0.80054397098821395</v>
      </c>
    </row>
    <row r="10" spans="1:2" x14ac:dyDescent="0.25">
      <c r="A10" t="s">
        <v>3840</v>
      </c>
      <c r="B10" s="16">
        <f>B8*B9</f>
        <v>523734.27833182231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2982647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0.16270616910472049</v>
      </c>
    </row>
    <row r="6" spans="1:4" x14ac:dyDescent="0.25">
      <c r="A6" s="4" t="s">
        <v>4525</v>
      </c>
      <c r="B6" s="18">
        <f>IFERROR(NG_calcs!$B$3/NG_calcs!$B$8, VLOOKUP("zero_test", Keys!$B:$C, 2, FALSE))</f>
        <v>9.5376503140588917E-2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2894659672117513.5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1712235108314835.5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609521116632946.38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118401505256373.98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456137168499021.94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0.11699895843336558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0.2707043024833215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172360752328846.94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745269403214244.25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118044046335450.86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85101003239481.25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1282428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20518848000000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153007000000000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153007000000000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118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13997750000000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7.9466340000000004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7.8553940000000004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7.8825950000000002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8.0333799999999993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7.8263829999999999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8.1470629999999993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8.4680959999999992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8.6056050000000006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8.6894659999999995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8.7979780000000005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8.5504949999999997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8.1586300000000005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7.8625920000000002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7.7385719999999996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7.5587080000000002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7.3192050000000002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7.156199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7.0352030000000001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6.9580770000000003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7.0925919999999998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7.2126609999999998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7.2899260000000004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7.3918780000000002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7.4009939999999999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7.4425819999999998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7.3954040000000001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554093.27833182225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559876.64790548559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590198.90156829183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594511.8337111877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577843.60462274333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580963.01266248978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580979.23829879554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566188.88868273702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543055.28829927463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523196.35476948874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501057.406739311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508652.3150139213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502555.73496924748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488298.76633680187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501252.47046598332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524415.00326213334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551444.0864177075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567861.06440854864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572139.97401449713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579565.63445610669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574736.99848762807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571201.69785353809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561647.73303898983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548967.82241021271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539855.65015078662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529393.00921309169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0.98851840917802436</v>
      </c>
      <c r="E32" s="18">
        <f>IF(D8=VLOOKUP("zero_test", Keys!$B:$C, 2, FALSE), VLOOKUP("index_base_factor", Keys!$B:$C, 2, FALSE), E8/D8)</f>
        <v>1.0034627161922114</v>
      </c>
      <c r="F32" s="18">
        <f>IF(E8=VLOOKUP("zero_test", Keys!$B:$C, 2, FALSE), VLOOKUP("index_base_factor", Keys!$B:$C, 2, FALSE), F8/E8)</f>
        <v>1.0191288528714211</v>
      </c>
      <c r="G32" s="18">
        <f>IF(F8=VLOOKUP("zero_test", Keys!$B:$C, 2, FALSE), VLOOKUP("index_base_factor", Keys!$B:$C, 2, FALSE), G8/F8)</f>
        <v>0.97423288827367815</v>
      </c>
      <c r="H32" s="18">
        <f>IF(G8=VLOOKUP("zero_test", Keys!$B:$C, 2, FALSE), VLOOKUP("index_base_factor", Keys!$B:$C, 2, FALSE), H8/G8)</f>
        <v>1.0409742278137935</v>
      </c>
      <c r="I32" s="18">
        <f>IF(H8=VLOOKUP("zero_test", Keys!$B:$C, 2, FALSE), VLOOKUP("index_base_factor", Keys!$B:$C, 2, FALSE), I8/H8)</f>
        <v>1.0394047523629066</v>
      </c>
      <c r="J32" s="18">
        <f>IF(I8=VLOOKUP("zero_test", Keys!$B:$C, 2, FALSE), VLOOKUP("index_base_factor", Keys!$B:$C, 2, FALSE), J8/I8)</f>
        <v>1.0162384791102983</v>
      </c>
      <c r="K32" s="18">
        <f>IF(J8=VLOOKUP("zero_test", Keys!$B:$C, 2, FALSE), VLOOKUP("index_base_factor", Keys!$B:$C, 2, FALSE), K8/J8)</f>
        <v>1.0097449278696848</v>
      </c>
      <c r="L32" s="18">
        <f>IF(K8=VLOOKUP("zero_test", Keys!$B:$C, 2, FALSE), VLOOKUP("index_base_factor", Keys!$B:$C, 2, FALSE), L8/K8)</f>
        <v>1.0124877639201306</v>
      </c>
      <c r="M32" s="18">
        <f>IF(L8=VLOOKUP("zero_test", Keys!$B:$C, 2, FALSE), VLOOKUP("index_base_factor", Keys!$B:$C, 2, FALSE), M8/L8)</f>
        <v>0.97187046841899349</v>
      </c>
      <c r="N32" s="18">
        <f>IF(M8=VLOOKUP("zero_test", Keys!$B:$C, 2, FALSE), VLOOKUP("index_base_factor", Keys!$B:$C, 2, FALSE), N8/M8)</f>
        <v>0.95417048954475747</v>
      </c>
      <c r="O32" s="18">
        <f>IF(N8=VLOOKUP("zero_test", Keys!$B:$C, 2, FALSE), VLOOKUP("index_base_factor", Keys!$B:$C, 2, FALSE), O8/N8)</f>
        <v>0.96371474132299173</v>
      </c>
      <c r="P32" s="18">
        <f>IF(O8=VLOOKUP("zero_test", Keys!$B:$C, 2, FALSE), VLOOKUP("index_base_factor", Keys!$B:$C, 2, FALSE), P8/O8)</f>
        <v>0.98422657566359784</v>
      </c>
      <c r="Q32" s="18">
        <f>IF(P8=VLOOKUP("zero_test", Keys!$B:$C, 2, FALSE), VLOOKUP("index_base_factor", Keys!$B:$C, 2, FALSE), Q8/P8)</f>
        <v>0.97675746894905169</v>
      </c>
      <c r="R32" s="18">
        <f>IF(Q8=VLOOKUP("zero_test", Keys!$B:$C, 2, FALSE), VLOOKUP("index_base_factor", Keys!$B:$C, 2, FALSE), R8/Q8)</f>
        <v>0.96831429392430557</v>
      </c>
      <c r="S32" s="18">
        <f>IF(R8=VLOOKUP("zero_test", Keys!$B:$C, 2, FALSE), VLOOKUP("index_base_factor", Keys!$B:$C, 2, FALSE), S8/R8)</f>
        <v>0.97772900198860391</v>
      </c>
      <c r="T32" s="18">
        <f>IF(S8=VLOOKUP("zero_test", Keys!$B:$C, 2, FALSE), VLOOKUP("index_base_factor", Keys!$B:$C, 2, FALSE), T8/S8)</f>
        <v>0.98309214151255442</v>
      </c>
      <c r="U32" s="18">
        <f>IF(T8=VLOOKUP("zero_test", Keys!$B:$C, 2, FALSE), VLOOKUP("index_base_factor", Keys!$B:$C, 2, FALSE), U8/T8)</f>
        <v>0.98903713226185519</v>
      </c>
      <c r="V32" s="18">
        <f>IF(U8=VLOOKUP("zero_test", Keys!$B:$C, 2, FALSE), VLOOKUP("index_base_factor", Keys!$B:$C, 2, FALSE), V8/U8)</f>
        <v>1.0193322091721606</v>
      </c>
      <c r="W32" s="18">
        <f>IF(V8=VLOOKUP("zero_test", Keys!$B:$C, 2, FALSE), VLOOKUP("index_base_factor", Keys!$B:$C, 2, FALSE), W8/V8)</f>
        <v>1.0169287899261652</v>
      </c>
      <c r="X32" s="18">
        <f>IF(W8=VLOOKUP("zero_test", Keys!$B:$C, 2, FALSE), VLOOKUP("index_base_factor", Keys!$B:$C, 2, FALSE), X8/W8)</f>
        <v>1.0107124125201503</v>
      </c>
      <c r="Y32" s="18">
        <f>IF(X8=VLOOKUP("zero_test", Keys!$B:$C, 2, FALSE), VLOOKUP("index_base_factor", Keys!$B:$C, 2, FALSE), Y8/X8)</f>
        <v>1.0139853271487256</v>
      </c>
      <c r="Z32" s="18">
        <f>IF(Y8=VLOOKUP("zero_test", Keys!$B:$C, 2, FALSE), VLOOKUP("index_base_factor", Keys!$B:$C, 2, FALSE), Z8/Y8)</f>
        <v>1.001233245462114</v>
      </c>
      <c r="AA32" s="18">
        <f>IF(Z8=VLOOKUP("zero_test", Keys!$B:$C, 2, FALSE), VLOOKUP("index_base_factor", Keys!$B:$C, 2, FALSE), AA8/Z8)</f>
        <v>1.0056192451986854</v>
      </c>
      <c r="AB32" s="18">
        <f>IF(AA8=VLOOKUP("zero_test", Keys!$B:$C, 2, FALSE), VLOOKUP("index_base_factor", Keys!$B:$C, 2, FALSE), AB8/AA8)</f>
        <v>0.99366107084879951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1.010437537865601</v>
      </c>
      <c r="E46" s="18">
        <f>IF(D22=VLOOKUP("zero_test", Keys!$B:$C, 2, FALSE), VLOOKUP("index_base_factor", Keys!$B:$C, 2, FALSE), E22/D22)</f>
        <v>1.0541588111885765</v>
      </c>
      <c r="F46" s="18">
        <f>IF(E22=VLOOKUP("zero_test", Keys!$B:$C, 2, FALSE), VLOOKUP("index_base_factor", Keys!$B:$C, 2, FALSE), F22/E22)</f>
        <v>1.0073075909349127</v>
      </c>
      <c r="G46" s="18">
        <f>IF(F22=VLOOKUP("zero_test", Keys!$B:$C, 2, FALSE), VLOOKUP("index_base_factor", Keys!$B:$C, 2, FALSE), G22/F22)</f>
        <v>0.97196316684834605</v>
      </c>
      <c r="H46" s="18">
        <f>IF(G22=VLOOKUP("zero_test", Keys!$B:$C, 2, FALSE), VLOOKUP("index_base_factor", Keys!$B:$C, 2, FALSE), H22/G22)</f>
        <v>1.0053983604123871</v>
      </c>
      <c r="I46" s="18">
        <f>IF(H22=VLOOKUP("zero_test", Keys!$B:$C, 2, FALSE), VLOOKUP("index_base_factor", Keys!$B:$C, 2, FALSE), I22/H22)</f>
        <v>1.0000279288628573</v>
      </c>
      <c r="J46" s="18">
        <f>IF(I22=VLOOKUP("zero_test", Keys!$B:$C, 2, FALSE), VLOOKUP("index_base_factor", Keys!$B:$C, 2, FALSE), J22/I22)</f>
        <v>0.97454237838280222</v>
      </c>
      <c r="K46" s="18">
        <f>IF(J22=VLOOKUP("zero_test", Keys!$B:$C, 2, FALSE), VLOOKUP("index_base_factor", Keys!$B:$C, 2, FALSE), K22/J22)</f>
        <v>0.95914155002708779</v>
      </c>
      <c r="L46" s="18">
        <f>IF(K22=VLOOKUP("zero_test", Keys!$B:$C, 2, FALSE), VLOOKUP("index_base_factor", Keys!$B:$C, 2, FALSE), L22/K22)</f>
        <v>0.96343110184603942</v>
      </c>
      <c r="M46" s="18">
        <f>IF(L22=VLOOKUP("zero_test", Keys!$B:$C, 2, FALSE), VLOOKUP("index_base_factor", Keys!$B:$C, 2, FALSE), M22/L22)</f>
        <v>0.95768520206924646</v>
      </c>
      <c r="N46" s="18">
        <f>IF(M22=VLOOKUP("zero_test", Keys!$B:$C, 2, FALSE), VLOOKUP("index_base_factor", Keys!$B:$C, 2, FALSE), N22/M22)</f>
        <v>1.0151577607125599</v>
      </c>
      <c r="O46" s="18">
        <f>IF(N22=VLOOKUP("zero_test", Keys!$B:$C, 2, FALSE), VLOOKUP("index_base_factor", Keys!$B:$C, 2, FALSE), O22/N22)</f>
        <v>0.98801424889905998</v>
      </c>
      <c r="P46" s="18">
        <f>IF(O22=VLOOKUP("zero_test", Keys!$B:$C, 2, FALSE), VLOOKUP("index_base_factor", Keys!$B:$C, 2, FALSE), P22/O22)</f>
        <v>0.97163106966967949</v>
      </c>
      <c r="Q46" s="18">
        <f>IF(P22=VLOOKUP("zero_test", Keys!$B:$C, 2, FALSE), VLOOKUP("index_base_factor", Keys!$B:$C, 2, FALSE), Q22/P22)</f>
        <v>1.0265282343970672</v>
      </c>
      <c r="R46" s="18">
        <f>IF(Q22=VLOOKUP("zero_test", Keys!$B:$C, 2, FALSE), VLOOKUP("index_base_factor", Keys!$B:$C, 2, FALSE), R22/Q22)</f>
        <v>1.0462093139902477</v>
      </c>
      <c r="S46" s="18">
        <f>IF(R22=VLOOKUP("zero_test", Keys!$B:$C, 2, FALSE), VLOOKUP("index_base_factor", Keys!$B:$C, 2, FALSE), S22/R22)</f>
        <v>1.051541399440213</v>
      </c>
      <c r="T46" s="18">
        <f>IF(S22=VLOOKUP("zero_test", Keys!$B:$C, 2, FALSE), VLOOKUP("index_base_factor", Keys!$B:$C, 2, FALSE), T22/S22)</f>
        <v>1.0297708841117315</v>
      </c>
      <c r="U46" s="18">
        <f>IF(T22=VLOOKUP("zero_test", Keys!$B:$C, 2, FALSE), VLOOKUP("index_base_factor", Keys!$B:$C, 2, FALSE), U22/T22)</f>
        <v>1.0075351346907455</v>
      </c>
      <c r="V46" s="18">
        <f>IF(U22=VLOOKUP("zero_test", Keys!$B:$C, 2, FALSE), VLOOKUP("index_base_factor", Keys!$B:$C, 2, FALSE), V22/U22)</f>
        <v>1.0129787478219821</v>
      </c>
      <c r="W46" s="18">
        <f>IF(V22=VLOOKUP("zero_test", Keys!$B:$C, 2, FALSE), VLOOKUP("index_base_factor", Keys!$B:$C, 2, FALSE), W22/V22)</f>
        <v>0.99166852607986311</v>
      </c>
      <c r="X46" s="18">
        <f>IF(W22=VLOOKUP("zero_test", Keys!$B:$C, 2, FALSE), VLOOKUP("index_base_factor", Keys!$B:$C, 2, FALSE), X22/W22)</f>
        <v>0.99384883756676046</v>
      </c>
      <c r="Y46" s="18">
        <f>IF(X22=VLOOKUP("zero_test", Keys!$B:$C, 2, FALSE), VLOOKUP("index_base_factor", Keys!$B:$C, 2, FALSE), Y22/X22)</f>
        <v>0.98327392084013376</v>
      </c>
      <c r="Z46" s="18">
        <f>IF(Y22=VLOOKUP("zero_test", Keys!$B:$C, 2, FALSE), VLOOKUP("index_base_factor", Keys!$B:$C, 2, FALSE), Z22/Y22)</f>
        <v>0.97742373042232711</v>
      </c>
      <c r="AA46" s="18">
        <f>IF(Z22=VLOOKUP("zero_test", Keys!$B:$C, 2, FALSE), VLOOKUP("index_base_factor", Keys!$B:$C, 2, FALSE), AA22/Z22)</f>
        <v>0.9834012634485213</v>
      </c>
      <c r="AB46" s="18">
        <f>IF(AA22=VLOOKUP("zero_test", Keys!$B:$C, 2, FALSE), VLOOKUP("index_base_factor", Keys!$B:$C, 2, FALSE), AB22/AA22)</f>
        <v>0.9806195583305044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0.98851840917802436</v>
      </c>
      <c r="E56" s="18">
        <f t="shared" si="2"/>
        <v>0.99194136787978415</v>
      </c>
      <c r="F56" s="18">
        <f t="shared" si="2"/>
        <v>1.0109160683630327</v>
      </c>
      <c r="G56" s="18">
        <f t="shared" si="2"/>
        <v>0.98486768108358846</v>
      </c>
      <c r="H56" s="18">
        <f t="shared" si="2"/>
        <v>1.0252218738147498</v>
      </c>
      <c r="I56" s="18">
        <f t="shared" si="2"/>
        <v>1.0656204878694551</v>
      </c>
      <c r="J56" s="18">
        <f t="shared" si="2"/>
        <v>1.0829245439012292</v>
      </c>
      <c r="K56" s="18">
        <f t="shared" si="2"/>
        <v>1.0934775654698581</v>
      </c>
      <c r="L56" s="18">
        <f t="shared" si="2"/>
        <v>1.107132655159405</v>
      </c>
      <c r="M56" s="18">
        <f t="shared" si="2"/>
        <v>1.075989532171735</v>
      </c>
      <c r="N56" s="18">
        <f t="shared" si="2"/>
        <v>1.0266774586573388</v>
      </c>
      <c r="O56" s="18">
        <f t="shared" si="2"/>
        <v>0.98942420149210386</v>
      </c>
      <c r="P56" s="18">
        <f t="shared" si="2"/>
        <v>0.97381759371326304</v>
      </c>
      <c r="Q56" s="18">
        <f t="shared" si="2"/>
        <v>0.95118360805342272</v>
      </c>
      <c r="R56" s="18">
        <f t="shared" si="2"/>
        <v>0.92104468382462346</v>
      </c>
      <c r="S56" s="18">
        <f t="shared" si="2"/>
        <v>0.90053209950275837</v>
      </c>
      <c r="T56" s="18">
        <f t="shared" si="2"/>
        <v>0.88530603020096343</v>
      </c>
      <c r="U56" s="18">
        <f t="shared" si="2"/>
        <v>0.87560053728408827</v>
      </c>
      <c r="V56" s="18">
        <f t="shared" si="2"/>
        <v>0.89252783002212044</v>
      </c>
      <c r="W56" s="18">
        <f t="shared" si="2"/>
        <v>0.907637246159821</v>
      </c>
      <c r="X56" s="18">
        <f t="shared" si="2"/>
        <v>0.91736023075933826</v>
      </c>
      <c r="Y56" s="18">
        <f t="shared" si="2"/>
        <v>0.93018981369973797</v>
      </c>
      <c r="Z56" s="18">
        <f t="shared" si="2"/>
        <v>0.93133696606638783</v>
      </c>
      <c r="AA56" s="18">
        <f t="shared" si="2"/>
        <v>0.93657037684131461</v>
      </c>
      <c r="AB56" s="18">
        <f t="shared" si="2"/>
        <v>0.93063352357740436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1.010437537865601</v>
      </c>
      <c r="E70" s="18">
        <f t="shared" si="16"/>
        <v>1.0651616336967142</v>
      </c>
      <c r="F70" s="18">
        <f t="shared" si="16"/>
        <v>1.0729453991953333</v>
      </c>
      <c r="G70" s="18">
        <f t="shared" si="16"/>
        <v>1.042863408057259</v>
      </c>
      <c r="H70" s="18">
        <f t="shared" si="16"/>
        <v>1.0484931605948424</v>
      </c>
      <c r="I70" s="18">
        <f t="shared" si="16"/>
        <v>1.0485224438165315</v>
      </c>
      <c r="J70" s="18">
        <f t="shared" si="16"/>
        <v>1.0218295561847106</v>
      </c>
      <c r="K70" s="18">
        <f t="shared" si="16"/>
        <v>0.98007918438249453</v>
      </c>
      <c r="L70" s="18">
        <f t="shared" si="16"/>
        <v>0.94423876850599431</v>
      </c>
      <c r="M70" s="18">
        <f t="shared" si="16"/>
        <v>0.9042834958182796</v>
      </c>
      <c r="N70" s="18">
        <f t="shared" si="16"/>
        <v>0.91799040866421022</v>
      </c>
      <c r="O70" s="18">
        <f t="shared" si="16"/>
        <v>0.90698760411291079</v>
      </c>
      <c r="P70" s="18">
        <f t="shared" si="16"/>
        <v>0.88125733596136735</v>
      </c>
      <c r="Q70" s="18">
        <f t="shared" si="16"/>
        <v>0.90463553713388545</v>
      </c>
      <c r="R70" s="18">
        <f t="shared" si="16"/>
        <v>0.94643812471604161</v>
      </c>
      <c r="S70" s="18">
        <f t="shared" si="16"/>
        <v>0.99521887014747723</v>
      </c>
      <c r="T70" s="18">
        <f t="shared" si="16"/>
        <v>1.024847415796446</v>
      </c>
      <c r="U70" s="18">
        <f t="shared" si="16"/>
        <v>1.0325697791119346</v>
      </c>
      <c r="V70" s="18">
        <f t="shared" si="16"/>
        <v>1.045971241883628</v>
      </c>
      <c r="W70" s="18">
        <f t="shared" si="16"/>
        <v>1.0372567597606615</v>
      </c>
      <c r="X70" s="18">
        <f t="shared" si="16"/>
        <v>1.030876424946398</v>
      </c>
      <c r="Y70" s="18">
        <f t="shared" si="16"/>
        <v>1.0136339042587046</v>
      </c>
      <c r="Z70" s="18">
        <f t="shared" si="16"/>
        <v>0.99074983198309097</v>
      </c>
      <c r="AA70" s="18">
        <f t="shared" si="16"/>
        <v>0.9743046365335819</v>
      </c>
      <c r="AB70" s="18">
        <f t="shared" si="16"/>
        <v>0.95542218235692367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Louisiana</v>
      </c>
    </row>
    <row r="3" spans="1:33" x14ac:dyDescent="0.25">
      <c r="A3" s="3" t="s">
        <v>6638</v>
      </c>
      <c r="B3" s="4" t="str">
        <f>About!$B$2</f>
        <v>LA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LA|electricity|production</v>
      </c>
      <c r="AG10">
        <f>IFERROR(MATCH(AF10, EPS_run_raw!$D$2:$D$3025, 0), VLOOKUP("zero_test", Keys!$B:$C, 2, FALSE))</f>
        <v>946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LA|hard coal|production</v>
      </c>
      <c r="AG11">
        <f>IFERROR(MATCH(AF11, EPS_run_raw!$D$2:$D$3025, 0), VLOOKUP("zero_test", Keys!$B:$C, 2, FALSE))</f>
        <v>949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3731200000000000</v>
      </c>
      <c r="D12" s="17">
        <f>IF($AG12=VLOOKUP("zero_test", Keys!$B:$C, 2, FALSE), VLOOKUP("zero_test", Keys!$B:$C, 2, FALSE), INDEX(EPS_run_raw!$E$2:$AD$3025, $AG12, D$9))</f>
        <v>3688360000000000</v>
      </c>
      <c r="E12" s="17">
        <f>IF($AG12=VLOOKUP("zero_test", Keys!$B:$C, 2, FALSE), VLOOKUP("zero_test", Keys!$B:$C, 2, FALSE), INDEX(EPS_run_raw!$E$2:$AD$3025, $AG12, E$9))</f>
        <v>3701130000000000</v>
      </c>
      <c r="F12" s="17">
        <f>IF($AG12=VLOOKUP("zero_test", Keys!$B:$C, 2, FALSE), VLOOKUP("zero_test", Keys!$B:$C, 2, FALSE), INDEX(EPS_run_raw!$E$2:$AD$3025, $AG12, F$9))</f>
        <v>3771930000000000</v>
      </c>
      <c r="G12" s="17">
        <f>IF($AG12=VLOOKUP("zero_test", Keys!$B:$C, 2, FALSE), VLOOKUP("zero_test", Keys!$B:$C, 2, FALSE), INDEX(EPS_run_raw!$E$2:$AD$3025, $AG12, G$9))</f>
        <v>3674740000000000</v>
      </c>
      <c r="H12" s="17">
        <f>IF($AG12=VLOOKUP("zero_test", Keys!$B:$C, 2, FALSE), VLOOKUP("zero_test", Keys!$B:$C, 2, FALSE), INDEX(EPS_run_raw!$E$2:$AD$3025, $AG12, H$9))</f>
        <v>3825310000000000</v>
      </c>
      <c r="I12" s="17">
        <f>IF($AG12=VLOOKUP("zero_test", Keys!$B:$C, 2, FALSE), VLOOKUP("zero_test", Keys!$B:$C, 2, FALSE), INDEX(EPS_run_raw!$E$2:$AD$3025, $AG12, I$9))</f>
        <v>3976040000000000</v>
      </c>
      <c r="J12" s="17">
        <f>IF($AG12=VLOOKUP("zero_test", Keys!$B:$C, 2, FALSE), VLOOKUP("zero_test", Keys!$B:$C, 2, FALSE), INDEX(EPS_run_raw!$E$2:$AD$3025, $AG12, J$9))</f>
        <v>4040610000000000</v>
      </c>
      <c r="K12" s="17">
        <f>IF($AG12=VLOOKUP("zero_test", Keys!$B:$C, 2, FALSE), VLOOKUP("zero_test", Keys!$B:$C, 2, FALSE), INDEX(EPS_run_raw!$E$2:$AD$3025, $AG12, K$9))</f>
        <v>4079980000000000</v>
      </c>
      <c r="L12" s="17">
        <f>IF($AG12=VLOOKUP("zero_test", Keys!$B:$C, 2, FALSE), VLOOKUP("zero_test", Keys!$B:$C, 2, FALSE), INDEX(EPS_run_raw!$E$2:$AD$3025, $AG12, L$9))</f>
        <v>4130930000000000</v>
      </c>
      <c r="M12" s="17">
        <f>IF($AG12=VLOOKUP("zero_test", Keys!$B:$C, 2, FALSE), VLOOKUP("zero_test", Keys!$B:$C, 2, FALSE), INDEX(EPS_run_raw!$E$2:$AD$3025, $AG12, M$9))</f>
        <v>4014730000000000</v>
      </c>
      <c r="N12" s="17">
        <f>IF($AG12=VLOOKUP("zero_test", Keys!$B:$C, 2, FALSE), VLOOKUP("zero_test", Keys!$B:$C, 2, FALSE), INDEX(EPS_run_raw!$E$2:$AD$3025, $AG12, N$9))</f>
        <v>3830740000000000</v>
      </c>
      <c r="O12" s="17">
        <f>IF($AG12=VLOOKUP("zero_test", Keys!$B:$C, 2, FALSE), VLOOKUP("zero_test", Keys!$B:$C, 2, FALSE), INDEX(EPS_run_raw!$E$2:$AD$3025, $AG12, O$9))</f>
        <v>3691740000000000</v>
      </c>
      <c r="P12" s="17">
        <f>IF($AG12=VLOOKUP("zero_test", Keys!$B:$C, 2, FALSE), VLOOKUP("zero_test", Keys!$B:$C, 2, FALSE), INDEX(EPS_run_raw!$E$2:$AD$3025, $AG12, P$9))</f>
        <v>3633510000000000</v>
      </c>
      <c r="Q12" s="17">
        <f>IF($AG12=VLOOKUP("zero_test", Keys!$B:$C, 2, FALSE), VLOOKUP("zero_test", Keys!$B:$C, 2, FALSE), INDEX(EPS_run_raw!$E$2:$AD$3025, $AG12, Q$9))</f>
        <v>3549060000000000</v>
      </c>
      <c r="R12" s="17">
        <f>IF($AG12=VLOOKUP("zero_test", Keys!$B:$C, 2, FALSE), VLOOKUP("zero_test", Keys!$B:$C, 2, FALSE), INDEX(EPS_run_raw!$E$2:$AD$3025, $AG12, R$9))</f>
        <v>3436600000000000</v>
      </c>
      <c r="S12" s="17">
        <f>IF($AG12=VLOOKUP("zero_test", Keys!$B:$C, 2, FALSE), VLOOKUP("zero_test", Keys!$B:$C, 2, FALSE), INDEX(EPS_run_raw!$E$2:$AD$3025, $AG12, S$9))</f>
        <v>3360070000000000</v>
      </c>
      <c r="T12" s="17">
        <f>IF($AG12=VLOOKUP("zero_test", Keys!$B:$C, 2, FALSE), VLOOKUP("zero_test", Keys!$B:$C, 2, FALSE), INDEX(EPS_run_raw!$E$2:$AD$3025, $AG12, T$9))</f>
        <v>3303250000000000</v>
      </c>
      <c r="U12" s="17">
        <f>IF($AG12=VLOOKUP("zero_test", Keys!$B:$C, 2, FALSE), VLOOKUP("zero_test", Keys!$B:$C, 2, FALSE), INDEX(EPS_run_raw!$E$2:$AD$3025, $AG12, U$9))</f>
        <v>3267040000000000</v>
      </c>
      <c r="V12" s="17">
        <f>IF($AG12=VLOOKUP("zero_test", Keys!$B:$C, 2, FALSE), VLOOKUP("zero_test", Keys!$B:$C, 2, FALSE), INDEX(EPS_run_raw!$E$2:$AD$3025, $AG12, V$9))</f>
        <v>3330200000000000</v>
      </c>
      <c r="W12" s="17">
        <f>IF($AG12=VLOOKUP("zero_test", Keys!$B:$C, 2, FALSE), VLOOKUP("zero_test", Keys!$B:$C, 2, FALSE), INDEX(EPS_run_raw!$E$2:$AD$3025, $AG12, W$9))</f>
        <v>3386580000000000</v>
      </c>
      <c r="X12" s="17">
        <f>IF($AG12=VLOOKUP("zero_test", Keys!$B:$C, 2, FALSE), VLOOKUP("zero_test", Keys!$B:$C, 2, FALSE), INDEX(EPS_run_raw!$E$2:$AD$3025, $AG12, X$9))</f>
        <v>3422860000000000</v>
      </c>
      <c r="Y12" s="17">
        <f>IF($AG12=VLOOKUP("zero_test", Keys!$B:$C, 2, FALSE), VLOOKUP("zero_test", Keys!$B:$C, 2, FALSE), INDEX(EPS_run_raw!$E$2:$AD$3025, $AG12, Y$9))</f>
        <v>3470720000000000</v>
      </c>
      <c r="Z12" s="17">
        <f>IF($AG12=VLOOKUP("zero_test", Keys!$B:$C, 2, FALSE), VLOOKUP("zero_test", Keys!$B:$C, 2, FALSE), INDEX(EPS_run_raw!$E$2:$AD$3025, $AG12, Z$9))</f>
        <v>3475010000000000</v>
      </c>
      <c r="AA12" s="17">
        <f>IF($AG12=VLOOKUP("zero_test", Keys!$B:$C, 2, FALSE), VLOOKUP("zero_test", Keys!$B:$C, 2, FALSE), INDEX(EPS_run_raw!$E$2:$AD$3025, $AG12, AA$9))</f>
        <v>3494530000000000</v>
      </c>
      <c r="AB12" s="17">
        <f>IF($AG12=VLOOKUP("zero_test", Keys!$B:$C, 2, FALSE), VLOOKUP("zero_test", Keys!$B:$C, 2, FALSE), INDEX(EPS_run_raw!$E$2:$AD$3025, $AG12, AB$9))</f>
        <v>3472380000000000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LA|natural gas|production</v>
      </c>
      <c r="AG12">
        <f>IFERROR(MATCH(AF12, EPS_run_raw!$D$2:$D$3025, 0), VLOOKUP("zero_test", Keys!$B:$C, 2, FALSE))</f>
        <v>952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LA|nuclear|production</v>
      </c>
      <c r="AG13">
        <f>IFERROR(MATCH(AF13, EPS_run_raw!$D$2:$D$3025, 0), VLOOKUP("zero_test", Keys!$B:$C, 2, FALSE))</f>
        <v>955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LA|hydro|production</v>
      </c>
      <c r="AG14">
        <f>IFERROR(MATCH(AF14, EPS_run_raw!$D$2:$D$3025, 0), VLOOKUP("zero_test", Keys!$B:$C, 2, FALSE))</f>
        <v>958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LA|wind|production</v>
      </c>
      <c r="AG15">
        <f>IFERROR(MATCH(AF15, EPS_run_raw!$D$2:$D$3025, 0), VLOOKUP("zero_test", Keys!$B:$C, 2, FALSE))</f>
        <v>961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LA|solar|production</v>
      </c>
      <c r="AG16">
        <f>IFERROR(MATCH(AF16, EPS_run_raw!$D$2:$D$3025, 0), VLOOKUP("zero_test", Keys!$B:$C, 2, FALSE))</f>
        <v>964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20518800000000</v>
      </c>
      <c r="D17" s="17">
        <f>IF($AG17=VLOOKUP("zero_test", Keys!$B:$C, 2, FALSE), VLOOKUP("zero_test", Keys!$B:$C, 2, FALSE), INDEX(EPS_run_raw!$E$2:$AD$3025, $AG17, D$9))</f>
        <v>20518800000000</v>
      </c>
      <c r="E17" s="17">
        <f>IF($AG17=VLOOKUP("zero_test", Keys!$B:$C, 2, FALSE), VLOOKUP("zero_test", Keys!$B:$C, 2, FALSE), INDEX(EPS_run_raw!$E$2:$AD$3025, $AG17, E$9))</f>
        <v>20518800000000</v>
      </c>
      <c r="F17" s="17">
        <f>IF($AG17=VLOOKUP("zero_test", Keys!$B:$C, 2, FALSE), VLOOKUP("zero_test", Keys!$B:$C, 2, FALSE), INDEX(EPS_run_raw!$E$2:$AD$3025, $AG17, F$9))</f>
        <v>20518800000000</v>
      </c>
      <c r="G17" s="17">
        <f>IF($AG17=VLOOKUP("zero_test", Keys!$B:$C, 2, FALSE), VLOOKUP("zero_test", Keys!$B:$C, 2, FALSE), INDEX(EPS_run_raw!$E$2:$AD$3025, $AG17, G$9))</f>
        <v>20518800000000</v>
      </c>
      <c r="H17" s="17">
        <f>IF($AG17=VLOOKUP("zero_test", Keys!$B:$C, 2, FALSE), VLOOKUP("zero_test", Keys!$B:$C, 2, FALSE), INDEX(EPS_run_raw!$E$2:$AD$3025, $AG17, H$9))</f>
        <v>20518800000000</v>
      </c>
      <c r="I17" s="17">
        <f>IF($AG17=VLOOKUP("zero_test", Keys!$B:$C, 2, FALSE), VLOOKUP("zero_test", Keys!$B:$C, 2, FALSE), INDEX(EPS_run_raw!$E$2:$AD$3025, $AG17, I$9))</f>
        <v>20518800000000</v>
      </c>
      <c r="J17" s="17">
        <f>IF($AG17=VLOOKUP("zero_test", Keys!$B:$C, 2, FALSE), VLOOKUP("zero_test", Keys!$B:$C, 2, FALSE), INDEX(EPS_run_raw!$E$2:$AD$3025, $AG17, J$9))</f>
        <v>20518800000000</v>
      </c>
      <c r="K17" s="17">
        <f>IF($AG17=VLOOKUP("zero_test", Keys!$B:$C, 2, FALSE), VLOOKUP("zero_test", Keys!$B:$C, 2, FALSE), INDEX(EPS_run_raw!$E$2:$AD$3025, $AG17, K$9))</f>
        <v>20518800000000</v>
      </c>
      <c r="L17" s="17">
        <f>IF($AG17=VLOOKUP("zero_test", Keys!$B:$C, 2, FALSE), VLOOKUP("zero_test", Keys!$B:$C, 2, FALSE), INDEX(EPS_run_raw!$E$2:$AD$3025, $AG17, L$9))</f>
        <v>20518800000000</v>
      </c>
      <c r="M17" s="17">
        <f>IF($AG17=VLOOKUP("zero_test", Keys!$B:$C, 2, FALSE), VLOOKUP("zero_test", Keys!$B:$C, 2, FALSE), INDEX(EPS_run_raw!$E$2:$AD$3025, $AG17, M$9))</f>
        <v>20518800000000</v>
      </c>
      <c r="N17" s="17">
        <f>IF($AG17=VLOOKUP("zero_test", Keys!$B:$C, 2, FALSE), VLOOKUP("zero_test", Keys!$B:$C, 2, FALSE), INDEX(EPS_run_raw!$E$2:$AD$3025, $AG17, N$9))</f>
        <v>20518800000000</v>
      </c>
      <c r="O17" s="17">
        <f>IF($AG17=VLOOKUP("zero_test", Keys!$B:$C, 2, FALSE), VLOOKUP("zero_test", Keys!$B:$C, 2, FALSE), INDEX(EPS_run_raw!$E$2:$AD$3025, $AG17, O$9))</f>
        <v>20518800000000</v>
      </c>
      <c r="P17" s="17">
        <f>IF($AG17=VLOOKUP("zero_test", Keys!$B:$C, 2, FALSE), VLOOKUP("zero_test", Keys!$B:$C, 2, FALSE), INDEX(EPS_run_raw!$E$2:$AD$3025, $AG17, P$9))</f>
        <v>20518800000000</v>
      </c>
      <c r="Q17" s="17">
        <f>IF($AG17=VLOOKUP("zero_test", Keys!$B:$C, 2, FALSE), VLOOKUP("zero_test", Keys!$B:$C, 2, FALSE), INDEX(EPS_run_raw!$E$2:$AD$3025, $AG17, Q$9))</f>
        <v>20518800000000</v>
      </c>
      <c r="R17" s="17">
        <f>IF($AG17=VLOOKUP("zero_test", Keys!$B:$C, 2, FALSE), VLOOKUP("zero_test", Keys!$B:$C, 2, FALSE), INDEX(EPS_run_raw!$E$2:$AD$3025, $AG17, R$9))</f>
        <v>20518800000000</v>
      </c>
      <c r="S17" s="17">
        <f>IF($AG17=VLOOKUP("zero_test", Keys!$B:$C, 2, FALSE), VLOOKUP("zero_test", Keys!$B:$C, 2, FALSE), INDEX(EPS_run_raw!$E$2:$AD$3025, $AG17, S$9))</f>
        <v>20518800000000</v>
      </c>
      <c r="T17" s="17">
        <f>IF($AG17=VLOOKUP("zero_test", Keys!$B:$C, 2, FALSE), VLOOKUP("zero_test", Keys!$B:$C, 2, FALSE), INDEX(EPS_run_raw!$E$2:$AD$3025, $AG17, T$9))</f>
        <v>20518800000000</v>
      </c>
      <c r="U17" s="17">
        <f>IF($AG17=VLOOKUP("zero_test", Keys!$B:$C, 2, FALSE), VLOOKUP("zero_test", Keys!$B:$C, 2, FALSE), INDEX(EPS_run_raw!$E$2:$AD$3025, $AG17, U$9))</f>
        <v>20518800000000</v>
      </c>
      <c r="V17" s="17">
        <f>IF($AG17=VLOOKUP("zero_test", Keys!$B:$C, 2, FALSE), VLOOKUP("zero_test", Keys!$B:$C, 2, FALSE), INDEX(EPS_run_raw!$E$2:$AD$3025, $AG17, V$9))</f>
        <v>20518800000000</v>
      </c>
      <c r="W17" s="17">
        <f>IF($AG17=VLOOKUP("zero_test", Keys!$B:$C, 2, FALSE), VLOOKUP("zero_test", Keys!$B:$C, 2, FALSE), INDEX(EPS_run_raw!$E$2:$AD$3025, $AG17, W$9))</f>
        <v>20518800000000</v>
      </c>
      <c r="X17" s="17">
        <f>IF($AG17=VLOOKUP("zero_test", Keys!$B:$C, 2, FALSE), VLOOKUP("zero_test", Keys!$B:$C, 2, FALSE), INDEX(EPS_run_raw!$E$2:$AD$3025, $AG17, X$9))</f>
        <v>20518800000000</v>
      </c>
      <c r="Y17" s="17">
        <f>IF($AG17=VLOOKUP("zero_test", Keys!$B:$C, 2, FALSE), VLOOKUP("zero_test", Keys!$B:$C, 2, FALSE), INDEX(EPS_run_raw!$E$2:$AD$3025, $AG17, Y$9))</f>
        <v>20518800000000</v>
      </c>
      <c r="Z17" s="17">
        <f>IF($AG17=VLOOKUP("zero_test", Keys!$B:$C, 2, FALSE), VLOOKUP("zero_test", Keys!$B:$C, 2, FALSE), INDEX(EPS_run_raw!$E$2:$AD$3025, $AG17, Z$9))</f>
        <v>20518800000000</v>
      </c>
      <c r="AA17" s="17">
        <f>IF($AG17=VLOOKUP("zero_test", Keys!$B:$C, 2, FALSE), VLOOKUP("zero_test", Keys!$B:$C, 2, FALSE), INDEX(EPS_run_raw!$E$2:$AD$3025, $AG17, AA$9))</f>
        <v>20518800000000</v>
      </c>
      <c r="AB17" s="17">
        <f>IF($AG17=VLOOKUP("zero_test", Keys!$B:$C, 2, FALSE), VLOOKUP("zero_test", Keys!$B:$C, 2, FALSE), INDEX(EPS_run_raw!$E$2:$AD$3025, $AG17, AB$9))</f>
        <v>20518800000000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LA|biomass|production</v>
      </c>
      <c r="AG17">
        <f>IFERROR(MATCH(AF17, EPS_run_raw!$D$2:$D$3025, 0), VLOOKUP("zero_test", Keys!$B:$C, 2, FALSE))</f>
        <v>967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2894660000000000</v>
      </c>
      <c r="D18" s="17">
        <f>IF($AG18=VLOOKUP("zero_test", Keys!$B:$C, 2, FALSE), VLOOKUP("zero_test", Keys!$B:$C, 2, FALSE), INDEX(EPS_run_raw!$E$2:$AD$3025, $AG18, D$9))</f>
        <v>2824500000000000</v>
      </c>
      <c r="E18" s="17">
        <f>IF($AG18=VLOOKUP("zero_test", Keys!$B:$C, 2, FALSE), VLOOKUP("zero_test", Keys!$B:$C, 2, FALSE), INDEX(EPS_run_raw!$E$2:$AD$3025, $AG18, E$9))</f>
        <v>2843050000000000</v>
      </c>
      <c r="F18" s="17">
        <f>IF($AG18=VLOOKUP("zero_test", Keys!$B:$C, 2, FALSE), VLOOKUP("zero_test", Keys!$B:$C, 2, FALSE), INDEX(EPS_run_raw!$E$2:$AD$3025, $AG18, F$9))</f>
        <v>2867060000000000</v>
      </c>
      <c r="G18" s="17">
        <f>IF($AG18=VLOOKUP("zero_test", Keys!$B:$C, 2, FALSE), VLOOKUP("zero_test", Keys!$B:$C, 2, FALSE), INDEX(EPS_run_raw!$E$2:$AD$3025, $AG18, G$9))</f>
        <v>2891120000000000</v>
      </c>
      <c r="H18" s="17">
        <f>IF($AG18=VLOOKUP("zero_test", Keys!$B:$C, 2, FALSE), VLOOKUP("zero_test", Keys!$B:$C, 2, FALSE), INDEX(EPS_run_raw!$E$2:$AD$3025, $AG18, H$9))</f>
        <v>2907640000000000</v>
      </c>
      <c r="I18" s="17">
        <f>IF($AG18=VLOOKUP("zero_test", Keys!$B:$C, 2, FALSE), VLOOKUP("zero_test", Keys!$B:$C, 2, FALSE), INDEX(EPS_run_raw!$E$2:$AD$3025, $AG18, I$9))</f>
        <v>2903900000000000</v>
      </c>
      <c r="J18" s="17">
        <f>IF($AG18=VLOOKUP("zero_test", Keys!$B:$C, 2, FALSE), VLOOKUP("zero_test", Keys!$B:$C, 2, FALSE), INDEX(EPS_run_raw!$E$2:$AD$3025, $AG18, J$9))</f>
        <v>2929650000000000</v>
      </c>
      <c r="K18" s="17">
        <f>IF($AG18=VLOOKUP("zero_test", Keys!$B:$C, 2, FALSE), VLOOKUP("zero_test", Keys!$B:$C, 2, FALSE), INDEX(EPS_run_raw!$E$2:$AD$3025, $AG18, K$9))</f>
        <v>2921070000000000</v>
      </c>
      <c r="L18" s="17">
        <f>IF($AG18=VLOOKUP("zero_test", Keys!$B:$C, 2, FALSE), VLOOKUP("zero_test", Keys!$B:$C, 2, FALSE), INDEX(EPS_run_raw!$E$2:$AD$3025, $AG18, L$9))</f>
        <v>2907930000000000</v>
      </c>
      <c r="M18" s="17">
        <f>IF($AG18=VLOOKUP("zero_test", Keys!$B:$C, 2, FALSE), VLOOKUP("zero_test", Keys!$B:$C, 2, FALSE), INDEX(EPS_run_raw!$E$2:$AD$3025, $AG18, M$9))</f>
        <v>2914100000000000</v>
      </c>
      <c r="N18" s="17">
        <f>IF($AG18=VLOOKUP("zero_test", Keys!$B:$C, 2, FALSE), VLOOKUP("zero_test", Keys!$B:$C, 2, FALSE), INDEX(EPS_run_raw!$E$2:$AD$3025, $AG18, N$9))</f>
        <v>2904710000000000</v>
      </c>
      <c r="O18" s="17">
        <f>IF($AG18=VLOOKUP("zero_test", Keys!$B:$C, 2, FALSE), VLOOKUP("zero_test", Keys!$B:$C, 2, FALSE), INDEX(EPS_run_raw!$E$2:$AD$3025, $AG18, O$9))</f>
        <v>2906490000000000</v>
      </c>
      <c r="P18" s="17">
        <f>IF($AG18=VLOOKUP("zero_test", Keys!$B:$C, 2, FALSE), VLOOKUP("zero_test", Keys!$B:$C, 2, FALSE), INDEX(EPS_run_raw!$E$2:$AD$3025, $AG18, P$9))</f>
        <v>2922780000000000</v>
      </c>
      <c r="Q18" s="17">
        <f>IF($AG18=VLOOKUP("zero_test", Keys!$B:$C, 2, FALSE), VLOOKUP("zero_test", Keys!$B:$C, 2, FALSE), INDEX(EPS_run_raw!$E$2:$AD$3025, $AG18, Q$9))</f>
        <v>2904600000000000</v>
      </c>
      <c r="R18" s="17">
        <f>IF($AG18=VLOOKUP("zero_test", Keys!$B:$C, 2, FALSE), VLOOKUP("zero_test", Keys!$B:$C, 2, FALSE), INDEX(EPS_run_raw!$E$2:$AD$3025, $AG18, R$9))</f>
        <v>2929140000000000</v>
      </c>
      <c r="S18" s="17">
        <f>IF($AG18=VLOOKUP("zero_test", Keys!$B:$C, 2, FALSE), VLOOKUP("zero_test", Keys!$B:$C, 2, FALSE), INDEX(EPS_run_raw!$E$2:$AD$3025, $AG18, S$9))</f>
        <v>2938330000000000</v>
      </c>
      <c r="T18" s="17">
        <f>IF($AG18=VLOOKUP("zero_test", Keys!$B:$C, 2, FALSE), VLOOKUP("zero_test", Keys!$B:$C, 2, FALSE), INDEX(EPS_run_raw!$E$2:$AD$3025, $AG18, T$9))</f>
        <v>2947880000000000</v>
      </c>
      <c r="U18" s="17">
        <f>IF($AG18=VLOOKUP("zero_test", Keys!$B:$C, 2, FALSE), VLOOKUP("zero_test", Keys!$B:$C, 2, FALSE), INDEX(EPS_run_raw!$E$2:$AD$3025, $AG18, U$9))</f>
        <v>2948310000000000</v>
      </c>
      <c r="V18" s="17">
        <f>IF($AG18=VLOOKUP("zero_test", Keys!$B:$C, 2, FALSE), VLOOKUP("zero_test", Keys!$B:$C, 2, FALSE), INDEX(EPS_run_raw!$E$2:$AD$3025, $AG18, V$9))</f>
        <v>2944590000000000</v>
      </c>
      <c r="W18" s="17">
        <f>IF($AG18=VLOOKUP("zero_test", Keys!$B:$C, 2, FALSE), VLOOKUP("zero_test", Keys!$B:$C, 2, FALSE), INDEX(EPS_run_raw!$E$2:$AD$3025, $AG18, W$9))</f>
        <v>2939420000000000</v>
      </c>
      <c r="X18" s="17">
        <f>IF($AG18=VLOOKUP("zero_test", Keys!$B:$C, 2, FALSE), VLOOKUP("zero_test", Keys!$B:$C, 2, FALSE), INDEX(EPS_run_raw!$E$2:$AD$3025, $AG18, X$9))</f>
        <v>2917320000000000</v>
      </c>
      <c r="Y18" s="17">
        <f>IF($AG18=VLOOKUP("zero_test", Keys!$B:$C, 2, FALSE), VLOOKUP("zero_test", Keys!$B:$C, 2, FALSE), INDEX(EPS_run_raw!$E$2:$AD$3025, $AG18, Y$9))</f>
        <v>2929140000000000</v>
      </c>
      <c r="Z18" s="17">
        <f>IF($AG18=VLOOKUP("zero_test", Keys!$B:$C, 2, FALSE), VLOOKUP("zero_test", Keys!$B:$C, 2, FALSE), INDEX(EPS_run_raw!$E$2:$AD$3025, $AG18, Z$9))</f>
        <v>2923050000000000</v>
      </c>
      <c r="AA18" s="17">
        <f>IF($AG18=VLOOKUP("zero_test", Keys!$B:$C, 2, FALSE), VLOOKUP("zero_test", Keys!$B:$C, 2, FALSE), INDEX(EPS_run_raw!$E$2:$AD$3025, $AG18, AA$9))</f>
        <v>2932260000000000</v>
      </c>
      <c r="AB18" s="17">
        <f>IF($AG18=VLOOKUP("zero_test", Keys!$B:$C, 2, FALSE), VLOOKUP("zero_test", Keys!$B:$C, 2, FALSE), INDEX(EPS_run_raw!$E$2:$AD$3025, $AG18, AB$9))</f>
        <v>2918130000000000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LA|petroleum gasoline|production</v>
      </c>
      <c r="AG18">
        <f>IFERROR(MATCH(AF18, EPS_run_raw!$D$2:$D$3025, 0), VLOOKUP("zero_test", Keys!$B:$C, 2, FALSE))</f>
        <v>970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1712240000000000</v>
      </c>
      <c r="D19" s="17">
        <f>IF($AG19=VLOOKUP("zero_test", Keys!$B:$C, 2, FALSE), VLOOKUP("zero_test", Keys!$B:$C, 2, FALSE), INDEX(EPS_run_raw!$E$2:$AD$3025, $AG19, D$9))</f>
        <v>1670730000000000</v>
      </c>
      <c r="E19" s="17">
        <f>IF($AG19=VLOOKUP("zero_test", Keys!$B:$C, 2, FALSE), VLOOKUP("zero_test", Keys!$B:$C, 2, FALSE), INDEX(EPS_run_raw!$E$2:$AD$3025, $AG19, E$9))</f>
        <v>1681710000000000</v>
      </c>
      <c r="F19" s="17">
        <f>IF($AG19=VLOOKUP("zero_test", Keys!$B:$C, 2, FALSE), VLOOKUP("zero_test", Keys!$B:$C, 2, FALSE), INDEX(EPS_run_raw!$E$2:$AD$3025, $AG19, F$9))</f>
        <v>1695910000000000</v>
      </c>
      <c r="G19" s="17">
        <f>IF($AG19=VLOOKUP("zero_test", Keys!$B:$C, 2, FALSE), VLOOKUP("zero_test", Keys!$B:$C, 2, FALSE), INDEX(EPS_run_raw!$E$2:$AD$3025, $AG19, G$9))</f>
        <v>1710140000000000</v>
      </c>
      <c r="H19" s="17">
        <f>IF($AG19=VLOOKUP("zero_test", Keys!$B:$C, 2, FALSE), VLOOKUP("zero_test", Keys!$B:$C, 2, FALSE), INDEX(EPS_run_raw!$E$2:$AD$3025, $AG19, H$9))</f>
        <v>1719910000000000</v>
      </c>
      <c r="I19" s="17">
        <f>IF($AG19=VLOOKUP("zero_test", Keys!$B:$C, 2, FALSE), VLOOKUP("zero_test", Keys!$B:$C, 2, FALSE), INDEX(EPS_run_raw!$E$2:$AD$3025, $AG19, I$9))</f>
        <v>1717700000000000</v>
      </c>
      <c r="J19" s="17">
        <f>IF($AG19=VLOOKUP("zero_test", Keys!$B:$C, 2, FALSE), VLOOKUP("zero_test", Keys!$B:$C, 2, FALSE), INDEX(EPS_run_raw!$E$2:$AD$3025, $AG19, J$9))</f>
        <v>1732930000000000</v>
      </c>
      <c r="K19" s="17">
        <f>IF($AG19=VLOOKUP("zero_test", Keys!$B:$C, 2, FALSE), VLOOKUP("zero_test", Keys!$B:$C, 2, FALSE), INDEX(EPS_run_raw!$E$2:$AD$3025, $AG19, K$9))</f>
        <v>1727860000000000</v>
      </c>
      <c r="L19" s="17">
        <f>IF($AG19=VLOOKUP("zero_test", Keys!$B:$C, 2, FALSE), VLOOKUP("zero_test", Keys!$B:$C, 2, FALSE), INDEX(EPS_run_raw!$E$2:$AD$3025, $AG19, L$9))</f>
        <v>1720090000000000</v>
      </c>
      <c r="M19" s="17">
        <f>IF($AG19=VLOOKUP("zero_test", Keys!$B:$C, 2, FALSE), VLOOKUP("zero_test", Keys!$B:$C, 2, FALSE), INDEX(EPS_run_raw!$E$2:$AD$3025, $AG19, M$9))</f>
        <v>1723730000000000</v>
      </c>
      <c r="N19" s="17">
        <f>IF($AG19=VLOOKUP("zero_test", Keys!$B:$C, 2, FALSE), VLOOKUP("zero_test", Keys!$B:$C, 2, FALSE), INDEX(EPS_run_raw!$E$2:$AD$3025, $AG19, N$9))</f>
        <v>1718180000000000</v>
      </c>
      <c r="O19" s="17">
        <f>IF($AG19=VLOOKUP("zero_test", Keys!$B:$C, 2, FALSE), VLOOKUP("zero_test", Keys!$B:$C, 2, FALSE), INDEX(EPS_run_raw!$E$2:$AD$3025, $AG19, O$9))</f>
        <v>1719230000000000</v>
      </c>
      <c r="P19" s="17">
        <f>IF($AG19=VLOOKUP("zero_test", Keys!$B:$C, 2, FALSE), VLOOKUP("zero_test", Keys!$B:$C, 2, FALSE), INDEX(EPS_run_raw!$E$2:$AD$3025, $AG19, P$9))</f>
        <v>1728870000000000</v>
      </c>
      <c r="Q19" s="17">
        <f>IF($AG19=VLOOKUP("zero_test", Keys!$B:$C, 2, FALSE), VLOOKUP("zero_test", Keys!$B:$C, 2, FALSE), INDEX(EPS_run_raw!$E$2:$AD$3025, $AG19, Q$9))</f>
        <v>1718110000000000</v>
      </c>
      <c r="R19" s="17">
        <f>IF($AG19=VLOOKUP("zero_test", Keys!$B:$C, 2, FALSE), VLOOKUP("zero_test", Keys!$B:$C, 2, FALSE), INDEX(EPS_run_raw!$E$2:$AD$3025, $AG19, R$9))</f>
        <v>1732630000000000</v>
      </c>
      <c r="S19" s="17">
        <f>IF($AG19=VLOOKUP("zero_test", Keys!$B:$C, 2, FALSE), VLOOKUP("zero_test", Keys!$B:$C, 2, FALSE), INDEX(EPS_run_raw!$E$2:$AD$3025, $AG19, S$9))</f>
        <v>1738070000000000</v>
      </c>
      <c r="T19" s="17">
        <f>IF($AG19=VLOOKUP("zero_test", Keys!$B:$C, 2, FALSE), VLOOKUP("zero_test", Keys!$B:$C, 2, FALSE), INDEX(EPS_run_raw!$E$2:$AD$3025, $AG19, T$9))</f>
        <v>1743720000000000</v>
      </c>
      <c r="U19" s="17">
        <f>IF($AG19=VLOOKUP("zero_test", Keys!$B:$C, 2, FALSE), VLOOKUP("zero_test", Keys!$B:$C, 2, FALSE), INDEX(EPS_run_raw!$E$2:$AD$3025, $AG19, U$9))</f>
        <v>1743970000000000</v>
      </c>
      <c r="V19" s="17">
        <f>IF($AG19=VLOOKUP("zero_test", Keys!$B:$C, 2, FALSE), VLOOKUP("zero_test", Keys!$B:$C, 2, FALSE), INDEX(EPS_run_raw!$E$2:$AD$3025, $AG19, V$9))</f>
        <v>1741770000000000</v>
      </c>
      <c r="W19" s="17">
        <f>IF($AG19=VLOOKUP("zero_test", Keys!$B:$C, 2, FALSE), VLOOKUP("zero_test", Keys!$B:$C, 2, FALSE), INDEX(EPS_run_raw!$E$2:$AD$3025, $AG19, W$9))</f>
        <v>1738710000000000</v>
      </c>
      <c r="X19" s="17">
        <f>IF($AG19=VLOOKUP("zero_test", Keys!$B:$C, 2, FALSE), VLOOKUP("zero_test", Keys!$B:$C, 2, FALSE), INDEX(EPS_run_raw!$E$2:$AD$3025, $AG19, X$9))</f>
        <v>1725640000000000</v>
      </c>
      <c r="Y19" s="17">
        <f>IF($AG19=VLOOKUP("zero_test", Keys!$B:$C, 2, FALSE), VLOOKUP("zero_test", Keys!$B:$C, 2, FALSE), INDEX(EPS_run_raw!$E$2:$AD$3025, $AG19, Y$9))</f>
        <v>1732630000000000</v>
      </c>
      <c r="Z19" s="17">
        <f>IF($AG19=VLOOKUP("zero_test", Keys!$B:$C, 2, FALSE), VLOOKUP("zero_test", Keys!$B:$C, 2, FALSE), INDEX(EPS_run_raw!$E$2:$AD$3025, $AG19, Z$9))</f>
        <v>1729030000000000</v>
      </c>
      <c r="AA19" s="17">
        <f>IF($AG19=VLOOKUP("zero_test", Keys!$B:$C, 2, FALSE), VLOOKUP("zero_test", Keys!$B:$C, 2, FALSE), INDEX(EPS_run_raw!$E$2:$AD$3025, $AG19, AA$9))</f>
        <v>1734480000000000</v>
      </c>
      <c r="AB19" s="17">
        <f>IF($AG19=VLOOKUP("zero_test", Keys!$B:$C, 2, FALSE), VLOOKUP("zero_test", Keys!$B:$C, 2, FALSE), INDEX(EPS_run_raw!$E$2:$AD$3025, $AG19, AB$9))</f>
        <v>1726120000000000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LA|petroleum diesel|production</v>
      </c>
      <c r="AG19">
        <f>IFERROR(MATCH(AF19, EPS_run_raw!$D$2:$D$3025, 0), VLOOKUP("zero_test", Keys!$B:$C, 2, FALSE))</f>
        <v>973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LA|biofuel gasoline|production</v>
      </c>
      <c r="AG20">
        <f>IFERROR(MATCH(AF20, EPS_run_raw!$D$2:$D$3025, 0), VLOOKUP("zero_test", Keys!$B:$C, 2, FALSE))</f>
        <v>976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LA|biofuel diesel|production</v>
      </c>
      <c r="AG21">
        <f>IFERROR(MATCH(AF21, EPS_run_raw!$D$2:$D$3025, 0), VLOOKUP("zero_test", Keys!$B:$C, 2, FALSE))</f>
        <v>979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609521000000000</v>
      </c>
      <c r="D22" s="17">
        <f>IF($AG22=VLOOKUP("zero_test", Keys!$B:$C, 2, FALSE), VLOOKUP("zero_test", Keys!$B:$C, 2, FALSE), INDEX(EPS_run_raw!$E$2:$AD$3025, $AG22, D$9))</f>
        <v>594747000000000</v>
      </c>
      <c r="E22" s="17">
        <f>IF($AG22=VLOOKUP("zero_test", Keys!$B:$C, 2, FALSE), VLOOKUP("zero_test", Keys!$B:$C, 2, FALSE), INDEX(EPS_run_raw!$E$2:$AD$3025, $AG22, E$9))</f>
        <v>598654000000000</v>
      </c>
      <c r="F22" s="17">
        <f>IF($AG22=VLOOKUP("zero_test", Keys!$B:$C, 2, FALSE), VLOOKUP("zero_test", Keys!$B:$C, 2, FALSE), INDEX(EPS_run_raw!$E$2:$AD$3025, $AG22, F$9))</f>
        <v>603709000000000</v>
      </c>
      <c r="G22" s="17">
        <f>IF($AG22=VLOOKUP("zero_test", Keys!$B:$C, 2, FALSE), VLOOKUP("zero_test", Keys!$B:$C, 2, FALSE), INDEX(EPS_run_raw!$E$2:$AD$3025, $AG22, G$9))</f>
        <v>608776000000000</v>
      </c>
      <c r="H22" s="17">
        <f>IF($AG22=VLOOKUP("zero_test", Keys!$B:$C, 2, FALSE), VLOOKUP("zero_test", Keys!$B:$C, 2, FALSE), INDEX(EPS_run_raw!$E$2:$AD$3025, $AG22, H$9))</f>
        <v>612254000000000</v>
      </c>
      <c r="I22" s="17">
        <f>IF($AG22=VLOOKUP("zero_test", Keys!$B:$C, 2, FALSE), VLOOKUP("zero_test", Keys!$B:$C, 2, FALSE), INDEX(EPS_run_raw!$E$2:$AD$3025, $AG22, I$9))</f>
        <v>611467000000000</v>
      </c>
      <c r="J22" s="17">
        <f>IF($AG22=VLOOKUP("zero_test", Keys!$B:$C, 2, FALSE), VLOOKUP("zero_test", Keys!$B:$C, 2, FALSE), INDEX(EPS_run_raw!$E$2:$AD$3025, $AG22, J$9))</f>
        <v>616889000000000</v>
      </c>
      <c r="K22" s="17">
        <f>IF($AG22=VLOOKUP("zero_test", Keys!$B:$C, 2, FALSE), VLOOKUP("zero_test", Keys!$B:$C, 2, FALSE), INDEX(EPS_run_raw!$E$2:$AD$3025, $AG22, K$9))</f>
        <v>615082000000000</v>
      </c>
      <c r="L22" s="17">
        <f>IF($AG22=VLOOKUP("zero_test", Keys!$B:$C, 2, FALSE), VLOOKUP("zero_test", Keys!$B:$C, 2, FALSE), INDEX(EPS_run_raw!$E$2:$AD$3025, $AG22, L$9))</f>
        <v>612316000000000</v>
      </c>
      <c r="M22" s="17">
        <f>IF($AG22=VLOOKUP("zero_test", Keys!$B:$C, 2, FALSE), VLOOKUP("zero_test", Keys!$B:$C, 2, FALSE), INDEX(EPS_run_raw!$E$2:$AD$3025, $AG22, M$9))</f>
        <v>613614000000000</v>
      </c>
      <c r="N22" s="17">
        <f>IF($AG22=VLOOKUP("zero_test", Keys!$B:$C, 2, FALSE), VLOOKUP("zero_test", Keys!$B:$C, 2, FALSE), INDEX(EPS_run_raw!$E$2:$AD$3025, $AG22, N$9))</f>
        <v>611638000000000</v>
      </c>
      <c r="O22" s="17">
        <f>IF($AG22=VLOOKUP("zero_test", Keys!$B:$C, 2, FALSE), VLOOKUP("zero_test", Keys!$B:$C, 2, FALSE), INDEX(EPS_run_raw!$E$2:$AD$3025, $AG22, O$9))</f>
        <v>612012000000000</v>
      </c>
      <c r="P22" s="17">
        <f>IF($AG22=VLOOKUP("zero_test", Keys!$B:$C, 2, FALSE), VLOOKUP("zero_test", Keys!$B:$C, 2, FALSE), INDEX(EPS_run_raw!$E$2:$AD$3025, $AG22, P$9))</f>
        <v>615442000000000</v>
      </c>
      <c r="Q22" s="17">
        <f>IF($AG22=VLOOKUP("zero_test", Keys!$B:$C, 2, FALSE), VLOOKUP("zero_test", Keys!$B:$C, 2, FALSE), INDEX(EPS_run_raw!$E$2:$AD$3025, $AG22, Q$9))</f>
        <v>611614000000000</v>
      </c>
      <c r="R22" s="17">
        <f>IF($AG22=VLOOKUP("zero_test", Keys!$B:$C, 2, FALSE), VLOOKUP("zero_test", Keys!$B:$C, 2, FALSE), INDEX(EPS_run_raw!$E$2:$AD$3025, $AG22, R$9))</f>
        <v>616782000000000</v>
      </c>
      <c r="S22" s="17">
        <f>IF($AG22=VLOOKUP("zero_test", Keys!$B:$C, 2, FALSE), VLOOKUP("zero_test", Keys!$B:$C, 2, FALSE), INDEX(EPS_run_raw!$E$2:$AD$3025, $AG22, S$9))</f>
        <v>618717000000000</v>
      </c>
      <c r="T22" s="17">
        <f>IF($AG22=VLOOKUP("zero_test", Keys!$B:$C, 2, FALSE), VLOOKUP("zero_test", Keys!$B:$C, 2, FALSE), INDEX(EPS_run_raw!$E$2:$AD$3025, $AG22, T$9))</f>
        <v>620728000000000</v>
      </c>
      <c r="U22" s="17">
        <f>IF($AG22=VLOOKUP("zero_test", Keys!$B:$C, 2, FALSE), VLOOKUP("zero_test", Keys!$B:$C, 2, FALSE), INDEX(EPS_run_raw!$E$2:$AD$3025, $AG22, U$9))</f>
        <v>620819000000000</v>
      </c>
      <c r="V22" s="17">
        <f>IF($AG22=VLOOKUP("zero_test", Keys!$B:$C, 2, FALSE), VLOOKUP("zero_test", Keys!$B:$C, 2, FALSE), INDEX(EPS_run_raw!$E$2:$AD$3025, $AG22, V$9))</f>
        <v>620034000000000</v>
      </c>
      <c r="W22" s="17">
        <f>IF($AG22=VLOOKUP("zero_test", Keys!$B:$C, 2, FALSE), VLOOKUP("zero_test", Keys!$B:$C, 2, FALSE), INDEX(EPS_run_raw!$E$2:$AD$3025, $AG22, W$9))</f>
        <v>618945000000000</v>
      </c>
      <c r="X22" s="17">
        <f>IF($AG22=VLOOKUP("zero_test", Keys!$B:$C, 2, FALSE), VLOOKUP("zero_test", Keys!$B:$C, 2, FALSE), INDEX(EPS_run_raw!$E$2:$AD$3025, $AG22, X$9))</f>
        <v>614293000000000</v>
      </c>
      <c r="Y22" s="17">
        <f>IF($AG22=VLOOKUP("zero_test", Keys!$B:$C, 2, FALSE), VLOOKUP("zero_test", Keys!$B:$C, 2, FALSE), INDEX(EPS_run_raw!$E$2:$AD$3025, $AG22, Y$9))</f>
        <v>616783000000000</v>
      </c>
      <c r="Z22" s="17">
        <f>IF($AG22=VLOOKUP("zero_test", Keys!$B:$C, 2, FALSE), VLOOKUP("zero_test", Keys!$B:$C, 2, FALSE), INDEX(EPS_run_raw!$E$2:$AD$3025, $AG22, Z$9))</f>
        <v>615500000000000</v>
      </c>
      <c r="AA22" s="17">
        <f>IF($AG22=VLOOKUP("zero_test", Keys!$B:$C, 2, FALSE), VLOOKUP("zero_test", Keys!$B:$C, 2, FALSE), INDEX(EPS_run_raw!$E$2:$AD$3025, $AG22, AA$9))</f>
        <v>617439000000000</v>
      </c>
      <c r="AB22" s="17">
        <f>IF($AG22=VLOOKUP("zero_test", Keys!$B:$C, 2, FALSE), VLOOKUP("zero_test", Keys!$B:$C, 2, FALSE), INDEX(EPS_run_raw!$E$2:$AD$3025, $AG22, AB$9))</f>
        <v>614464000000000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LA|jet fuel or kerosene|production</v>
      </c>
      <c r="AG22">
        <f>IFERROR(MATCH(AF22, EPS_run_raw!$D$2:$D$3025, 0), VLOOKUP("zero_test", Keys!$B:$C, 2, FALSE))</f>
        <v>982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LA|heat|production</v>
      </c>
      <c r="AG23">
        <f>IFERROR(MATCH(AF23, EPS_run_raw!$D$2:$D$3025, 0), VLOOKUP("zero_test", Keys!$B:$C, 2, FALSE))</f>
        <v>985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LA|geothermal|production</v>
      </c>
      <c r="AG24">
        <f>IFERROR(MATCH(AF24, EPS_run_raw!$D$2:$D$3025, 0), VLOOKUP("zero_test", Keys!$B:$C, 2, FALSE))</f>
        <v>988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3701240000000</v>
      </c>
      <c r="D25" s="17">
        <f>IF($AG25=VLOOKUP("zero_test", Keys!$B:$C, 2, FALSE), VLOOKUP("zero_test", Keys!$B:$C, 2, FALSE), INDEX(EPS_run_raw!$E$2:$AD$3025, $AG25, D$9))</f>
        <v>3681330000000</v>
      </c>
      <c r="E25" s="17">
        <f>IF($AG25=VLOOKUP("zero_test", Keys!$B:$C, 2, FALSE), VLOOKUP("zero_test", Keys!$B:$C, 2, FALSE), INDEX(EPS_run_raw!$E$2:$AD$3025, $AG25, E$9))</f>
        <v>3139290000000</v>
      </c>
      <c r="F25" s="17">
        <f>IF($AG25=VLOOKUP("zero_test", Keys!$B:$C, 2, FALSE), VLOOKUP("zero_test", Keys!$B:$C, 2, FALSE), INDEX(EPS_run_raw!$E$2:$AD$3025, $AG25, F$9))</f>
        <v>2948010000000</v>
      </c>
      <c r="G25" s="17">
        <f>IF($AG25=VLOOKUP("zero_test", Keys!$B:$C, 2, FALSE), VLOOKUP("zero_test", Keys!$B:$C, 2, FALSE), INDEX(EPS_run_raw!$E$2:$AD$3025, $AG25, G$9))</f>
        <v>2841080000000</v>
      </c>
      <c r="H25" s="17">
        <f>IF($AG25=VLOOKUP("zero_test", Keys!$B:$C, 2, FALSE), VLOOKUP("zero_test", Keys!$B:$C, 2, FALSE), INDEX(EPS_run_raw!$E$2:$AD$3025, $AG25, H$9))</f>
        <v>2889170000000</v>
      </c>
      <c r="I25" s="17">
        <f>IF($AG25=VLOOKUP("zero_test", Keys!$B:$C, 2, FALSE), VLOOKUP("zero_test", Keys!$B:$C, 2, FALSE), INDEX(EPS_run_raw!$E$2:$AD$3025, $AG25, I$9))</f>
        <v>2754610000000</v>
      </c>
      <c r="J25" s="17">
        <f>IF($AG25=VLOOKUP("zero_test", Keys!$B:$C, 2, FALSE), VLOOKUP("zero_test", Keys!$B:$C, 2, FALSE), INDEX(EPS_run_raw!$E$2:$AD$3025, $AG25, J$9))</f>
        <v>2713480000000</v>
      </c>
      <c r="K25" s="17">
        <f>IF($AG25=VLOOKUP("zero_test", Keys!$B:$C, 2, FALSE), VLOOKUP("zero_test", Keys!$B:$C, 2, FALSE), INDEX(EPS_run_raw!$E$2:$AD$3025, $AG25, K$9))</f>
        <v>2802640000000</v>
      </c>
      <c r="L25" s="17">
        <f>IF($AG25=VLOOKUP("zero_test", Keys!$B:$C, 2, FALSE), VLOOKUP("zero_test", Keys!$B:$C, 2, FALSE), INDEX(EPS_run_raw!$E$2:$AD$3025, $AG25, L$9))</f>
        <v>2512570000000</v>
      </c>
      <c r="M25" s="17">
        <f>IF($AG25=VLOOKUP("zero_test", Keys!$B:$C, 2, FALSE), VLOOKUP("zero_test", Keys!$B:$C, 2, FALSE), INDEX(EPS_run_raw!$E$2:$AD$3025, $AG25, M$9))</f>
        <v>2516550000000</v>
      </c>
      <c r="N25" s="17">
        <f>IF($AG25=VLOOKUP("zero_test", Keys!$B:$C, 2, FALSE), VLOOKUP("zero_test", Keys!$B:$C, 2, FALSE), INDEX(EPS_run_raw!$E$2:$AD$3025, $AG25, N$9))</f>
        <v>2526890000000</v>
      </c>
      <c r="O25" s="17">
        <f>IF($AG25=VLOOKUP("zero_test", Keys!$B:$C, 2, FALSE), VLOOKUP("zero_test", Keys!$B:$C, 2, FALSE), INDEX(EPS_run_raw!$E$2:$AD$3025, $AG25, O$9))</f>
        <v>2314070000000</v>
      </c>
      <c r="P25" s="17">
        <f>IF($AG25=VLOOKUP("zero_test", Keys!$B:$C, 2, FALSE), VLOOKUP("zero_test", Keys!$B:$C, 2, FALSE), INDEX(EPS_run_raw!$E$2:$AD$3025, $AG25, P$9))</f>
        <v>2346530000000</v>
      </c>
      <c r="Q25" s="17">
        <f>IF($AG25=VLOOKUP("zero_test", Keys!$B:$C, 2, FALSE), VLOOKUP("zero_test", Keys!$B:$C, 2, FALSE), INDEX(EPS_run_raw!$E$2:$AD$3025, $AG25, Q$9))</f>
        <v>2286270000000</v>
      </c>
      <c r="R25" s="17">
        <f>IF($AG25=VLOOKUP("zero_test", Keys!$B:$C, 2, FALSE), VLOOKUP("zero_test", Keys!$B:$C, 2, FALSE), INDEX(EPS_run_raw!$E$2:$AD$3025, $AG25, R$9))</f>
        <v>2170350000000</v>
      </c>
      <c r="S25" s="17">
        <f>IF($AG25=VLOOKUP("zero_test", Keys!$B:$C, 2, FALSE), VLOOKUP("zero_test", Keys!$B:$C, 2, FALSE), INDEX(EPS_run_raw!$E$2:$AD$3025, $AG25, S$9))</f>
        <v>2122500000000</v>
      </c>
      <c r="T25" s="17">
        <f>IF($AG25=VLOOKUP("zero_test", Keys!$B:$C, 2, FALSE), VLOOKUP("zero_test", Keys!$B:$C, 2, FALSE), INDEX(EPS_run_raw!$E$2:$AD$3025, $AG25, T$9))</f>
        <v>2326910000000</v>
      </c>
      <c r="U25" s="17">
        <f>IF($AG25=VLOOKUP("zero_test", Keys!$B:$C, 2, FALSE), VLOOKUP("zero_test", Keys!$B:$C, 2, FALSE), INDEX(EPS_run_raw!$E$2:$AD$3025, $AG25, U$9))</f>
        <v>2359940000000</v>
      </c>
      <c r="V25" s="17">
        <f>IF($AG25=VLOOKUP("zero_test", Keys!$B:$C, 2, FALSE), VLOOKUP("zero_test", Keys!$B:$C, 2, FALSE), INDEX(EPS_run_raw!$E$2:$AD$3025, $AG25, V$9))</f>
        <v>2342790000000</v>
      </c>
      <c r="W25" s="17">
        <f>IF($AG25=VLOOKUP("zero_test", Keys!$B:$C, 2, FALSE), VLOOKUP("zero_test", Keys!$B:$C, 2, FALSE), INDEX(EPS_run_raw!$E$2:$AD$3025, $AG25, W$9))</f>
        <v>2353590000000</v>
      </c>
      <c r="X25" s="17">
        <f>IF($AG25=VLOOKUP("zero_test", Keys!$B:$C, 2, FALSE), VLOOKUP("zero_test", Keys!$B:$C, 2, FALSE), INDEX(EPS_run_raw!$E$2:$AD$3025, $AG25, X$9))</f>
        <v>2435140000000</v>
      </c>
      <c r="Y25" s="17">
        <f>IF($AG25=VLOOKUP("zero_test", Keys!$B:$C, 2, FALSE), VLOOKUP("zero_test", Keys!$B:$C, 2, FALSE), INDEX(EPS_run_raw!$E$2:$AD$3025, $AG25, Y$9))</f>
        <v>2540780000000</v>
      </c>
      <c r="Z25" s="17">
        <f>IF($AG25=VLOOKUP("zero_test", Keys!$B:$C, 2, FALSE), VLOOKUP("zero_test", Keys!$B:$C, 2, FALSE), INDEX(EPS_run_raw!$E$2:$AD$3025, $AG25, Z$9))</f>
        <v>2628660000000</v>
      </c>
      <c r="AA25" s="17">
        <f>IF($AG25=VLOOKUP("zero_test", Keys!$B:$C, 2, FALSE), VLOOKUP("zero_test", Keys!$B:$C, 2, FALSE), INDEX(EPS_run_raw!$E$2:$AD$3025, $AG25, AA$9))</f>
        <v>2755210000000</v>
      </c>
      <c r="AB25" s="17">
        <f>IF($AG25=VLOOKUP("zero_test", Keys!$B:$C, 2, FALSE), VLOOKUP("zero_test", Keys!$B:$C, 2, FALSE), INDEX(EPS_run_raw!$E$2:$AD$3025, $AG25, AB$9))</f>
        <v>2737550000000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LA|lignite|production</v>
      </c>
      <c r="AG25">
        <f>IFERROR(MATCH(AF25, EPS_run_raw!$D$2:$D$3025, 0), VLOOKUP("zero_test", Keys!$B:$C, 2, FALSE))</f>
        <v>991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3213740000000000</v>
      </c>
      <c r="D26" s="17">
        <f>IF($AG26=VLOOKUP("zero_test", Keys!$B:$C, 2, FALSE), VLOOKUP("zero_test", Keys!$B:$C, 2, FALSE), INDEX(EPS_run_raw!$E$2:$AD$3025, $AG26, D$9))</f>
        <v>3247280000000000</v>
      </c>
      <c r="E26" s="17">
        <f>IF($AG26=VLOOKUP("zero_test", Keys!$B:$C, 2, FALSE), VLOOKUP("zero_test", Keys!$B:$C, 2, FALSE), INDEX(EPS_run_raw!$E$2:$AD$3025, $AG26, E$9))</f>
        <v>3423150000000000</v>
      </c>
      <c r="F26" s="17">
        <f>IF($AG26=VLOOKUP("zero_test", Keys!$B:$C, 2, FALSE), VLOOKUP("zero_test", Keys!$B:$C, 2, FALSE), INDEX(EPS_run_raw!$E$2:$AD$3025, $AG26, F$9))</f>
        <v>3448170000000000</v>
      </c>
      <c r="G26" s="17">
        <f>IF($AG26=VLOOKUP("zero_test", Keys!$B:$C, 2, FALSE), VLOOKUP("zero_test", Keys!$B:$C, 2, FALSE), INDEX(EPS_run_raw!$E$2:$AD$3025, $AG26, G$9))</f>
        <v>3351490000000000</v>
      </c>
      <c r="H26" s="17">
        <f>IF($AG26=VLOOKUP("zero_test", Keys!$B:$C, 2, FALSE), VLOOKUP("zero_test", Keys!$B:$C, 2, FALSE), INDEX(EPS_run_raw!$E$2:$AD$3025, $AG26, H$9))</f>
        <v>3369590000000000</v>
      </c>
      <c r="I26" s="17">
        <f>IF($AG26=VLOOKUP("zero_test", Keys!$B:$C, 2, FALSE), VLOOKUP("zero_test", Keys!$B:$C, 2, FALSE), INDEX(EPS_run_raw!$E$2:$AD$3025, $AG26, I$9))</f>
        <v>3369680000000000</v>
      </c>
      <c r="J26" s="17">
        <f>IF($AG26=VLOOKUP("zero_test", Keys!$B:$C, 2, FALSE), VLOOKUP("zero_test", Keys!$B:$C, 2, FALSE), INDEX(EPS_run_raw!$E$2:$AD$3025, $AG26, J$9))</f>
        <v>3283900000000000</v>
      </c>
      <c r="K26" s="17">
        <f>IF($AG26=VLOOKUP("zero_test", Keys!$B:$C, 2, FALSE), VLOOKUP("zero_test", Keys!$B:$C, 2, FALSE), INDEX(EPS_run_raw!$E$2:$AD$3025, $AG26, K$9))</f>
        <v>3149720000000000</v>
      </c>
      <c r="L26" s="17">
        <f>IF($AG26=VLOOKUP("zero_test", Keys!$B:$C, 2, FALSE), VLOOKUP("zero_test", Keys!$B:$C, 2, FALSE), INDEX(EPS_run_raw!$E$2:$AD$3025, $AG26, L$9))</f>
        <v>3034540000000000</v>
      </c>
      <c r="M26" s="17">
        <f>IF($AG26=VLOOKUP("zero_test", Keys!$B:$C, 2, FALSE), VLOOKUP("zero_test", Keys!$B:$C, 2, FALSE), INDEX(EPS_run_raw!$E$2:$AD$3025, $AG26, M$9))</f>
        <v>2906130000000000</v>
      </c>
      <c r="N26" s="17">
        <f>IF($AG26=VLOOKUP("zero_test", Keys!$B:$C, 2, FALSE), VLOOKUP("zero_test", Keys!$B:$C, 2, FALSE), INDEX(EPS_run_raw!$E$2:$AD$3025, $AG26, N$9))</f>
        <v>2950180000000000</v>
      </c>
      <c r="O26" s="17">
        <f>IF($AG26=VLOOKUP("zero_test", Keys!$B:$C, 2, FALSE), VLOOKUP("zero_test", Keys!$B:$C, 2, FALSE), INDEX(EPS_run_raw!$E$2:$AD$3025, $AG26, O$9))</f>
        <v>2914820000000000</v>
      </c>
      <c r="P26" s="17">
        <f>IF($AG26=VLOOKUP("zero_test", Keys!$B:$C, 2, FALSE), VLOOKUP("zero_test", Keys!$B:$C, 2, FALSE), INDEX(EPS_run_raw!$E$2:$AD$3025, $AG26, P$9))</f>
        <v>2832130000000000</v>
      </c>
      <c r="Q26" s="17">
        <f>IF($AG26=VLOOKUP("zero_test", Keys!$B:$C, 2, FALSE), VLOOKUP("zero_test", Keys!$B:$C, 2, FALSE), INDEX(EPS_run_raw!$E$2:$AD$3025, $AG26, Q$9))</f>
        <v>2907260000000000</v>
      </c>
      <c r="R26" s="17">
        <f>IF($AG26=VLOOKUP("zero_test", Keys!$B:$C, 2, FALSE), VLOOKUP("zero_test", Keys!$B:$C, 2, FALSE), INDEX(EPS_run_raw!$E$2:$AD$3025, $AG26, R$9))</f>
        <v>3041610000000000</v>
      </c>
      <c r="S26" s="17">
        <f>IF($AG26=VLOOKUP("zero_test", Keys!$B:$C, 2, FALSE), VLOOKUP("zero_test", Keys!$B:$C, 2, FALSE), INDEX(EPS_run_raw!$E$2:$AD$3025, $AG26, S$9))</f>
        <v>3198380000000000</v>
      </c>
      <c r="T26" s="17">
        <f>IF($AG26=VLOOKUP("zero_test", Keys!$B:$C, 2, FALSE), VLOOKUP("zero_test", Keys!$B:$C, 2, FALSE), INDEX(EPS_run_raw!$E$2:$AD$3025, $AG26, T$9))</f>
        <v>3293590000000000</v>
      </c>
      <c r="U26" s="17">
        <f>IF($AG26=VLOOKUP("zero_test", Keys!$B:$C, 2, FALSE), VLOOKUP("zero_test", Keys!$B:$C, 2, FALSE), INDEX(EPS_run_raw!$E$2:$AD$3025, $AG26, U$9))</f>
        <v>3318410000000000</v>
      </c>
      <c r="V26" s="17">
        <f>IF($AG26=VLOOKUP("zero_test", Keys!$B:$C, 2, FALSE), VLOOKUP("zero_test", Keys!$B:$C, 2, FALSE), INDEX(EPS_run_raw!$E$2:$AD$3025, $AG26, V$9))</f>
        <v>3361480000000000</v>
      </c>
      <c r="W26" s="17">
        <f>IF($AG26=VLOOKUP("zero_test", Keys!$B:$C, 2, FALSE), VLOOKUP("zero_test", Keys!$B:$C, 2, FALSE), INDEX(EPS_run_raw!$E$2:$AD$3025, $AG26, W$9))</f>
        <v>3333470000000000</v>
      </c>
      <c r="X26" s="17">
        <f>IF($AG26=VLOOKUP("zero_test", Keys!$B:$C, 2, FALSE), VLOOKUP("zero_test", Keys!$B:$C, 2, FALSE), INDEX(EPS_run_raw!$E$2:$AD$3025, $AG26, X$9))</f>
        <v>3312970000000000</v>
      </c>
      <c r="Y26" s="17">
        <f>IF($AG26=VLOOKUP("zero_test", Keys!$B:$C, 2, FALSE), VLOOKUP("zero_test", Keys!$B:$C, 2, FALSE), INDEX(EPS_run_raw!$E$2:$AD$3025, $AG26, Y$9))</f>
        <v>3257560000000000</v>
      </c>
      <c r="Z26" s="17">
        <f>IF($AG26=VLOOKUP("zero_test", Keys!$B:$C, 2, FALSE), VLOOKUP("zero_test", Keys!$B:$C, 2, FALSE), INDEX(EPS_run_raw!$E$2:$AD$3025, $AG26, Z$9))</f>
        <v>3184010000000000</v>
      </c>
      <c r="AA26" s="17">
        <f>IF($AG26=VLOOKUP("zero_test", Keys!$B:$C, 2, FALSE), VLOOKUP("zero_test", Keys!$B:$C, 2, FALSE), INDEX(EPS_run_raw!$E$2:$AD$3025, $AG26, AA$9))</f>
        <v>3131160000000000</v>
      </c>
      <c r="AB26" s="17">
        <f>IF($AG26=VLOOKUP("zero_test", Keys!$B:$C, 2, FALSE), VLOOKUP("zero_test", Keys!$B:$C, 2, FALSE), INDEX(EPS_run_raw!$E$2:$AD$3025, $AG26, AB$9))</f>
        <v>3070480000000000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LA|crude oil|production</v>
      </c>
      <c r="AG26">
        <f>IFERROR(MATCH(AF26, EPS_run_raw!$D$2:$D$3025, 0), VLOOKUP("zero_test", Keys!$B:$C, 2, FALSE))</f>
        <v>994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118402000000000</v>
      </c>
      <c r="D27" s="17">
        <f>IF($AG27=VLOOKUP("zero_test", Keys!$B:$C, 2, FALSE), VLOOKUP("zero_test", Keys!$B:$C, 2, FALSE), INDEX(EPS_run_raw!$E$2:$AD$3025, $AG27, D$9))</f>
        <v>115532000000000</v>
      </c>
      <c r="E27" s="17">
        <f>IF($AG27=VLOOKUP("zero_test", Keys!$B:$C, 2, FALSE), VLOOKUP("zero_test", Keys!$B:$C, 2, FALSE), INDEX(EPS_run_raw!$E$2:$AD$3025, $AG27, E$9))</f>
        <v>116290000000000</v>
      </c>
      <c r="F27" s="17">
        <f>IF($AG27=VLOOKUP("zero_test", Keys!$B:$C, 2, FALSE), VLOOKUP("zero_test", Keys!$B:$C, 2, FALSE), INDEX(EPS_run_raw!$E$2:$AD$3025, $AG27, F$9))</f>
        <v>117272000000000</v>
      </c>
      <c r="G27" s="17">
        <f>IF($AG27=VLOOKUP("zero_test", Keys!$B:$C, 2, FALSE), VLOOKUP("zero_test", Keys!$B:$C, 2, FALSE), INDEX(EPS_run_raw!$E$2:$AD$3025, $AG27, G$9))</f>
        <v>118257000000000</v>
      </c>
      <c r="H27" s="17">
        <f>IF($AG27=VLOOKUP("zero_test", Keys!$B:$C, 2, FALSE), VLOOKUP("zero_test", Keys!$B:$C, 2, FALSE), INDEX(EPS_run_raw!$E$2:$AD$3025, $AG27, H$9))</f>
        <v>118932000000000</v>
      </c>
      <c r="I27" s="17">
        <f>IF($AG27=VLOOKUP("zero_test", Keys!$B:$C, 2, FALSE), VLOOKUP("zero_test", Keys!$B:$C, 2, FALSE), INDEX(EPS_run_raw!$E$2:$AD$3025, $AG27, I$9))</f>
        <v>118779000000000</v>
      </c>
      <c r="J27" s="17">
        <f>IF($AG27=VLOOKUP("zero_test", Keys!$B:$C, 2, FALSE), VLOOKUP("zero_test", Keys!$B:$C, 2, FALSE), INDEX(EPS_run_raw!$E$2:$AD$3025, $AG27, J$9))</f>
        <v>119833000000000</v>
      </c>
      <c r="K27" s="17">
        <f>IF($AG27=VLOOKUP("zero_test", Keys!$B:$C, 2, FALSE), VLOOKUP("zero_test", Keys!$B:$C, 2, FALSE), INDEX(EPS_run_raw!$E$2:$AD$3025, $AG27, K$9))</f>
        <v>119482000000000</v>
      </c>
      <c r="L27" s="17">
        <f>IF($AG27=VLOOKUP("zero_test", Keys!$B:$C, 2, FALSE), VLOOKUP("zero_test", Keys!$B:$C, 2, FALSE), INDEX(EPS_run_raw!$E$2:$AD$3025, $AG27, L$9))</f>
        <v>118944000000000</v>
      </c>
      <c r="M27" s="17">
        <f>IF($AG27=VLOOKUP("zero_test", Keys!$B:$C, 2, FALSE), VLOOKUP("zero_test", Keys!$B:$C, 2, FALSE), INDEX(EPS_run_raw!$E$2:$AD$3025, $AG27, M$9))</f>
        <v>119197000000000</v>
      </c>
      <c r="N27" s="17">
        <f>IF($AG27=VLOOKUP("zero_test", Keys!$B:$C, 2, FALSE), VLOOKUP("zero_test", Keys!$B:$C, 2, FALSE), INDEX(EPS_run_raw!$E$2:$AD$3025, $AG27, N$9))</f>
        <v>118813000000000</v>
      </c>
      <c r="O27" s="17">
        <f>IF($AG27=VLOOKUP("zero_test", Keys!$B:$C, 2, FALSE), VLOOKUP("zero_test", Keys!$B:$C, 2, FALSE), INDEX(EPS_run_raw!$E$2:$AD$3025, $AG27, O$9))</f>
        <v>118885000000000</v>
      </c>
      <c r="P27" s="17">
        <f>IF($AG27=VLOOKUP("zero_test", Keys!$B:$C, 2, FALSE), VLOOKUP("zero_test", Keys!$B:$C, 2, FALSE), INDEX(EPS_run_raw!$E$2:$AD$3025, $AG27, P$9))</f>
        <v>119552000000000</v>
      </c>
      <c r="Q27" s="17">
        <f>IF($AG27=VLOOKUP("zero_test", Keys!$B:$C, 2, FALSE), VLOOKUP("zero_test", Keys!$B:$C, 2, FALSE), INDEX(EPS_run_raw!$E$2:$AD$3025, $AG27, Q$9))</f>
        <v>118808000000000</v>
      </c>
      <c r="R27" s="17">
        <f>IF($AG27=VLOOKUP("zero_test", Keys!$B:$C, 2, FALSE), VLOOKUP("zero_test", Keys!$B:$C, 2, FALSE), INDEX(EPS_run_raw!$E$2:$AD$3025, $AG27, R$9))</f>
        <v>119812000000000</v>
      </c>
      <c r="S27" s="17">
        <f>IF($AG27=VLOOKUP("zero_test", Keys!$B:$C, 2, FALSE), VLOOKUP("zero_test", Keys!$B:$C, 2, FALSE), INDEX(EPS_run_raw!$E$2:$AD$3025, $AG27, S$9))</f>
        <v>120188000000000</v>
      </c>
      <c r="T27" s="17">
        <f>IF($AG27=VLOOKUP("zero_test", Keys!$B:$C, 2, FALSE), VLOOKUP("zero_test", Keys!$B:$C, 2, FALSE), INDEX(EPS_run_raw!$E$2:$AD$3025, $AG27, T$9))</f>
        <v>120578000000000</v>
      </c>
      <c r="U27" s="17">
        <f>IF($AG27=VLOOKUP("zero_test", Keys!$B:$C, 2, FALSE), VLOOKUP("zero_test", Keys!$B:$C, 2, FALSE), INDEX(EPS_run_raw!$E$2:$AD$3025, $AG27, U$9))</f>
        <v>120596000000000</v>
      </c>
      <c r="V27" s="17">
        <f>IF($AG27=VLOOKUP("zero_test", Keys!$B:$C, 2, FALSE), VLOOKUP("zero_test", Keys!$B:$C, 2, FALSE), INDEX(EPS_run_raw!$E$2:$AD$3025, $AG27, V$9))</f>
        <v>120444000000000</v>
      </c>
      <c r="W27" s="17">
        <f>IF($AG27=VLOOKUP("zero_test", Keys!$B:$C, 2, FALSE), VLOOKUP("zero_test", Keys!$B:$C, 2, FALSE), INDEX(EPS_run_raw!$E$2:$AD$3025, $AG27, W$9))</f>
        <v>120232000000000</v>
      </c>
      <c r="X27" s="17">
        <f>IF($AG27=VLOOKUP("zero_test", Keys!$B:$C, 2, FALSE), VLOOKUP("zero_test", Keys!$B:$C, 2, FALSE), INDEX(EPS_run_raw!$E$2:$AD$3025, $AG27, X$9))</f>
        <v>119328000000000</v>
      </c>
      <c r="Y27" s="17">
        <f>IF($AG27=VLOOKUP("zero_test", Keys!$B:$C, 2, FALSE), VLOOKUP("zero_test", Keys!$B:$C, 2, FALSE), INDEX(EPS_run_raw!$E$2:$AD$3025, $AG27, Y$9))</f>
        <v>119812000000000</v>
      </c>
      <c r="Z27" s="17">
        <f>IF($AG27=VLOOKUP("zero_test", Keys!$B:$C, 2, FALSE), VLOOKUP("zero_test", Keys!$B:$C, 2, FALSE), INDEX(EPS_run_raw!$E$2:$AD$3025, $AG27, Z$9))</f>
        <v>119563000000000</v>
      </c>
      <c r="AA27" s="17">
        <f>IF($AG27=VLOOKUP("zero_test", Keys!$B:$C, 2, FALSE), VLOOKUP("zero_test", Keys!$B:$C, 2, FALSE), INDEX(EPS_run_raw!$E$2:$AD$3025, $AG27, AA$9))</f>
        <v>119940000000000</v>
      </c>
      <c r="AB27" s="17">
        <f>IF($AG27=VLOOKUP("zero_test", Keys!$B:$C, 2, FALSE), VLOOKUP("zero_test", Keys!$B:$C, 2, FALSE), INDEX(EPS_run_raw!$E$2:$AD$3025, $AG27, AB$9))</f>
        <v>119362000000000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LA|heavy or residual fuel oil|production</v>
      </c>
      <c r="AG27">
        <f>IFERROR(MATCH(AF27, EPS_run_raw!$D$2:$D$3025, 0), VLOOKUP("zero_test", Keys!$B:$C, 2, FALSE))</f>
        <v>997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456137000000000</v>
      </c>
      <c r="D28" s="17">
        <f>IF($AG28=VLOOKUP("zero_test", Keys!$B:$C, 2, FALSE), VLOOKUP("zero_test", Keys!$B:$C, 2, FALSE), INDEX(EPS_run_raw!$E$2:$AD$3025, $AG28, D$9))</f>
        <v>465823000000000</v>
      </c>
      <c r="E28" s="17">
        <f>IF($AG28=VLOOKUP("zero_test", Keys!$B:$C, 2, FALSE), VLOOKUP("zero_test", Keys!$B:$C, 2, FALSE), INDEX(EPS_run_raw!$E$2:$AD$3025, $AG28, E$9))</f>
        <v>515715000000000</v>
      </c>
      <c r="F28" s="17">
        <f>IF($AG28=VLOOKUP("zero_test", Keys!$B:$C, 2, FALSE), VLOOKUP("zero_test", Keys!$B:$C, 2, FALSE), INDEX(EPS_run_raw!$E$2:$AD$3025, $AG28, F$9))</f>
        <v>510799000000000</v>
      </c>
      <c r="G28" s="17">
        <f>IF($AG28=VLOOKUP("zero_test", Keys!$B:$C, 2, FALSE), VLOOKUP("zero_test", Keys!$B:$C, 2, FALSE), INDEX(EPS_run_raw!$E$2:$AD$3025, $AG28, G$9))</f>
        <v>512154000000000</v>
      </c>
      <c r="H28" s="17">
        <f>IF($AG28=VLOOKUP("zero_test", Keys!$B:$C, 2, FALSE), VLOOKUP("zero_test", Keys!$B:$C, 2, FALSE), INDEX(EPS_run_raw!$E$2:$AD$3025, $AG28, H$9))</f>
        <v>514853000000000</v>
      </c>
      <c r="I28" s="17">
        <f>IF($AG28=VLOOKUP("zero_test", Keys!$B:$C, 2, FALSE), VLOOKUP("zero_test", Keys!$B:$C, 2, FALSE), INDEX(EPS_run_raw!$E$2:$AD$3025, $AG28, I$9))</f>
        <v>539955000000000</v>
      </c>
      <c r="J28" s="17">
        <f>IF($AG28=VLOOKUP("zero_test", Keys!$B:$C, 2, FALSE), VLOOKUP("zero_test", Keys!$B:$C, 2, FALSE), INDEX(EPS_run_raw!$E$2:$AD$3025, $AG28, J$9))</f>
        <v>563871000000000</v>
      </c>
      <c r="K28" s="17">
        <f>IF($AG28=VLOOKUP("zero_test", Keys!$B:$C, 2, FALSE), VLOOKUP("zero_test", Keys!$B:$C, 2, FALSE), INDEX(EPS_run_raw!$E$2:$AD$3025, $AG28, K$9))</f>
        <v>586558000000000</v>
      </c>
      <c r="L28" s="17">
        <f>IF($AG28=VLOOKUP("zero_test", Keys!$B:$C, 2, FALSE), VLOOKUP("zero_test", Keys!$B:$C, 2, FALSE), INDEX(EPS_run_raw!$E$2:$AD$3025, $AG28, L$9))</f>
        <v>602705000000000</v>
      </c>
      <c r="M28" s="17">
        <f>IF($AG28=VLOOKUP("zero_test", Keys!$B:$C, 2, FALSE), VLOOKUP("zero_test", Keys!$B:$C, 2, FALSE), INDEX(EPS_run_raw!$E$2:$AD$3025, $AG28, M$9))</f>
        <v>615009000000000</v>
      </c>
      <c r="N28" s="17">
        <f>IF($AG28=VLOOKUP("zero_test", Keys!$B:$C, 2, FALSE), VLOOKUP("zero_test", Keys!$B:$C, 2, FALSE), INDEX(EPS_run_raw!$E$2:$AD$3025, $AG28, N$9))</f>
        <v>621688000000000</v>
      </c>
      <c r="O28" s="17">
        <f>IF($AG28=VLOOKUP("zero_test", Keys!$B:$C, 2, FALSE), VLOOKUP("zero_test", Keys!$B:$C, 2, FALSE), INDEX(EPS_run_raw!$E$2:$AD$3025, $AG28, O$9))</f>
        <v>632188000000000</v>
      </c>
      <c r="P28" s="17">
        <f>IF($AG28=VLOOKUP("zero_test", Keys!$B:$C, 2, FALSE), VLOOKUP("zero_test", Keys!$B:$C, 2, FALSE), INDEX(EPS_run_raw!$E$2:$AD$3025, $AG28, P$9))</f>
        <v>643371000000000</v>
      </c>
      <c r="Q28" s="17">
        <f>IF($AG28=VLOOKUP("zero_test", Keys!$B:$C, 2, FALSE), VLOOKUP("zero_test", Keys!$B:$C, 2, FALSE), INDEX(EPS_run_raw!$E$2:$AD$3025, $AG28, Q$9))</f>
        <v>653036000000000</v>
      </c>
      <c r="R28" s="17">
        <f>IF($AG28=VLOOKUP("zero_test", Keys!$B:$C, 2, FALSE), VLOOKUP("zero_test", Keys!$B:$C, 2, FALSE), INDEX(EPS_run_raw!$E$2:$AD$3025, $AG28, R$9))</f>
        <v>669133000000000</v>
      </c>
      <c r="S28" s="17">
        <f>IF($AG28=VLOOKUP("zero_test", Keys!$B:$C, 2, FALSE), VLOOKUP("zero_test", Keys!$B:$C, 2, FALSE), INDEX(EPS_run_raw!$E$2:$AD$3025, $AG28, S$9))</f>
        <v>683381000000000</v>
      </c>
      <c r="T28" s="17">
        <f>IF($AG28=VLOOKUP("zero_test", Keys!$B:$C, 2, FALSE), VLOOKUP("zero_test", Keys!$B:$C, 2, FALSE), INDEX(EPS_run_raw!$E$2:$AD$3025, $AG28, T$9))</f>
        <v>691234000000000</v>
      </c>
      <c r="U28" s="17">
        <f>IF($AG28=VLOOKUP("zero_test", Keys!$B:$C, 2, FALSE), VLOOKUP("zero_test", Keys!$B:$C, 2, FALSE), INDEX(EPS_run_raw!$E$2:$AD$3025, $AG28, U$9))</f>
        <v>694744000000000</v>
      </c>
      <c r="V28" s="17">
        <f>IF($AG28=VLOOKUP("zero_test", Keys!$B:$C, 2, FALSE), VLOOKUP("zero_test", Keys!$B:$C, 2, FALSE), INDEX(EPS_run_raw!$E$2:$AD$3025, $AG28, V$9))</f>
        <v>691819000000000</v>
      </c>
      <c r="W28" s="17">
        <f>IF($AG28=VLOOKUP("zero_test", Keys!$B:$C, 2, FALSE), VLOOKUP("zero_test", Keys!$B:$C, 2, FALSE), INDEX(EPS_run_raw!$E$2:$AD$3025, $AG28, W$9))</f>
        <v>684599000000000</v>
      </c>
      <c r="X28" s="17">
        <f>IF($AG28=VLOOKUP("zero_test", Keys!$B:$C, 2, FALSE), VLOOKUP("zero_test", Keys!$B:$C, 2, FALSE), INDEX(EPS_run_raw!$E$2:$AD$3025, $AG28, X$9))</f>
        <v>678584000000000</v>
      </c>
      <c r="Y28" s="17">
        <f>IF($AG28=VLOOKUP("zero_test", Keys!$B:$C, 2, FALSE), VLOOKUP("zero_test", Keys!$B:$C, 2, FALSE), INDEX(EPS_run_raw!$E$2:$AD$3025, $AG28, Y$9))</f>
        <v>679914000000000</v>
      </c>
      <c r="Z28" s="17">
        <f>IF($AG28=VLOOKUP("zero_test", Keys!$B:$C, 2, FALSE), VLOOKUP("zero_test", Keys!$B:$C, 2, FALSE), INDEX(EPS_run_raw!$E$2:$AD$3025, $AG28, Z$9))</f>
        <v>684200000000000</v>
      </c>
      <c r="AA28" s="17">
        <f>IF($AG28=VLOOKUP("zero_test", Keys!$B:$C, 2, FALSE), VLOOKUP("zero_test", Keys!$B:$C, 2, FALSE), INDEX(EPS_run_raw!$E$2:$AD$3025, $AG28, AA$9))</f>
        <v>686658000000000</v>
      </c>
      <c r="AB28" s="17">
        <f>IF($AG28=VLOOKUP("zero_test", Keys!$B:$C, 2, FALSE), VLOOKUP("zero_test", Keys!$B:$C, 2, FALSE), INDEX(EPS_run_raw!$E$2:$AD$3025, $AG28, AB$9))</f>
        <v>685130000000000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LA|LPG propane or butane|production</v>
      </c>
      <c r="AG28">
        <f>IFERROR(MATCH(AF28, EPS_run_raw!$D$2:$D$3025, 0), VLOOKUP("zero_test", Keys!$B:$C, 2, FALSE))</f>
        <v>1000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LA|municipal solid waste|production</v>
      </c>
      <c r="AG29">
        <f>IFERROR(MATCH(AF29, EPS_run_raw!$D$2:$D$3025, 0), VLOOKUP("zero_test", Keys!$B:$C, 2, FALSE))</f>
        <v>1003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13997800000000</v>
      </c>
      <c r="D30" s="17">
        <f>IF($AG30=VLOOKUP("zero_test", Keys!$B:$C, 2, FALSE), VLOOKUP("zero_test", Keys!$B:$C, 2, FALSE), INDEX(EPS_run_raw!$E$2:$AD$3025, $AG30, D$9))</f>
        <v>13293600000000</v>
      </c>
      <c r="E30" s="17">
        <f>IF($AG30=VLOOKUP("zero_test", Keys!$B:$C, 2, FALSE), VLOOKUP("zero_test", Keys!$B:$C, 2, FALSE), INDEX(EPS_run_raw!$E$2:$AD$3025, $AG30, E$9))</f>
        <v>13267800000000</v>
      </c>
      <c r="F30" s="17">
        <f>IF($AG30=VLOOKUP("zero_test", Keys!$B:$C, 2, FALSE), VLOOKUP("zero_test", Keys!$B:$C, 2, FALSE), INDEX(EPS_run_raw!$E$2:$AD$3025, $AG30, F$9))</f>
        <v>13284800000000</v>
      </c>
      <c r="G30" s="17">
        <f>IF($AG30=VLOOKUP("zero_test", Keys!$B:$C, 2, FALSE), VLOOKUP("zero_test", Keys!$B:$C, 2, FALSE), INDEX(EPS_run_raw!$E$2:$AD$3025, $AG30, G$9))</f>
        <v>13415900000000</v>
      </c>
      <c r="H30" s="17">
        <f>IF($AG30=VLOOKUP("zero_test", Keys!$B:$C, 2, FALSE), VLOOKUP("zero_test", Keys!$B:$C, 2, FALSE), INDEX(EPS_run_raw!$E$2:$AD$3025, $AG30, H$9))</f>
        <v>13386700000000</v>
      </c>
      <c r="I30" s="17">
        <f>IF($AG30=VLOOKUP("zero_test", Keys!$B:$C, 2, FALSE), VLOOKUP("zero_test", Keys!$B:$C, 2, FALSE), INDEX(EPS_run_raw!$E$2:$AD$3025, $AG30, I$9))</f>
        <v>13233500000000</v>
      </c>
      <c r="J30" s="17">
        <f>IF($AG30=VLOOKUP("zero_test", Keys!$B:$C, 2, FALSE), VLOOKUP("zero_test", Keys!$B:$C, 2, FALSE), INDEX(EPS_run_raw!$E$2:$AD$3025, $AG30, J$9))</f>
        <v>13199000000000</v>
      </c>
      <c r="K30" s="17">
        <f>IF($AG30=VLOOKUP("zero_test", Keys!$B:$C, 2, FALSE), VLOOKUP("zero_test", Keys!$B:$C, 2, FALSE), INDEX(EPS_run_raw!$E$2:$AD$3025, $AG30, K$9))</f>
        <v>13263000000000</v>
      </c>
      <c r="L30" s="17">
        <f>IF($AG30=VLOOKUP("zero_test", Keys!$B:$C, 2, FALSE), VLOOKUP("zero_test", Keys!$B:$C, 2, FALSE), INDEX(EPS_run_raw!$E$2:$AD$3025, $AG30, L$9))</f>
        <v>13535900000000</v>
      </c>
      <c r="M30" s="17">
        <f>IF($AG30=VLOOKUP("zero_test", Keys!$B:$C, 2, FALSE), VLOOKUP("zero_test", Keys!$B:$C, 2, FALSE), INDEX(EPS_run_raw!$E$2:$AD$3025, $AG30, M$9))</f>
        <v>13665200000000</v>
      </c>
      <c r="N30" s="17">
        <f>IF($AG30=VLOOKUP("zero_test", Keys!$B:$C, 2, FALSE), VLOOKUP("zero_test", Keys!$B:$C, 2, FALSE), INDEX(EPS_run_raw!$E$2:$AD$3025, $AG30, N$9))</f>
        <v>13701500000000</v>
      </c>
      <c r="O30" s="17">
        <f>IF($AG30=VLOOKUP("zero_test", Keys!$B:$C, 2, FALSE), VLOOKUP("zero_test", Keys!$B:$C, 2, FALSE), INDEX(EPS_run_raw!$E$2:$AD$3025, $AG30, O$9))</f>
        <v>13946800000000</v>
      </c>
      <c r="P30" s="17">
        <f>IF($AG30=VLOOKUP("zero_test", Keys!$B:$C, 2, FALSE), VLOOKUP("zero_test", Keys!$B:$C, 2, FALSE), INDEX(EPS_run_raw!$E$2:$AD$3025, $AG30, P$9))</f>
        <v>14074000000000</v>
      </c>
      <c r="Q30" s="17">
        <f>IF($AG30=VLOOKUP("zero_test", Keys!$B:$C, 2, FALSE), VLOOKUP("zero_test", Keys!$B:$C, 2, FALSE), INDEX(EPS_run_raw!$E$2:$AD$3025, $AG30, Q$9))</f>
        <v>14178100000000</v>
      </c>
      <c r="R30" s="17">
        <f>IF($AG30=VLOOKUP("zero_test", Keys!$B:$C, 2, FALSE), VLOOKUP("zero_test", Keys!$B:$C, 2, FALSE), INDEX(EPS_run_raw!$E$2:$AD$3025, $AG30, R$9))</f>
        <v>14195300000000</v>
      </c>
      <c r="S30" s="17">
        <f>IF($AG30=VLOOKUP("zero_test", Keys!$B:$C, 2, FALSE), VLOOKUP("zero_test", Keys!$B:$C, 2, FALSE), INDEX(EPS_run_raw!$E$2:$AD$3025, $AG30, S$9))</f>
        <v>14282500000000</v>
      </c>
      <c r="T30" s="17">
        <f>IF($AG30=VLOOKUP("zero_test", Keys!$B:$C, 2, FALSE), VLOOKUP("zero_test", Keys!$B:$C, 2, FALSE), INDEX(EPS_run_raw!$E$2:$AD$3025, $AG30, T$9))</f>
        <v>14346100000000</v>
      </c>
      <c r="U30" s="17">
        <f>IF($AG30=VLOOKUP("zero_test", Keys!$B:$C, 2, FALSE), VLOOKUP("zero_test", Keys!$B:$C, 2, FALSE), INDEX(EPS_run_raw!$E$2:$AD$3025, $AG30, U$9))</f>
        <v>14479400000000</v>
      </c>
      <c r="V30" s="17">
        <f>IF($AG30=VLOOKUP("zero_test", Keys!$B:$C, 2, FALSE), VLOOKUP("zero_test", Keys!$B:$C, 2, FALSE), INDEX(EPS_run_raw!$E$2:$AD$3025, $AG30, V$9))</f>
        <v>14769700000000</v>
      </c>
      <c r="W30" s="17">
        <f>IF($AG30=VLOOKUP("zero_test", Keys!$B:$C, 2, FALSE), VLOOKUP("zero_test", Keys!$B:$C, 2, FALSE), INDEX(EPS_run_raw!$E$2:$AD$3025, $AG30, W$9))</f>
        <v>14965900000000</v>
      </c>
      <c r="X30" s="17">
        <f>IF($AG30=VLOOKUP("zero_test", Keys!$B:$C, 2, FALSE), VLOOKUP("zero_test", Keys!$B:$C, 2, FALSE), INDEX(EPS_run_raw!$E$2:$AD$3025, $AG30, X$9))</f>
        <v>15069900000000</v>
      </c>
      <c r="Y30" s="17">
        <f>IF($AG30=VLOOKUP("zero_test", Keys!$B:$C, 2, FALSE), VLOOKUP("zero_test", Keys!$B:$C, 2, FALSE), INDEX(EPS_run_raw!$E$2:$AD$3025, $AG30, Y$9))</f>
        <v>15221000000000</v>
      </c>
      <c r="Z30" s="17">
        <f>IF($AG30=VLOOKUP("zero_test", Keys!$B:$C, 2, FALSE), VLOOKUP("zero_test", Keys!$B:$C, 2, FALSE), INDEX(EPS_run_raw!$E$2:$AD$3025, $AG30, Z$9))</f>
        <v>15320000000000</v>
      </c>
      <c r="AA30" s="17">
        <f>IF($AG30=VLOOKUP("zero_test", Keys!$B:$C, 2, FALSE), VLOOKUP("zero_test", Keys!$B:$C, 2, FALSE), INDEX(EPS_run_raw!$E$2:$AD$3025, $AG30, AA$9))</f>
        <v>15396600000000</v>
      </c>
      <c r="AB30" s="17">
        <f>IF($AG30=VLOOKUP("zero_test", Keys!$B:$C, 2, FALSE), VLOOKUP("zero_test", Keys!$B:$C, 2, FALSE), INDEX(EPS_run_raw!$E$2:$AD$3025, $AG30, AB$9))</f>
        <v>15485400000000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LA|hydrogen|production</v>
      </c>
      <c r="AG30">
        <f>IFERROR(MATCH(AF30, EPS_run_raw!$D$2:$D$3025, 0), VLOOKUP("zero_test", Keys!$B:$C, 2, FALSE))</f>
        <v>1006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LA|electricity|imports</v>
      </c>
      <c r="AG31">
        <f>IFERROR(MATCH(AF31, EPS_run_raw!$D$2:$D$3025, 0), VLOOKUP("zero_test", Keys!$B:$C, 2, FALSE))</f>
        <v>947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69921000000000</v>
      </c>
      <c r="D32" s="17">
        <f>IF($AG32=VLOOKUP("zero_test", Keys!$B:$C, 2, FALSE), VLOOKUP("zero_test", Keys!$B:$C, 2, FALSE), INDEX(EPS_run_raw!$E$2:$AD$3025, $AG32, D$9))</f>
        <v>146234000000000</v>
      </c>
      <c r="E32" s="17">
        <f>IF($AG32=VLOOKUP("zero_test", Keys!$B:$C, 2, FALSE), VLOOKUP("zero_test", Keys!$B:$C, 2, FALSE), INDEX(EPS_run_raw!$E$2:$AD$3025, $AG32, E$9))</f>
        <v>137460000000000</v>
      </c>
      <c r="F32" s="17">
        <f>IF($AG32=VLOOKUP("zero_test", Keys!$B:$C, 2, FALSE), VLOOKUP("zero_test", Keys!$B:$C, 2, FALSE), INDEX(EPS_run_raw!$E$2:$AD$3025, $AG32, F$9))</f>
        <v>146441000000000</v>
      </c>
      <c r="G32" s="17">
        <f>IF($AG32=VLOOKUP("zero_test", Keys!$B:$C, 2, FALSE), VLOOKUP("zero_test", Keys!$B:$C, 2, FALSE), INDEX(EPS_run_raw!$E$2:$AD$3025, $AG32, G$9))</f>
        <v>147204000000000</v>
      </c>
      <c r="H32" s="17">
        <f>IF($AG32=VLOOKUP("zero_test", Keys!$B:$C, 2, FALSE), VLOOKUP("zero_test", Keys!$B:$C, 2, FALSE), INDEX(EPS_run_raw!$E$2:$AD$3025, $AG32, H$9))</f>
        <v>180241000000000</v>
      </c>
      <c r="I32" s="17">
        <f>IF($AG32=VLOOKUP("zero_test", Keys!$B:$C, 2, FALSE), VLOOKUP("zero_test", Keys!$B:$C, 2, FALSE), INDEX(EPS_run_raw!$E$2:$AD$3025, $AG32, I$9))</f>
        <v>197465000000000</v>
      </c>
      <c r="J32" s="17">
        <f>IF($AG32=VLOOKUP("zero_test", Keys!$B:$C, 2, FALSE), VLOOKUP("zero_test", Keys!$B:$C, 2, FALSE), INDEX(EPS_run_raw!$E$2:$AD$3025, $AG32, J$9))</f>
        <v>202846000000000</v>
      </c>
      <c r="K32" s="17">
        <f>IF($AG32=VLOOKUP("zero_test", Keys!$B:$C, 2, FALSE), VLOOKUP("zero_test", Keys!$B:$C, 2, FALSE), INDEX(EPS_run_raw!$E$2:$AD$3025, $AG32, K$9))</f>
        <v>205797000000000</v>
      </c>
      <c r="L32" s="17">
        <f>IF($AG32=VLOOKUP("zero_test", Keys!$B:$C, 2, FALSE), VLOOKUP("zero_test", Keys!$B:$C, 2, FALSE), INDEX(EPS_run_raw!$E$2:$AD$3025, $AG32, L$9))</f>
        <v>207496000000000</v>
      </c>
      <c r="M32" s="17">
        <f>IF($AG32=VLOOKUP("zero_test", Keys!$B:$C, 2, FALSE), VLOOKUP("zero_test", Keys!$B:$C, 2, FALSE), INDEX(EPS_run_raw!$E$2:$AD$3025, $AG32, M$9))</f>
        <v>209305000000000</v>
      </c>
      <c r="N32" s="17">
        <f>IF($AG32=VLOOKUP("zero_test", Keys!$B:$C, 2, FALSE), VLOOKUP("zero_test", Keys!$B:$C, 2, FALSE), INDEX(EPS_run_raw!$E$2:$AD$3025, $AG32, N$9))</f>
        <v>211020000000000</v>
      </c>
      <c r="O32" s="17">
        <f>IF($AG32=VLOOKUP("zero_test", Keys!$B:$C, 2, FALSE), VLOOKUP("zero_test", Keys!$B:$C, 2, FALSE), INDEX(EPS_run_raw!$E$2:$AD$3025, $AG32, O$9))</f>
        <v>211234000000000</v>
      </c>
      <c r="P32" s="17">
        <f>IF($AG32=VLOOKUP("zero_test", Keys!$B:$C, 2, FALSE), VLOOKUP("zero_test", Keys!$B:$C, 2, FALSE), INDEX(EPS_run_raw!$E$2:$AD$3025, $AG32, P$9))</f>
        <v>212365000000000</v>
      </c>
      <c r="Q32" s="17">
        <f>IF($AG32=VLOOKUP("zero_test", Keys!$B:$C, 2, FALSE), VLOOKUP("zero_test", Keys!$B:$C, 2, FALSE), INDEX(EPS_run_raw!$E$2:$AD$3025, $AG32, Q$9))</f>
        <v>206193000000000</v>
      </c>
      <c r="R32" s="17">
        <f>IF($AG32=VLOOKUP("zero_test", Keys!$B:$C, 2, FALSE), VLOOKUP("zero_test", Keys!$B:$C, 2, FALSE), INDEX(EPS_run_raw!$E$2:$AD$3025, $AG32, R$9))</f>
        <v>204872000000000</v>
      </c>
      <c r="S32" s="17">
        <f>IF($AG32=VLOOKUP("zero_test", Keys!$B:$C, 2, FALSE), VLOOKUP("zero_test", Keys!$B:$C, 2, FALSE), INDEX(EPS_run_raw!$E$2:$AD$3025, $AG32, S$9))</f>
        <v>200777000000000</v>
      </c>
      <c r="T32" s="17">
        <f>IF($AG32=VLOOKUP("zero_test", Keys!$B:$C, 2, FALSE), VLOOKUP("zero_test", Keys!$B:$C, 2, FALSE), INDEX(EPS_run_raw!$E$2:$AD$3025, $AG32, T$9))</f>
        <v>187754000000000</v>
      </c>
      <c r="U32" s="17">
        <f>IF($AG32=VLOOKUP("zero_test", Keys!$B:$C, 2, FALSE), VLOOKUP("zero_test", Keys!$B:$C, 2, FALSE), INDEX(EPS_run_raw!$E$2:$AD$3025, $AG32, U$9))</f>
        <v>174381000000000</v>
      </c>
      <c r="V32" s="17">
        <f>IF($AG32=VLOOKUP("zero_test", Keys!$B:$C, 2, FALSE), VLOOKUP("zero_test", Keys!$B:$C, 2, FALSE), INDEX(EPS_run_raw!$E$2:$AD$3025, $AG32, V$9))</f>
        <v>163896000000000</v>
      </c>
      <c r="W32" s="17">
        <f>IF($AG32=VLOOKUP("zero_test", Keys!$B:$C, 2, FALSE), VLOOKUP("zero_test", Keys!$B:$C, 2, FALSE), INDEX(EPS_run_raw!$E$2:$AD$3025, $AG32, W$9))</f>
        <v>159884000000000</v>
      </c>
      <c r="X32" s="17">
        <f>IF($AG32=VLOOKUP("zero_test", Keys!$B:$C, 2, FALSE), VLOOKUP("zero_test", Keys!$B:$C, 2, FALSE), INDEX(EPS_run_raw!$E$2:$AD$3025, $AG32, X$9))</f>
        <v>160756000000000</v>
      </c>
      <c r="Y32" s="17">
        <f>IF($AG32=VLOOKUP("zero_test", Keys!$B:$C, 2, FALSE), VLOOKUP("zero_test", Keys!$B:$C, 2, FALSE), INDEX(EPS_run_raw!$E$2:$AD$3025, $AG32, Y$9))</f>
        <v>162392000000000</v>
      </c>
      <c r="Z32" s="17">
        <f>IF($AG32=VLOOKUP("zero_test", Keys!$B:$C, 2, FALSE), VLOOKUP("zero_test", Keys!$B:$C, 2, FALSE), INDEX(EPS_run_raw!$E$2:$AD$3025, $AG32, Z$9))</f>
        <v>163104000000000</v>
      </c>
      <c r="AA32" s="17">
        <f>IF($AG32=VLOOKUP("zero_test", Keys!$B:$C, 2, FALSE), VLOOKUP("zero_test", Keys!$B:$C, 2, FALSE), INDEX(EPS_run_raw!$E$2:$AD$3025, $AG32, AA$9))</f>
        <v>162522000000000</v>
      </c>
      <c r="AB32" s="17">
        <f>IF($AG32=VLOOKUP("zero_test", Keys!$B:$C, 2, FALSE), VLOOKUP("zero_test", Keys!$B:$C, 2, FALSE), INDEX(EPS_run_raw!$E$2:$AD$3025, $AG32, AB$9))</f>
        <v>161557000000000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LA|hard coal|imports</v>
      </c>
      <c r="AG32">
        <f>IFERROR(MATCH(AF32, EPS_run_raw!$D$2:$D$3025, 0), VLOOKUP("zero_test", Keys!$B:$C, 2, FALSE))</f>
        <v>950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5023600000000000</v>
      </c>
      <c r="D33" s="17">
        <f>IF($AG33=VLOOKUP("zero_test", Keys!$B:$C, 2, FALSE), VLOOKUP("zero_test", Keys!$B:$C, 2, FALSE), INDEX(EPS_run_raw!$E$2:$AD$3025, $AG33, D$9))</f>
        <v>4897190000000000</v>
      </c>
      <c r="E33" s="17">
        <f>IF($AG33=VLOOKUP("zero_test", Keys!$B:$C, 2, FALSE), VLOOKUP("zero_test", Keys!$B:$C, 2, FALSE), INDEX(EPS_run_raw!$E$2:$AD$3025, $AG33, E$9))</f>
        <v>4905930000000000</v>
      </c>
      <c r="F33" s="17">
        <f>IF($AG33=VLOOKUP("zero_test", Keys!$B:$C, 2, FALSE), VLOOKUP("zero_test", Keys!$B:$C, 2, FALSE), INDEX(EPS_run_raw!$E$2:$AD$3025, $AG33, F$9))</f>
        <v>4971980000000000</v>
      </c>
      <c r="G33" s="17">
        <f>IF($AG33=VLOOKUP("zero_test", Keys!$B:$C, 2, FALSE), VLOOKUP("zero_test", Keys!$B:$C, 2, FALSE), INDEX(EPS_run_raw!$E$2:$AD$3025, $AG33, G$9))</f>
        <v>4900020000000000</v>
      </c>
      <c r="H33" s="17">
        <f>IF($AG33=VLOOKUP("zero_test", Keys!$B:$C, 2, FALSE), VLOOKUP("zero_test", Keys!$B:$C, 2, FALSE), INDEX(EPS_run_raw!$E$2:$AD$3025, $AG33, H$9))</f>
        <v>5064550000000000</v>
      </c>
      <c r="I33" s="17">
        <f>IF($AG33=VLOOKUP("zero_test", Keys!$B:$C, 2, FALSE), VLOOKUP("zero_test", Keys!$B:$C, 2, FALSE), INDEX(EPS_run_raw!$E$2:$AD$3025, $AG33, I$9))</f>
        <v>5209720000000000</v>
      </c>
      <c r="J33" s="17">
        <f>IF($AG33=VLOOKUP("zero_test", Keys!$B:$C, 2, FALSE), VLOOKUP("zero_test", Keys!$B:$C, 2, FALSE), INDEX(EPS_run_raw!$E$2:$AD$3025, $AG33, J$9))</f>
        <v>5300400000000000</v>
      </c>
      <c r="K33" s="17">
        <f>IF($AG33=VLOOKUP("zero_test", Keys!$B:$C, 2, FALSE), VLOOKUP("zero_test", Keys!$B:$C, 2, FALSE), INDEX(EPS_run_raw!$E$2:$AD$3025, $AG33, K$9))</f>
        <v>5369900000000000</v>
      </c>
      <c r="L33" s="17">
        <f>IF($AG33=VLOOKUP("zero_test", Keys!$B:$C, 2, FALSE), VLOOKUP("zero_test", Keys!$B:$C, 2, FALSE), INDEX(EPS_run_raw!$E$2:$AD$3025, $AG33, L$9))</f>
        <v>5452540000000000</v>
      </c>
      <c r="M33" s="17">
        <f>IF($AG33=VLOOKUP("zero_test", Keys!$B:$C, 2, FALSE), VLOOKUP("zero_test", Keys!$B:$C, 2, FALSE), INDEX(EPS_run_raw!$E$2:$AD$3025, $AG33, M$9))</f>
        <v>5407230000000000</v>
      </c>
      <c r="N33" s="17">
        <f>IF($AG33=VLOOKUP("zero_test", Keys!$B:$C, 2, FALSE), VLOOKUP("zero_test", Keys!$B:$C, 2, FALSE), INDEX(EPS_run_raw!$E$2:$AD$3025, $AG33, N$9))</f>
        <v>5285570000000000</v>
      </c>
      <c r="O33" s="17">
        <f>IF($AG33=VLOOKUP("zero_test", Keys!$B:$C, 2, FALSE), VLOOKUP("zero_test", Keys!$B:$C, 2, FALSE), INDEX(EPS_run_raw!$E$2:$AD$3025, $AG33, O$9))</f>
        <v>5193530000000000</v>
      </c>
      <c r="P33" s="17">
        <f>IF($AG33=VLOOKUP("zero_test", Keys!$B:$C, 2, FALSE), VLOOKUP("zero_test", Keys!$B:$C, 2, FALSE), INDEX(EPS_run_raw!$E$2:$AD$3025, $AG33, P$9))</f>
        <v>5165040000000000</v>
      </c>
      <c r="Q33" s="17">
        <f>IF($AG33=VLOOKUP("zero_test", Keys!$B:$C, 2, FALSE), VLOOKUP("zero_test", Keys!$B:$C, 2, FALSE), INDEX(EPS_run_raw!$E$2:$AD$3025, $AG33, Q$9))</f>
        <v>5101380000000000</v>
      </c>
      <c r="R33" s="17">
        <f>IF($AG33=VLOOKUP("zero_test", Keys!$B:$C, 2, FALSE), VLOOKUP("zero_test", Keys!$B:$C, 2, FALSE), INDEX(EPS_run_raw!$E$2:$AD$3025, $AG33, R$9))</f>
        <v>5020350000000000</v>
      </c>
      <c r="S33" s="17">
        <f>IF($AG33=VLOOKUP("zero_test", Keys!$B:$C, 2, FALSE), VLOOKUP("zero_test", Keys!$B:$C, 2, FALSE), INDEX(EPS_run_raw!$E$2:$AD$3025, $AG33, S$9))</f>
        <v>4958610000000000</v>
      </c>
      <c r="T33" s="17">
        <f>IF($AG33=VLOOKUP("zero_test", Keys!$B:$C, 2, FALSE), VLOOKUP("zero_test", Keys!$B:$C, 2, FALSE), INDEX(EPS_run_raw!$E$2:$AD$3025, $AG33, T$9))</f>
        <v>4919770000000000</v>
      </c>
      <c r="U33" s="17">
        <f>IF($AG33=VLOOKUP("zero_test", Keys!$B:$C, 2, FALSE), VLOOKUP("zero_test", Keys!$B:$C, 2, FALSE), INDEX(EPS_run_raw!$E$2:$AD$3025, $AG33, U$9))</f>
        <v>4906410000000000</v>
      </c>
      <c r="V33" s="17">
        <f>IF($AG33=VLOOKUP("zero_test", Keys!$B:$C, 2, FALSE), VLOOKUP("zero_test", Keys!$B:$C, 2, FALSE), INDEX(EPS_run_raw!$E$2:$AD$3025, $AG33, V$9))</f>
        <v>4984010000000000</v>
      </c>
      <c r="W33" s="17">
        <f>IF($AG33=VLOOKUP("zero_test", Keys!$B:$C, 2, FALSE), VLOOKUP("zero_test", Keys!$B:$C, 2, FALSE), INDEX(EPS_run_raw!$E$2:$AD$3025, $AG33, W$9))</f>
        <v>5065880000000000</v>
      </c>
      <c r="X33" s="17">
        <f>IF($AG33=VLOOKUP("zero_test", Keys!$B:$C, 2, FALSE), VLOOKUP("zero_test", Keys!$B:$C, 2, FALSE), INDEX(EPS_run_raw!$E$2:$AD$3025, $AG33, X$9))</f>
        <v>5122710000000000</v>
      </c>
      <c r="Y33" s="17">
        <f>IF($AG33=VLOOKUP("zero_test", Keys!$B:$C, 2, FALSE), VLOOKUP("zero_test", Keys!$B:$C, 2, FALSE), INDEX(EPS_run_raw!$E$2:$AD$3025, $AG33, Y$9))</f>
        <v>5191490000000000</v>
      </c>
      <c r="Z33" s="17">
        <f>IF($AG33=VLOOKUP("zero_test", Keys!$B:$C, 2, FALSE), VLOOKUP("zero_test", Keys!$B:$C, 2, FALSE), INDEX(EPS_run_raw!$E$2:$AD$3025, $AG33, Z$9))</f>
        <v>5231150000000000</v>
      </c>
      <c r="AA33" s="17">
        <f>IF($AG33=VLOOKUP("zero_test", Keys!$B:$C, 2, FALSE), VLOOKUP("zero_test", Keys!$B:$C, 2, FALSE), INDEX(EPS_run_raw!$E$2:$AD$3025, $AG33, AA$9))</f>
        <v>5276480000000000</v>
      </c>
      <c r="AB33" s="17">
        <f>IF($AG33=VLOOKUP("zero_test", Keys!$B:$C, 2, FALSE), VLOOKUP("zero_test", Keys!$B:$C, 2, FALSE), INDEX(EPS_run_raw!$E$2:$AD$3025, $AG33, AB$9))</f>
        <v>5293570000000000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LA|natural gas|imports</v>
      </c>
      <c r="AG33">
        <f>IFERROR(MATCH(AF33, EPS_run_raw!$D$2:$D$3025, 0), VLOOKUP("zero_test", Keys!$B:$C, 2, FALSE))</f>
        <v>953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159298000000000</v>
      </c>
      <c r="D34" s="17">
        <f>IF($AG34=VLOOKUP("zero_test", Keys!$B:$C, 2, FALSE), VLOOKUP("zero_test", Keys!$B:$C, 2, FALSE), INDEX(EPS_run_raw!$E$2:$AD$3025, $AG34, D$9))</f>
        <v>156288000000000</v>
      </c>
      <c r="E34" s="17">
        <f>IF($AG34=VLOOKUP("zero_test", Keys!$B:$C, 2, FALSE), VLOOKUP("zero_test", Keys!$B:$C, 2, FALSE), INDEX(EPS_run_raw!$E$2:$AD$3025, $AG34, E$9))</f>
        <v>156288000000000</v>
      </c>
      <c r="F34" s="17">
        <f>IF($AG34=VLOOKUP("zero_test", Keys!$B:$C, 2, FALSE), VLOOKUP("zero_test", Keys!$B:$C, 2, FALSE), INDEX(EPS_run_raw!$E$2:$AD$3025, $AG34, F$9))</f>
        <v>156288000000000</v>
      </c>
      <c r="G34" s="17">
        <f>IF($AG34=VLOOKUP("zero_test", Keys!$B:$C, 2, FALSE), VLOOKUP("zero_test", Keys!$B:$C, 2, FALSE), INDEX(EPS_run_raw!$E$2:$AD$3025, $AG34, G$9))</f>
        <v>156288000000000</v>
      </c>
      <c r="H34" s="17">
        <f>IF($AG34=VLOOKUP("zero_test", Keys!$B:$C, 2, FALSE), VLOOKUP("zero_test", Keys!$B:$C, 2, FALSE), INDEX(EPS_run_raw!$E$2:$AD$3025, $AG34, H$9))</f>
        <v>156288000000000</v>
      </c>
      <c r="I34" s="17">
        <f>IF($AG34=VLOOKUP("zero_test", Keys!$B:$C, 2, FALSE), VLOOKUP("zero_test", Keys!$B:$C, 2, FALSE), INDEX(EPS_run_raw!$E$2:$AD$3025, $AG34, I$9))</f>
        <v>156288000000000</v>
      </c>
      <c r="J34" s="17">
        <f>IF($AG34=VLOOKUP("zero_test", Keys!$B:$C, 2, FALSE), VLOOKUP("zero_test", Keys!$B:$C, 2, FALSE), INDEX(EPS_run_raw!$E$2:$AD$3025, $AG34, J$9))</f>
        <v>156288000000000</v>
      </c>
      <c r="K34" s="17">
        <f>IF($AG34=VLOOKUP("zero_test", Keys!$B:$C, 2, FALSE), VLOOKUP("zero_test", Keys!$B:$C, 2, FALSE), INDEX(EPS_run_raw!$E$2:$AD$3025, $AG34, K$9))</f>
        <v>156288000000000</v>
      </c>
      <c r="L34" s="17">
        <f>IF($AG34=VLOOKUP("zero_test", Keys!$B:$C, 2, FALSE), VLOOKUP("zero_test", Keys!$B:$C, 2, FALSE), INDEX(EPS_run_raw!$E$2:$AD$3025, $AG34, L$9))</f>
        <v>156288000000000</v>
      </c>
      <c r="M34" s="17">
        <f>IF($AG34=VLOOKUP("zero_test", Keys!$B:$C, 2, FALSE), VLOOKUP("zero_test", Keys!$B:$C, 2, FALSE), INDEX(EPS_run_raw!$E$2:$AD$3025, $AG34, M$9))</f>
        <v>156288000000000</v>
      </c>
      <c r="N34" s="17">
        <f>IF($AG34=VLOOKUP("zero_test", Keys!$B:$C, 2, FALSE), VLOOKUP("zero_test", Keys!$B:$C, 2, FALSE), INDEX(EPS_run_raw!$E$2:$AD$3025, $AG34, N$9))</f>
        <v>156288000000000</v>
      </c>
      <c r="O34" s="17">
        <f>IF($AG34=VLOOKUP("zero_test", Keys!$B:$C, 2, FALSE), VLOOKUP("zero_test", Keys!$B:$C, 2, FALSE), INDEX(EPS_run_raw!$E$2:$AD$3025, $AG34, O$9))</f>
        <v>156288000000000</v>
      </c>
      <c r="P34" s="17">
        <f>IF($AG34=VLOOKUP("zero_test", Keys!$B:$C, 2, FALSE), VLOOKUP("zero_test", Keys!$B:$C, 2, FALSE), INDEX(EPS_run_raw!$E$2:$AD$3025, $AG34, P$9))</f>
        <v>156288000000000</v>
      </c>
      <c r="Q34" s="17">
        <f>IF($AG34=VLOOKUP("zero_test", Keys!$B:$C, 2, FALSE), VLOOKUP("zero_test", Keys!$B:$C, 2, FALSE), INDEX(EPS_run_raw!$E$2:$AD$3025, $AG34, Q$9))</f>
        <v>156288000000000</v>
      </c>
      <c r="R34" s="17">
        <f>IF($AG34=VLOOKUP("zero_test", Keys!$B:$C, 2, FALSE), VLOOKUP("zero_test", Keys!$B:$C, 2, FALSE), INDEX(EPS_run_raw!$E$2:$AD$3025, $AG34, R$9))</f>
        <v>156288000000000</v>
      </c>
      <c r="S34" s="17">
        <f>IF($AG34=VLOOKUP("zero_test", Keys!$B:$C, 2, FALSE), VLOOKUP("zero_test", Keys!$B:$C, 2, FALSE), INDEX(EPS_run_raw!$E$2:$AD$3025, $AG34, S$9))</f>
        <v>156288000000000</v>
      </c>
      <c r="T34" s="17">
        <f>IF($AG34=VLOOKUP("zero_test", Keys!$B:$C, 2, FALSE), VLOOKUP("zero_test", Keys!$B:$C, 2, FALSE), INDEX(EPS_run_raw!$E$2:$AD$3025, $AG34, T$9))</f>
        <v>156288000000000</v>
      </c>
      <c r="U34" s="17">
        <f>IF($AG34=VLOOKUP("zero_test", Keys!$B:$C, 2, FALSE), VLOOKUP("zero_test", Keys!$B:$C, 2, FALSE), INDEX(EPS_run_raw!$E$2:$AD$3025, $AG34, U$9))</f>
        <v>156288000000000</v>
      </c>
      <c r="V34" s="17">
        <f>IF($AG34=VLOOKUP("zero_test", Keys!$B:$C, 2, FALSE), VLOOKUP("zero_test", Keys!$B:$C, 2, FALSE), INDEX(EPS_run_raw!$E$2:$AD$3025, $AG34, V$9))</f>
        <v>156288000000000</v>
      </c>
      <c r="W34" s="17">
        <f>IF($AG34=VLOOKUP("zero_test", Keys!$B:$C, 2, FALSE), VLOOKUP("zero_test", Keys!$B:$C, 2, FALSE), INDEX(EPS_run_raw!$E$2:$AD$3025, $AG34, W$9))</f>
        <v>156288000000000</v>
      </c>
      <c r="X34" s="17">
        <f>IF($AG34=VLOOKUP("zero_test", Keys!$B:$C, 2, FALSE), VLOOKUP("zero_test", Keys!$B:$C, 2, FALSE), INDEX(EPS_run_raw!$E$2:$AD$3025, $AG34, X$9))</f>
        <v>156288000000000</v>
      </c>
      <c r="Y34" s="17">
        <f>IF($AG34=VLOOKUP("zero_test", Keys!$B:$C, 2, FALSE), VLOOKUP("zero_test", Keys!$B:$C, 2, FALSE), INDEX(EPS_run_raw!$E$2:$AD$3025, $AG34, Y$9))</f>
        <v>156288000000000</v>
      </c>
      <c r="Z34" s="17">
        <f>IF($AG34=VLOOKUP("zero_test", Keys!$B:$C, 2, FALSE), VLOOKUP("zero_test", Keys!$B:$C, 2, FALSE), INDEX(EPS_run_raw!$E$2:$AD$3025, $AG34, Z$9))</f>
        <v>156288000000000</v>
      </c>
      <c r="AA34" s="17">
        <f>IF($AG34=VLOOKUP("zero_test", Keys!$B:$C, 2, FALSE), VLOOKUP("zero_test", Keys!$B:$C, 2, FALSE), INDEX(EPS_run_raw!$E$2:$AD$3025, $AG34, AA$9))</f>
        <v>156288000000000</v>
      </c>
      <c r="AB34" s="17">
        <f>IF($AG34=VLOOKUP("zero_test", Keys!$B:$C, 2, FALSE), VLOOKUP("zero_test", Keys!$B:$C, 2, FALSE), INDEX(EPS_run_raw!$E$2:$AD$3025, $AG34, AB$9))</f>
        <v>156288000000000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LA|nuclear|imports</v>
      </c>
      <c r="AG34">
        <f>IFERROR(MATCH(AF34, EPS_run_raw!$D$2:$D$3025, 0), VLOOKUP("zero_test", Keys!$B:$C, 2, FALSE))</f>
        <v>956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LA|hydro|imports</v>
      </c>
      <c r="AG35">
        <f>IFERROR(MATCH(AF35, EPS_run_raw!$D$2:$D$3025, 0), VLOOKUP("zero_test", Keys!$B:$C, 2, FALSE))</f>
        <v>959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LA|wind|imports</v>
      </c>
      <c r="AG36">
        <f>IFERROR(MATCH(AF36, EPS_run_raw!$D$2:$D$3025, 0), VLOOKUP("zero_test", Keys!$B:$C, 2, FALSE))</f>
        <v>962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LA|solar|imports</v>
      </c>
      <c r="AG37">
        <f>IFERROR(MATCH(AF37, EPS_run_raw!$D$2:$D$3025, 0), VLOOKUP("zero_test", Keys!$B:$C, 2, FALSE))</f>
        <v>965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107145000000000</v>
      </c>
      <c r="D38" s="17">
        <f>IF($AG38=VLOOKUP("zero_test", Keys!$B:$C, 2, FALSE), VLOOKUP("zero_test", Keys!$B:$C, 2, FALSE), INDEX(EPS_run_raw!$E$2:$AD$3025, $AG38, D$9))</f>
        <v>115096000000000</v>
      </c>
      <c r="E38" s="17">
        <f>IF($AG38=VLOOKUP("zero_test", Keys!$B:$C, 2, FALSE), VLOOKUP("zero_test", Keys!$B:$C, 2, FALSE), INDEX(EPS_run_raw!$E$2:$AD$3025, $AG38, E$9))</f>
        <v>111711000000000</v>
      </c>
      <c r="F38" s="17">
        <f>IF($AG38=VLOOKUP("zero_test", Keys!$B:$C, 2, FALSE), VLOOKUP("zero_test", Keys!$B:$C, 2, FALSE), INDEX(EPS_run_raw!$E$2:$AD$3025, $AG38, F$9))</f>
        <v>109500000000000</v>
      </c>
      <c r="G38" s="17">
        <f>IF($AG38=VLOOKUP("zero_test", Keys!$B:$C, 2, FALSE), VLOOKUP("zero_test", Keys!$B:$C, 2, FALSE), INDEX(EPS_run_raw!$E$2:$AD$3025, $AG38, G$9))</f>
        <v>107415000000000</v>
      </c>
      <c r="H38" s="17">
        <f>IF($AG38=VLOOKUP("zero_test", Keys!$B:$C, 2, FALSE), VLOOKUP("zero_test", Keys!$B:$C, 2, FALSE), INDEX(EPS_run_raw!$E$2:$AD$3025, $AG38, H$9))</f>
        <v>105767000000000</v>
      </c>
      <c r="I38" s="17">
        <f>IF($AG38=VLOOKUP("zero_test", Keys!$B:$C, 2, FALSE), VLOOKUP("zero_test", Keys!$B:$C, 2, FALSE), INDEX(EPS_run_raw!$E$2:$AD$3025, $AG38, I$9))</f>
        <v>104513000000000</v>
      </c>
      <c r="J38" s="17">
        <f>IF($AG38=VLOOKUP("zero_test", Keys!$B:$C, 2, FALSE), VLOOKUP("zero_test", Keys!$B:$C, 2, FALSE), INDEX(EPS_run_raw!$E$2:$AD$3025, $AG38, J$9))</f>
        <v>104282000000000</v>
      </c>
      <c r="K38" s="17">
        <f>IF($AG38=VLOOKUP("zero_test", Keys!$B:$C, 2, FALSE), VLOOKUP("zero_test", Keys!$B:$C, 2, FALSE), INDEX(EPS_run_raw!$E$2:$AD$3025, $AG38, K$9))</f>
        <v>104728000000000</v>
      </c>
      <c r="L38" s="17">
        <f>IF($AG38=VLOOKUP("zero_test", Keys!$B:$C, 2, FALSE), VLOOKUP("zero_test", Keys!$B:$C, 2, FALSE), INDEX(EPS_run_raw!$E$2:$AD$3025, $AG38, L$9))</f>
        <v>105259000000000</v>
      </c>
      <c r="M38" s="17">
        <f>IF($AG38=VLOOKUP("zero_test", Keys!$B:$C, 2, FALSE), VLOOKUP("zero_test", Keys!$B:$C, 2, FALSE), INDEX(EPS_run_raw!$E$2:$AD$3025, $AG38, M$9))</f>
        <v>105819000000000</v>
      </c>
      <c r="N38" s="17">
        <f>IF($AG38=VLOOKUP("zero_test", Keys!$B:$C, 2, FALSE), VLOOKUP("zero_test", Keys!$B:$C, 2, FALSE), INDEX(EPS_run_raw!$E$2:$AD$3025, $AG38, N$9))</f>
        <v>106422000000000</v>
      </c>
      <c r="O38" s="17">
        <f>IF($AG38=VLOOKUP("zero_test", Keys!$B:$C, 2, FALSE), VLOOKUP("zero_test", Keys!$B:$C, 2, FALSE), INDEX(EPS_run_raw!$E$2:$AD$3025, $AG38, O$9))</f>
        <v>108059000000000</v>
      </c>
      <c r="P38" s="17">
        <f>IF($AG38=VLOOKUP("zero_test", Keys!$B:$C, 2, FALSE), VLOOKUP("zero_test", Keys!$B:$C, 2, FALSE), INDEX(EPS_run_raw!$E$2:$AD$3025, $AG38, P$9))</f>
        <v>110121000000000</v>
      </c>
      <c r="Q38" s="17">
        <f>IF($AG38=VLOOKUP("zero_test", Keys!$B:$C, 2, FALSE), VLOOKUP("zero_test", Keys!$B:$C, 2, FALSE), INDEX(EPS_run_raw!$E$2:$AD$3025, $AG38, Q$9))</f>
        <v>111903000000000</v>
      </c>
      <c r="R38" s="17">
        <f>IF($AG38=VLOOKUP("zero_test", Keys!$B:$C, 2, FALSE), VLOOKUP("zero_test", Keys!$B:$C, 2, FALSE), INDEX(EPS_run_raw!$E$2:$AD$3025, $AG38, R$9))</f>
        <v>114304000000000</v>
      </c>
      <c r="S38" s="17">
        <f>IF($AG38=VLOOKUP("zero_test", Keys!$B:$C, 2, FALSE), VLOOKUP("zero_test", Keys!$B:$C, 2, FALSE), INDEX(EPS_run_raw!$E$2:$AD$3025, $AG38, S$9))</f>
        <v>116926000000000</v>
      </c>
      <c r="T38" s="17">
        <f>IF($AG38=VLOOKUP("zero_test", Keys!$B:$C, 2, FALSE), VLOOKUP("zero_test", Keys!$B:$C, 2, FALSE), INDEX(EPS_run_raw!$E$2:$AD$3025, $AG38, T$9))</f>
        <v>120529000000000</v>
      </c>
      <c r="U38" s="17">
        <f>IF($AG38=VLOOKUP("zero_test", Keys!$B:$C, 2, FALSE), VLOOKUP("zero_test", Keys!$B:$C, 2, FALSE), INDEX(EPS_run_raw!$E$2:$AD$3025, $AG38, U$9))</f>
        <v>124116000000000</v>
      </c>
      <c r="V38" s="17">
        <f>IF($AG38=VLOOKUP("zero_test", Keys!$B:$C, 2, FALSE), VLOOKUP("zero_test", Keys!$B:$C, 2, FALSE), INDEX(EPS_run_raw!$E$2:$AD$3025, $AG38, V$9))</f>
        <v>128052000000000</v>
      </c>
      <c r="W38" s="17">
        <f>IF($AG38=VLOOKUP("zero_test", Keys!$B:$C, 2, FALSE), VLOOKUP("zero_test", Keys!$B:$C, 2, FALSE), INDEX(EPS_run_raw!$E$2:$AD$3025, $AG38, W$9))</f>
        <v>132691000000000</v>
      </c>
      <c r="X38" s="17">
        <f>IF($AG38=VLOOKUP("zero_test", Keys!$B:$C, 2, FALSE), VLOOKUP("zero_test", Keys!$B:$C, 2, FALSE), INDEX(EPS_run_raw!$E$2:$AD$3025, $AG38, X$9))</f>
        <v>137626000000000</v>
      </c>
      <c r="Y38" s="17">
        <f>IF($AG38=VLOOKUP("zero_test", Keys!$B:$C, 2, FALSE), VLOOKUP("zero_test", Keys!$B:$C, 2, FALSE), INDEX(EPS_run_raw!$E$2:$AD$3025, $AG38, Y$9))</f>
        <v>142897000000000</v>
      </c>
      <c r="Z38" s="17">
        <f>IF($AG38=VLOOKUP("zero_test", Keys!$B:$C, 2, FALSE), VLOOKUP("zero_test", Keys!$B:$C, 2, FALSE), INDEX(EPS_run_raw!$E$2:$AD$3025, $AG38, Z$9))</f>
        <v>147834000000000</v>
      </c>
      <c r="AA38" s="17">
        <f>IF($AG38=VLOOKUP("zero_test", Keys!$B:$C, 2, FALSE), VLOOKUP("zero_test", Keys!$B:$C, 2, FALSE), INDEX(EPS_run_raw!$E$2:$AD$3025, $AG38, AA$9))</f>
        <v>153752000000000</v>
      </c>
      <c r="AB38" s="17">
        <f>IF($AG38=VLOOKUP("zero_test", Keys!$B:$C, 2, FALSE), VLOOKUP("zero_test", Keys!$B:$C, 2, FALSE), INDEX(EPS_run_raw!$E$2:$AD$3025, $AG38, AB$9))</f>
        <v>159661000000000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LA|biomass|imports</v>
      </c>
      <c r="AG38">
        <f>IFERROR(MATCH(AF38, EPS_run_raw!$D$2:$D$3025, 0), VLOOKUP("zero_test", Keys!$B:$C, 2, FALSE))</f>
        <v>968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13516900000000</v>
      </c>
      <c r="D39" s="17">
        <f>IF($AG39=VLOOKUP("zero_test", Keys!$B:$C, 2, FALSE), VLOOKUP("zero_test", Keys!$B:$C, 2, FALSE), INDEX(EPS_run_raw!$E$2:$AD$3025, $AG39, D$9))</f>
        <v>13382600000000</v>
      </c>
      <c r="E39" s="17">
        <f>IF($AG39=VLOOKUP("zero_test", Keys!$B:$C, 2, FALSE), VLOOKUP("zero_test", Keys!$B:$C, 2, FALSE), INDEX(EPS_run_raw!$E$2:$AD$3025, $AG39, E$9))</f>
        <v>13300700000000</v>
      </c>
      <c r="F39" s="17">
        <f>IF($AG39=VLOOKUP("zero_test", Keys!$B:$C, 2, FALSE), VLOOKUP("zero_test", Keys!$B:$C, 2, FALSE), INDEX(EPS_run_raw!$E$2:$AD$3025, $AG39, F$9))</f>
        <v>13161900000000</v>
      </c>
      <c r="G39" s="17">
        <f>IF($AG39=VLOOKUP("zero_test", Keys!$B:$C, 2, FALSE), VLOOKUP("zero_test", Keys!$B:$C, 2, FALSE), INDEX(EPS_run_raw!$E$2:$AD$3025, $AG39, G$9))</f>
        <v>13049500000000</v>
      </c>
      <c r="H39" s="17">
        <f>IF($AG39=VLOOKUP("zero_test", Keys!$B:$C, 2, FALSE), VLOOKUP("zero_test", Keys!$B:$C, 2, FALSE), INDEX(EPS_run_raw!$E$2:$AD$3025, $AG39, H$9))</f>
        <v>12919300000000</v>
      </c>
      <c r="I39" s="17">
        <f>IF($AG39=VLOOKUP("zero_test", Keys!$B:$C, 2, FALSE), VLOOKUP("zero_test", Keys!$B:$C, 2, FALSE), INDEX(EPS_run_raw!$E$2:$AD$3025, $AG39, I$9))</f>
        <v>12717700000000</v>
      </c>
      <c r="J39" s="17">
        <f>IF($AG39=VLOOKUP("zero_test", Keys!$B:$C, 2, FALSE), VLOOKUP("zero_test", Keys!$B:$C, 2, FALSE), INDEX(EPS_run_raw!$E$2:$AD$3025, $AG39, J$9))</f>
        <v>12511900000000</v>
      </c>
      <c r="K39" s="17">
        <f>IF($AG39=VLOOKUP("zero_test", Keys!$B:$C, 2, FALSE), VLOOKUP("zero_test", Keys!$B:$C, 2, FALSE), INDEX(EPS_run_raw!$E$2:$AD$3025, $AG39, K$9))</f>
        <v>12263600000000</v>
      </c>
      <c r="L39" s="17">
        <f>IF($AG39=VLOOKUP("zero_test", Keys!$B:$C, 2, FALSE), VLOOKUP("zero_test", Keys!$B:$C, 2, FALSE), INDEX(EPS_run_raw!$E$2:$AD$3025, $AG39, L$9))</f>
        <v>12015500000000</v>
      </c>
      <c r="M39" s="17">
        <f>IF($AG39=VLOOKUP("zero_test", Keys!$B:$C, 2, FALSE), VLOOKUP("zero_test", Keys!$B:$C, 2, FALSE), INDEX(EPS_run_raw!$E$2:$AD$3025, $AG39, M$9))</f>
        <v>11712000000000</v>
      </c>
      <c r="N39" s="17">
        <f>IF($AG39=VLOOKUP("zero_test", Keys!$B:$C, 2, FALSE), VLOOKUP("zero_test", Keys!$B:$C, 2, FALSE), INDEX(EPS_run_raw!$E$2:$AD$3025, $AG39, N$9))</f>
        <v>11411300000000</v>
      </c>
      <c r="O39" s="17">
        <f>IF($AG39=VLOOKUP("zero_test", Keys!$B:$C, 2, FALSE), VLOOKUP("zero_test", Keys!$B:$C, 2, FALSE), INDEX(EPS_run_raw!$E$2:$AD$3025, $AG39, O$9))</f>
        <v>11079800000000</v>
      </c>
      <c r="P39" s="17">
        <f>IF($AG39=VLOOKUP("zero_test", Keys!$B:$C, 2, FALSE), VLOOKUP("zero_test", Keys!$B:$C, 2, FALSE), INDEX(EPS_run_raw!$E$2:$AD$3025, $AG39, P$9))</f>
        <v>10732900000000</v>
      </c>
      <c r="Q39" s="17">
        <f>IF($AG39=VLOOKUP("zero_test", Keys!$B:$C, 2, FALSE), VLOOKUP("zero_test", Keys!$B:$C, 2, FALSE), INDEX(EPS_run_raw!$E$2:$AD$3025, $AG39, Q$9))</f>
        <v>10370600000000</v>
      </c>
      <c r="R39" s="17">
        <f>IF($AG39=VLOOKUP("zero_test", Keys!$B:$C, 2, FALSE), VLOOKUP("zero_test", Keys!$B:$C, 2, FALSE), INDEX(EPS_run_raw!$E$2:$AD$3025, $AG39, R$9))</f>
        <v>9994620000000</v>
      </c>
      <c r="S39" s="17">
        <f>IF($AG39=VLOOKUP("zero_test", Keys!$B:$C, 2, FALSE), VLOOKUP("zero_test", Keys!$B:$C, 2, FALSE), INDEX(EPS_run_raw!$E$2:$AD$3025, $AG39, S$9))</f>
        <v>9588010000000</v>
      </c>
      <c r="T39" s="17">
        <f>IF($AG39=VLOOKUP("zero_test", Keys!$B:$C, 2, FALSE), VLOOKUP("zero_test", Keys!$B:$C, 2, FALSE), INDEX(EPS_run_raw!$E$2:$AD$3025, $AG39, T$9))</f>
        <v>9099340000000</v>
      </c>
      <c r="U39" s="17">
        <f>IF($AG39=VLOOKUP("zero_test", Keys!$B:$C, 2, FALSE), VLOOKUP("zero_test", Keys!$B:$C, 2, FALSE), INDEX(EPS_run_raw!$E$2:$AD$3025, $AG39, U$9))</f>
        <v>8624820000000</v>
      </c>
      <c r="V39" s="17">
        <f>IF($AG39=VLOOKUP("zero_test", Keys!$B:$C, 2, FALSE), VLOOKUP("zero_test", Keys!$B:$C, 2, FALSE), INDEX(EPS_run_raw!$E$2:$AD$3025, $AG39, V$9))</f>
        <v>8119990000000</v>
      </c>
      <c r="W39" s="17">
        <f>IF($AG39=VLOOKUP("zero_test", Keys!$B:$C, 2, FALSE), VLOOKUP("zero_test", Keys!$B:$C, 2, FALSE), INDEX(EPS_run_raw!$E$2:$AD$3025, $AG39, W$9))</f>
        <v>7626920000000</v>
      </c>
      <c r="X39" s="17">
        <f>IF($AG39=VLOOKUP("zero_test", Keys!$B:$C, 2, FALSE), VLOOKUP("zero_test", Keys!$B:$C, 2, FALSE), INDEX(EPS_run_raw!$E$2:$AD$3025, $AG39, X$9))</f>
        <v>7154870000000</v>
      </c>
      <c r="Y39" s="17">
        <f>IF($AG39=VLOOKUP("zero_test", Keys!$B:$C, 2, FALSE), VLOOKUP("zero_test", Keys!$B:$C, 2, FALSE), INDEX(EPS_run_raw!$E$2:$AD$3025, $AG39, Y$9))</f>
        <v>6670280000000</v>
      </c>
      <c r="Z39" s="17">
        <f>IF($AG39=VLOOKUP("zero_test", Keys!$B:$C, 2, FALSE), VLOOKUP("zero_test", Keys!$B:$C, 2, FALSE), INDEX(EPS_run_raw!$E$2:$AD$3025, $AG39, Z$9))</f>
        <v>6211320000000</v>
      </c>
      <c r="AA39" s="17">
        <f>IF($AG39=VLOOKUP("zero_test", Keys!$B:$C, 2, FALSE), VLOOKUP("zero_test", Keys!$B:$C, 2, FALSE), INDEX(EPS_run_raw!$E$2:$AD$3025, $AG39, AA$9))</f>
        <v>5785910000000</v>
      </c>
      <c r="AB39" s="17">
        <f>IF($AG39=VLOOKUP("zero_test", Keys!$B:$C, 2, FALSE), VLOOKUP("zero_test", Keys!$B:$C, 2, FALSE), INDEX(EPS_run_raw!$E$2:$AD$3025, $AG39, AB$9))</f>
        <v>5419540000000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LA|petroleum gasoline|imports</v>
      </c>
      <c r="AG39">
        <f>IFERROR(MATCH(AF39, EPS_run_raw!$D$2:$D$3025, 0), VLOOKUP("zero_test", Keys!$B:$C, 2, FALSE))</f>
        <v>971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4234180000000</v>
      </c>
      <c r="D40" s="17">
        <f>IF($AG40=VLOOKUP("zero_test", Keys!$B:$C, 2, FALSE), VLOOKUP("zero_test", Keys!$B:$C, 2, FALSE), INDEX(EPS_run_raw!$E$2:$AD$3025, $AG40, D$9))</f>
        <v>6735780000000</v>
      </c>
      <c r="E40" s="17">
        <f>IF($AG40=VLOOKUP("zero_test", Keys!$B:$C, 2, FALSE), VLOOKUP("zero_test", Keys!$B:$C, 2, FALSE), INDEX(EPS_run_raw!$E$2:$AD$3025, $AG40, E$9))</f>
        <v>6826180000000</v>
      </c>
      <c r="F40" s="17">
        <f>IF($AG40=VLOOKUP("zero_test", Keys!$B:$C, 2, FALSE), VLOOKUP("zero_test", Keys!$B:$C, 2, FALSE), INDEX(EPS_run_raw!$E$2:$AD$3025, $AG40, F$9))</f>
        <v>7037570000000</v>
      </c>
      <c r="G40" s="17">
        <f>IF($AG40=VLOOKUP("zero_test", Keys!$B:$C, 2, FALSE), VLOOKUP("zero_test", Keys!$B:$C, 2, FALSE), INDEX(EPS_run_raw!$E$2:$AD$3025, $AG40, G$9))</f>
        <v>7165980000000</v>
      </c>
      <c r="H40" s="17">
        <f>IF($AG40=VLOOKUP("zero_test", Keys!$B:$C, 2, FALSE), VLOOKUP("zero_test", Keys!$B:$C, 2, FALSE), INDEX(EPS_run_raw!$E$2:$AD$3025, $AG40, H$9))</f>
        <v>6927040000000</v>
      </c>
      <c r="I40" s="17">
        <f>IF($AG40=VLOOKUP("zero_test", Keys!$B:$C, 2, FALSE), VLOOKUP("zero_test", Keys!$B:$C, 2, FALSE), INDEX(EPS_run_raw!$E$2:$AD$3025, $AG40, I$9))</f>
        <v>7082530000000</v>
      </c>
      <c r="J40" s="17">
        <f>IF($AG40=VLOOKUP("zero_test", Keys!$B:$C, 2, FALSE), VLOOKUP("zero_test", Keys!$B:$C, 2, FALSE), INDEX(EPS_run_raw!$E$2:$AD$3025, $AG40, J$9))</f>
        <v>6859810000000</v>
      </c>
      <c r="K40" s="17">
        <f>IF($AG40=VLOOKUP("zero_test", Keys!$B:$C, 2, FALSE), VLOOKUP("zero_test", Keys!$B:$C, 2, FALSE), INDEX(EPS_run_raw!$E$2:$AD$3025, $AG40, K$9))</f>
        <v>6884170000000</v>
      </c>
      <c r="L40" s="17">
        <f>IF($AG40=VLOOKUP("zero_test", Keys!$B:$C, 2, FALSE), VLOOKUP("zero_test", Keys!$B:$C, 2, FALSE), INDEX(EPS_run_raw!$E$2:$AD$3025, $AG40, L$9))</f>
        <v>6933260000000</v>
      </c>
      <c r="M40" s="17">
        <f>IF($AG40=VLOOKUP("zero_test", Keys!$B:$C, 2, FALSE), VLOOKUP("zero_test", Keys!$B:$C, 2, FALSE), INDEX(EPS_run_raw!$E$2:$AD$3025, $AG40, M$9))</f>
        <v>6968830000000</v>
      </c>
      <c r="N40" s="17">
        <f>IF($AG40=VLOOKUP("zero_test", Keys!$B:$C, 2, FALSE), VLOOKUP("zero_test", Keys!$B:$C, 2, FALSE), INDEX(EPS_run_raw!$E$2:$AD$3025, $AG40, N$9))</f>
        <v>6960410000000</v>
      </c>
      <c r="O40" s="17">
        <f>IF($AG40=VLOOKUP("zero_test", Keys!$B:$C, 2, FALSE), VLOOKUP("zero_test", Keys!$B:$C, 2, FALSE), INDEX(EPS_run_raw!$E$2:$AD$3025, $AG40, O$9))</f>
        <v>6922410000000</v>
      </c>
      <c r="P40" s="17">
        <f>IF($AG40=VLOOKUP("zero_test", Keys!$B:$C, 2, FALSE), VLOOKUP("zero_test", Keys!$B:$C, 2, FALSE), INDEX(EPS_run_raw!$E$2:$AD$3025, $AG40, P$9))</f>
        <v>6813730000000</v>
      </c>
      <c r="Q40" s="17">
        <f>IF($AG40=VLOOKUP("zero_test", Keys!$B:$C, 2, FALSE), VLOOKUP("zero_test", Keys!$B:$C, 2, FALSE), INDEX(EPS_run_raw!$E$2:$AD$3025, $AG40, Q$9))</f>
        <v>6389320000000</v>
      </c>
      <c r="R40" s="17">
        <f>IF($AG40=VLOOKUP("zero_test", Keys!$B:$C, 2, FALSE), VLOOKUP("zero_test", Keys!$B:$C, 2, FALSE), INDEX(EPS_run_raw!$E$2:$AD$3025, $AG40, R$9))</f>
        <v>6263140000000</v>
      </c>
      <c r="S40" s="17">
        <f>IF($AG40=VLOOKUP("zero_test", Keys!$B:$C, 2, FALSE), VLOOKUP("zero_test", Keys!$B:$C, 2, FALSE), INDEX(EPS_run_raw!$E$2:$AD$3025, $AG40, S$9))</f>
        <v>5797710000000</v>
      </c>
      <c r="T40" s="17">
        <f>IF($AG40=VLOOKUP("zero_test", Keys!$B:$C, 2, FALSE), VLOOKUP("zero_test", Keys!$B:$C, 2, FALSE), INDEX(EPS_run_raw!$E$2:$AD$3025, $AG40, T$9))</f>
        <v>5611170000000</v>
      </c>
      <c r="U40" s="17">
        <f>IF($AG40=VLOOKUP("zero_test", Keys!$B:$C, 2, FALSE), VLOOKUP("zero_test", Keys!$B:$C, 2, FALSE), INDEX(EPS_run_raw!$E$2:$AD$3025, $AG40, U$9))</f>
        <v>5387070000000</v>
      </c>
      <c r="V40" s="17">
        <f>IF($AG40=VLOOKUP("zero_test", Keys!$B:$C, 2, FALSE), VLOOKUP("zero_test", Keys!$B:$C, 2, FALSE), INDEX(EPS_run_raw!$E$2:$AD$3025, $AG40, V$9))</f>
        <v>4822770000000</v>
      </c>
      <c r="W40" s="17">
        <f>IF($AG40=VLOOKUP("zero_test", Keys!$B:$C, 2, FALSE), VLOOKUP("zero_test", Keys!$B:$C, 2, FALSE), INDEX(EPS_run_raw!$E$2:$AD$3025, $AG40, W$9))</f>
        <v>4635340000000</v>
      </c>
      <c r="X40" s="17">
        <f>IF($AG40=VLOOKUP("zero_test", Keys!$B:$C, 2, FALSE), VLOOKUP("zero_test", Keys!$B:$C, 2, FALSE), INDEX(EPS_run_raw!$E$2:$AD$3025, $AG40, X$9))</f>
        <v>4097110000000</v>
      </c>
      <c r="Y40" s="17">
        <f>IF($AG40=VLOOKUP("zero_test", Keys!$B:$C, 2, FALSE), VLOOKUP("zero_test", Keys!$B:$C, 2, FALSE), INDEX(EPS_run_raw!$E$2:$AD$3025, $AG40, Y$9))</f>
        <v>3868240000000</v>
      </c>
      <c r="Z40" s="17">
        <f>IF($AG40=VLOOKUP("zero_test", Keys!$B:$C, 2, FALSE), VLOOKUP("zero_test", Keys!$B:$C, 2, FALSE), INDEX(EPS_run_raw!$E$2:$AD$3025, $AG40, Z$9))</f>
        <v>3633410000000</v>
      </c>
      <c r="AA40" s="17">
        <f>IF($AG40=VLOOKUP("zero_test", Keys!$B:$C, 2, FALSE), VLOOKUP("zero_test", Keys!$B:$C, 2, FALSE), INDEX(EPS_run_raw!$E$2:$AD$3025, $AG40, AA$9))</f>
        <v>3096100000000</v>
      </c>
      <c r="AB40" s="17">
        <f>IF($AG40=VLOOKUP("zero_test", Keys!$B:$C, 2, FALSE), VLOOKUP("zero_test", Keys!$B:$C, 2, FALSE), INDEX(EPS_run_raw!$E$2:$AD$3025, $AG40, AB$9))</f>
        <v>2895930000000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LA|petroleum diesel|imports</v>
      </c>
      <c r="AG40">
        <f>IFERROR(MATCH(AF40, EPS_run_raw!$D$2:$D$3025, 0), VLOOKUP("zero_test", Keys!$B:$C, 2, FALSE))</f>
        <v>974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16553700000000</v>
      </c>
      <c r="D41" s="17">
        <f>IF($AG41=VLOOKUP("zero_test", Keys!$B:$C, 2, FALSE), VLOOKUP("zero_test", Keys!$B:$C, 2, FALSE), INDEX(EPS_run_raw!$E$2:$AD$3025, $AG41, D$9))</f>
        <v>16390100000000</v>
      </c>
      <c r="E41" s="17">
        <f>IF($AG41=VLOOKUP("zero_test", Keys!$B:$C, 2, FALSE), VLOOKUP("zero_test", Keys!$B:$C, 2, FALSE), INDEX(EPS_run_raw!$E$2:$AD$3025, $AG41, E$9))</f>
        <v>16243200000000</v>
      </c>
      <c r="F41" s="17">
        <f>IF($AG41=VLOOKUP("zero_test", Keys!$B:$C, 2, FALSE), VLOOKUP("zero_test", Keys!$B:$C, 2, FALSE), INDEX(EPS_run_raw!$E$2:$AD$3025, $AG41, F$9))</f>
        <v>16042600000000</v>
      </c>
      <c r="G41" s="17">
        <f>IF($AG41=VLOOKUP("zero_test", Keys!$B:$C, 2, FALSE), VLOOKUP("zero_test", Keys!$B:$C, 2, FALSE), INDEX(EPS_run_raw!$E$2:$AD$3025, $AG41, G$9))</f>
        <v>15841600000000</v>
      </c>
      <c r="H41" s="17">
        <f>IF($AG41=VLOOKUP("zero_test", Keys!$B:$C, 2, FALSE), VLOOKUP("zero_test", Keys!$B:$C, 2, FALSE), INDEX(EPS_run_raw!$E$2:$AD$3025, $AG41, H$9))</f>
        <v>15630700000000</v>
      </c>
      <c r="I41" s="17">
        <f>IF($AG41=VLOOKUP("zero_test", Keys!$B:$C, 2, FALSE), VLOOKUP("zero_test", Keys!$B:$C, 2, FALSE), INDEX(EPS_run_raw!$E$2:$AD$3025, $AG41, I$9))</f>
        <v>15317500000000</v>
      </c>
      <c r="J41" s="17">
        <f>IF($AG41=VLOOKUP("zero_test", Keys!$B:$C, 2, FALSE), VLOOKUP("zero_test", Keys!$B:$C, 2, FALSE), INDEX(EPS_run_raw!$E$2:$AD$3025, $AG41, J$9))</f>
        <v>15008200000000</v>
      </c>
      <c r="K41" s="17">
        <f>IF($AG41=VLOOKUP("zero_test", Keys!$B:$C, 2, FALSE), VLOOKUP("zero_test", Keys!$B:$C, 2, FALSE), INDEX(EPS_run_raw!$E$2:$AD$3025, $AG41, K$9))</f>
        <v>14670800000000</v>
      </c>
      <c r="L41" s="17">
        <f>IF($AG41=VLOOKUP("zero_test", Keys!$B:$C, 2, FALSE), VLOOKUP("zero_test", Keys!$B:$C, 2, FALSE), INDEX(EPS_run_raw!$E$2:$AD$3025, $AG41, L$9))</f>
        <v>14333800000000</v>
      </c>
      <c r="M41" s="17">
        <f>IF($AG41=VLOOKUP("zero_test", Keys!$B:$C, 2, FALSE), VLOOKUP("zero_test", Keys!$B:$C, 2, FALSE), INDEX(EPS_run_raw!$E$2:$AD$3025, $AG41, M$9))</f>
        <v>13972200000000</v>
      </c>
      <c r="N41" s="17">
        <f>IF($AG41=VLOOKUP("zero_test", Keys!$B:$C, 2, FALSE), VLOOKUP("zero_test", Keys!$B:$C, 2, FALSE), INDEX(EPS_run_raw!$E$2:$AD$3025, $AG41, N$9))</f>
        <v>13609800000000</v>
      </c>
      <c r="O41" s="17">
        <f>IF($AG41=VLOOKUP("zero_test", Keys!$B:$C, 2, FALSE), VLOOKUP("zero_test", Keys!$B:$C, 2, FALSE), INDEX(EPS_run_raw!$E$2:$AD$3025, $AG41, O$9))</f>
        <v>13252300000000</v>
      </c>
      <c r="P41" s="17">
        <f>IF($AG41=VLOOKUP("zero_test", Keys!$B:$C, 2, FALSE), VLOOKUP("zero_test", Keys!$B:$C, 2, FALSE), INDEX(EPS_run_raw!$E$2:$AD$3025, $AG41, P$9))</f>
        <v>12886300000000</v>
      </c>
      <c r="Q41" s="17">
        <f>IF($AG41=VLOOKUP("zero_test", Keys!$B:$C, 2, FALSE), VLOOKUP("zero_test", Keys!$B:$C, 2, FALSE), INDEX(EPS_run_raw!$E$2:$AD$3025, $AG41, Q$9))</f>
        <v>12504000000000</v>
      </c>
      <c r="R41" s="17">
        <f>IF($AG41=VLOOKUP("zero_test", Keys!$B:$C, 2, FALSE), VLOOKUP("zero_test", Keys!$B:$C, 2, FALSE), INDEX(EPS_run_raw!$E$2:$AD$3025, $AG41, R$9))</f>
        <v>12106900000000</v>
      </c>
      <c r="S41" s="17">
        <f>IF($AG41=VLOOKUP("zero_test", Keys!$B:$C, 2, FALSE), VLOOKUP("zero_test", Keys!$B:$C, 2, FALSE), INDEX(EPS_run_raw!$E$2:$AD$3025, $AG41, S$9))</f>
        <v>11691000000000</v>
      </c>
      <c r="T41" s="17">
        <f>IF($AG41=VLOOKUP("zero_test", Keys!$B:$C, 2, FALSE), VLOOKUP("zero_test", Keys!$B:$C, 2, FALSE), INDEX(EPS_run_raw!$E$2:$AD$3025, $AG41, T$9))</f>
        <v>11310800000000</v>
      </c>
      <c r="U41" s="17">
        <f>IF($AG41=VLOOKUP("zero_test", Keys!$B:$C, 2, FALSE), VLOOKUP("zero_test", Keys!$B:$C, 2, FALSE), INDEX(EPS_run_raw!$E$2:$AD$3025, $AG41, U$9))</f>
        <v>10923600000000</v>
      </c>
      <c r="V41" s="17">
        <f>IF($AG41=VLOOKUP("zero_test", Keys!$B:$C, 2, FALSE), VLOOKUP("zero_test", Keys!$B:$C, 2, FALSE), INDEX(EPS_run_raw!$E$2:$AD$3025, $AG41, V$9))</f>
        <v>10540500000000</v>
      </c>
      <c r="W41" s="17">
        <f>IF($AG41=VLOOKUP("zero_test", Keys!$B:$C, 2, FALSE), VLOOKUP("zero_test", Keys!$B:$C, 2, FALSE), INDEX(EPS_run_raw!$E$2:$AD$3025, $AG41, W$9))</f>
        <v>10161800000000</v>
      </c>
      <c r="X41" s="17">
        <f>IF($AG41=VLOOKUP("zero_test", Keys!$B:$C, 2, FALSE), VLOOKUP("zero_test", Keys!$B:$C, 2, FALSE), INDEX(EPS_run_raw!$E$2:$AD$3025, $AG41, X$9))</f>
        <v>9788910000000</v>
      </c>
      <c r="Y41" s="17">
        <f>IF($AG41=VLOOKUP("zero_test", Keys!$B:$C, 2, FALSE), VLOOKUP("zero_test", Keys!$B:$C, 2, FALSE), INDEX(EPS_run_raw!$E$2:$AD$3025, $AG41, Y$9))</f>
        <v>9417230000000</v>
      </c>
      <c r="Z41" s="17">
        <f>IF($AG41=VLOOKUP("zero_test", Keys!$B:$C, 2, FALSE), VLOOKUP("zero_test", Keys!$B:$C, 2, FALSE), INDEX(EPS_run_raw!$E$2:$AD$3025, $AG41, Z$9))</f>
        <v>9060250000000</v>
      </c>
      <c r="AA41" s="17">
        <f>IF($AG41=VLOOKUP("zero_test", Keys!$B:$C, 2, FALSE), VLOOKUP("zero_test", Keys!$B:$C, 2, FALSE), INDEX(EPS_run_raw!$E$2:$AD$3025, $AG41, AA$9))</f>
        <v>8717850000000</v>
      </c>
      <c r="AB41" s="17">
        <f>IF($AG41=VLOOKUP("zero_test", Keys!$B:$C, 2, FALSE), VLOOKUP("zero_test", Keys!$B:$C, 2, FALSE), INDEX(EPS_run_raw!$E$2:$AD$3025, $AG41, AB$9))</f>
        <v>8398300000000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LA|biofuel gasoline|imports</v>
      </c>
      <c r="AG41">
        <f>IFERROR(MATCH(AF41, EPS_run_raw!$D$2:$D$3025, 0), VLOOKUP("zero_test", Keys!$B:$C, 2, FALSE))</f>
        <v>977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3298320000000</v>
      </c>
      <c r="D42" s="17">
        <f>IF($AG42=VLOOKUP("zero_test", Keys!$B:$C, 2, FALSE), VLOOKUP("zero_test", Keys!$B:$C, 2, FALSE), INDEX(EPS_run_raw!$E$2:$AD$3025, $AG42, D$9))</f>
        <v>3335910000000</v>
      </c>
      <c r="E42" s="17">
        <f>IF($AG42=VLOOKUP("zero_test", Keys!$B:$C, 2, FALSE), VLOOKUP("zero_test", Keys!$B:$C, 2, FALSE), INDEX(EPS_run_raw!$E$2:$AD$3025, $AG42, E$9))</f>
        <v>3378420000000</v>
      </c>
      <c r="F42" s="17">
        <f>IF($AG42=VLOOKUP("zero_test", Keys!$B:$C, 2, FALSE), VLOOKUP("zero_test", Keys!$B:$C, 2, FALSE), INDEX(EPS_run_raw!$E$2:$AD$3025, $AG42, F$9))</f>
        <v>3412580000000</v>
      </c>
      <c r="G42" s="17">
        <f>IF($AG42=VLOOKUP("zero_test", Keys!$B:$C, 2, FALSE), VLOOKUP("zero_test", Keys!$B:$C, 2, FALSE), INDEX(EPS_run_raw!$E$2:$AD$3025, $AG42, G$9))</f>
        <v>3436160000000</v>
      </c>
      <c r="H42" s="17">
        <f>IF($AG42=VLOOKUP("zero_test", Keys!$B:$C, 2, FALSE), VLOOKUP("zero_test", Keys!$B:$C, 2, FALSE), INDEX(EPS_run_raw!$E$2:$AD$3025, $AG42, H$9))</f>
        <v>3462520000000</v>
      </c>
      <c r="I42" s="17">
        <f>IF($AG42=VLOOKUP("zero_test", Keys!$B:$C, 2, FALSE), VLOOKUP("zero_test", Keys!$B:$C, 2, FALSE), INDEX(EPS_run_raw!$E$2:$AD$3025, $AG42, I$9))</f>
        <v>3451940000000</v>
      </c>
      <c r="J42" s="17">
        <f>IF($AG42=VLOOKUP("zero_test", Keys!$B:$C, 2, FALSE), VLOOKUP("zero_test", Keys!$B:$C, 2, FALSE), INDEX(EPS_run_raw!$E$2:$AD$3025, $AG42, J$9))</f>
        <v>3435450000000</v>
      </c>
      <c r="K42" s="17">
        <f>IF($AG42=VLOOKUP("zero_test", Keys!$B:$C, 2, FALSE), VLOOKUP("zero_test", Keys!$B:$C, 2, FALSE), INDEX(EPS_run_raw!$E$2:$AD$3025, $AG42, K$9))</f>
        <v>3409060000000</v>
      </c>
      <c r="L42" s="17">
        <f>IF($AG42=VLOOKUP("zero_test", Keys!$B:$C, 2, FALSE), VLOOKUP("zero_test", Keys!$B:$C, 2, FALSE), INDEX(EPS_run_raw!$E$2:$AD$3025, $AG42, L$9))</f>
        <v>3383270000000</v>
      </c>
      <c r="M42" s="17">
        <f>IF($AG42=VLOOKUP("zero_test", Keys!$B:$C, 2, FALSE), VLOOKUP("zero_test", Keys!$B:$C, 2, FALSE), INDEX(EPS_run_raw!$E$2:$AD$3025, $AG42, M$9))</f>
        <v>3354300000000</v>
      </c>
      <c r="N42" s="17">
        <f>IF($AG42=VLOOKUP("zero_test", Keys!$B:$C, 2, FALSE), VLOOKUP("zero_test", Keys!$B:$C, 2, FALSE), INDEX(EPS_run_raw!$E$2:$AD$3025, $AG42, N$9))</f>
        <v>3320510000000</v>
      </c>
      <c r="O42" s="17">
        <f>IF($AG42=VLOOKUP("zero_test", Keys!$B:$C, 2, FALSE), VLOOKUP("zero_test", Keys!$B:$C, 2, FALSE), INDEX(EPS_run_raw!$E$2:$AD$3025, $AG42, O$9))</f>
        <v>3277290000000</v>
      </c>
      <c r="P42" s="17">
        <f>IF($AG42=VLOOKUP("zero_test", Keys!$B:$C, 2, FALSE), VLOOKUP("zero_test", Keys!$B:$C, 2, FALSE), INDEX(EPS_run_raw!$E$2:$AD$3025, $AG42, P$9))</f>
        <v>3229670000000</v>
      </c>
      <c r="Q42" s="17">
        <f>IF($AG42=VLOOKUP("zero_test", Keys!$B:$C, 2, FALSE), VLOOKUP("zero_test", Keys!$B:$C, 2, FALSE), INDEX(EPS_run_raw!$E$2:$AD$3025, $AG42, Q$9))</f>
        <v>3179140000000</v>
      </c>
      <c r="R42" s="17">
        <f>IF($AG42=VLOOKUP("zero_test", Keys!$B:$C, 2, FALSE), VLOOKUP("zero_test", Keys!$B:$C, 2, FALSE), INDEX(EPS_run_raw!$E$2:$AD$3025, $AG42, R$9))</f>
        <v>3131500000000</v>
      </c>
      <c r="S42" s="17">
        <f>IF($AG42=VLOOKUP("zero_test", Keys!$B:$C, 2, FALSE), VLOOKUP("zero_test", Keys!$B:$C, 2, FALSE), INDEX(EPS_run_raw!$E$2:$AD$3025, $AG42, S$9))</f>
        <v>3081310000000</v>
      </c>
      <c r="T42" s="17">
        <f>IF($AG42=VLOOKUP("zero_test", Keys!$B:$C, 2, FALSE), VLOOKUP("zero_test", Keys!$B:$C, 2, FALSE), INDEX(EPS_run_raw!$E$2:$AD$3025, $AG42, T$9))</f>
        <v>3021310000000</v>
      </c>
      <c r="U42" s="17">
        <f>IF($AG42=VLOOKUP("zero_test", Keys!$B:$C, 2, FALSE), VLOOKUP("zero_test", Keys!$B:$C, 2, FALSE), INDEX(EPS_run_raw!$E$2:$AD$3025, $AG42, U$9))</f>
        <v>2959060000000</v>
      </c>
      <c r="V42" s="17">
        <f>IF($AG42=VLOOKUP("zero_test", Keys!$B:$C, 2, FALSE), VLOOKUP("zero_test", Keys!$B:$C, 2, FALSE), INDEX(EPS_run_raw!$E$2:$AD$3025, $AG42, V$9))</f>
        <v>2898650000000</v>
      </c>
      <c r="W42" s="17">
        <f>IF($AG42=VLOOKUP("zero_test", Keys!$B:$C, 2, FALSE), VLOOKUP("zero_test", Keys!$B:$C, 2, FALSE), INDEX(EPS_run_raw!$E$2:$AD$3025, $AG42, W$9))</f>
        <v>2849370000000</v>
      </c>
      <c r="X42" s="17">
        <f>IF($AG42=VLOOKUP("zero_test", Keys!$B:$C, 2, FALSE), VLOOKUP("zero_test", Keys!$B:$C, 2, FALSE), INDEX(EPS_run_raw!$E$2:$AD$3025, $AG42, X$9))</f>
        <v>2802680000000</v>
      </c>
      <c r="Y42" s="17">
        <f>IF($AG42=VLOOKUP("zero_test", Keys!$B:$C, 2, FALSE), VLOOKUP("zero_test", Keys!$B:$C, 2, FALSE), INDEX(EPS_run_raw!$E$2:$AD$3025, $AG42, Y$9))</f>
        <v>2758980000000</v>
      </c>
      <c r="Z42" s="17">
        <f>IF($AG42=VLOOKUP("zero_test", Keys!$B:$C, 2, FALSE), VLOOKUP("zero_test", Keys!$B:$C, 2, FALSE), INDEX(EPS_run_raw!$E$2:$AD$3025, $AG42, Z$9))</f>
        <v>2713330000000</v>
      </c>
      <c r="AA42" s="17">
        <f>IF($AG42=VLOOKUP("zero_test", Keys!$B:$C, 2, FALSE), VLOOKUP("zero_test", Keys!$B:$C, 2, FALSE), INDEX(EPS_run_raw!$E$2:$AD$3025, $AG42, AA$9))</f>
        <v>2669580000000</v>
      </c>
      <c r="AB42" s="17">
        <f>IF($AG42=VLOOKUP("zero_test", Keys!$B:$C, 2, FALSE), VLOOKUP("zero_test", Keys!$B:$C, 2, FALSE), INDEX(EPS_run_raw!$E$2:$AD$3025, $AG42, AB$9))</f>
        <v>2627480000000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LA|biofuel diesel|imports</v>
      </c>
      <c r="AG42">
        <f>IFERROR(MATCH(AF42, EPS_run_raw!$D$2:$D$3025, 0), VLOOKUP("zero_test", Keys!$B:$C, 2, FALSE))</f>
        <v>980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LA|jet fuel or kerosene|imports</v>
      </c>
      <c r="AG43">
        <f>IFERROR(MATCH(AF43, EPS_run_raw!$D$2:$D$3025, 0), VLOOKUP("zero_test", Keys!$B:$C, 2, FALSE))</f>
        <v>983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LA|heat|imports</v>
      </c>
      <c r="AG44">
        <f>IFERROR(MATCH(AF44, EPS_run_raw!$D$2:$D$3025, 0), VLOOKUP("zero_test", Keys!$B:$C, 2, FALSE))</f>
        <v>986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LA|geothermal|imports</v>
      </c>
      <c r="AG45">
        <f>IFERROR(MATCH(AF45, EPS_run_raw!$D$2:$D$3025, 0), VLOOKUP("zero_test", Keys!$B:$C, 2, FALSE))</f>
        <v>989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LA|lignite|imports</v>
      </c>
      <c r="AG46">
        <f>IFERROR(MATCH(AF46, EPS_run_raw!$D$2:$D$3025, 0), VLOOKUP("zero_test", Keys!$B:$C, 2, FALSE))</f>
        <v>992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6496270000000000</v>
      </c>
      <c r="D47" s="17">
        <f>IF($AG47=VLOOKUP("zero_test", Keys!$B:$C, 2, FALSE), VLOOKUP("zero_test", Keys!$B:$C, 2, FALSE), INDEX(EPS_run_raw!$E$2:$AD$3025, $AG47, D$9))</f>
        <v>6502630000000000</v>
      </c>
      <c r="E47" s="17">
        <f>IF($AG47=VLOOKUP("zero_test", Keys!$B:$C, 2, FALSE), VLOOKUP("zero_test", Keys!$B:$C, 2, FALSE), INDEX(EPS_run_raw!$E$2:$AD$3025, $AG47, E$9))</f>
        <v>6535990000000000</v>
      </c>
      <c r="F47" s="17">
        <f>IF($AG47=VLOOKUP("zero_test", Keys!$B:$C, 2, FALSE), VLOOKUP("zero_test", Keys!$B:$C, 2, FALSE), INDEX(EPS_run_raw!$E$2:$AD$3025, $AG47, F$9))</f>
        <v>6540740000000000</v>
      </c>
      <c r="G47" s="17">
        <f>IF($AG47=VLOOKUP("zero_test", Keys!$B:$C, 2, FALSE), VLOOKUP("zero_test", Keys!$B:$C, 2, FALSE), INDEX(EPS_run_raw!$E$2:$AD$3025, $AG47, G$9))</f>
        <v>6522400000000000</v>
      </c>
      <c r="H47" s="17">
        <f>IF($AG47=VLOOKUP("zero_test", Keys!$B:$C, 2, FALSE), VLOOKUP("zero_test", Keys!$B:$C, 2, FALSE), INDEX(EPS_run_raw!$E$2:$AD$3025, $AG47, H$9))</f>
        <v>6525820000000000</v>
      </c>
      <c r="I47" s="17">
        <f>IF($AG47=VLOOKUP("zero_test", Keys!$B:$C, 2, FALSE), VLOOKUP("zero_test", Keys!$B:$C, 2, FALSE), INDEX(EPS_run_raw!$E$2:$AD$3025, $AG47, I$9))</f>
        <v>6525850000000000</v>
      </c>
      <c r="J47" s="17">
        <f>IF($AG47=VLOOKUP("zero_test", Keys!$B:$C, 2, FALSE), VLOOKUP("zero_test", Keys!$B:$C, 2, FALSE), INDEX(EPS_run_raw!$E$2:$AD$3025, $AG47, J$9))</f>
        <v>6509570000000000</v>
      </c>
      <c r="K47" s="17">
        <f>IF($AG47=VLOOKUP("zero_test", Keys!$B:$C, 2, FALSE), VLOOKUP("zero_test", Keys!$B:$C, 2, FALSE), INDEX(EPS_run_raw!$E$2:$AD$3025, $AG47, K$9))</f>
        <v>6484120000000000</v>
      </c>
      <c r="L47" s="17">
        <f>IF($AG47=VLOOKUP("zero_test", Keys!$B:$C, 2, FALSE), VLOOKUP("zero_test", Keys!$B:$C, 2, FALSE), INDEX(EPS_run_raw!$E$2:$AD$3025, $AG47, L$9))</f>
        <v>6462270000000000</v>
      </c>
      <c r="M47" s="17">
        <f>IF($AG47=VLOOKUP("zero_test", Keys!$B:$C, 2, FALSE), VLOOKUP("zero_test", Keys!$B:$C, 2, FALSE), INDEX(EPS_run_raw!$E$2:$AD$3025, $AG47, M$9))</f>
        <v>6437920000000000</v>
      </c>
      <c r="N47" s="17">
        <f>IF($AG47=VLOOKUP("zero_test", Keys!$B:$C, 2, FALSE), VLOOKUP("zero_test", Keys!$B:$C, 2, FALSE), INDEX(EPS_run_raw!$E$2:$AD$3025, $AG47, N$9))</f>
        <v>6446270000000000</v>
      </c>
      <c r="O47" s="17">
        <f>IF($AG47=VLOOKUP("zero_test", Keys!$B:$C, 2, FALSE), VLOOKUP("zero_test", Keys!$B:$C, 2, FALSE), INDEX(EPS_run_raw!$E$2:$AD$3025, $AG47, O$9))</f>
        <v>6439560000000000</v>
      </c>
      <c r="P47" s="17">
        <f>IF($AG47=VLOOKUP("zero_test", Keys!$B:$C, 2, FALSE), VLOOKUP("zero_test", Keys!$B:$C, 2, FALSE), INDEX(EPS_run_raw!$E$2:$AD$3025, $AG47, P$9))</f>
        <v>6423880000000000</v>
      </c>
      <c r="Q47" s="17">
        <f>IF($AG47=VLOOKUP("zero_test", Keys!$B:$C, 2, FALSE), VLOOKUP("zero_test", Keys!$B:$C, 2, FALSE), INDEX(EPS_run_raw!$E$2:$AD$3025, $AG47, Q$9))</f>
        <v>6438130000000000</v>
      </c>
      <c r="R47" s="17">
        <f>IF($AG47=VLOOKUP("zero_test", Keys!$B:$C, 2, FALSE), VLOOKUP("zero_test", Keys!$B:$C, 2, FALSE), INDEX(EPS_run_raw!$E$2:$AD$3025, $AG47, R$9))</f>
        <v>6463610000000000</v>
      </c>
      <c r="S47" s="17">
        <f>IF($AG47=VLOOKUP("zero_test", Keys!$B:$C, 2, FALSE), VLOOKUP("zero_test", Keys!$B:$C, 2, FALSE), INDEX(EPS_run_raw!$E$2:$AD$3025, $AG47, S$9))</f>
        <v>6493350000000000</v>
      </c>
      <c r="T47" s="17">
        <f>IF($AG47=VLOOKUP("zero_test", Keys!$B:$C, 2, FALSE), VLOOKUP("zero_test", Keys!$B:$C, 2, FALSE), INDEX(EPS_run_raw!$E$2:$AD$3025, $AG47, T$9))</f>
        <v>6511420000000000</v>
      </c>
      <c r="U47" s="17">
        <f>IF($AG47=VLOOKUP("zero_test", Keys!$B:$C, 2, FALSE), VLOOKUP("zero_test", Keys!$B:$C, 2, FALSE), INDEX(EPS_run_raw!$E$2:$AD$3025, $AG47, U$9))</f>
        <v>6516120000000000</v>
      </c>
      <c r="V47" s="17">
        <f>IF($AG47=VLOOKUP("zero_test", Keys!$B:$C, 2, FALSE), VLOOKUP("zero_test", Keys!$B:$C, 2, FALSE), INDEX(EPS_run_raw!$E$2:$AD$3025, $AG47, V$9))</f>
        <v>6524290000000000</v>
      </c>
      <c r="W47" s="17">
        <f>IF($AG47=VLOOKUP("zero_test", Keys!$B:$C, 2, FALSE), VLOOKUP("zero_test", Keys!$B:$C, 2, FALSE), INDEX(EPS_run_raw!$E$2:$AD$3025, $AG47, W$9))</f>
        <v>6518980000000000</v>
      </c>
      <c r="X47" s="17">
        <f>IF($AG47=VLOOKUP("zero_test", Keys!$B:$C, 2, FALSE), VLOOKUP("zero_test", Keys!$B:$C, 2, FALSE), INDEX(EPS_run_raw!$E$2:$AD$3025, $AG47, X$9))</f>
        <v>6515090000000000</v>
      </c>
      <c r="Y47" s="17">
        <f>IF($AG47=VLOOKUP("zero_test", Keys!$B:$C, 2, FALSE), VLOOKUP("zero_test", Keys!$B:$C, 2, FALSE), INDEX(EPS_run_raw!$E$2:$AD$3025, $AG47, Y$9))</f>
        <v>6504570000000000</v>
      </c>
      <c r="Z47" s="17">
        <f>IF($AG47=VLOOKUP("zero_test", Keys!$B:$C, 2, FALSE), VLOOKUP("zero_test", Keys!$B:$C, 2, FALSE), INDEX(EPS_run_raw!$E$2:$AD$3025, $AG47, Z$9))</f>
        <v>6490630000000000</v>
      </c>
      <c r="AA47" s="17">
        <f>IF($AG47=VLOOKUP("zero_test", Keys!$B:$C, 2, FALSE), VLOOKUP("zero_test", Keys!$B:$C, 2, FALSE), INDEX(EPS_run_raw!$E$2:$AD$3025, $AG47, AA$9))</f>
        <v>6480600000000000</v>
      </c>
      <c r="AB47" s="17">
        <f>IF($AG47=VLOOKUP("zero_test", Keys!$B:$C, 2, FALSE), VLOOKUP("zero_test", Keys!$B:$C, 2, FALSE), INDEX(EPS_run_raw!$E$2:$AD$3025, $AG47, AB$9))</f>
        <v>6469090000000000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LA|crude oil|imports</v>
      </c>
      <c r="AG47">
        <f>IFERROR(MATCH(AF47, EPS_run_raw!$D$2:$D$3025, 0), VLOOKUP("zero_test", Keys!$B:$C, 2, FALSE))</f>
        <v>995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22248000000000</v>
      </c>
      <c r="D48" s="17">
        <f>IF($AG48=VLOOKUP("zero_test", Keys!$B:$C, 2, FALSE), VLOOKUP("zero_test", Keys!$B:$C, 2, FALSE), INDEX(EPS_run_raw!$E$2:$AD$3025, $AG48, D$9))</f>
        <v>22966000000000</v>
      </c>
      <c r="E48" s="17">
        <f>IF($AG48=VLOOKUP("zero_test", Keys!$B:$C, 2, FALSE), VLOOKUP("zero_test", Keys!$B:$C, 2, FALSE), INDEX(EPS_run_raw!$E$2:$AD$3025, $AG48, E$9))</f>
        <v>23405700000000</v>
      </c>
      <c r="F48" s="17">
        <f>IF($AG48=VLOOKUP("zero_test", Keys!$B:$C, 2, FALSE), VLOOKUP("zero_test", Keys!$B:$C, 2, FALSE), INDEX(EPS_run_raw!$E$2:$AD$3025, $AG48, F$9))</f>
        <v>24030100000000</v>
      </c>
      <c r="G48" s="17">
        <f>IF($AG48=VLOOKUP("zero_test", Keys!$B:$C, 2, FALSE), VLOOKUP("zero_test", Keys!$B:$C, 2, FALSE), INDEX(EPS_run_raw!$E$2:$AD$3025, $AG48, G$9))</f>
        <v>24659900000000</v>
      </c>
      <c r="H48" s="17">
        <f>IF($AG48=VLOOKUP("zero_test", Keys!$B:$C, 2, FALSE), VLOOKUP("zero_test", Keys!$B:$C, 2, FALSE), INDEX(EPS_run_raw!$E$2:$AD$3025, $AG48, H$9))</f>
        <v>25448500000000</v>
      </c>
      <c r="I48" s="17">
        <f>IF($AG48=VLOOKUP("zero_test", Keys!$B:$C, 2, FALSE), VLOOKUP("zero_test", Keys!$B:$C, 2, FALSE), INDEX(EPS_run_raw!$E$2:$AD$3025, $AG48, I$9))</f>
        <v>26166500000000</v>
      </c>
      <c r="J48" s="17">
        <f>IF($AG48=VLOOKUP("zero_test", Keys!$B:$C, 2, FALSE), VLOOKUP("zero_test", Keys!$B:$C, 2, FALSE), INDEX(EPS_run_raw!$E$2:$AD$3025, $AG48, J$9))</f>
        <v>26598100000000</v>
      </c>
      <c r="K48" s="17">
        <f>IF($AG48=VLOOKUP("zero_test", Keys!$B:$C, 2, FALSE), VLOOKUP("zero_test", Keys!$B:$C, 2, FALSE), INDEX(EPS_run_raw!$E$2:$AD$3025, $AG48, K$9))</f>
        <v>27383100000000</v>
      </c>
      <c r="L48" s="17">
        <f>IF($AG48=VLOOKUP("zero_test", Keys!$B:$C, 2, FALSE), VLOOKUP("zero_test", Keys!$B:$C, 2, FALSE), INDEX(EPS_run_raw!$E$2:$AD$3025, $AG48, L$9))</f>
        <v>28165600000000</v>
      </c>
      <c r="M48" s="17">
        <f>IF($AG48=VLOOKUP("zero_test", Keys!$B:$C, 2, FALSE), VLOOKUP("zero_test", Keys!$B:$C, 2, FALSE), INDEX(EPS_run_raw!$E$2:$AD$3025, $AG48, M$9))</f>
        <v>28782600000000</v>
      </c>
      <c r="N48" s="17">
        <f>IF($AG48=VLOOKUP("zero_test", Keys!$B:$C, 2, FALSE), VLOOKUP("zero_test", Keys!$B:$C, 2, FALSE), INDEX(EPS_run_raw!$E$2:$AD$3025, $AG48, N$9))</f>
        <v>29402300000000</v>
      </c>
      <c r="O48" s="17">
        <f>IF($AG48=VLOOKUP("zero_test", Keys!$B:$C, 2, FALSE), VLOOKUP("zero_test", Keys!$B:$C, 2, FALSE), INDEX(EPS_run_raw!$E$2:$AD$3025, $AG48, O$9))</f>
        <v>29730500000000</v>
      </c>
      <c r="P48" s="17">
        <f>IF($AG48=VLOOKUP("zero_test", Keys!$B:$C, 2, FALSE), VLOOKUP("zero_test", Keys!$B:$C, 2, FALSE), INDEX(EPS_run_raw!$E$2:$AD$3025, $AG48, P$9))</f>
        <v>29849900000000</v>
      </c>
      <c r="Q48" s="17">
        <f>IF($AG48=VLOOKUP("zero_test", Keys!$B:$C, 2, FALSE), VLOOKUP("zero_test", Keys!$B:$C, 2, FALSE), INDEX(EPS_run_raw!$E$2:$AD$3025, $AG48, Q$9))</f>
        <v>30312400000000</v>
      </c>
      <c r="R48" s="17">
        <f>IF($AG48=VLOOKUP("zero_test", Keys!$B:$C, 2, FALSE), VLOOKUP("zero_test", Keys!$B:$C, 2, FALSE), INDEX(EPS_run_raw!$E$2:$AD$3025, $AG48, R$9))</f>
        <v>30243700000000</v>
      </c>
      <c r="S48" s="17">
        <f>IF($AG48=VLOOKUP("zero_test", Keys!$B:$C, 2, FALSE), VLOOKUP("zero_test", Keys!$B:$C, 2, FALSE), INDEX(EPS_run_raw!$E$2:$AD$3025, $AG48, S$9))</f>
        <v>30305200000000</v>
      </c>
      <c r="T48" s="17">
        <f>IF($AG48=VLOOKUP("zero_test", Keys!$B:$C, 2, FALSE), VLOOKUP("zero_test", Keys!$B:$C, 2, FALSE), INDEX(EPS_run_raw!$E$2:$AD$3025, $AG48, T$9))</f>
        <v>30457600000000</v>
      </c>
      <c r="U48" s="17">
        <f>IF($AG48=VLOOKUP("zero_test", Keys!$B:$C, 2, FALSE), VLOOKUP("zero_test", Keys!$B:$C, 2, FALSE), INDEX(EPS_run_raw!$E$2:$AD$3025, $AG48, U$9))</f>
        <v>30667100000000</v>
      </c>
      <c r="V48" s="17">
        <f>IF($AG48=VLOOKUP("zero_test", Keys!$B:$C, 2, FALSE), VLOOKUP("zero_test", Keys!$B:$C, 2, FALSE), INDEX(EPS_run_raw!$E$2:$AD$3025, $AG48, V$9))</f>
        <v>30930200000000</v>
      </c>
      <c r="W48" s="17">
        <f>IF($AG48=VLOOKUP("zero_test", Keys!$B:$C, 2, FALSE), VLOOKUP("zero_test", Keys!$B:$C, 2, FALSE), INDEX(EPS_run_raw!$E$2:$AD$3025, $AG48, W$9))</f>
        <v>31337000000000</v>
      </c>
      <c r="X48" s="17">
        <f>IF($AG48=VLOOKUP("zero_test", Keys!$B:$C, 2, FALSE), VLOOKUP("zero_test", Keys!$B:$C, 2, FALSE), INDEX(EPS_run_raw!$E$2:$AD$3025, $AG48, X$9))</f>
        <v>31955100000000</v>
      </c>
      <c r="Y48" s="17">
        <f>IF($AG48=VLOOKUP("zero_test", Keys!$B:$C, 2, FALSE), VLOOKUP("zero_test", Keys!$B:$C, 2, FALSE), INDEX(EPS_run_raw!$E$2:$AD$3025, $AG48, Y$9))</f>
        <v>32172500000000</v>
      </c>
      <c r="Z48" s="17">
        <f>IF($AG48=VLOOKUP("zero_test", Keys!$B:$C, 2, FALSE), VLOOKUP("zero_test", Keys!$B:$C, 2, FALSE), INDEX(EPS_run_raw!$E$2:$AD$3025, $AG48, Z$9))</f>
        <v>32566200000000</v>
      </c>
      <c r="AA48" s="17">
        <f>IF($AG48=VLOOKUP("zero_test", Keys!$B:$C, 2, FALSE), VLOOKUP("zero_test", Keys!$B:$C, 2, FALSE), INDEX(EPS_run_raw!$E$2:$AD$3025, $AG48, AA$9))</f>
        <v>32784800000000</v>
      </c>
      <c r="AB48" s="17">
        <f>IF($AG48=VLOOKUP("zero_test", Keys!$B:$C, 2, FALSE), VLOOKUP("zero_test", Keys!$B:$C, 2, FALSE), INDEX(EPS_run_raw!$E$2:$AD$3025, $AG48, AB$9))</f>
        <v>33347100000000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LA|heavy or residual fuel oil|imports</v>
      </c>
      <c r="AG48">
        <f>IFERROR(MATCH(AF48, EPS_run_raw!$D$2:$D$3025, 0), VLOOKUP("zero_test", Keys!$B:$C, 2, FALSE))</f>
        <v>998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335865000000000</v>
      </c>
      <c r="D49" s="17">
        <f>IF($AG49=VLOOKUP("zero_test", Keys!$B:$C, 2, FALSE), VLOOKUP("zero_test", Keys!$B:$C, 2, FALSE), INDEX(EPS_run_raw!$E$2:$AD$3025, $AG49, D$9))</f>
        <v>326180000000000</v>
      </c>
      <c r="E49" s="17">
        <f>IF($AG49=VLOOKUP("zero_test", Keys!$B:$C, 2, FALSE), VLOOKUP("zero_test", Keys!$B:$C, 2, FALSE), INDEX(EPS_run_raw!$E$2:$AD$3025, $AG49, E$9))</f>
        <v>285240000000000</v>
      </c>
      <c r="F49" s="17">
        <f>IF($AG49=VLOOKUP("zero_test", Keys!$B:$C, 2, FALSE), VLOOKUP("zero_test", Keys!$B:$C, 2, FALSE), INDEX(EPS_run_raw!$E$2:$AD$3025, $AG49, F$9))</f>
        <v>307007000000000</v>
      </c>
      <c r="G49" s="17">
        <f>IF($AG49=VLOOKUP("zero_test", Keys!$B:$C, 2, FALSE), VLOOKUP("zero_test", Keys!$B:$C, 2, FALSE), INDEX(EPS_run_raw!$E$2:$AD$3025, $AG49, G$9))</f>
        <v>291664000000000</v>
      </c>
      <c r="H49" s="17">
        <f>IF($AG49=VLOOKUP("zero_test", Keys!$B:$C, 2, FALSE), VLOOKUP("zero_test", Keys!$B:$C, 2, FALSE), INDEX(EPS_run_raw!$E$2:$AD$3025, $AG49, H$9))</f>
        <v>287385000000000</v>
      </c>
      <c r="I49" s="17">
        <f>IF($AG49=VLOOKUP("zero_test", Keys!$B:$C, 2, FALSE), VLOOKUP("zero_test", Keys!$B:$C, 2, FALSE), INDEX(EPS_run_raw!$E$2:$AD$3025, $AG49, I$9))</f>
        <v>267801000000000</v>
      </c>
      <c r="J49" s="17">
        <f>IF($AG49=VLOOKUP("zero_test", Keys!$B:$C, 2, FALSE), VLOOKUP("zero_test", Keys!$B:$C, 2, FALSE), INDEX(EPS_run_raw!$E$2:$AD$3025, $AG49, J$9))</f>
        <v>247068000000000</v>
      </c>
      <c r="K49" s="17">
        <f>IF($AG49=VLOOKUP("zero_test", Keys!$B:$C, 2, FALSE), VLOOKUP("zero_test", Keys!$B:$C, 2, FALSE), INDEX(EPS_run_raw!$E$2:$AD$3025, $AG49, K$9))</f>
        <v>231065000000000</v>
      </c>
      <c r="L49" s="17">
        <f>IF($AG49=VLOOKUP("zero_test", Keys!$B:$C, 2, FALSE), VLOOKUP("zero_test", Keys!$B:$C, 2, FALSE), INDEX(EPS_run_raw!$E$2:$AD$3025, $AG49, L$9))</f>
        <v>222299000000000</v>
      </c>
      <c r="M49" s="17">
        <f>IF($AG49=VLOOKUP("zero_test", Keys!$B:$C, 2, FALSE), VLOOKUP("zero_test", Keys!$B:$C, 2, FALSE), INDEX(EPS_run_raw!$E$2:$AD$3025, $AG49, M$9))</f>
        <v>218421000000000</v>
      </c>
      <c r="N49" s="17">
        <f>IF($AG49=VLOOKUP("zero_test", Keys!$B:$C, 2, FALSE), VLOOKUP("zero_test", Keys!$B:$C, 2, FALSE), INDEX(EPS_run_raw!$E$2:$AD$3025, $AG49, N$9))</f>
        <v>222313000000000</v>
      </c>
      <c r="O49" s="17">
        <f>IF($AG49=VLOOKUP("zero_test", Keys!$B:$C, 2, FALSE), VLOOKUP("zero_test", Keys!$B:$C, 2, FALSE), INDEX(EPS_run_raw!$E$2:$AD$3025, $AG49, O$9))</f>
        <v>219669000000000</v>
      </c>
      <c r="P49" s="17">
        <f>IF($AG49=VLOOKUP("zero_test", Keys!$B:$C, 2, FALSE), VLOOKUP("zero_test", Keys!$B:$C, 2, FALSE), INDEX(EPS_run_raw!$E$2:$AD$3025, $AG49, P$9))</f>
        <v>216610000000000</v>
      </c>
      <c r="Q49" s="17">
        <f>IF($AG49=VLOOKUP("zero_test", Keys!$B:$C, 2, FALSE), VLOOKUP("zero_test", Keys!$B:$C, 2, FALSE), INDEX(EPS_run_raw!$E$2:$AD$3025, $AG49, Q$9))</f>
        <v>220867000000000</v>
      </c>
      <c r="R49" s="17">
        <f>IF($AG49=VLOOKUP("zero_test", Keys!$B:$C, 2, FALSE), VLOOKUP("zero_test", Keys!$B:$C, 2, FALSE), INDEX(EPS_run_raw!$E$2:$AD$3025, $AG49, R$9))</f>
        <v>217171000000000</v>
      </c>
      <c r="S49" s="17">
        <f>IF($AG49=VLOOKUP("zero_test", Keys!$B:$C, 2, FALSE), VLOOKUP("zero_test", Keys!$B:$C, 2, FALSE), INDEX(EPS_run_raw!$E$2:$AD$3025, $AG49, S$9))</f>
        <v>217031000000000</v>
      </c>
      <c r="T49" s="17">
        <f>IF($AG49=VLOOKUP("zero_test", Keys!$B:$C, 2, FALSE), VLOOKUP("zero_test", Keys!$B:$C, 2, FALSE), INDEX(EPS_run_raw!$E$2:$AD$3025, $AG49, T$9))</f>
        <v>225505000000000</v>
      </c>
      <c r="U49" s="17">
        <f>IF($AG49=VLOOKUP("zero_test", Keys!$B:$C, 2, FALSE), VLOOKUP("zero_test", Keys!$B:$C, 2, FALSE), INDEX(EPS_run_raw!$E$2:$AD$3025, $AG49, U$9))</f>
        <v>236972000000000</v>
      </c>
      <c r="V49" s="17">
        <f>IF($AG49=VLOOKUP("zero_test", Keys!$B:$C, 2, FALSE), VLOOKUP("zero_test", Keys!$B:$C, 2, FALSE), INDEX(EPS_run_raw!$E$2:$AD$3025, $AG49, V$9))</f>
        <v>255080000000000</v>
      </c>
      <c r="W49" s="17">
        <f>IF($AG49=VLOOKUP("zero_test", Keys!$B:$C, 2, FALSE), VLOOKUP("zero_test", Keys!$B:$C, 2, FALSE), INDEX(EPS_run_raw!$E$2:$AD$3025, $AG49, W$9))</f>
        <v>278808000000000</v>
      </c>
      <c r="X49" s="17">
        <f>IF($AG49=VLOOKUP("zero_test", Keys!$B:$C, 2, FALSE), VLOOKUP("zero_test", Keys!$B:$C, 2, FALSE), INDEX(EPS_run_raw!$E$2:$AD$3025, $AG49, X$9))</f>
        <v>301392000000000</v>
      </c>
      <c r="Y49" s="17">
        <f>IF($AG49=VLOOKUP("zero_test", Keys!$B:$C, 2, FALSE), VLOOKUP("zero_test", Keys!$B:$C, 2, FALSE), INDEX(EPS_run_raw!$E$2:$AD$3025, $AG49, Y$9))</f>
        <v>318414000000000</v>
      </c>
      <c r="Z49" s="17">
        <f>IF($AG49=VLOOKUP("zero_test", Keys!$B:$C, 2, FALSE), VLOOKUP("zero_test", Keys!$B:$C, 2, FALSE), INDEX(EPS_run_raw!$E$2:$AD$3025, $AG49, Z$9))</f>
        <v>330435000000000</v>
      </c>
      <c r="AA49" s="17">
        <f>IF($AG49=VLOOKUP("zero_test", Keys!$B:$C, 2, FALSE), VLOOKUP("zero_test", Keys!$B:$C, 2, FALSE), INDEX(EPS_run_raw!$E$2:$AD$3025, $AG49, AA$9))</f>
        <v>339491000000000</v>
      </c>
      <c r="AB49" s="17">
        <f>IF($AG49=VLOOKUP("zero_test", Keys!$B:$C, 2, FALSE), VLOOKUP("zero_test", Keys!$B:$C, 2, FALSE), INDEX(EPS_run_raw!$E$2:$AD$3025, $AG49, AB$9))</f>
        <v>356971000000000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LA|LPG propane or butane|imports</v>
      </c>
      <c r="AG49">
        <f>IFERROR(MATCH(AF49, EPS_run_raw!$D$2:$D$3025, 0), VLOOKUP("zero_test", Keys!$B:$C, 2, FALSE))</f>
        <v>1001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LA|municipal solid waste|imports</v>
      </c>
      <c r="AG50">
        <f>IFERROR(MATCH(AF50, EPS_run_raw!$D$2:$D$3025, 0), VLOOKUP("zero_test", Keys!$B:$C, 2, FALSE))</f>
        <v>1004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103135000000000</v>
      </c>
      <c r="D51" s="17">
        <f>IF($AG51=VLOOKUP("zero_test", Keys!$B:$C, 2, FALSE), VLOOKUP("zero_test", Keys!$B:$C, 2, FALSE), INDEX(EPS_run_raw!$E$2:$AD$3025, $AG51, D$9))</f>
        <v>101799000000000</v>
      </c>
      <c r="E51" s="17">
        <f>IF($AG51=VLOOKUP("zero_test", Keys!$B:$C, 2, FALSE), VLOOKUP("zero_test", Keys!$B:$C, 2, FALSE), INDEX(EPS_run_raw!$E$2:$AD$3025, $AG51, E$9))</f>
        <v>101727000000000</v>
      </c>
      <c r="F51" s="17">
        <f>IF($AG51=VLOOKUP("zero_test", Keys!$B:$C, 2, FALSE), VLOOKUP("zero_test", Keys!$B:$C, 2, FALSE), INDEX(EPS_run_raw!$E$2:$AD$3025, $AG51, F$9))</f>
        <v>102582000000000</v>
      </c>
      <c r="G51" s="17">
        <f>IF($AG51=VLOOKUP("zero_test", Keys!$B:$C, 2, FALSE), VLOOKUP("zero_test", Keys!$B:$C, 2, FALSE), INDEX(EPS_run_raw!$E$2:$AD$3025, $AG51, G$9))</f>
        <v>101018000000000</v>
      </c>
      <c r="H51" s="17">
        <f>IF($AG51=VLOOKUP("zero_test", Keys!$B:$C, 2, FALSE), VLOOKUP("zero_test", Keys!$B:$C, 2, FALSE), INDEX(EPS_run_raw!$E$2:$AD$3025, $AG51, H$9))</f>
        <v>101097000000000</v>
      </c>
      <c r="I51" s="17">
        <f>IF($AG51=VLOOKUP("zero_test", Keys!$B:$C, 2, FALSE), VLOOKUP("zero_test", Keys!$B:$C, 2, FALSE), INDEX(EPS_run_raw!$E$2:$AD$3025, $AG51, I$9))</f>
        <v>102093000000000</v>
      </c>
      <c r="J51" s="17">
        <f>IF($AG51=VLOOKUP("zero_test", Keys!$B:$C, 2, FALSE), VLOOKUP("zero_test", Keys!$B:$C, 2, FALSE), INDEX(EPS_run_raw!$E$2:$AD$3025, $AG51, J$9))</f>
        <v>102676000000000</v>
      </c>
      <c r="K51" s="17">
        <f>IF($AG51=VLOOKUP("zero_test", Keys!$B:$C, 2, FALSE), VLOOKUP("zero_test", Keys!$B:$C, 2, FALSE), INDEX(EPS_run_raw!$E$2:$AD$3025, $AG51, K$9))</f>
        <v>103433000000000</v>
      </c>
      <c r="L51" s="17">
        <f>IF($AG51=VLOOKUP("zero_test", Keys!$B:$C, 2, FALSE), VLOOKUP("zero_test", Keys!$B:$C, 2, FALSE), INDEX(EPS_run_raw!$E$2:$AD$3025, $AG51, L$9))</f>
        <v>104158000000000</v>
      </c>
      <c r="M51" s="17">
        <f>IF($AG51=VLOOKUP("zero_test", Keys!$B:$C, 2, FALSE), VLOOKUP("zero_test", Keys!$B:$C, 2, FALSE), INDEX(EPS_run_raw!$E$2:$AD$3025, $AG51, M$9))</f>
        <v>105065000000000</v>
      </c>
      <c r="N51" s="17">
        <f>IF($AG51=VLOOKUP("zero_test", Keys!$B:$C, 2, FALSE), VLOOKUP("zero_test", Keys!$B:$C, 2, FALSE), INDEX(EPS_run_raw!$E$2:$AD$3025, $AG51, N$9))</f>
        <v>106229000000000</v>
      </c>
      <c r="O51" s="17">
        <f>IF($AG51=VLOOKUP("zero_test", Keys!$B:$C, 2, FALSE), VLOOKUP("zero_test", Keys!$B:$C, 2, FALSE), INDEX(EPS_run_raw!$E$2:$AD$3025, $AG51, O$9))</f>
        <v>106818000000000</v>
      </c>
      <c r="P51" s="17">
        <f>IF($AG51=VLOOKUP("zero_test", Keys!$B:$C, 2, FALSE), VLOOKUP("zero_test", Keys!$B:$C, 2, FALSE), INDEX(EPS_run_raw!$E$2:$AD$3025, $AG51, P$9))</f>
        <v>107619000000000</v>
      </c>
      <c r="Q51" s="17">
        <f>IF($AG51=VLOOKUP("zero_test", Keys!$B:$C, 2, FALSE), VLOOKUP("zero_test", Keys!$B:$C, 2, FALSE), INDEX(EPS_run_raw!$E$2:$AD$3025, $AG51, Q$9))</f>
        <v>109103000000000</v>
      </c>
      <c r="R51" s="17">
        <f>IF($AG51=VLOOKUP("zero_test", Keys!$B:$C, 2, FALSE), VLOOKUP("zero_test", Keys!$B:$C, 2, FALSE), INDEX(EPS_run_raw!$E$2:$AD$3025, $AG51, R$9))</f>
        <v>110587000000000</v>
      </c>
      <c r="S51" s="17">
        <f>IF($AG51=VLOOKUP("zero_test", Keys!$B:$C, 2, FALSE), VLOOKUP("zero_test", Keys!$B:$C, 2, FALSE), INDEX(EPS_run_raw!$E$2:$AD$3025, $AG51, S$9))</f>
        <v>112215000000000</v>
      </c>
      <c r="T51" s="17">
        <f>IF($AG51=VLOOKUP("zero_test", Keys!$B:$C, 2, FALSE), VLOOKUP("zero_test", Keys!$B:$C, 2, FALSE), INDEX(EPS_run_raw!$E$2:$AD$3025, $AG51, T$9))</f>
        <v>114245000000000</v>
      </c>
      <c r="U51" s="17">
        <f>IF($AG51=VLOOKUP("zero_test", Keys!$B:$C, 2, FALSE), VLOOKUP("zero_test", Keys!$B:$C, 2, FALSE), INDEX(EPS_run_raw!$E$2:$AD$3025, $AG51, U$9))</f>
        <v>116071000000000</v>
      </c>
      <c r="V51" s="17">
        <f>IF($AG51=VLOOKUP("zero_test", Keys!$B:$C, 2, FALSE), VLOOKUP("zero_test", Keys!$B:$C, 2, FALSE), INDEX(EPS_run_raw!$E$2:$AD$3025, $AG51, V$9))</f>
        <v>117805000000000</v>
      </c>
      <c r="W51" s="17">
        <f>IF($AG51=VLOOKUP("zero_test", Keys!$B:$C, 2, FALSE), VLOOKUP("zero_test", Keys!$B:$C, 2, FALSE), INDEX(EPS_run_raw!$E$2:$AD$3025, $AG51, W$9))</f>
        <v>119825000000000</v>
      </c>
      <c r="X51" s="17">
        <f>IF($AG51=VLOOKUP("zero_test", Keys!$B:$C, 2, FALSE), VLOOKUP("zero_test", Keys!$B:$C, 2, FALSE), INDEX(EPS_run_raw!$E$2:$AD$3025, $AG51, X$9))</f>
        <v>121952000000000</v>
      </c>
      <c r="Y51" s="17">
        <f>IF($AG51=VLOOKUP("zero_test", Keys!$B:$C, 2, FALSE), VLOOKUP("zero_test", Keys!$B:$C, 2, FALSE), INDEX(EPS_run_raw!$E$2:$AD$3025, $AG51, Y$9))</f>
        <v>124173000000000</v>
      </c>
      <c r="Z51" s="17">
        <f>IF($AG51=VLOOKUP("zero_test", Keys!$B:$C, 2, FALSE), VLOOKUP("zero_test", Keys!$B:$C, 2, FALSE), INDEX(EPS_run_raw!$E$2:$AD$3025, $AG51, Z$9))</f>
        <v>126215000000000</v>
      </c>
      <c r="AA51" s="17">
        <f>IF($AG51=VLOOKUP("zero_test", Keys!$B:$C, 2, FALSE), VLOOKUP("zero_test", Keys!$B:$C, 2, FALSE), INDEX(EPS_run_raw!$E$2:$AD$3025, $AG51, AA$9))</f>
        <v>127817000000000</v>
      </c>
      <c r="AB51" s="17">
        <f>IF($AG51=VLOOKUP("zero_test", Keys!$B:$C, 2, FALSE), VLOOKUP("zero_test", Keys!$B:$C, 2, FALSE), INDEX(EPS_run_raw!$E$2:$AD$3025, $AG51, AB$9))</f>
        <v>129888000000000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LA|hydrogen|imports</v>
      </c>
      <c r="AG51">
        <f>IFERROR(MATCH(AF51, EPS_run_raw!$D$2:$D$3025, 0), VLOOKUP("zero_test", Keys!$B:$C, 2, FALSE))</f>
        <v>1007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LA|electricity|exports</v>
      </c>
      <c r="AG52">
        <f>IFERROR(MATCH(AF52, EPS_run_raw!$D$2:$D$3025, 0), VLOOKUP("zero_test", Keys!$B:$C, 2, FALSE))</f>
        <v>948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LA|hard coal|exports</v>
      </c>
      <c r="AG53">
        <f>IFERROR(MATCH(AF53, EPS_run_raw!$D$2:$D$3025, 0), VLOOKUP("zero_test", Keys!$B:$C, 2, FALSE))</f>
        <v>951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6632050000000000</v>
      </c>
      <c r="D54" s="17">
        <f>IF($AG54=VLOOKUP("zero_test", Keys!$B:$C, 2, FALSE), VLOOKUP("zero_test", Keys!$B:$C, 2, FALSE), INDEX(EPS_run_raw!$E$2:$AD$3025, $AG54, D$9))</f>
        <v>6555900000000000</v>
      </c>
      <c r="E54" s="17">
        <f>IF($AG54=VLOOKUP("zero_test", Keys!$B:$C, 2, FALSE), VLOOKUP("zero_test", Keys!$B:$C, 2, FALSE), INDEX(EPS_run_raw!$E$2:$AD$3025, $AG54, E$9))</f>
        <v>6578600000000000</v>
      </c>
      <c r="F54" s="17">
        <f>IF($AG54=VLOOKUP("zero_test", Keys!$B:$C, 2, FALSE), VLOOKUP("zero_test", Keys!$B:$C, 2, FALSE), INDEX(EPS_run_raw!$E$2:$AD$3025, $AG54, F$9))</f>
        <v>6704450000000000</v>
      </c>
      <c r="G54" s="17">
        <f>IF($AG54=VLOOKUP("zero_test", Keys!$B:$C, 2, FALSE), VLOOKUP("zero_test", Keys!$B:$C, 2, FALSE), INDEX(EPS_run_raw!$E$2:$AD$3025, $AG54, G$9))</f>
        <v>6531690000000000</v>
      </c>
      <c r="H54" s="17">
        <f>IF($AG54=VLOOKUP("zero_test", Keys!$B:$C, 2, FALSE), VLOOKUP("zero_test", Keys!$B:$C, 2, FALSE), INDEX(EPS_run_raw!$E$2:$AD$3025, $AG54, H$9))</f>
        <v>6799320000000000</v>
      </c>
      <c r="I54" s="17">
        <f>IF($AG54=VLOOKUP("zero_test", Keys!$B:$C, 2, FALSE), VLOOKUP("zero_test", Keys!$B:$C, 2, FALSE), INDEX(EPS_run_raw!$E$2:$AD$3025, $AG54, I$9))</f>
        <v>7067250000000000</v>
      </c>
      <c r="J54" s="17">
        <f>IF($AG54=VLOOKUP("zero_test", Keys!$B:$C, 2, FALSE), VLOOKUP("zero_test", Keys!$B:$C, 2, FALSE), INDEX(EPS_run_raw!$E$2:$AD$3025, $AG54, J$9))</f>
        <v>7182010000000000</v>
      </c>
      <c r="K54" s="17">
        <f>IF($AG54=VLOOKUP("zero_test", Keys!$B:$C, 2, FALSE), VLOOKUP("zero_test", Keys!$B:$C, 2, FALSE), INDEX(EPS_run_raw!$E$2:$AD$3025, $AG54, K$9))</f>
        <v>7252000000000000</v>
      </c>
      <c r="L54" s="17">
        <f>IF($AG54=VLOOKUP("zero_test", Keys!$B:$C, 2, FALSE), VLOOKUP("zero_test", Keys!$B:$C, 2, FALSE), INDEX(EPS_run_raw!$E$2:$AD$3025, $AG54, L$9))</f>
        <v>7342560000000000</v>
      </c>
      <c r="M54" s="17">
        <f>IF($AG54=VLOOKUP("zero_test", Keys!$B:$C, 2, FALSE), VLOOKUP("zero_test", Keys!$B:$C, 2, FALSE), INDEX(EPS_run_raw!$E$2:$AD$3025, $AG54, M$9))</f>
        <v>7136020000000000</v>
      </c>
      <c r="N54" s="17">
        <f>IF($AG54=VLOOKUP("zero_test", Keys!$B:$C, 2, FALSE), VLOOKUP("zero_test", Keys!$B:$C, 2, FALSE), INDEX(EPS_run_raw!$E$2:$AD$3025, $AG54, N$9))</f>
        <v>6808980000000000</v>
      </c>
      <c r="O54" s="17">
        <f>IF($AG54=VLOOKUP("zero_test", Keys!$B:$C, 2, FALSE), VLOOKUP("zero_test", Keys!$B:$C, 2, FALSE), INDEX(EPS_run_raw!$E$2:$AD$3025, $AG54, O$9))</f>
        <v>6561910000000000</v>
      </c>
      <c r="P54" s="17">
        <f>IF($AG54=VLOOKUP("zero_test", Keys!$B:$C, 2, FALSE), VLOOKUP("zero_test", Keys!$B:$C, 2, FALSE), INDEX(EPS_run_raw!$E$2:$AD$3025, $AG54, P$9))</f>
        <v>6458410000000000</v>
      </c>
      <c r="Q54" s="17">
        <f>IF($AG54=VLOOKUP("zero_test", Keys!$B:$C, 2, FALSE), VLOOKUP("zero_test", Keys!$B:$C, 2, FALSE), INDEX(EPS_run_raw!$E$2:$AD$3025, $AG54, Q$9))</f>
        <v>6308300000000000</v>
      </c>
      <c r="R54" s="17">
        <f>IF($AG54=VLOOKUP("zero_test", Keys!$B:$C, 2, FALSE), VLOOKUP("zero_test", Keys!$B:$C, 2, FALSE), INDEX(EPS_run_raw!$E$2:$AD$3025, $AG54, R$9))</f>
        <v>6108410000000000</v>
      </c>
      <c r="S54" s="17">
        <f>IF($AG54=VLOOKUP("zero_test", Keys!$B:$C, 2, FALSE), VLOOKUP("zero_test", Keys!$B:$C, 2, FALSE), INDEX(EPS_run_raw!$E$2:$AD$3025, $AG54, S$9))</f>
        <v>5972370000000000</v>
      </c>
      <c r="T54" s="17">
        <f>IF($AG54=VLOOKUP("zero_test", Keys!$B:$C, 2, FALSE), VLOOKUP("zero_test", Keys!$B:$C, 2, FALSE), INDEX(EPS_run_raw!$E$2:$AD$3025, $AG54, T$9))</f>
        <v>5871390000000000</v>
      </c>
      <c r="U54" s="17">
        <f>IF($AG54=VLOOKUP("zero_test", Keys!$B:$C, 2, FALSE), VLOOKUP("zero_test", Keys!$B:$C, 2, FALSE), INDEX(EPS_run_raw!$E$2:$AD$3025, $AG54, U$9))</f>
        <v>5807030000000000</v>
      </c>
      <c r="V54" s="17">
        <f>IF($AG54=VLOOKUP("zero_test", Keys!$B:$C, 2, FALSE), VLOOKUP("zero_test", Keys!$B:$C, 2, FALSE), INDEX(EPS_run_raw!$E$2:$AD$3025, $AG54, V$9))</f>
        <v>5919290000000000</v>
      </c>
      <c r="W54" s="17">
        <f>IF($AG54=VLOOKUP("zero_test", Keys!$B:$C, 2, FALSE), VLOOKUP("zero_test", Keys!$B:$C, 2, FALSE), INDEX(EPS_run_raw!$E$2:$AD$3025, $AG54, W$9))</f>
        <v>6019500000000000</v>
      </c>
      <c r="X54" s="17">
        <f>IF($AG54=VLOOKUP("zero_test", Keys!$B:$C, 2, FALSE), VLOOKUP("zero_test", Keys!$B:$C, 2, FALSE), INDEX(EPS_run_raw!$E$2:$AD$3025, $AG54, X$9))</f>
        <v>6083980000000000</v>
      </c>
      <c r="Y54" s="17">
        <f>IF($AG54=VLOOKUP("zero_test", Keys!$B:$C, 2, FALSE), VLOOKUP("zero_test", Keys!$B:$C, 2, FALSE), INDEX(EPS_run_raw!$E$2:$AD$3025, $AG54, Y$9))</f>
        <v>6169060000000000</v>
      </c>
      <c r="Z54" s="17">
        <f>IF($AG54=VLOOKUP("zero_test", Keys!$B:$C, 2, FALSE), VLOOKUP("zero_test", Keys!$B:$C, 2, FALSE), INDEX(EPS_run_raw!$E$2:$AD$3025, $AG54, Z$9))</f>
        <v>6176670000000000</v>
      </c>
      <c r="AA54" s="17">
        <f>IF($AG54=VLOOKUP("zero_test", Keys!$B:$C, 2, FALSE), VLOOKUP("zero_test", Keys!$B:$C, 2, FALSE), INDEX(EPS_run_raw!$E$2:$AD$3025, $AG54, AA$9))</f>
        <v>6211380000000000</v>
      </c>
      <c r="AB54" s="17">
        <f>IF($AG54=VLOOKUP("zero_test", Keys!$B:$C, 2, FALSE), VLOOKUP("zero_test", Keys!$B:$C, 2, FALSE), INDEX(EPS_run_raw!$E$2:$AD$3025, $AG54, AB$9))</f>
        <v>6172010000000000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LA|natural gas|exports</v>
      </c>
      <c r="AG54">
        <f>IFERROR(MATCH(AF54, EPS_run_raw!$D$2:$D$3025, 0), VLOOKUP("zero_test", Keys!$B:$C, 2, FALSE))</f>
        <v>954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LA|nuclear|exports</v>
      </c>
      <c r="AG55">
        <f>IFERROR(MATCH(AF55, EPS_run_raw!$D$2:$D$3025, 0), VLOOKUP("zero_test", Keys!$B:$C, 2, FALSE))</f>
        <v>957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LA|hydro|exports</v>
      </c>
      <c r="AG56">
        <f>IFERROR(MATCH(AF56, EPS_run_raw!$D$2:$D$3025, 0), VLOOKUP("zero_test", Keys!$B:$C, 2, FALSE))</f>
        <v>960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LA|wind|exports</v>
      </c>
      <c r="AG57">
        <f>IFERROR(MATCH(AF57, EPS_run_raw!$D$2:$D$3025, 0), VLOOKUP("zero_test", Keys!$B:$C, 2, FALSE))</f>
        <v>963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LA|solar|exports</v>
      </c>
      <c r="AG58">
        <f>IFERROR(MATCH(AF58, EPS_run_raw!$D$2:$D$3025, 0), VLOOKUP("zero_test", Keys!$B:$C, 2, FALSE))</f>
        <v>966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LA|biomass|exports</v>
      </c>
      <c r="AG59">
        <f>IFERROR(MATCH(AF59, EPS_run_raw!$D$2:$D$3025, 0), VLOOKUP("zero_test", Keys!$B:$C, 2, FALSE))</f>
        <v>969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2673790000000000</v>
      </c>
      <c r="D60" s="17">
        <f>IF($AG60=VLOOKUP("zero_test", Keys!$B:$C, 2, FALSE), VLOOKUP("zero_test", Keys!$B:$C, 2, FALSE), INDEX(EPS_run_raw!$E$2:$AD$3025, $AG60, D$9))</f>
        <v>2605890000000000</v>
      </c>
      <c r="E60" s="17">
        <f>IF($AG60=VLOOKUP("zero_test", Keys!$B:$C, 2, FALSE), VLOOKUP("zero_test", Keys!$B:$C, 2, FALSE), INDEX(EPS_run_raw!$E$2:$AD$3025, $AG60, E$9))</f>
        <v>2626550000000000</v>
      </c>
      <c r="F60" s="17">
        <f>IF($AG60=VLOOKUP("zero_test", Keys!$B:$C, 2, FALSE), VLOOKUP("zero_test", Keys!$B:$C, 2, FALSE), INDEX(EPS_run_raw!$E$2:$AD$3025, $AG60, F$9))</f>
        <v>2653380000000000</v>
      </c>
      <c r="G60" s="17">
        <f>IF($AG60=VLOOKUP("zero_test", Keys!$B:$C, 2, FALSE), VLOOKUP("zero_test", Keys!$B:$C, 2, FALSE), INDEX(EPS_run_raw!$E$2:$AD$3025, $AG60, G$9))</f>
        <v>2680280000000000</v>
      </c>
      <c r="H60" s="17">
        <f>IF($AG60=VLOOKUP("zero_test", Keys!$B:$C, 2, FALSE), VLOOKUP("zero_test", Keys!$B:$C, 2, FALSE), INDEX(EPS_run_raw!$E$2:$AD$3025, $AG60, H$9))</f>
        <v>2699750000000000</v>
      </c>
      <c r="I60" s="17">
        <f>IF($AG60=VLOOKUP("zero_test", Keys!$B:$C, 2, FALSE), VLOOKUP("zero_test", Keys!$B:$C, 2, FALSE), INDEX(EPS_run_raw!$E$2:$AD$3025, $AG60, I$9))</f>
        <v>2700330000000000</v>
      </c>
      <c r="J60" s="17">
        <f>IF($AG60=VLOOKUP("zero_test", Keys!$B:$C, 2, FALSE), VLOOKUP("zero_test", Keys!$B:$C, 2, FALSE), INDEX(EPS_run_raw!$E$2:$AD$3025, $AG60, J$9))</f>
        <v>2730330000000000</v>
      </c>
      <c r="K60" s="17">
        <f>IF($AG60=VLOOKUP("zero_test", Keys!$B:$C, 2, FALSE), VLOOKUP("zero_test", Keys!$B:$C, 2, FALSE), INDEX(EPS_run_raw!$E$2:$AD$3025, $AG60, K$9))</f>
        <v>2726340000000000</v>
      </c>
      <c r="L60" s="17">
        <f>IF($AG60=VLOOKUP("zero_test", Keys!$B:$C, 2, FALSE), VLOOKUP("zero_test", Keys!$B:$C, 2, FALSE), INDEX(EPS_run_raw!$E$2:$AD$3025, $AG60, L$9))</f>
        <v>2717780000000000</v>
      </c>
      <c r="M60" s="17">
        <f>IF($AG60=VLOOKUP("zero_test", Keys!$B:$C, 2, FALSE), VLOOKUP("zero_test", Keys!$B:$C, 2, FALSE), INDEX(EPS_run_raw!$E$2:$AD$3025, $AG60, M$9))</f>
        <v>2728810000000000</v>
      </c>
      <c r="N60" s="17">
        <f>IF($AG60=VLOOKUP("zero_test", Keys!$B:$C, 2, FALSE), VLOOKUP("zero_test", Keys!$B:$C, 2, FALSE), INDEX(EPS_run_raw!$E$2:$AD$3025, $AG60, N$9))</f>
        <v>2724300000000000</v>
      </c>
      <c r="O60" s="17">
        <f>IF($AG60=VLOOKUP("zero_test", Keys!$B:$C, 2, FALSE), VLOOKUP("zero_test", Keys!$B:$C, 2, FALSE), INDEX(EPS_run_raw!$E$2:$AD$3025, $AG60, O$9))</f>
        <v>2730860000000000</v>
      </c>
      <c r="P60" s="17">
        <f>IF($AG60=VLOOKUP("zero_test", Keys!$B:$C, 2, FALSE), VLOOKUP("zero_test", Keys!$B:$C, 2, FALSE), INDEX(EPS_run_raw!$E$2:$AD$3025, $AG60, P$9))</f>
        <v>2752030000000000</v>
      </c>
      <c r="Q60" s="17">
        <f>IF($AG60=VLOOKUP("zero_test", Keys!$B:$C, 2, FALSE), VLOOKUP("zero_test", Keys!$B:$C, 2, FALSE), INDEX(EPS_run_raw!$E$2:$AD$3025, $AG60, Q$9))</f>
        <v>2738940000000000</v>
      </c>
      <c r="R60" s="17">
        <f>IF($AG60=VLOOKUP("zero_test", Keys!$B:$C, 2, FALSE), VLOOKUP("zero_test", Keys!$B:$C, 2, FALSE), INDEX(EPS_run_raw!$E$2:$AD$3025, $AG60, R$9))</f>
        <v>2768760000000000</v>
      </c>
      <c r="S60" s="17">
        <f>IF($AG60=VLOOKUP("zero_test", Keys!$B:$C, 2, FALSE), VLOOKUP("zero_test", Keys!$B:$C, 2, FALSE), INDEX(EPS_run_raw!$E$2:$AD$3025, $AG60, S$9))</f>
        <v>2783460000000000</v>
      </c>
      <c r="T60" s="17">
        <f>IF($AG60=VLOOKUP("zero_test", Keys!$B:$C, 2, FALSE), VLOOKUP("zero_test", Keys!$B:$C, 2, FALSE), INDEX(EPS_run_raw!$E$2:$AD$3025, $AG60, T$9))</f>
        <v>2797940000000000</v>
      </c>
      <c r="U60" s="17">
        <f>IF($AG60=VLOOKUP("zero_test", Keys!$B:$C, 2, FALSE), VLOOKUP("zero_test", Keys!$B:$C, 2, FALSE), INDEX(EPS_run_raw!$E$2:$AD$3025, $AG60, U$9))</f>
        <v>2803410000000000</v>
      </c>
      <c r="V60" s="17">
        <f>IF($AG60=VLOOKUP("zero_test", Keys!$B:$C, 2, FALSE), VLOOKUP("zero_test", Keys!$B:$C, 2, FALSE), INDEX(EPS_run_raw!$E$2:$AD$3025, $AG60, V$9))</f>
        <v>2804640000000000</v>
      </c>
      <c r="W60" s="17">
        <f>IF($AG60=VLOOKUP("zero_test", Keys!$B:$C, 2, FALSE), VLOOKUP("zero_test", Keys!$B:$C, 2, FALSE), INDEX(EPS_run_raw!$E$2:$AD$3025, $AG60, W$9))</f>
        <v>2804370000000000</v>
      </c>
      <c r="X60" s="17">
        <f>IF($AG60=VLOOKUP("zero_test", Keys!$B:$C, 2, FALSE), VLOOKUP("zero_test", Keys!$B:$C, 2, FALSE), INDEX(EPS_run_raw!$E$2:$AD$3025, $AG60, X$9))</f>
        <v>2787110000000000</v>
      </c>
      <c r="Y60" s="17">
        <f>IF($AG60=VLOOKUP("zero_test", Keys!$B:$C, 2, FALSE), VLOOKUP("zero_test", Keys!$B:$C, 2, FALSE), INDEX(EPS_run_raw!$E$2:$AD$3025, $AG60, Y$9))</f>
        <v>2803740000000000</v>
      </c>
      <c r="Z60" s="17">
        <f>IF($AG60=VLOOKUP("zero_test", Keys!$B:$C, 2, FALSE), VLOOKUP("zero_test", Keys!$B:$C, 2, FALSE), INDEX(EPS_run_raw!$E$2:$AD$3025, $AG60, Z$9))</f>
        <v>2802280000000000</v>
      </c>
      <c r="AA60" s="17">
        <f>IF($AG60=VLOOKUP("zero_test", Keys!$B:$C, 2, FALSE), VLOOKUP("zero_test", Keys!$B:$C, 2, FALSE), INDEX(EPS_run_raw!$E$2:$AD$3025, $AG60, AA$9))</f>
        <v>2815950000000000</v>
      </c>
      <c r="AB60" s="17">
        <f>IF($AG60=VLOOKUP("zero_test", Keys!$B:$C, 2, FALSE), VLOOKUP("zero_test", Keys!$B:$C, 2, FALSE), INDEX(EPS_run_raw!$E$2:$AD$3025, $AG60, AB$9))</f>
        <v>2806020000000000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LA|petroleum gasoline|exports</v>
      </c>
      <c r="AG60">
        <f>IFERROR(MATCH(AF60, EPS_run_raw!$D$2:$D$3025, 0), VLOOKUP("zero_test", Keys!$B:$C, 2, FALSE))</f>
        <v>972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1504930000000000</v>
      </c>
      <c r="D61" s="17">
        <f>IF($AG61=VLOOKUP("zero_test", Keys!$B:$C, 2, FALSE), VLOOKUP("zero_test", Keys!$B:$C, 2, FALSE), INDEX(EPS_run_raw!$E$2:$AD$3025, $AG61, D$9))</f>
        <v>1461370000000000</v>
      </c>
      <c r="E61" s="17">
        <f>IF($AG61=VLOOKUP("zero_test", Keys!$B:$C, 2, FALSE), VLOOKUP("zero_test", Keys!$B:$C, 2, FALSE), INDEX(EPS_run_raw!$E$2:$AD$3025, $AG61, E$9))</f>
        <v>1472860000000000</v>
      </c>
      <c r="F61" s="17">
        <f>IF($AG61=VLOOKUP("zero_test", Keys!$B:$C, 2, FALSE), VLOOKUP("zero_test", Keys!$B:$C, 2, FALSE), INDEX(EPS_run_raw!$E$2:$AD$3025, $AG61, F$9))</f>
        <v>1486130000000000</v>
      </c>
      <c r="G61" s="17">
        <f>IF($AG61=VLOOKUP("zero_test", Keys!$B:$C, 2, FALSE), VLOOKUP("zero_test", Keys!$B:$C, 2, FALSE), INDEX(EPS_run_raw!$E$2:$AD$3025, $AG61, G$9))</f>
        <v>1499480000000000</v>
      </c>
      <c r="H61" s="17">
        <f>IF($AG61=VLOOKUP("zero_test", Keys!$B:$C, 2, FALSE), VLOOKUP("zero_test", Keys!$B:$C, 2, FALSE), INDEX(EPS_run_raw!$E$2:$AD$3025, $AG61, H$9))</f>
        <v>1506880000000000</v>
      </c>
      <c r="I61" s="17">
        <f>IF($AG61=VLOOKUP("zero_test", Keys!$B:$C, 2, FALSE), VLOOKUP("zero_test", Keys!$B:$C, 2, FALSE), INDEX(EPS_run_raw!$E$2:$AD$3025, $AG61, I$9))</f>
        <v>1504950000000000</v>
      </c>
      <c r="J61" s="17">
        <f>IF($AG61=VLOOKUP("zero_test", Keys!$B:$C, 2, FALSE), VLOOKUP("zero_test", Keys!$B:$C, 2, FALSE), INDEX(EPS_run_raw!$E$2:$AD$3025, $AG61, J$9))</f>
        <v>1519980000000000</v>
      </c>
      <c r="K61" s="17">
        <f>IF($AG61=VLOOKUP("zero_test", Keys!$B:$C, 2, FALSE), VLOOKUP("zero_test", Keys!$B:$C, 2, FALSE), INDEX(EPS_run_raw!$E$2:$AD$3025, $AG61, K$9))</f>
        <v>1515450000000000</v>
      </c>
      <c r="L61" s="17">
        <f>IF($AG61=VLOOKUP("zero_test", Keys!$B:$C, 2, FALSE), VLOOKUP("zero_test", Keys!$B:$C, 2, FALSE), INDEX(EPS_run_raw!$E$2:$AD$3025, $AG61, L$9))</f>
        <v>1508020000000000</v>
      </c>
      <c r="M61" s="17">
        <f>IF($AG61=VLOOKUP("zero_test", Keys!$B:$C, 2, FALSE), VLOOKUP("zero_test", Keys!$B:$C, 2, FALSE), INDEX(EPS_run_raw!$E$2:$AD$3025, $AG61, M$9))</f>
        <v>1512320000000000</v>
      </c>
      <c r="N61" s="17">
        <f>IF($AG61=VLOOKUP("zero_test", Keys!$B:$C, 2, FALSE), VLOOKUP("zero_test", Keys!$B:$C, 2, FALSE), INDEX(EPS_run_raw!$E$2:$AD$3025, $AG61, N$9))</f>
        <v>1507520000000000</v>
      </c>
      <c r="O61" s="17">
        <f>IF($AG61=VLOOKUP("zero_test", Keys!$B:$C, 2, FALSE), VLOOKUP("zero_test", Keys!$B:$C, 2, FALSE), INDEX(EPS_run_raw!$E$2:$AD$3025, $AG61, O$9))</f>
        <v>1509670000000000</v>
      </c>
      <c r="P61" s="17">
        <f>IF($AG61=VLOOKUP("zero_test", Keys!$B:$C, 2, FALSE), VLOOKUP("zero_test", Keys!$B:$C, 2, FALSE), INDEX(EPS_run_raw!$E$2:$AD$3025, $AG61, P$9))</f>
        <v>1520620000000000</v>
      </c>
      <c r="Q61" s="17">
        <f>IF($AG61=VLOOKUP("zero_test", Keys!$B:$C, 2, FALSE), VLOOKUP("zero_test", Keys!$B:$C, 2, FALSE), INDEX(EPS_run_raw!$E$2:$AD$3025, $AG61, Q$9))</f>
        <v>1511180000000000</v>
      </c>
      <c r="R61" s="17">
        <f>IF($AG61=VLOOKUP("zero_test", Keys!$B:$C, 2, FALSE), VLOOKUP("zero_test", Keys!$B:$C, 2, FALSE), INDEX(EPS_run_raw!$E$2:$AD$3025, $AG61, R$9))</f>
        <v>1526810000000000</v>
      </c>
      <c r="S61" s="17">
        <f>IF($AG61=VLOOKUP("zero_test", Keys!$B:$C, 2, FALSE), VLOOKUP("zero_test", Keys!$B:$C, 2, FALSE), INDEX(EPS_run_raw!$E$2:$AD$3025, $AG61, S$9))</f>
        <v>1533470000000000</v>
      </c>
      <c r="T61" s="17">
        <f>IF($AG61=VLOOKUP("zero_test", Keys!$B:$C, 2, FALSE), VLOOKUP("zero_test", Keys!$B:$C, 2, FALSE), INDEX(EPS_run_raw!$E$2:$AD$3025, $AG61, T$9))</f>
        <v>1540870000000000</v>
      </c>
      <c r="U61" s="17">
        <f>IF($AG61=VLOOKUP("zero_test", Keys!$B:$C, 2, FALSE), VLOOKUP("zero_test", Keys!$B:$C, 2, FALSE), INDEX(EPS_run_raw!$E$2:$AD$3025, $AG61, U$9))</f>
        <v>1542920000000000</v>
      </c>
      <c r="V61" s="17">
        <f>IF($AG61=VLOOKUP("zero_test", Keys!$B:$C, 2, FALSE), VLOOKUP("zero_test", Keys!$B:$C, 2, FALSE), INDEX(EPS_run_raw!$E$2:$AD$3025, $AG61, V$9))</f>
        <v>1542460000000000</v>
      </c>
      <c r="W61" s="17">
        <f>IF($AG61=VLOOKUP("zero_test", Keys!$B:$C, 2, FALSE), VLOOKUP("zero_test", Keys!$B:$C, 2, FALSE), INDEX(EPS_run_raw!$E$2:$AD$3025, $AG61, W$9))</f>
        <v>1540690000000000</v>
      </c>
      <c r="X61" s="17">
        <f>IF($AG61=VLOOKUP("zero_test", Keys!$B:$C, 2, FALSE), VLOOKUP("zero_test", Keys!$B:$C, 2, FALSE), INDEX(EPS_run_raw!$E$2:$AD$3025, $AG61, X$9))</f>
        <v>1528620000000000</v>
      </c>
      <c r="Y61" s="17">
        <f>IF($AG61=VLOOKUP("zero_test", Keys!$B:$C, 2, FALSE), VLOOKUP("zero_test", Keys!$B:$C, 2, FALSE), INDEX(EPS_run_raw!$E$2:$AD$3025, $AG61, Y$9))</f>
        <v>1536450000000000</v>
      </c>
      <c r="Z61" s="17">
        <f>IF($AG61=VLOOKUP("zero_test", Keys!$B:$C, 2, FALSE), VLOOKUP("zero_test", Keys!$B:$C, 2, FALSE), INDEX(EPS_run_raw!$E$2:$AD$3025, $AG61, Z$9))</f>
        <v>1533900000000000</v>
      </c>
      <c r="AA61" s="17">
        <f>IF($AG61=VLOOKUP("zero_test", Keys!$B:$C, 2, FALSE), VLOOKUP("zero_test", Keys!$B:$C, 2, FALSE), INDEX(EPS_run_raw!$E$2:$AD$3025, $AG61, AA$9))</f>
        <v>1540450000000000</v>
      </c>
      <c r="AB61" s="17">
        <f>IF($AG61=VLOOKUP("zero_test", Keys!$B:$C, 2, FALSE), VLOOKUP("zero_test", Keys!$B:$C, 2, FALSE), INDEX(EPS_run_raw!$E$2:$AD$3025, $AG61, AB$9))</f>
        <v>1533140000000000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LA|petroleum diesel|exports</v>
      </c>
      <c r="AG61">
        <f>IFERROR(MATCH(AF61, EPS_run_raw!$D$2:$D$3025, 0), VLOOKUP("zero_test", Keys!$B:$C, 2, FALSE))</f>
        <v>975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LA|biofuel gasoline|exports</v>
      </c>
      <c r="AG62">
        <f>IFERROR(MATCH(AF62, EPS_run_raw!$D$2:$D$3025, 0), VLOOKUP("zero_test", Keys!$B:$C, 2, FALSE))</f>
        <v>978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LA|biofuel diesel|exports</v>
      </c>
      <c r="AG63">
        <f>IFERROR(MATCH(AF63, EPS_run_raw!$D$2:$D$3025, 0), VLOOKUP("zero_test", Keys!$B:$C, 2, FALSE))</f>
        <v>981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588316000000000</v>
      </c>
      <c r="D64" s="17">
        <f>IF($AG64=VLOOKUP("zero_test", Keys!$B:$C, 2, FALSE), VLOOKUP("zero_test", Keys!$B:$C, 2, FALSE), INDEX(EPS_run_raw!$E$2:$AD$3025, $AG64, D$9))</f>
        <v>573151000000000</v>
      </c>
      <c r="E64" s="17">
        <f>IF($AG64=VLOOKUP("zero_test", Keys!$B:$C, 2, FALSE), VLOOKUP("zero_test", Keys!$B:$C, 2, FALSE), INDEX(EPS_run_raw!$E$2:$AD$3025, $AG64, E$9))</f>
        <v>577000000000000</v>
      </c>
      <c r="F64" s="17">
        <f>IF($AG64=VLOOKUP("zero_test", Keys!$B:$C, 2, FALSE), VLOOKUP("zero_test", Keys!$B:$C, 2, FALSE), INDEX(EPS_run_raw!$E$2:$AD$3025, $AG64, F$9))</f>
        <v>582129000000000</v>
      </c>
      <c r="G64" s="17">
        <f>IF($AG64=VLOOKUP("zero_test", Keys!$B:$C, 2, FALSE), VLOOKUP("zero_test", Keys!$B:$C, 2, FALSE), INDEX(EPS_run_raw!$E$2:$AD$3025, $AG64, G$9))</f>
        <v>587200000000000</v>
      </c>
      <c r="H64" s="17">
        <f>IF($AG64=VLOOKUP("zero_test", Keys!$B:$C, 2, FALSE), VLOOKUP("zero_test", Keys!$B:$C, 2, FALSE), INDEX(EPS_run_raw!$E$2:$AD$3025, $AG64, H$9))</f>
        <v>590551000000000</v>
      </c>
      <c r="I64" s="17">
        <f>IF($AG64=VLOOKUP("zero_test", Keys!$B:$C, 2, FALSE), VLOOKUP("zero_test", Keys!$B:$C, 2, FALSE), INDEX(EPS_run_raw!$E$2:$AD$3025, $AG64, I$9))</f>
        <v>589774000000000</v>
      </c>
      <c r="J64" s="17">
        <f>IF($AG64=VLOOKUP("zero_test", Keys!$B:$C, 2, FALSE), VLOOKUP("zero_test", Keys!$B:$C, 2, FALSE), INDEX(EPS_run_raw!$E$2:$AD$3025, $AG64, J$9))</f>
        <v>595116000000000</v>
      </c>
      <c r="K64" s="17">
        <f>IF($AG64=VLOOKUP("zero_test", Keys!$B:$C, 2, FALSE), VLOOKUP("zero_test", Keys!$B:$C, 2, FALSE), INDEX(EPS_run_raw!$E$2:$AD$3025, $AG64, K$9))</f>
        <v>593125000000000</v>
      </c>
      <c r="L64" s="17">
        <f>IF($AG64=VLOOKUP("zero_test", Keys!$B:$C, 2, FALSE), VLOOKUP("zero_test", Keys!$B:$C, 2, FALSE), INDEX(EPS_run_raw!$E$2:$AD$3025, $AG64, L$9))</f>
        <v>590237000000000</v>
      </c>
      <c r="M64" s="17">
        <f>IF($AG64=VLOOKUP("zero_test", Keys!$B:$C, 2, FALSE), VLOOKUP("zero_test", Keys!$B:$C, 2, FALSE), INDEX(EPS_run_raw!$E$2:$AD$3025, $AG64, M$9))</f>
        <v>591359000000000</v>
      </c>
      <c r="N64" s="17">
        <f>IF($AG64=VLOOKUP("zero_test", Keys!$B:$C, 2, FALSE), VLOOKUP("zero_test", Keys!$B:$C, 2, FALSE), INDEX(EPS_run_raw!$E$2:$AD$3025, $AG64, N$9))</f>
        <v>589348000000000</v>
      </c>
      <c r="O64" s="17">
        <f>IF($AG64=VLOOKUP("zero_test", Keys!$B:$C, 2, FALSE), VLOOKUP("zero_test", Keys!$B:$C, 2, FALSE), INDEX(EPS_run_raw!$E$2:$AD$3025, $AG64, O$9))</f>
        <v>589691000000000</v>
      </c>
      <c r="P64" s="17">
        <f>IF($AG64=VLOOKUP("zero_test", Keys!$B:$C, 2, FALSE), VLOOKUP("zero_test", Keys!$B:$C, 2, FALSE), INDEX(EPS_run_raw!$E$2:$AD$3025, $AG64, P$9))</f>
        <v>592920000000000</v>
      </c>
      <c r="Q64" s="17">
        <f>IF($AG64=VLOOKUP("zero_test", Keys!$B:$C, 2, FALSE), VLOOKUP("zero_test", Keys!$B:$C, 2, FALSE), INDEX(EPS_run_raw!$E$2:$AD$3025, $AG64, Q$9))</f>
        <v>589017000000000</v>
      </c>
      <c r="R64" s="17">
        <f>IF($AG64=VLOOKUP("zero_test", Keys!$B:$C, 2, FALSE), VLOOKUP("zero_test", Keys!$B:$C, 2, FALSE), INDEX(EPS_run_raw!$E$2:$AD$3025, $AG64, R$9))</f>
        <v>594078000000000</v>
      </c>
      <c r="S64" s="17">
        <f>IF($AG64=VLOOKUP("zero_test", Keys!$B:$C, 2, FALSE), VLOOKUP("zero_test", Keys!$B:$C, 2, FALSE), INDEX(EPS_run_raw!$E$2:$AD$3025, $AG64, S$9))</f>
        <v>595932000000000</v>
      </c>
      <c r="T64" s="17">
        <f>IF($AG64=VLOOKUP("zero_test", Keys!$B:$C, 2, FALSE), VLOOKUP("zero_test", Keys!$B:$C, 2, FALSE), INDEX(EPS_run_raw!$E$2:$AD$3025, $AG64, T$9))</f>
        <v>597884000000000</v>
      </c>
      <c r="U64" s="17">
        <f>IF($AG64=VLOOKUP("zero_test", Keys!$B:$C, 2, FALSE), VLOOKUP("zero_test", Keys!$B:$C, 2, FALSE), INDEX(EPS_run_raw!$E$2:$AD$3025, $AG64, U$9))</f>
        <v>597838000000000</v>
      </c>
      <c r="V64" s="17">
        <f>IF($AG64=VLOOKUP("zero_test", Keys!$B:$C, 2, FALSE), VLOOKUP("zero_test", Keys!$B:$C, 2, FALSE), INDEX(EPS_run_raw!$E$2:$AD$3025, $AG64, V$9))</f>
        <v>596937000000000</v>
      </c>
      <c r="W64" s="17">
        <f>IF($AG64=VLOOKUP("zero_test", Keys!$B:$C, 2, FALSE), VLOOKUP("zero_test", Keys!$B:$C, 2, FALSE), INDEX(EPS_run_raw!$E$2:$AD$3025, $AG64, W$9))</f>
        <v>595730000000000</v>
      </c>
      <c r="X64" s="17">
        <f>IF($AG64=VLOOKUP("zero_test", Keys!$B:$C, 2, FALSE), VLOOKUP("zero_test", Keys!$B:$C, 2, FALSE), INDEX(EPS_run_raw!$E$2:$AD$3025, $AG64, X$9))</f>
        <v>590940000000000</v>
      </c>
      <c r="Y64" s="17">
        <f>IF($AG64=VLOOKUP("zero_test", Keys!$B:$C, 2, FALSE), VLOOKUP("zero_test", Keys!$B:$C, 2, FALSE), INDEX(EPS_run_raw!$E$2:$AD$3025, $AG64, Y$9))</f>
        <v>593375000000000</v>
      </c>
      <c r="Z64" s="17">
        <f>IF($AG64=VLOOKUP("zero_test", Keys!$B:$C, 2, FALSE), VLOOKUP("zero_test", Keys!$B:$C, 2, FALSE), INDEX(EPS_run_raw!$E$2:$AD$3025, $AG64, Z$9))</f>
        <v>592050000000000</v>
      </c>
      <c r="AA64" s="17">
        <f>IF($AG64=VLOOKUP("zero_test", Keys!$B:$C, 2, FALSE), VLOOKUP("zero_test", Keys!$B:$C, 2, FALSE), INDEX(EPS_run_raw!$E$2:$AD$3025, $AG64, AA$9))</f>
        <v>593975000000000</v>
      </c>
      <c r="AB64" s="17">
        <f>IF($AG64=VLOOKUP("zero_test", Keys!$B:$C, 2, FALSE), VLOOKUP("zero_test", Keys!$B:$C, 2, FALSE), INDEX(EPS_run_raw!$E$2:$AD$3025, $AG64, AB$9))</f>
        <v>590972000000000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LA|jet fuel or kerosene|exports</v>
      </c>
      <c r="AG64">
        <f>IFERROR(MATCH(AF64, EPS_run_raw!$D$2:$D$3025, 0), VLOOKUP("zero_test", Keys!$B:$C, 2, FALSE))</f>
        <v>984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LA|heat|exports</v>
      </c>
      <c r="AG65">
        <f>IFERROR(MATCH(AF65, EPS_run_raw!$D$2:$D$3025, 0), VLOOKUP("zero_test", Keys!$B:$C, 2, FALSE))</f>
        <v>987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LA|geothermal|exports</v>
      </c>
      <c r="AG66">
        <f>IFERROR(MATCH(AF66, EPS_run_raw!$D$2:$D$3025, 0), VLOOKUP("zero_test", Keys!$B:$C, 2, FALSE))</f>
        <v>990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3701240000000</v>
      </c>
      <c r="D67" s="17">
        <f>IF($AG67=VLOOKUP("zero_test", Keys!$B:$C, 2, FALSE), VLOOKUP("zero_test", Keys!$B:$C, 2, FALSE), INDEX(EPS_run_raw!$E$2:$AD$3025, $AG67, D$9))</f>
        <v>3681330000000</v>
      </c>
      <c r="E67" s="17">
        <f>IF($AG67=VLOOKUP("zero_test", Keys!$B:$C, 2, FALSE), VLOOKUP("zero_test", Keys!$B:$C, 2, FALSE), INDEX(EPS_run_raw!$E$2:$AD$3025, $AG67, E$9))</f>
        <v>3139290000000</v>
      </c>
      <c r="F67" s="17">
        <f>IF($AG67=VLOOKUP("zero_test", Keys!$B:$C, 2, FALSE), VLOOKUP("zero_test", Keys!$B:$C, 2, FALSE), INDEX(EPS_run_raw!$E$2:$AD$3025, $AG67, F$9))</f>
        <v>2948010000000</v>
      </c>
      <c r="G67" s="17">
        <f>IF($AG67=VLOOKUP("zero_test", Keys!$B:$C, 2, FALSE), VLOOKUP("zero_test", Keys!$B:$C, 2, FALSE), INDEX(EPS_run_raw!$E$2:$AD$3025, $AG67, G$9))</f>
        <v>2841080000000</v>
      </c>
      <c r="H67" s="17">
        <f>IF($AG67=VLOOKUP("zero_test", Keys!$B:$C, 2, FALSE), VLOOKUP("zero_test", Keys!$B:$C, 2, FALSE), INDEX(EPS_run_raw!$E$2:$AD$3025, $AG67, H$9))</f>
        <v>2889170000000</v>
      </c>
      <c r="I67" s="17">
        <f>IF($AG67=VLOOKUP("zero_test", Keys!$B:$C, 2, FALSE), VLOOKUP("zero_test", Keys!$B:$C, 2, FALSE), INDEX(EPS_run_raw!$E$2:$AD$3025, $AG67, I$9))</f>
        <v>2754610000000</v>
      </c>
      <c r="J67" s="17">
        <f>IF($AG67=VLOOKUP("zero_test", Keys!$B:$C, 2, FALSE), VLOOKUP("zero_test", Keys!$B:$C, 2, FALSE), INDEX(EPS_run_raw!$E$2:$AD$3025, $AG67, J$9))</f>
        <v>2713480000000</v>
      </c>
      <c r="K67" s="17">
        <f>IF($AG67=VLOOKUP("zero_test", Keys!$B:$C, 2, FALSE), VLOOKUP("zero_test", Keys!$B:$C, 2, FALSE), INDEX(EPS_run_raw!$E$2:$AD$3025, $AG67, K$9))</f>
        <v>2802640000000</v>
      </c>
      <c r="L67" s="17">
        <f>IF($AG67=VLOOKUP("zero_test", Keys!$B:$C, 2, FALSE), VLOOKUP("zero_test", Keys!$B:$C, 2, FALSE), INDEX(EPS_run_raw!$E$2:$AD$3025, $AG67, L$9))</f>
        <v>2512570000000</v>
      </c>
      <c r="M67" s="17">
        <f>IF($AG67=VLOOKUP("zero_test", Keys!$B:$C, 2, FALSE), VLOOKUP("zero_test", Keys!$B:$C, 2, FALSE), INDEX(EPS_run_raw!$E$2:$AD$3025, $AG67, M$9))</f>
        <v>2516550000000</v>
      </c>
      <c r="N67" s="17">
        <f>IF($AG67=VLOOKUP("zero_test", Keys!$B:$C, 2, FALSE), VLOOKUP("zero_test", Keys!$B:$C, 2, FALSE), INDEX(EPS_run_raw!$E$2:$AD$3025, $AG67, N$9))</f>
        <v>2526890000000</v>
      </c>
      <c r="O67" s="17">
        <f>IF($AG67=VLOOKUP("zero_test", Keys!$B:$C, 2, FALSE), VLOOKUP("zero_test", Keys!$B:$C, 2, FALSE), INDEX(EPS_run_raw!$E$2:$AD$3025, $AG67, O$9))</f>
        <v>2314070000000</v>
      </c>
      <c r="P67" s="17">
        <f>IF($AG67=VLOOKUP("zero_test", Keys!$B:$C, 2, FALSE), VLOOKUP("zero_test", Keys!$B:$C, 2, FALSE), INDEX(EPS_run_raw!$E$2:$AD$3025, $AG67, P$9))</f>
        <v>2346530000000</v>
      </c>
      <c r="Q67" s="17">
        <f>IF($AG67=VLOOKUP("zero_test", Keys!$B:$C, 2, FALSE), VLOOKUP("zero_test", Keys!$B:$C, 2, FALSE), INDEX(EPS_run_raw!$E$2:$AD$3025, $AG67, Q$9))</f>
        <v>2286270000000</v>
      </c>
      <c r="R67" s="17">
        <f>IF($AG67=VLOOKUP("zero_test", Keys!$B:$C, 2, FALSE), VLOOKUP("zero_test", Keys!$B:$C, 2, FALSE), INDEX(EPS_run_raw!$E$2:$AD$3025, $AG67, R$9))</f>
        <v>2170350000000</v>
      </c>
      <c r="S67" s="17">
        <f>IF($AG67=VLOOKUP("zero_test", Keys!$B:$C, 2, FALSE), VLOOKUP("zero_test", Keys!$B:$C, 2, FALSE), INDEX(EPS_run_raw!$E$2:$AD$3025, $AG67, S$9))</f>
        <v>2122500000000</v>
      </c>
      <c r="T67" s="17">
        <f>IF($AG67=VLOOKUP("zero_test", Keys!$B:$C, 2, FALSE), VLOOKUP("zero_test", Keys!$B:$C, 2, FALSE), INDEX(EPS_run_raw!$E$2:$AD$3025, $AG67, T$9))</f>
        <v>2326910000000</v>
      </c>
      <c r="U67" s="17">
        <f>IF($AG67=VLOOKUP("zero_test", Keys!$B:$C, 2, FALSE), VLOOKUP("zero_test", Keys!$B:$C, 2, FALSE), INDEX(EPS_run_raw!$E$2:$AD$3025, $AG67, U$9))</f>
        <v>2359940000000</v>
      </c>
      <c r="V67" s="17">
        <f>IF($AG67=VLOOKUP("zero_test", Keys!$B:$C, 2, FALSE), VLOOKUP("zero_test", Keys!$B:$C, 2, FALSE), INDEX(EPS_run_raw!$E$2:$AD$3025, $AG67, V$9))</f>
        <v>2342790000000</v>
      </c>
      <c r="W67" s="17">
        <f>IF($AG67=VLOOKUP("zero_test", Keys!$B:$C, 2, FALSE), VLOOKUP("zero_test", Keys!$B:$C, 2, FALSE), INDEX(EPS_run_raw!$E$2:$AD$3025, $AG67, W$9))</f>
        <v>2353590000000</v>
      </c>
      <c r="X67" s="17">
        <f>IF($AG67=VLOOKUP("zero_test", Keys!$B:$C, 2, FALSE), VLOOKUP("zero_test", Keys!$B:$C, 2, FALSE), INDEX(EPS_run_raw!$E$2:$AD$3025, $AG67, X$9))</f>
        <v>2435140000000</v>
      </c>
      <c r="Y67" s="17">
        <f>IF($AG67=VLOOKUP("zero_test", Keys!$B:$C, 2, FALSE), VLOOKUP("zero_test", Keys!$B:$C, 2, FALSE), INDEX(EPS_run_raw!$E$2:$AD$3025, $AG67, Y$9))</f>
        <v>2540780000000</v>
      </c>
      <c r="Z67" s="17">
        <f>IF($AG67=VLOOKUP("zero_test", Keys!$B:$C, 2, FALSE), VLOOKUP("zero_test", Keys!$B:$C, 2, FALSE), INDEX(EPS_run_raw!$E$2:$AD$3025, $AG67, Z$9))</f>
        <v>2628660000000</v>
      </c>
      <c r="AA67" s="17">
        <f>IF($AG67=VLOOKUP("zero_test", Keys!$B:$C, 2, FALSE), VLOOKUP("zero_test", Keys!$B:$C, 2, FALSE), INDEX(EPS_run_raw!$E$2:$AD$3025, $AG67, AA$9))</f>
        <v>2755210000000</v>
      </c>
      <c r="AB67" s="17">
        <f>IF($AG67=VLOOKUP("zero_test", Keys!$B:$C, 2, FALSE), VLOOKUP("zero_test", Keys!$B:$C, 2, FALSE), INDEX(EPS_run_raw!$E$2:$AD$3025, $AG67, AB$9))</f>
        <v>2737550000000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LA|lignite|exports</v>
      </c>
      <c r="AG67">
        <f>IFERROR(MATCH(AF67, EPS_run_raw!$D$2:$D$3025, 0), VLOOKUP("zero_test", Keys!$B:$C, 2, FALSE))</f>
        <v>993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3823390000000000</v>
      </c>
      <c r="D68" s="17">
        <f>IF($AG68=VLOOKUP("zero_test", Keys!$B:$C, 2, FALSE), VLOOKUP("zero_test", Keys!$B:$C, 2, FALSE), INDEX(EPS_run_raw!$E$2:$AD$3025, $AG68, D$9))</f>
        <v>3863290000000000</v>
      </c>
      <c r="E68" s="17">
        <f>IF($AG68=VLOOKUP("zero_test", Keys!$B:$C, 2, FALSE), VLOOKUP("zero_test", Keys!$B:$C, 2, FALSE), INDEX(EPS_run_raw!$E$2:$AD$3025, $AG68, E$9))</f>
        <v>4072520000000000</v>
      </c>
      <c r="F68" s="17">
        <f>IF($AG68=VLOOKUP("zero_test", Keys!$B:$C, 2, FALSE), VLOOKUP("zero_test", Keys!$B:$C, 2, FALSE), INDEX(EPS_run_raw!$E$2:$AD$3025, $AG68, F$9))</f>
        <v>4102290000000000</v>
      </c>
      <c r="G68" s="17">
        <f>IF($AG68=VLOOKUP("zero_test", Keys!$B:$C, 2, FALSE), VLOOKUP("zero_test", Keys!$B:$C, 2, FALSE), INDEX(EPS_run_raw!$E$2:$AD$3025, $AG68, G$9))</f>
        <v>3987270000000000</v>
      </c>
      <c r="H68" s="17">
        <f>IF($AG68=VLOOKUP("zero_test", Keys!$B:$C, 2, FALSE), VLOOKUP("zero_test", Keys!$B:$C, 2, FALSE), INDEX(EPS_run_raw!$E$2:$AD$3025, $AG68, H$9))</f>
        <v>4008790000000000</v>
      </c>
      <c r="I68" s="17">
        <f>IF($AG68=VLOOKUP("zero_test", Keys!$B:$C, 2, FALSE), VLOOKUP("zero_test", Keys!$B:$C, 2, FALSE), INDEX(EPS_run_raw!$E$2:$AD$3025, $AG68, I$9))</f>
        <v>4008910000000000</v>
      </c>
      <c r="J68" s="17">
        <f>IF($AG68=VLOOKUP("zero_test", Keys!$B:$C, 2, FALSE), VLOOKUP("zero_test", Keys!$B:$C, 2, FALSE), INDEX(EPS_run_raw!$E$2:$AD$3025, $AG68, J$9))</f>
        <v>3906850000000000</v>
      </c>
      <c r="K68" s="17">
        <f>IF($AG68=VLOOKUP("zero_test", Keys!$B:$C, 2, FALSE), VLOOKUP("zero_test", Keys!$B:$C, 2, FALSE), INDEX(EPS_run_raw!$E$2:$AD$3025, $AG68, K$9))</f>
        <v>3747220000000000</v>
      </c>
      <c r="L68" s="17">
        <f>IF($AG68=VLOOKUP("zero_test", Keys!$B:$C, 2, FALSE), VLOOKUP("zero_test", Keys!$B:$C, 2, FALSE), INDEX(EPS_run_raw!$E$2:$AD$3025, $AG68, L$9))</f>
        <v>3610190000000000</v>
      </c>
      <c r="M68" s="17">
        <f>IF($AG68=VLOOKUP("zero_test", Keys!$B:$C, 2, FALSE), VLOOKUP("zero_test", Keys!$B:$C, 2, FALSE), INDEX(EPS_run_raw!$E$2:$AD$3025, $AG68, M$9))</f>
        <v>3457430000000000</v>
      </c>
      <c r="N68" s="17">
        <f>IF($AG68=VLOOKUP("zero_test", Keys!$B:$C, 2, FALSE), VLOOKUP("zero_test", Keys!$B:$C, 2, FALSE), INDEX(EPS_run_raw!$E$2:$AD$3025, $AG68, N$9))</f>
        <v>3509830000000000</v>
      </c>
      <c r="O68" s="17">
        <f>IF($AG68=VLOOKUP("zero_test", Keys!$B:$C, 2, FALSE), VLOOKUP("zero_test", Keys!$B:$C, 2, FALSE), INDEX(EPS_run_raw!$E$2:$AD$3025, $AG68, O$9))</f>
        <v>3467760000000000</v>
      </c>
      <c r="P68" s="17">
        <f>IF($AG68=VLOOKUP("zero_test", Keys!$B:$C, 2, FALSE), VLOOKUP("zero_test", Keys!$B:$C, 2, FALSE), INDEX(EPS_run_raw!$E$2:$AD$3025, $AG68, P$9))</f>
        <v>3369390000000000</v>
      </c>
      <c r="Q68" s="17">
        <f>IF($AG68=VLOOKUP("zero_test", Keys!$B:$C, 2, FALSE), VLOOKUP("zero_test", Keys!$B:$C, 2, FALSE), INDEX(EPS_run_raw!$E$2:$AD$3025, $AG68, Q$9))</f>
        <v>3458770000000000</v>
      </c>
      <c r="R68" s="17">
        <f>IF($AG68=VLOOKUP("zero_test", Keys!$B:$C, 2, FALSE), VLOOKUP("zero_test", Keys!$B:$C, 2, FALSE), INDEX(EPS_run_raw!$E$2:$AD$3025, $AG68, R$9))</f>
        <v>3618600000000000</v>
      </c>
      <c r="S68" s="17">
        <f>IF($AG68=VLOOKUP("zero_test", Keys!$B:$C, 2, FALSE), VLOOKUP("zero_test", Keys!$B:$C, 2, FALSE), INDEX(EPS_run_raw!$E$2:$AD$3025, $AG68, S$9))</f>
        <v>3805110000000000</v>
      </c>
      <c r="T68" s="17">
        <f>IF($AG68=VLOOKUP("zero_test", Keys!$B:$C, 2, FALSE), VLOOKUP("zero_test", Keys!$B:$C, 2, FALSE), INDEX(EPS_run_raw!$E$2:$AD$3025, $AG68, T$9))</f>
        <v>3918390000000000</v>
      </c>
      <c r="U68" s="17">
        <f>IF($AG68=VLOOKUP("zero_test", Keys!$B:$C, 2, FALSE), VLOOKUP("zero_test", Keys!$B:$C, 2, FALSE), INDEX(EPS_run_raw!$E$2:$AD$3025, $AG68, U$9))</f>
        <v>3947910000000000</v>
      </c>
      <c r="V68" s="17">
        <f>IF($AG68=VLOOKUP("zero_test", Keys!$B:$C, 2, FALSE), VLOOKUP("zero_test", Keys!$B:$C, 2, FALSE), INDEX(EPS_run_raw!$E$2:$AD$3025, $AG68, V$9))</f>
        <v>3999150000000000</v>
      </c>
      <c r="W68" s="17">
        <f>IF($AG68=VLOOKUP("zero_test", Keys!$B:$C, 2, FALSE), VLOOKUP("zero_test", Keys!$B:$C, 2, FALSE), INDEX(EPS_run_raw!$E$2:$AD$3025, $AG68, W$9))</f>
        <v>3965830000000000</v>
      </c>
      <c r="X68" s="17">
        <f>IF($AG68=VLOOKUP("zero_test", Keys!$B:$C, 2, FALSE), VLOOKUP("zero_test", Keys!$B:$C, 2, FALSE), INDEX(EPS_run_raw!$E$2:$AD$3025, $AG68, X$9))</f>
        <v>3941440000000000</v>
      </c>
      <c r="Y68" s="17">
        <f>IF($AG68=VLOOKUP("zero_test", Keys!$B:$C, 2, FALSE), VLOOKUP("zero_test", Keys!$B:$C, 2, FALSE), INDEX(EPS_run_raw!$E$2:$AD$3025, $AG68, Y$9))</f>
        <v>3875510000000000</v>
      </c>
      <c r="Z68" s="17">
        <f>IF($AG68=VLOOKUP("zero_test", Keys!$B:$C, 2, FALSE), VLOOKUP("zero_test", Keys!$B:$C, 2, FALSE), INDEX(EPS_run_raw!$E$2:$AD$3025, $AG68, Z$9))</f>
        <v>3788020000000000</v>
      </c>
      <c r="AA68" s="17">
        <f>IF($AG68=VLOOKUP("zero_test", Keys!$B:$C, 2, FALSE), VLOOKUP("zero_test", Keys!$B:$C, 2, FALSE), INDEX(EPS_run_raw!$E$2:$AD$3025, $AG68, AA$9))</f>
        <v>3725140000000000</v>
      </c>
      <c r="AB68" s="17">
        <f>IF($AG68=VLOOKUP("zero_test", Keys!$B:$C, 2, FALSE), VLOOKUP("zero_test", Keys!$B:$C, 2, FALSE), INDEX(EPS_run_raw!$E$2:$AD$3025, $AG68, AB$9))</f>
        <v>3652950000000000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LA|crude oil|exports</v>
      </c>
      <c r="AG68">
        <f>IFERROR(MATCH(AF68, EPS_run_raw!$D$2:$D$3025, 0), VLOOKUP("zero_test", Keys!$B:$C, 2, FALSE))</f>
        <v>996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85101000000000</v>
      </c>
      <c r="D69" s="17">
        <f>IF($AG69=VLOOKUP("zero_test", Keys!$B:$C, 2, FALSE), VLOOKUP("zero_test", Keys!$B:$C, 2, FALSE), INDEX(EPS_run_raw!$E$2:$AD$3025, $AG69, D$9))</f>
        <v>83038300000000</v>
      </c>
      <c r="E69" s="17">
        <f>IF($AG69=VLOOKUP("zero_test", Keys!$B:$C, 2, FALSE), VLOOKUP("zero_test", Keys!$B:$C, 2, FALSE), INDEX(EPS_run_raw!$E$2:$AD$3025, $AG69, E$9))</f>
        <v>83583700000000</v>
      </c>
      <c r="F69" s="17">
        <f>IF($AG69=VLOOKUP("zero_test", Keys!$B:$C, 2, FALSE), VLOOKUP("zero_test", Keys!$B:$C, 2, FALSE), INDEX(EPS_run_raw!$E$2:$AD$3025, $AG69, F$9))</f>
        <v>84289500000000</v>
      </c>
      <c r="G69" s="17">
        <f>IF($AG69=VLOOKUP("zero_test", Keys!$B:$C, 2, FALSE), VLOOKUP("zero_test", Keys!$B:$C, 2, FALSE), INDEX(EPS_run_raw!$E$2:$AD$3025, $AG69, G$9))</f>
        <v>84996900000000</v>
      </c>
      <c r="H69" s="17">
        <f>IF($AG69=VLOOKUP("zero_test", Keys!$B:$C, 2, FALSE), VLOOKUP("zero_test", Keys!$B:$C, 2, FALSE), INDEX(EPS_run_raw!$E$2:$AD$3025, $AG69, H$9))</f>
        <v>85482500000000</v>
      </c>
      <c r="I69" s="17">
        <f>IF($AG69=VLOOKUP("zero_test", Keys!$B:$C, 2, FALSE), VLOOKUP("zero_test", Keys!$B:$C, 2, FALSE), INDEX(EPS_run_raw!$E$2:$AD$3025, $AG69, I$9))</f>
        <v>85372600000000</v>
      </c>
      <c r="J69" s="17">
        <f>IF($AG69=VLOOKUP("zero_test", Keys!$B:$C, 2, FALSE), VLOOKUP("zero_test", Keys!$B:$C, 2, FALSE), INDEX(EPS_run_raw!$E$2:$AD$3025, $AG69, J$9))</f>
        <v>86129700000000</v>
      </c>
      <c r="K69" s="17">
        <f>IF($AG69=VLOOKUP("zero_test", Keys!$B:$C, 2, FALSE), VLOOKUP("zero_test", Keys!$B:$C, 2, FALSE), INDEX(EPS_run_raw!$E$2:$AD$3025, $AG69, K$9))</f>
        <v>85877400000000</v>
      </c>
      <c r="L69" s="17">
        <f>IF($AG69=VLOOKUP("zero_test", Keys!$B:$C, 2, FALSE), VLOOKUP("zero_test", Keys!$B:$C, 2, FALSE), INDEX(EPS_run_raw!$E$2:$AD$3025, $AG69, L$9))</f>
        <v>85491200000000</v>
      </c>
      <c r="M69" s="17">
        <f>IF($AG69=VLOOKUP("zero_test", Keys!$B:$C, 2, FALSE), VLOOKUP("zero_test", Keys!$B:$C, 2, FALSE), INDEX(EPS_run_raw!$E$2:$AD$3025, $AG69, M$9))</f>
        <v>85672500000000</v>
      </c>
      <c r="N69" s="17">
        <f>IF($AG69=VLOOKUP("zero_test", Keys!$B:$C, 2, FALSE), VLOOKUP("zero_test", Keys!$B:$C, 2, FALSE), INDEX(EPS_run_raw!$E$2:$AD$3025, $AG69, N$9))</f>
        <v>85396600000000</v>
      </c>
      <c r="O69" s="17">
        <f>IF($AG69=VLOOKUP("zero_test", Keys!$B:$C, 2, FALSE), VLOOKUP("zero_test", Keys!$B:$C, 2, FALSE), INDEX(EPS_run_raw!$E$2:$AD$3025, $AG69, O$9))</f>
        <v>85448700000000</v>
      </c>
      <c r="P69" s="17">
        <f>IF($AG69=VLOOKUP("zero_test", Keys!$B:$C, 2, FALSE), VLOOKUP("zero_test", Keys!$B:$C, 2, FALSE), INDEX(EPS_run_raw!$E$2:$AD$3025, $AG69, P$9))</f>
        <v>85927600000000</v>
      </c>
      <c r="Q69" s="17">
        <f>IF($AG69=VLOOKUP("zero_test", Keys!$B:$C, 2, FALSE), VLOOKUP("zero_test", Keys!$B:$C, 2, FALSE), INDEX(EPS_run_raw!$E$2:$AD$3025, $AG69, Q$9))</f>
        <v>85393200000000</v>
      </c>
      <c r="R69" s="17">
        <f>IF($AG69=VLOOKUP("zero_test", Keys!$B:$C, 2, FALSE), VLOOKUP("zero_test", Keys!$B:$C, 2, FALSE), INDEX(EPS_run_raw!$E$2:$AD$3025, $AG69, R$9))</f>
        <v>86114700000000</v>
      </c>
      <c r="S69" s="17">
        <f>IF($AG69=VLOOKUP("zero_test", Keys!$B:$C, 2, FALSE), VLOOKUP("zero_test", Keys!$B:$C, 2, FALSE), INDEX(EPS_run_raw!$E$2:$AD$3025, $AG69, S$9))</f>
        <v>86384900000000</v>
      </c>
      <c r="T69" s="17">
        <f>IF($AG69=VLOOKUP("zero_test", Keys!$B:$C, 2, FALSE), VLOOKUP("zero_test", Keys!$B:$C, 2, FALSE), INDEX(EPS_run_raw!$E$2:$AD$3025, $AG69, T$9))</f>
        <v>86665700000000</v>
      </c>
      <c r="U69" s="17">
        <f>IF($AG69=VLOOKUP("zero_test", Keys!$B:$C, 2, FALSE), VLOOKUP("zero_test", Keys!$B:$C, 2, FALSE), INDEX(EPS_run_raw!$E$2:$AD$3025, $AG69, U$9))</f>
        <v>86678400000000</v>
      </c>
      <c r="V69" s="17">
        <f>IF($AG69=VLOOKUP("zero_test", Keys!$B:$C, 2, FALSE), VLOOKUP("zero_test", Keys!$B:$C, 2, FALSE), INDEX(EPS_run_raw!$E$2:$AD$3025, $AG69, V$9))</f>
        <v>86568800000000</v>
      </c>
      <c r="W69" s="17">
        <f>IF($AG69=VLOOKUP("zero_test", Keys!$B:$C, 2, FALSE), VLOOKUP("zero_test", Keys!$B:$C, 2, FALSE), INDEX(EPS_run_raw!$E$2:$AD$3025, $AG69, W$9))</f>
        <v>86416800000000</v>
      </c>
      <c r="X69" s="17">
        <f>IF($AG69=VLOOKUP("zero_test", Keys!$B:$C, 2, FALSE), VLOOKUP("zero_test", Keys!$B:$C, 2, FALSE), INDEX(EPS_run_raw!$E$2:$AD$3025, $AG69, X$9))</f>
        <v>85767300000000</v>
      </c>
      <c r="Y69" s="17">
        <f>IF($AG69=VLOOKUP("zero_test", Keys!$B:$C, 2, FALSE), VLOOKUP("zero_test", Keys!$B:$C, 2, FALSE), INDEX(EPS_run_raw!$E$2:$AD$3025, $AG69, Y$9))</f>
        <v>86114800000000</v>
      </c>
      <c r="Z69" s="17">
        <f>IF($AG69=VLOOKUP("zero_test", Keys!$B:$C, 2, FALSE), VLOOKUP("zero_test", Keys!$B:$C, 2, FALSE), INDEX(EPS_run_raw!$E$2:$AD$3025, $AG69, Z$9))</f>
        <v>85935800000000</v>
      </c>
      <c r="AA69" s="17">
        <f>IF($AG69=VLOOKUP("zero_test", Keys!$B:$C, 2, FALSE), VLOOKUP("zero_test", Keys!$B:$C, 2, FALSE), INDEX(EPS_run_raw!$E$2:$AD$3025, $AG69, AA$9))</f>
        <v>86206500000000</v>
      </c>
      <c r="AB69" s="17">
        <f>IF($AG69=VLOOKUP("zero_test", Keys!$B:$C, 2, FALSE), VLOOKUP("zero_test", Keys!$B:$C, 2, FALSE), INDEX(EPS_run_raw!$E$2:$AD$3025, $AG69, AB$9))</f>
        <v>85791100000000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LA|heavy or residual fuel oil|exports</v>
      </c>
      <c r="AG69">
        <f>IFERROR(MATCH(AF69, EPS_run_raw!$D$2:$D$3025, 0), VLOOKUP("zero_test", Keys!$B:$C, 2, FALSE))</f>
        <v>999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LA|LPG propane or butane|exports</v>
      </c>
      <c r="AG70">
        <f>IFERROR(MATCH(AF70, EPS_run_raw!$D$2:$D$3025, 0), VLOOKUP("zero_test", Keys!$B:$C, 2, FALSE))</f>
        <v>1002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LA|municipal solid waste|exports</v>
      </c>
      <c r="AG71">
        <f>IFERROR(MATCH(AF71, EPS_run_raw!$D$2:$D$3025, 0), VLOOKUP("zero_test", Keys!$B:$C, 2, FALSE))</f>
        <v>1005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LA|hydrogen|exports</v>
      </c>
      <c r="AG72">
        <f>IFERROR(MATCH(AF72, EPS_run_raw!$D$2:$D$3025, 0), VLOOKUP("zero_test", Keys!$B:$C, 2, FALSE))</f>
        <v>1008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69921000000000</v>
      </c>
      <c r="D5" s="17">
        <f>EPS_state_calcs!D11+EPS_state_calcs!D32-EPS_state_calcs!D53</f>
        <v>146234000000000</v>
      </c>
      <c r="E5" s="17">
        <f>EPS_state_calcs!E11+EPS_state_calcs!E32-EPS_state_calcs!E53</f>
        <v>137460000000000</v>
      </c>
      <c r="F5" s="17">
        <f>EPS_state_calcs!F11+EPS_state_calcs!F32-EPS_state_calcs!F53</f>
        <v>146441000000000</v>
      </c>
      <c r="G5" s="17">
        <f>EPS_state_calcs!G11+EPS_state_calcs!G32-EPS_state_calcs!G53</f>
        <v>147204000000000</v>
      </c>
      <c r="H5" s="17">
        <f>EPS_state_calcs!H11+EPS_state_calcs!H32-EPS_state_calcs!H53</f>
        <v>180241000000000</v>
      </c>
      <c r="I5" s="17">
        <f>EPS_state_calcs!I11+EPS_state_calcs!I32-EPS_state_calcs!I53</f>
        <v>197465000000000</v>
      </c>
      <c r="J5" s="17">
        <f>EPS_state_calcs!J11+EPS_state_calcs!J32-EPS_state_calcs!J53</f>
        <v>202846000000000</v>
      </c>
      <c r="K5" s="17">
        <f>EPS_state_calcs!K11+EPS_state_calcs!K32-EPS_state_calcs!K53</f>
        <v>205797000000000</v>
      </c>
      <c r="L5" s="17">
        <f>EPS_state_calcs!L11+EPS_state_calcs!L32-EPS_state_calcs!L53</f>
        <v>207496000000000</v>
      </c>
      <c r="M5" s="17">
        <f>EPS_state_calcs!M11+EPS_state_calcs!M32-EPS_state_calcs!M53</f>
        <v>209305000000000</v>
      </c>
      <c r="N5" s="17">
        <f>EPS_state_calcs!N11+EPS_state_calcs!N32-EPS_state_calcs!N53</f>
        <v>211020000000000</v>
      </c>
      <c r="O5" s="17">
        <f>EPS_state_calcs!O11+EPS_state_calcs!O32-EPS_state_calcs!O53</f>
        <v>211234000000000</v>
      </c>
      <c r="P5" s="17">
        <f>EPS_state_calcs!P11+EPS_state_calcs!P32-EPS_state_calcs!P53</f>
        <v>212365000000000</v>
      </c>
      <c r="Q5" s="17">
        <f>EPS_state_calcs!Q11+EPS_state_calcs!Q32-EPS_state_calcs!Q53</f>
        <v>206193000000000</v>
      </c>
      <c r="R5" s="17">
        <f>EPS_state_calcs!R11+EPS_state_calcs!R32-EPS_state_calcs!R53</f>
        <v>204872000000000</v>
      </c>
      <c r="S5" s="17">
        <f>EPS_state_calcs!S11+EPS_state_calcs!S32-EPS_state_calcs!S53</f>
        <v>200777000000000</v>
      </c>
      <c r="T5" s="17">
        <f>EPS_state_calcs!T11+EPS_state_calcs!T32-EPS_state_calcs!T53</f>
        <v>187754000000000</v>
      </c>
      <c r="U5" s="17">
        <f>EPS_state_calcs!U11+EPS_state_calcs!U32-EPS_state_calcs!U53</f>
        <v>174381000000000</v>
      </c>
      <c r="V5" s="17">
        <f>EPS_state_calcs!V11+EPS_state_calcs!V32-EPS_state_calcs!V53</f>
        <v>163896000000000</v>
      </c>
      <c r="W5" s="17">
        <f>EPS_state_calcs!W11+EPS_state_calcs!W32-EPS_state_calcs!W53</f>
        <v>159884000000000</v>
      </c>
      <c r="X5" s="17">
        <f>EPS_state_calcs!X11+EPS_state_calcs!X32-EPS_state_calcs!X53</f>
        <v>160756000000000</v>
      </c>
      <c r="Y5" s="17">
        <f>EPS_state_calcs!Y11+EPS_state_calcs!Y32-EPS_state_calcs!Y53</f>
        <v>162392000000000</v>
      </c>
      <c r="Z5" s="17">
        <f>EPS_state_calcs!Z11+EPS_state_calcs!Z32-EPS_state_calcs!Z53</f>
        <v>163104000000000</v>
      </c>
      <c r="AA5" s="17">
        <f>EPS_state_calcs!AA11+EPS_state_calcs!AA32-EPS_state_calcs!AA53</f>
        <v>162522000000000</v>
      </c>
      <c r="AB5" s="17">
        <f>EPS_state_calcs!AB11+EPS_state_calcs!AB32-EPS_state_calcs!AB53</f>
        <v>161557000000000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2122750000000000</v>
      </c>
      <c r="D6" s="17">
        <f>EPS_state_calcs!D12+EPS_state_calcs!D33-EPS_state_calcs!D54</f>
        <v>2029650000000000</v>
      </c>
      <c r="E6" s="17">
        <f>EPS_state_calcs!E12+EPS_state_calcs!E33-EPS_state_calcs!E54</f>
        <v>2028460000000000</v>
      </c>
      <c r="F6" s="17">
        <f>EPS_state_calcs!F12+EPS_state_calcs!F33-EPS_state_calcs!F54</f>
        <v>2039460000000000</v>
      </c>
      <c r="G6" s="17">
        <f>EPS_state_calcs!G12+EPS_state_calcs!G33-EPS_state_calcs!G54</f>
        <v>2043070000000000</v>
      </c>
      <c r="H6" s="17">
        <f>EPS_state_calcs!H12+EPS_state_calcs!H33-EPS_state_calcs!H54</f>
        <v>2090540000000000</v>
      </c>
      <c r="I6" s="17">
        <f>EPS_state_calcs!I12+EPS_state_calcs!I33-EPS_state_calcs!I54</f>
        <v>2118510000000000</v>
      </c>
      <c r="J6" s="17">
        <f>EPS_state_calcs!J12+EPS_state_calcs!J33-EPS_state_calcs!J54</f>
        <v>2159000000000000</v>
      </c>
      <c r="K6" s="17">
        <f>EPS_state_calcs!K12+EPS_state_calcs!K33-EPS_state_calcs!K54</f>
        <v>2197880000000000</v>
      </c>
      <c r="L6" s="17">
        <f>EPS_state_calcs!L12+EPS_state_calcs!L33-EPS_state_calcs!L54</f>
        <v>2240910000000000</v>
      </c>
      <c r="M6" s="17">
        <f>EPS_state_calcs!M12+EPS_state_calcs!M33-EPS_state_calcs!M54</f>
        <v>2285940000000000</v>
      </c>
      <c r="N6" s="17">
        <f>EPS_state_calcs!N12+EPS_state_calcs!N33-EPS_state_calcs!N54</f>
        <v>2307330000000000</v>
      </c>
      <c r="O6" s="17">
        <f>EPS_state_calcs!O12+EPS_state_calcs!O33-EPS_state_calcs!O54</f>
        <v>2323360000000000</v>
      </c>
      <c r="P6" s="17">
        <f>EPS_state_calcs!P12+EPS_state_calcs!P33-EPS_state_calcs!P54</f>
        <v>2340140000000000</v>
      </c>
      <c r="Q6" s="17">
        <f>EPS_state_calcs!Q12+EPS_state_calcs!Q33-EPS_state_calcs!Q54</f>
        <v>2342140000000000</v>
      </c>
      <c r="R6" s="17">
        <f>EPS_state_calcs!R12+EPS_state_calcs!R33-EPS_state_calcs!R54</f>
        <v>2348540000000000</v>
      </c>
      <c r="S6" s="17">
        <f>EPS_state_calcs!S12+EPS_state_calcs!S33-EPS_state_calcs!S54</f>
        <v>2346310000000000</v>
      </c>
      <c r="T6" s="17">
        <f>EPS_state_calcs!T12+EPS_state_calcs!T33-EPS_state_calcs!T54</f>
        <v>2351630000000000</v>
      </c>
      <c r="U6" s="17">
        <f>EPS_state_calcs!U12+EPS_state_calcs!U33-EPS_state_calcs!U54</f>
        <v>2366420000000000</v>
      </c>
      <c r="V6" s="17">
        <f>EPS_state_calcs!V12+EPS_state_calcs!V33-EPS_state_calcs!V54</f>
        <v>2394920000000000</v>
      </c>
      <c r="W6" s="17">
        <f>EPS_state_calcs!W12+EPS_state_calcs!W33-EPS_state_calcs!W54</f>
        <v>2432960000000000</v>
      </c>
      <c r="X6" s="17">
        <f>EPS_state_calcs!X12+EPS_state_calcs!X33-EPS_state_calcs!X54</f>
        <v>2461590000000000</v>
      </c>
      <c r="Y6" s="17">
        <f>EPS_state_calcs!Y12+EPS_state_calcs!Y33-EPS_state_calcs!Y54</f>
        <v>2493150000000000</v>
      </c>
      <c r="Z6" s="17">
        <f>EPS_state_calcs!Z12+EPS_state_calcs!Z33-EPS_state_calcs!Z54</f>
        <v>2529490000000000</v>
      </c>
      <c r="AA6" s="17">
        <f>EPS_state_calcs!AA12+EPS_state_calcs!AA33-EPS_state_calcs!AA54</f>
        <v>2559630000000000</v>
      </c>
      <c r="AB6" s="17">
        <f>EPS_state_calcs!AB12+EPS_state_calcs!AB33-EPS_state_calcs!AB54</f>
        <v>2593940000000000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159298000000000</v>
      </c>
      <c r="D7" s="17">
        <f>EPS_state_calcs!D13+EPS_state_calcs!D34-EPS_state_calcs!D55</f>
        <v>156288000000000</v>
      </c>
      <c r="E7" s="17">
        <f>EPS_state_calcs!E13+EPS_state_calcs!E34-EPS_state_calcs!E55</f>
        <v>156288000000000</v>
      </c>
      <c r="F7" s="17">
        <f>EPS_state_calcs!F13+EPS_state_calcs!F34-EPS_state_calcs!F55</f>
        <v>156288000000000</v>
      </c>
      <c r="G7" s="17">
        <f>EPS_state_calcs!G13+EPS_state_calcs!G34-EPS_state_calcs!G55</f>
        <v>156288000000000</v>
      </c>
      <c r="H7" s="17">
        <f>EPS_state_calcs!H13+EPS_state_calcs!H34-EPS_state_calcs!H55</f>
        <v>156288000000000</v>
      </c>
      <c r="I7" s="17">
        <f>EPS_state_calcs!I13+EPS_state_calcs!I34-EPS_state_calcs!I55</f>
        <v>156288000000000</v>
      </c>
      <c r="J7" s="17">
        <f>EPS_state_calcs!J13+EPS_state_calcs!J34-EPS_state_calcs!J55</f>
        <v>156288000000000</v>
      </c>
      <c r="K7" s="17">
        <f>EPS_state_calcs!K13+EPS_state_calcs!K34-EPS_state_calcs!K55</f>
        <v>156288000000000</v>
      </c>
      <c r="L7" s="17">
        <f>EPS_state_calcs!L13+EPS_state_calcs!L34-EPS_state_calcs!L55</f>
        <v>156288000000000</v>
      </c>
      <c r="M7" s="17">
        <f>EPS_state_calcs!M13+EPS_state_calcs!M34-EPS_state_calcs!M55</f>
        <v>156288000000000</v>
      </c>
      <c r="N7" s="17">
        <f>EPS_state_calcs!N13+EPS_state_calcs!N34-EPS_state_calcs!N55</f>
        <v>156288000000000</v>
      </c>
      <c r="O7" s="17">
        <f>EPS_state_calcs!O13+EPS_state_calcs!O34-EPS_state_calcs!O55</f>
        <v>156288000000000</v>
      </c>
      <c r="P7" s="17">
        <f>EPS_state_calcs!P13+EPS_state_calcs!P34-EPS_state_calcs!P55</f>
        <v>156288000000000</v>
      </c>
      <c r="Q7" s="17">
        <f>EPS_state_calcs!Q13+EPS_state_calcs!Q34-EPS_state_calcs!Q55</f>
        <v>156288000000000</v>
      </c>
      <c r="R7" s="17">
        <f>EPS_state_calcs!R13+EPS_state_calcs!R34-EPS_state_calcs!R55</f>
        <v>156288000000000</v>
      </c>
      <c r="S7" s="17">
        <f>EPS_state_calcs!S13+EPS_state_calcs!S34-EPS_state_calcs!S55</f>
        <v>156288000000000</v>
      </c>
      <c r="T7" s="17">
        <f>EPS_state_calcs!T13+EPS_state_calcs!T34-EPS_state_calcs!T55</f>
        <v>156288000000000</v>
      </c>
      <c r="U7" s="17">
        <f>EPS_state_calcs!U13+EPS_state_calcs!U34-EPS_state_calcs!U55</f>
        <v>156288000000000</v>
      </c>
      <c r="V7" s="17">
        <f>EPS_state_calcs!V13+EPS_state_calcs!V34-EPS_state_calcs!V55</f>
        <v>156288000000000</v>
      </c>
      <c r="W7" s="17">
        <f>EPS_state_calcs!W13+EPS_state_calcs!W34-EPS_state_calcs!W55</f>
        <v>156288000000000</v>
      </c>
      <c r="X7" s="17">
        <f>EPS_state_calcs!X13+EPS_state_calcs!X34-EPS_state_calcs!X55</f>
        <v>156288000000000</v>
      </c>
      <c r="Y7" s="17">
        <f>EPS_state_calcs!Y13+EPS_state_calcs!Y34-EPS_state_calcs!Y55</f>
        <v>156288000000000</v>
      </c>
      <c r="Z7" s="17">
        <f>EPS_state_calcs!Z13+EPS_state_calcs!Z34-EPS_state_calcs!Z55</f>
        <v>156288000000000</v>
      </c>
      <c r="AA7" s="17">
        <f>EPS_state_calcs!AA13+EPS_state_calcs!AA34-EPS_state_calcs!AA55</f>
        <v>156288000000000</v>
      </c>
      <c r="AB7" s="17">
        <f>EPS_state_calcs!AB13+EPS_state_calcs!AB34-EPS_state_calcs!AB55</f>
        <v>156288000000000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127663800000000</v>
      </c>
      <c r="D11" s="17">
        <f>EPS_state_calcs!D17+EPS_state_calcs!D38-EPS_state_calcs!D59</f>
        <v>135614800000000</v>
      </c>
      <c r="E11" s="17">
        <f>EPS_state_calcs!E17+EPS_state_calcs!E38-EPS_state_calcs!E59</f>
        <v>132229800000000</v>
      </c>
      <c r="F11" s="17">
        <f>EPS_state_calcs!F17+EPS_state_calcs!F38-EPS_state_calcs!F59</f>
        <v>130018800000000</v>
      </c>
      <c r="G11" s="17">
        <f>EPS_state_calcs!G17+EPS_state_calcs!G38-EPS_state_calcs!G59</f>
        <v>127933800000000</v>
      </c>
      <c r="H11" s="17">
        <f>EPS_state_calcs!H17+EPS_state_calcs!H38-EPS_state_calcs!H59</f>
        <v>126285800000000</v>
      </c>
      <c r="I11" s="17">
        <f>EPS_state_calcs!I17+EPS_state_calcs!I38-EPS_state_calcs!I59</f>
        <v>125031800000000</v>
      </c>
      <c r="J11" s="17">
        <f>EPS_state_calcs!J17+EPS_state_calcs!J38-EPS_state_calcs!J59</f>
        <v>124800800000000</v>
      </c>
      <c r="K11" s="17">
        <f>EPS_state_calcs!K17+EPS_state_calcs!K38-EPS_state_calcs!K59</f>
        <v>125246800000000</v>
      </c>
      <c r="L11" s="17">
        <f>EPS_state_calcs!L17+EPS_state_calcs!L38-EPS_state_calcs!L59</f>
        <v>125777800000000</v>
      </c>
      <c r="M11" s="17">
        <f>EPS_state_calcs!M17+EPS_state_calcs!M38-EPS_state_calcs!M59</f>
        <v>126337800000000</v>
      </c>
      <c r="N11" s="17">
        <f>EPS_state_calcs!N17+EPS_state_calcs!N38-EPS_state_calcs!N59</f>
        <v>126940800000000</v>
      </c>
      <c r="O11" s="17">
        <f>EPS_state_calcs!O17+EPS_state_calcs!O38-EPS_state_calcs!O59</f>
        <v>128577800000000</v>
      </c>
      <c r="P11" s="17">
        <f>EPS_state_calcs!P17+EPS_state_calcs!P38-EPS_state_calcs!P59</f>
        <v>130639800000000</v>
      </c>
      <c r="Q11" s="17">
        <f>EPS_state_calcs!Q17+EPS_state_calcs!Q38-EPS_state_calcs!Q59</f>
        <v>132421800000000</v>
      </c>
      <c r="R11" s="17">
        <f>EPS_state_calcs!R17+EPS_state_calcs!R38-EPS_state_calcs!R59</f>
        <v>134822800000000</v>
      </c>
      <c r="S11" s="17">
        <f>EPS_state_calcs!S17+EPS_state_calcs!S38-EPS_state_calcs!S59</f>
        <v>137444800000000</v>
      </c>
      <c r="T11" s="17">
        <f>EPS_state_calcs!T17+EPS_state_calcs!T38-EPS_state_calcs!T59</f>
        <v>141047800000000</v>
      </c>
      <c r="U11" s="17">
        <f>EPS_state_calcs!U17+EPS_state_calcs!U38-EPS_state_calcs!U59</f>
        <v>144634800000000</v>
      </c>
      <c r="V11" s="17">
        <f>EPS_state_calcs!V17+EPS_state_calcs!V38-EPS_state_calcs!V59</f>
        <v>148570800000000</v>
      </c>
      <c r="W11" s="17">
        <f>EPS_state_calcs!W17+EPS_state_calcs!W38-EPS_state_calcs!W59</f>
        <v>153209800000000</v>
      </c>
      <c r="X11" s="17">
        <f>EPS_state_calcs!X17+EPS_state_calcs!X38-EPS_state_calcs!X59</f>
        <v>158144800000000</v>
      </c>
      <c r="Y11" s="17">
        <f>EPS_state_calcs!Y17+EPS_state_calcs!Y38-EPS_state_calcs!Y59</f>
        <v>163415800000000</v>
      </c>
      <c r="Z11" s="17">
        <f>EPS_state_calcs!Z17+EPS_state_calcs!Z38-EPS_state_calcs!Z59</f>
        <v>168352800000000</v>
      </c>
      <c r="AA11" s="17">
        <f>EPS_state_calcs!AA17+EPS_state_calcs!AA38-EPS_state_calcs!AA59</f>
        <v>174270800000000</v>
      </c>
      <c r="AB11" s="17">
        <f>EPS_state_calcs!AB17+EPS_state_calcs!AB38-EPS_state_calcs!AB59</f>
        <v>180179800000000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234386900000000</v>
      </c>
      <c r="D12" s="17">
        <f>EPS_state_calcs!D18+EPS_state_calcs!D39-EPS_state_calcs!D60</f>
        <v>231992600000000</v>
      </c>
      <c r="E12" s="17">
        <f>EPS_state_calcs!E18+EPS_state_calcs!E39-EPS_state_calcs!E60</f>
        <v>229800700000000</v>
      </c>
      <c r="F12" s="17">
        <f>EPS_state_calcs!F18+EPS_state_calcs!F39-EPS_state_calcs!F60</f>
        <v>226841900000000</v>
      </c>
      <c r="G12" s="17">
        <f>EPS_state_calcs!G18+EPS_state_calcs!G39-EPS_state_calcs!G60</f>
        <v>223889500000000</v>
      </c>
      <c r="H12" s="17">
        <f>EPS_state_calcs!H18+EPS_state_calcs!H39-EPS_state_calcs!H60</f>
        <v>220809300000000</v>
      </c>
      <c r="I12" s="17">
        <f>EPS_state_calcs!I18+EPS_state_calcs!I39-EPS_state_calcs!I60</f>
        <v>216287700000000</v>
      </c>
      <c r="J12" s="17">
        <f>EPS_state_calcs!J18+EPS_state_calcs!J39-EPS_state_calcs!J60</f>
        <v>211831900000000</v>
      </c>
      <c r="K12" s="17">
        <f>EPS_state_calcs!K18+EPS_state_calcs!K39-EPS_state_calcs!K60</f>
        <v>206993600000000</v>
      </c>
      <c r="L12" s="17">
        <f>EPS_state_calcs!L18+EPS_state_calcs!L39-EPS_state_calcs!L60</f>
        <v>202165500000000</v>
      </c>
      <c r="M12" s="17">
        <f>EPS_state_calcs!M18+EPS_state_calcs!M39-EPS_state_calcs!M60</f>
        <v>197002000000000</v>
      </c>
      <c r="N12" s="17">
        <f>EPS_state_calcs!N18+EPS_state_calcs!N39-EPS_state_calcs!N60</f>
        <v>191821300000000</v>
      </c>
      <c r="O12" s="17">
        <f>EPS_state_calcs!O18+EPS_state_calcs!O39-EPS_state_calcs!O60</f>
        <v>186709800000000</v>
      </c>
      <c r="P12" s="17">
        <f>EPS_state_calcs!P18+EPS_state_calcs!P39-EPS_state_calcs!P60</f>
        <v>181482900000000</v>
      </c>
      <c r="Q12" s="17">
        <f>EPS_state_calcs!Q18+EPS_state_calcs!Q39-EPS_state_calcs!Q60</f>
        <v>176030600000000</v>
      </c>
      <c r="R12" s="17">
        <f>EPS_state_calcs!R18+EPS_state_calcs!R39-EPS_state_calcs!R60</f>
        <v>170374620000000</v>
      </c>
      <c r="S12" s="17">
        <f>EPS_state_calcs!S18+EPS_state_calcs!S39-EPS_state_calcs!S60</f>
        <v>164458010000000</v>
      </c>
      <c r="T12" s="17">
        <f>EPS_state_calcs!T18+EPS_state_calcs!T39-EPS_state_calcs!T60</f>
        <v>159039340000000</v>
      </c>
      <c r="U12" s="17">
        <f>EPS_state_calcs!U18+EPS_state_calcs!U39-EPS_state_calcs!U60</f>
        <v>153524820000000</v>
      </c>
      <c r="V12" s="17">
        <f>EPS_state_calcs!V18+EPS_state_calcs!V39-EPS_state_calcs!V60</f>
        <v>148069990000000</v>
      </c>
      <c r="W12" s="17">
        <f>EPS_state_calcs!W18+EPS_state_calcs!W39-EPS_state_calcs!W60</f>
        <v>142676920000000</v>
      </c>
      <c r="X12" s="17">
        <f>EPS_state_calcs!X18+EPS_state_calcs!X39-EPS_state_calcs!X60</f>
        <v>137364870000000</v>
      </c>
      <c r="Y12" s="17">
        <f>EPS_state_calcs!Y18+EPS_state_calcs!Y39-EPS_state_calcs!Y60</f>
        <v>132070280000000</v>
      </c>
      <c r="Z12" s="17">
        <f>EPS_state_calcs!Z18+EPS_state_calcs!Z39-EPS_state_calcs!Z60</f>
        <v>126981320000000</v>
      </c>
      <c r="AA12" s="17">
        <f>EPS_state_calcs!AA18+EPS_state_calcs!AA39-EPS_state_calcs!AA60</f>
        <v>122095910000000</v>
      </c>
      <c r="AB12" s="17">
        <f>EPS_state_calcs!AB18+EPS_state_calcs!AB39-EPS_state_calcs!AB60</f>
        <v>117529540000000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211544180000000</v>
      </c>
      <c r="D13" s="17">
        <f>EPS_state_calcs!D19+EPS_state_calcs!D40-EPS_state_calcs!D61</f>
        <v>216095780000000</v>
      </c>
      <c r="E13" s="17">
        <f>EPS_state_calcs!E19+EPS_state_calcs!E40-EPS_state_calcs!E61</f>
        <v>215676180000000</v>
      </c>
      <c r="F13" s="17">
        <f>EPS_state_calcs!F19+EPS_state_calcs!F40-EPS_state_calcs!F61</f>
        <v>216817570000000</v>
      </c>
      <c r="G13" s="17">
        <f>EPS_state_calcs!G19+EPS_state_calcs!G40-EPS_state_calcs!G61</f>
        <v>217825980000000</v>
      </c>
      <c r="H13" s="17">
        <f>EPS_state_calcs!H19+EPS_state_calcs!H40-EPS_state_calcs!H61</f>
        <v>219957040000000</v>
      </c>
      <c r="I13" s="17">
        <f>EPS_state_calcs!I19+EPS_state_calcs!I40-EPS_state_calcs!I61</f>
        <v>219832530000000</v>
      </c>
      <c r="J13" s="17">
        <f>EPS_state_calcs!J19+EPS_state_calcs!J40-EPS_state_calcs!J61</f>
        <v>219809810000000</v>
      </c>
      <c r="K13" s="17">
        <f>EPS_state_calcs!K19+EPS_state_calcs!K40-EPS_state_calcs!K61</f>
        <v>219294170000000</v>
      </c>
      <c r="L13" s="17">
        <f>EPS_state_calcs!L19+EPS_state_calcs!L40-EPS_state_calcs!L61</f>
        <v>219003260000000</v>
      </c>
      <c r="M13" s="17">
        <f>EPS_state_calcs!M19+EPS_state_calcs!M40-EPS_state_calcs!M61</f>
        <v>218378830000000</v>
      </c>
      <c r="N13" s="17">
        <f>EPS_state_calcs!N19+EPS_state_calcs!N40-EPS_state_calcs!N61</f>
        <v>217620410000000</v>
      </c>
      <c r="O13" s="17">
        <f>EPS_state_calcs!O19+EPS_state_calcs!O40-EPS_state_calcs!O61</f>
        <v>216482410000000</v>
      </c>
      <c r="P13" s="17">
        <f>EPS_state_calcs!P19+EPS_state_calcs!P40-EPS_state_calcs!P61</f>
        <v>215063730000000</v>
      </c>
      <c r="Q13" s="17">
        <f>EPS_state_calcs!Q19+EPS_state_calcs!Q40-EPS_state_calcs!Q61</f>
        <v>213319320000000</v>
      </c>
      <c r="R13" s="17">
        <f>EPS_state_calcs!R19+EPS_state_calcs!R40-EPS_state_calcs!R61</f>
        <v>212083140000000</v>
      </c>
      <c r="S13" s="17">
        <f>EPS_state_calcs!S19+EPS_state_calcs!S40-EPS_state_calcs!S61</f>
        <v>210397710000000</v>
      </c>
      <c r="T13" s="17">
        <f>EPS_state_calcs!T19+EPS_state_calcs!T40-EPS_state_calcs!T61</f>
        <v>208461170000000</v>
      </c>
      <c r="U13" s="17">
        <f>EPS_state_calcs!U19+EPS_state_calcs!U40-EPS_state_calcs!U61</f>
        <v>206437070000000</v>
      </c>
      <c r="V13" s="17">
        <f>EPS_state_calcs!V19+EPS_state_calcs!V40-EPS_state_calcs!V61</f>
        <v>204132770000000</v>
      </c>
      <c r="W13" s="17">
        <f>EPS_state_calcs!W19+EPS_state_calcs!W40-EPS_state_calcs!W61</f>
        <v>202655340000000</v>
      </c>
      <c r="X13" s="17">
        <f>EPS_state_calcs!X19+EPS_state_calcs!X40-EPS_state_calcs!X61</f>
        <v>201117110000000</v>
      </c>
      <c r="Y13" s="17">
        <f>EPS_state_calcs!Y19+EPS_state_calcs!Y40-EPS_state_calcs!Y61</f>
        <v>200048240000000</v>
      </c>
      <c r="Z13" s="17">
        <f>EPS_state_calcs!Z19+EPS_state_calcs!Z40-EPS_state_calcs!Z61</f>
        <v>198763410000000</v>
      </c>
      <c r="AA13" s="17">
        <f>EPS_state_calcs!AA19+EPS_state_calcs!AA40-EPS_state_calcs!AA61</f>
        <v>197126100000000</v>
      </c>
      <c r="AB13" s="17">
        <f>EPS_state_calcs!AB19+EPS_state_calcs!AB40-EPS_state_calcs!AB61</f>
        <v>195875930000000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16553700000000</v>
      </c>
      <c r="D14" s="17">
        <f>EPS_state_calcs!D20+EPS_state_calcs!D41-EPS_state_calcs!D62</f>
        <v>16390100000000</v>
      </c>
      <c r="E14" s="17">
        <f>EPS_state_calcs!E20+EPS_state_calcs!E41-EPS_state_calcs!E62</f>
        <v>16243200000000</v>
      </c>
      <c r="F14" s="17">
        <f>EPS_state_calcs!F20+EPS_state_calcs!F41-EPS_state_calcs!F62</f>
        <v>16042600000000</v>
      </c>
      <c r="G14" s="17">
        <f>EPS_state_calcs!G20+EPS_state_calcs!G41-EPS_state_calcs!G62</f>
        <v>15841600000000</v>
      </c>
      <c r="H14" s="17">
        <f>EPS_state_calcs!H20+EPS_state_calcs!H41-EPS_state_calcs!H62</f>
        <v>15630700000000</v>
      </c>
      <c r="I14" s="17">
        <f>EPS_state_calcs!I20+EPS_state_calcs!I41-EPS_state_calcs!I62</f>
        <v>15317500000000</v>
      </c>
      <c r="J14" s="17">
        <f>EPS_state_calcs!J20+EPS_state_calcs!J41-EPS_state_calcs!J62</f>
        <v>15008200000000</v>
      </c>
      <c r="K14" s="17">
        <f>EPS_state_calcs!K20+EPS_state_calcs!K41-EPS_state_calcs!K62</f>
        <v>14670800000000</v>
      </c>
      <c r="L14" s="17">
        <f>EPS_state_calcs!L20+EPS_state_calcs!L41-EPS_state_calcs!L62</f>
        <v>14333800000000</v>
      </c>
      <c r="M14" s="17">
        <f>EPS_state_calcs!M20+EPS_state_calcs!M41-EPS_state_calcs!M62</f>
        <v>13972200000000</v>
      </c>
      <c r="N14" s="17">
        <f>EPS_state_calcs!N20+EPS_state_calcs!N41-EPS_state_calcs!N62</f>
        <v>13609800000000</v>
      </c>
      <c r="O14" s="17">
        <f>EPS_state_calcs!O20+EPS_state_calcs!O41-EPS_state_calcs!O62</f>
        <v>13252300000000</v>
      </c>
      <c r="P14" s="17">
        <f>EPS_state_calcs!P20+EPS_state_calcs!P41-EPS_state_calcs!P62</f>
        <v>12886300000000</v>
      </c>
      <c r="Q14" s="17">
        <f>EPS_state_calcs!Q20+EPS_state_calcs!Q41-EPS_state_calcs!Q62</f>
        <v>12504000000000</v>
      </c>
      <c r="R14" s="17">
        <f>EPS_state_calcs!R20+EPS_state_calcs!R41-EPS_state_calcs!R62</f>
        <v>12106900000000</v>
      </c>
      <c r="S14" s="17">
        <f>EPS_state_calcs!S20+EPS_state_calcs!S41-EPS_state_calcs!S62</f>
        <v>11691000000000</v>
      </c>
      <c r="T14" s="17">
        <f>EPS_state_calcs!T20+EPS_state_calcs!T41-EPS_state_calcs!T62</f>
        <v>11310800000000</v>
      </c>
      <c r="U14" s="17">
        <f>EPS_state_calcs!U20+EPS_state_calcs!U41-EPS_state_calcs!U62</f>
        <v>10923600000000</v>
      </c>
      <c r="V14" s="17">
        <f>EPS_state_calcs!V20+EPS_state_calcs!V41-EPS_state_calcs!V62</f>
        <v>10540500000000</v>
      </c>
      <c r="W14" s="17">
        <f>EPS_state_calcs!W20+EPS_state_calcs!W41-EPS_state_calcs!W62</f>
        <v>10161800000000</v>
      </c>
      <c r="X14" s="17">
        <f>EPS_state_calcs!X20+EPS_state_calcs!X41-EPS_state_calcs!X62</f>
        <v>9788910000000</v>
      </c>
      <c r="Y14" s="17">
        <f>EPS_state_calcs!Y20+EPS_state_calcs!Y41-EPS_state_calcs!Y62</f>
        <v>9417230000000</v>
      </c>
      <c r="Z14" s="17">
        <f>EPS_state_calcs!Z20+EPS_state_calcs!Z41-EPS_state_calcs!Z62</f>
        <v>9060250000000</v>
      </c>
      <c r="AA14" s="17">
        <f>EPS_state_calcs!AA20+EPS_state_calcs!AA41-EPS_state_calcs!AA62</f>
        <v>8717850000000</v>
      </c>
      <c r="AB14" s="17">
        <f>EPS_state_calcs!AB20+EPS_state_calcs!AB41-EPS_state_calcs!AB62</f>
        <v>8398300000000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3298320000000</v>
      </c>
      <c r="D15" s="17">
        <f>EPS_state_calcs!D21+EPS_state_calcs!D42-EPS_state_calcs!D63</f>
        <v>3335910000000</v>
      </c>
      <c r="E15" s="17">
        <f>EPS_state_calcs!E21+EPS_state_calcs!E42-EPS_state_calcs!E63</f>
        <v>3378420000000</v>
      </c>
      <c r="F15" s="17">
        <f>EPS_state_calcs!F21+EPS_state_calcs!F42-EPS_state_calcs!F63</f>
        <v>3412580000000</v>
      </c>
      <c r="G15" s="17">
        <f>EPS_state_calcs!G21+EPS_state_calcs!G42-EPS_state_calcs!G63</f>
        <v>3436160000000</v>
      </c>
      <c r="H15" s="17">
        <f>EPS_state_calcs!H21+EPS_state_calcs!H42-EPS_state_calcs!H63</f>
        <v>3462520000000</v>
      </c>
      <c r="I15" s="17">
        <f>EPS_state_calcs!I21+EPS_state_calcs!I42-EPS_state_calcs!I63</f>
        <v>3451940000000</v>
      </c>
      <c r="J15" s="17">
        <f>EPS_state_calcs!J21+EPS_state_calcs!J42-EPS_state_calcs!J63</f>
        <v>3435450000000</v>
      </c>
      <c r="K15" s="17">
        <f>EPS_state_calcs!K21+EPS_state_calcs!K42-EPS_state_calcs!K63</f>
        <v>3409060000000</v>
      </c>
      <c r="L15" s="17">
        <f>EPS_state_calcs!L21+EPS_state_calcs!L42-EPS_state_calcs!L63</f>
        <v>3383270000000</v>
      </c>
      <c r="M15" s="17">
        <f>EPS_state_calcs!M21+EPS_state_calcs!M42-EPS_state_calcs!M63</f>
        <v>3354300000000</v>
      </c>
      <c r="N15" s="17">
        <f>EPS_state_calcs!N21+EPS_state_calcs!N42-EPS_state_calcs!N63</f>
        <v>3320510000000</v>
      </c>
      <c r="O15" s="17">
        <f>EPS_state_calcs!O21+EPS_state_calcs!O42-EPS_state_calcs!O63</f>
        <v>3277290000000</v>
      </c>
      <c r="P15" s="17">
        <f>EPS_state_calcs!P21+EPS_state_calcs!P42-EPS_state_calcs!P63</f>
        <v>3229670000000</v>
      </c>
      <c r="Q15" s="17">
        <f>EPS_state_calcs!Q21+EPS_state_calcs!Q42-EPS_state_calcs!Q63</f>
        <v>3179140000000</v>
      </c>
      <c r="R15" s="17">
        <f>EPS_state_calcs!R21+EPS_state_calcs!R42-EPS_state_calcs!R63</f>
        <v>3131500000000</v>
      </c>
      <c r="S15" s="17">
        <f>EPS_state_calcs!S21+EPS_state_calcs!S42-EPS_state_calcs!S63</f>
        <v>3081310000000</v>
      </c>
      <c r="T15" s="17">
        <f>EPS_state_calcs!T21+EPS_state_calcs!T42-EPS_state_calcs!T63</f>
        <v>3021310000000</v>
      </c>
      <c r="U15" s="17">
        <f>EPS_state_calcs!U21+EPS_state_calcs!U42-EPS_state_calcs!U63</f>
        <v>2959060000000</v>
      </c>
      <c r="V15" s="17">
        <f>EPS_state_calcs!V21+EPS_state_calcs!V42-EPS_state_calcs!V63</f>
        <v>2898650000000</v>
      </c>
      <c r="W15" s="17">
        <f>EPS_state_calcs!W21+EPS_state_calcs!W42-EPS_state_calcs!W63</f>
        <v>2849370000000</v>
      </c>
      <c r="X15" s="17">
        <f>EPS_state_calcs!X21+EPS_state_calcs!X42-EPS_state_calcs!X63</f>
        <v>2802680000000</v>
      </c>
      <c r="Y15" s="17">
        <f>EPS_state_calcs!Y21+EPS_state_calcs!Y42-EPS_state_calcs!Y63</f>
        <v>2758980000000</v>
      </c>
      <c r="Z15" s="17">
        <f>EPS_state_calcs!Z21+EPS_state_calcs!Z42-EPS_state_calcs!Z63</f>
        <v>2713330000000</v>
      </c>
      <c r="AA15" s="17">
        <f>EPS_state_calcs!AA21+EPS_state_calcs!AA42-EPS_state_calcs!AA63</f>
        <v>2669580000000</v>
      </c>
      <c r="AB15" s="17">
        <f>EPS_state_calcs!AB21+EPS_state_calcs!AB42-EPS_state_calcs!AB63</f>
        <v>2627480000000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21205000000000</v>
      </c>
      <c r="D16" s="17">
        <f>EPS_state_calcs!D22+EPS_state_calcs!D43-EPS_state_calcs!D64</f>
        <v>21596000000000</v>
      </c>
      <c r="E16" s="17">
        <f>EPS_state_calcs!E22+EPS_state_calcs!E43-EPS_state_calcs!E64</f>
        <v>21654000000000</v>
      </c>
      <c r="F16" s="17">
        <f>EPS_state_calcs!F22+EPS_state_calcs!F43-EPS_state_calcs!F64</f>
        <v>21580000000000</v>
      </c>
      <c r="G16" s="17">
        <f>EPS_state_calcs!G22+EPS_state_calcs!G43-EPS_state_calcs!G64</f>
        <v>21576000000000</v>
      </c>
      <c r="H16" s="17">
        <f>EPS_state_calcs!H22+EPS_state_calcs!H43-EPS_state_calcs!H64</f>
        <v>21703000000000</v>
      </c>
      <c r="I16" s="17">
        <f>EPS_state_calcs!I22+EPS_state_calcs!I43-EPS_state_calcs!I64</f>
        <v>21693000000000</v>
      </c>
      <c r="J16" s="17">
        <f>EPS_state_calcs!J22+EPS_state_calcs!J43-EPS_state_calcs!J64</f>
        <v>21773000000000</v>
      </c>
      <c r="K16" s="17">
        <f>EPS_state_calcs!K22+EPS_state_calcs!K43-EPS_state_calcs!K64</f>
        <v>21957000000000</v>
      </c>
      <c r="L16" s="17">
        <f>EPS_state_calcs!L22+EPS_state_calcs!L43-EPS_state_calcs!L64</f>
        <v>22079000000000</v>
      </c>
      <c r="M16" s="17">
        <f>EPS_state_calcs!M22+EPS_state_calcs!M43-EPS_state_calcs!M64</f>
        <v>22255000000000</v>
      </c>
      <c r="N16" s="17">
        <f>EPS_state_calcs!N22+EPS_state_calcs!N43-EPS_state_calcs!N64</f>
        <v>22290000000000</v>
      </c>
      <c r="O16" s="17">
        <f>EPS_state_calcs!O22+EPS_state_calcs!O43-EPS_state_calcs!O64</f>
        <v>22321000000000</v>
      </c>
      <c r="P16" s="17">
        <f>EPS_state_calcs!P22+EPS_state_calcs!P43-EPS_state_calcs!P64</f>
        <v>22522000000000</v>
      </c>
      <c r="Q16" s="17">
        <f>EPS_state_calcs!Q22+EPS_state_calcs!Q43-EPS_state_calcs!Q64</f>
        <v>22597000000000</v>
      </c>
      <c r="R16" s="17">
        <f>EPS_state_calcs!R22+EPS_state_calcs!R43-EPS_state_calcs!R64</f>
        <v>22704000000000</v>
      </c>
      <c r="S16" s="17">
        <f>EPS_state_calcs!S22+EPS_state_calcs!S43-EPS_state_calcs!S64</f>
        <v>22785000000000</v>
      </c>
      <c r="T16" s="17">
        <f>EPS_state_calcs!T22+EPS_state_calcs!T43-EPS_state_calcs!T64</f>
        <v>22844000000000</v>
      </c>
      <c r="U16" s="17">
        <f>EPS_state_calcs!U22+EPS_state_calcs!U43-EPS_state_calcs!U64</f>
        <v>22981000000000</v>
      </c>
      <c r="V16" s="17">
        <f>EPS_state_calcs!V22+EPS_state_calcs!V43-EPS_state_calcs!V64</f>
        <v>23097000000000</v>
      </c>
      <c r="W16" s="17">
        <f>EPS_state_calcs!W22+EPS_state_calcs!W43-EPS_state_calcs!W64</f>
        <v>23215000000000</v>
      </c>
      <c r="X16" s="17">
        <f>EPS_state_calcs!X22+EPS_state_calcs!X43-EPS_state_calcs!X64</f>
        <v>23353000000000</v>
      </c>
      <c r="Y16" s="17">
        <f>EPS_state_calcs!Y22+EPS_state_calcs!Y43-EPS_state_calcs!Y64</f>
        <v>23408000000000</v>
      </c>
      <c r="Z16" s="17">
        <f>EPS_state_calcs!Z22+EPS_state_calcs!Z43-EPS_state_calcs!Z64</f>
        <v>23450000000000</v>
      </c>
      <c r="AA16" s="17">
        <f>EPS_state_calcs!AA22+EPS_state_calcs!AA43-EPS_state_calcs!AA64</f>
        <v>23464000000000</v>
      </c>
      <c r="AB16" s="17">
        <f>EPS_state_calcs!AB22+EPS_state_calcs!AB43-EPS_state_calcs!AB64</f>
        <v>23492000000000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5886620000000000</v>
      </c>
      <c r="D20" s="17">
        <f>EPS_state_calcs!D26+EPS_state_calcs!D47-EPS_state_calcs!D68</f>
        <v>5886620000000000</v>
      </c>
      <c r="E20" s="17">
        <f>EPS_state_calcs!E26+EPS_state_calcs!E47-EPS_state_calcs!E68</f>
        <v>5886620000000000</v>
      </c>
      <c r="F20" s="17">
        <f>EPS_state_calcs!F26+EPS_state_calcs!F47-EPS_state_calcs!F68</f>
        <v>5886620000000000</v>
      </c>
      <c r="G20" s="17">
        <f>EPS_state_calcs!G26+EPS_state_calcs!G47-EPS_state_calcs!G68</f>
        <v>5886620000000000</v>
      </c>
      <c r="H20" s="17">
        <f>EPS_state_calcs!H26+EPS_state_calcs!H47-EPS_state_calcs!H68</f>
        <v>5886620000000000</v>
      </c>
      <c r="I20" s="17">
        <f>EPS_state_calcs!I26+EPS_state_calcs!I47-EPS_state_calcs!I68</f>
        <v>5886620000000000</v>
      </c>
      <c r="J20" s="17">
        <f>EPS_state_calcs!J26+EPS_state_calcs!J47-EPS_state_calcs!J68</f>
        <v>5886620000000000</v>
      </c>
      <c r="K20" s="17">
        <f>EPS_state_calcs!K26+EPS_state_calcs!K47-EPS_state_calcs!K68</f>
        <v>5886620000000000</v>
      </c>
      <c r="L20" s="17">
        <f>EPS_state_calcs!L26+EPS_state_calcs!L47-EPS_state_calcs!L68</f>
        <v>5886620000000000</v>
      </c>
      <c r="M20" s="17">
        <f>EPS_state_calcs!M26+EPS_state_calcs!M47-EPS_state_calcs!M68</f>
        <v>5886620000000000</v>
      </c>
      <c r="N20" s="17">
        <f>EPS_state_calcs!N26+EPS_state_calcs!N47-EPS_state_calcs!N68</f>
        <v>5886620000000000</v>
      </c>
      <c r="O20" s="17">
        <f>EPS_state_calcs!O26+EPS_state_calcs!O47-EPS_state_calcs!O68</f>
        <v>5886620000000000</v>
      </c>
      <c r="P20" s="17">
        <f>EPS_state_calcs!P26+EPS_state_calcs!P47-EPS_state_calcs!P68</f>
        <v>5886620000000000</v>
      </c>
      <c r="Q20" s="17">
        <f>EPS_state_calcs!Q26+EPS_state_calcs!Q47-EPS_state_calcs!Q68</f>
        <v>5886620000000000</v>
      </c>
      <c r="R20" s="17">
        <f>EPS_state_calcs!R26+EPS_state_calcs!R47-EPS_state_calcs!R68</f>
        <v>5886620000000000</v>
      </c>
      <c r="S20" s="17">
        <f>EPS_state_calcs!S26+EPS_state_calcs!S47-EPS_state_calcs!S68</f>
        <v>5886620000000000</v>
      </c>
      <c r="T20" s="17">
        <f>EPS_state_calcs!T26+EPS_state_calcs!T47-EPS_state_calcs!T68</f>
        <v>5886620000000000</v>
      </c>
      <c r="U20" s="17">
        <f>EPS_state_calcs!U26+EPS_state_calcs!U47-EPS_state_calcs!U68</f>
        <v>5886620000000000</v>
      </c>
      <c r="V20" s="17">
        <f>EPS_state_calcs!V26+EPS_state_calcs!V47-EPS_state_calcs!V68</f>
        <v>5886620000000000</v>
      </c>
      <c r="W20" s="17">
        <f>EPS_state_calcs!W26+EPS_state_calcs!W47-EPS_state_calcs!W68</f>
        <v>5886620000000000</v>
      </c>
      <c r="X20" s="17">
        <f>EPS_state_calcs!X26+EPS_state_calcs!X47-EPS_state_calcs!X68</f>
        <v>5886620000000000</v>
      </c>
      <c r="Y20" s="17">
        <f>EPS_state_calcs!Y26+EPS_state_calcs!Y47-EPS_state_calcs!Y68</f>
        <v>5886620000000000</v>
      </c>
      <c r="Z20" s="17">
        <f>EPS_state_calcs!Z26+EPS_state_calcs!Z47-EPS_state_calcs!Z68</f>
        <v>5886620000000000</v>
      </c>
      <c r="AA20" s="17">
        <f>EPS_state_calcs!AA26+EPS_state_calcs!AA47-EPS_state_calcs!AA68</f>
        <v>5886620000000000</v>
      </c>
      <c r="AB20" s="17">
        <f>EPS_state_calcs!AB26+EPS_state_calcs!AB47-EPS_state_calcs!AB68</f>
        <v>5886620000000000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55549000000000</v>
      </c>
      <c r="D21" s="17">
        <f>EPS_state_calcs!D27+EPS_state_calcs!D48-EPS_state_calcs!D69</f>
        <v>55459700000000</v>
      </c>
      <c r="E21" s="17">
        <f>EPS_state_calcs!E27+EPS_state_calcs!E48-EPS_state_calcs!E69</f>
        <v>56112000000000</v>
      </c>
      <c r="F21" s="17">
        <f>EPS_state_calcs!F27+EPS_state_calcs!F48-EPS_state_calcs!F69</f>
        <v>57012600000000</v>
      </c>
      <c r="G21" s="17">
        <f>EPS_state_calcs!G27+EPS_state_calcs!G48-EPS_state_calcs!G69</f>
        <v>57920000000000</v>
      </c>
      <c r="H21" s="17">
        <f>EPS_state_calcs!H27+EPS_state_calcs!H48-EPS_state_calcs!H69</f>
        <v>58898000000000</v>
      </c>
      <c r="I21" s="17">
        <f>EPS_state_calcs!I27+EPS_state_calcs!I48-EPS_state_calcs!I69</f>
        <v>59572900000000</v>
      </c>
      <c r="J21" s="17">
        <f>EPS_state_calcs!J27+EPS_state_calcs!J48-EPS_state_calcs!J69</f>
        <v>60301400000000</v>
      </c>
      <c r="K21" s="17">
        <f>EPS_state_calcs!K27+EPS_state_calcs!K48-EPS_state_calcs!K69</f>
        <v>60987700000000</v>
      </c>
      <c r="L21" s="17">
        <f>EPS_state_calcs!L27+EPS_state_calcs!L48-EPS_state_calcs!L69</f>
        <v>61618400000000</v>
      </c>
      <c r="M21" s="17">
        <f>EPS_state_calcs!M27+EPS_state_calcs!M48-EPS_state_calcs!M69</f>
        <v>62307100000000</v>
      </c>
      <c r="N21" s="17">
        <f>EPS_state_calcs!N27+EPS_state_calcs!N48-EPS_state_calcs!N69</f>
        <v>62818700000000</v>
      </c>
      <c r="O21" s="17">
        <f>EPS_state_calcs!O27+EPS_state_calcs!O48-EPS_state_calcs!O69</f>
        <v>63166800000000</v>
      </c>
      <c r="P21" s="17">
        <f>EPS_state_calcs!P27+EPS_state_calcs!P48-EPS_state_calcs!P69</f>
        <v>63474300000000</v>
      </c>
      <c r="Q21" s="17">
        <f>EPS_state_calcs!Q27+EPS_state_calcs!Q48-EPS_state_calcs!Q69</f>
        <v>63727200000000</v>
      </c>
      <c r="R21" s="17">
        <f>EPS_state_calcs!R27+EPS_state_calcs!R48-EPS_state_calcs!R69</f>
        <v>63941000000000</v>
      </c>
      <c r="S21" s="17">
        <f>EPS_state_calcs!S27+EPS_state_calcs!S48-EPS_state_calcs!S69</f>
        <v>64108300000000</v>
      </c>
      <c r="T21" s="17">
        <f>EPS_state_calcs!T27+EPS_state_calcs!T48-EPS_state_calcs!T69</f>
        <v>64369900000000</v>
      </c>
      <c r="U21" s="17">
        <f>EPS_state_calcs!U27+EPS_state_calcs!U48-EPS_state_calcs!U69</f>
        <v>64584700000000</v>
      </c>
      <c r="V21" s="17">
        <f>EPS_state_calcs!V27+EPS_state_calcs!V48-EPS_state_calcs!V69</f>
        <v>64805400000000</v>
      </c>
      <c r="W21" s="17">
        <f>EPS_state_calcs!W27+EPS_state_calcs!W48-EPS_state_calcs!W69</f>
        <v>65152200000000</v>
      </c>
      <c r="X21" s="17">
        <f>EPS_state_calcs!X27+EPS_state_calcs!X48-EPS_state_calcs!X69</f>
        <v>65515800000000</v>
      </c>
      <c r="Y21" s="17">
        <f>EPS_state_calcs!Y27+EPS_state_calcs!Y48-EPS_state_calcs!Y69</f>
        <v>65869700000000</v>
      </c>
      <c r="Z21" s="17">
        <f>EPS_state_calcs!Z27+EPS_state_calcs!Z48-EPS_state_calcs!Z69</f>
        <v>66193400000000</v>
      </c>
      <c r="AA21" s="17">
        <f>EPS_state_calcs!AA27+EPS_state_calcs!AA48-EPS_state_calcs!AA69</f>
        <v>66518300000000</v>
      </c>
      <c r="AB21" s="17">
        <f>EPS_state_calcs!AB27+EPS_state_calcs!AB48-EPS_state_calcs!AB69</f>
        <v>66918000000000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792002000000000</v>
      </c>
      <c r="D22" s="17">
        <f>EPS_state_calcs!D28+EPS_state_calcs!D49-EPS_state_calcs!D70</f>
        <v>792003000000000</v>
      </c>
      <c r="E22" s="17">
        <f>EPS_state_calcs!E28+EPS_state_calcs!E49-EPS_state_calcs!E70</f>
        <v>800955000000000</v>
      </c>
      <c r="F22" s="17">
        <f>EPS_state_calcs!F28+EPS_state_calcs!F49-EPS_state_calcs!F70</f>
        <v>817806000000000</v>
      </c>
      <c r="G22" s="17">
        <f>EPS_state_calcs!G28+EPS_state_calcs!G49-EPS_state_calcs!G70</f>
        <v>803818000000000</v>
      </c>
      <c r="H22" s="17">
        <f>EPS_state_calcs!H28+EPS_state_calcs!H49-EPS_state_calcs!H70</f>
        <v>802238000000000</v>
      </c>
      <c r="I22" s="17">
        <f>EPS_state_calcs!I28+EPS_state_calcs!I49-EPS_state_calcs!I70</f>
        <v>807756000000000</v>
      </c>
      <c r="J22" s="17">
        <f>EPS_state_calcs!J28+EPS_state_calcs!J49-EPS_state_calcs!J70</f>
        <v>810939000000000</v>
      </c>
      <c r="K22" s="17">
        <f>EPS_state_calcs!K28+EPS_state_calcs!K49-EPS_state_calcs!K70</f>
        <v>817623000000000</v>
      </c>
      <c r="L22" s="17">
        <f>EPS_state_calcs!L28+EPS_state_calcs!L49-EPS_state_calcs!L70</f>
        <v>825004000000000</v>
      </c>
      <c r="M22" s="17">
        <f>EPS_state_calcs!M28+EPS_state_calcs!M49-EPS_state_calcs!M70</f>
        <v>833430000000000</v>
      </c>
      <c r="N22" s="17">
        <f>EPS_state_calcs!N28+EPS_state_calcs!N49-EPS_state_calcs!N70</f>
        <v>844001000000000</v>
      </c>
      <c r="O22" s="17">
        <f>EPS_state_calcs!O28+EPS_state_calcs!O49-EPS_state_calcs!O70</f>
        <v>851857000000000</v>
      </c>
      <c r="P22" s="17">
        <f>EPS_state_calcs!P28+EPS_state_calcs!P49-EPS_state_calcs!P70</f>
        <v>859981000000000</v>
      </c>
      <c r="Q22" s="17">
        <f>EPS_state_calcs!Q28+EPS_state_calcs!Q49-EPS_state_calcs!Q70</f>
        <v>873903000000000</v>
      </c>
      <c r="R22" s="17">
        <f>EPS_state_calcs!R28+EPS_state_calcs!R49-EPS_state_calcs!R70</f>
        <v>886304000000000</v>
      </c>
      <c r="S22" s="17">
        <f>EPS_state_calcs!S28+EPS_state_calcs!S49-EPS_state_calcs!S70</f>
        <v>900412000000000</v>
      </c>
      <c r="T22" s="17">
        <f>EPS_state_calcs!T28+EPS_state_calcs!T49-EPS_state_calcs!T70</f>
        <v>916739000000000</v>
      </c>
      <c r="U22" s="17">
        <f>EPS_state_calcs!U28+EPS_state_calcs!U49-EPS_state_calcs!U70</f>
        <v>931716000000000</v>
      </c>
      <c r="V22" s="17">
        <f>EPS_state_calcs!V28+EPS_state_calcs!V49-EPS_state_calcs!V70</f>
        <v>946899000000000</v>
      </c>
      <c r="W22" s="17">
        <f>EPS_state_calcs!W28+EPS_state_calcs!W49-EPS_state_calcs!W70</f>
        <v>963407000000000</v>
      </c>
      <c r="X22" s="17">
        <f>EPS_state_calcs!X28+EPS_state_calcs!X49-EPS_state_calcs!X70</f>
        <v>979976000000000</v>
      </c>
      <c r="Y22" s="17">
        <f>EPS_state_calcs!Y28+EPS_state_calcs!Y49-EPS_state_calcs!Y70</f>
        <v>998328000000000</v>
      </c>
      <c r="Z22" s="17">
        <f>EPS_state_calcs!Z28+EPS_state_calcs!Z49-EPS_state_calcs!Z70</f>
        <v>1014635000000000</v>
      </c>
      <c r="AA22" s="17">
        <f>EPS_state_calcs!AA28+EPS_state_calcs!AA49-EPS_state_calcs!AA70</f>
        <v>1026149000000000</v>
      </c>
      <c r="AB22" s="17">
        <f>EPS_state_calcs!AB28+EPS_state_calcs!AB49-EPS_state_calcs!AB70</f>
        <v>1042101000000000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117132800000000</v>
      </c>
      <c r="D24" s="17">
        <f>EPS_state_calcs!D30+EPS_state_calcs!D51-EPS_state_calcs!D72</f>
        <v>115092600000000</v>
      </c>
      <c r="E24" s="17">
        <f>EPS_state_calcs!E30+EPS_state_calcs!E51-EPS_state_calcs!E72</f>
        <v>114994800000000</v>
      </c>
      <c r="F24" s="17">
        <f>EPS_state_calcs!F30+EPS_state_calcs!F51-EPS_state_calcs!F72</f>
        <v>115866800000000</v>
      </c>
      <c r="G24" s="17">
        <f>EPS_state_calcs!G30+EPS_state_calcs!G51-EPS_state_calcs!G72</f>
        <v>114433900000000</v>
      </c>
      <c r="H24" s="17">
        <f>EPS_state_calcs!H30+EPS_state_calcs!H51-EPS_state_calcs!H72</f>
        <v>114483700000000</v>
      </c>
      <c r="I24" s="17">
        <f>EPS_state_calcs!I30+EPS_state_calcs!I51-EPS_state_calcs!I72</f>
        <v>115326500000000</v>
      </c>
      <c r="J24" s="17">
        <f>EPS_state_calcs!J30+EPS_state_calcs!J51-EPS_state_calcs!J72</f>
        <v>115875000000000</v>
      </c>
      <c r="K24" s="17">
        <f>EPS_state_calcs!K30+EPS_state_calcs!K51-EPS_state_calcs!K72</f>
        <v>116696000000000</v>
      </c>
      <c r="L24" s="17">
        <f>EPS_state_calcs!L30+EPS_state_calcs!L51-EPS_state_calcs!L72</f>
        <v>117693900000000</v>
      </c>
      <c r="M24" s="17">
        <f>EPS_state_calcs!M30+EPS_state_calcs!M51-EPS_state_calcs!M72</f>
        <v>118730200000000</v>
      </c>
      <c r="N24" s="17">
        <f>EPS_state_calcs!N30+EPS_state_calcs!N51-EPS_state_calcs!N72</f>
        <v>119930500000000</v>
      </c>
      <c r="O24" s="17">
        <f>EPS_state_calcs!O30+EPS_state_calcs!O51-EPS_state_calcs!O72</f>
        <v>120764800000000</v>
      </c>
      <c r="P24" s="17">
        <f>EPS_state_calcs!P30+EPS_state_calcs!P51-EPS_state_calcs!P72</f>
        <v>121693000000000</v>
      </c>
      <c r="Q24" s="17">
        <f>EPS_state_calcs!Q30+EPS_state_calcs!Q51-EPS_state_calcs!Q72</f>
        <v>123281100000000</v>
      </c>
      <c r="R24" s="17">
        <f>EPS_state_calcs!R30+EPS_state_calcs!R51-EPS_state_calcs!R72</f>
        <v>124782300000000</v>
      </c>
      <c r="S24" s="17">
        <f>EPS_state_calcs!S30+EPS_state_calcs!S51-EPS_state_calcs!S72</f>
        <v>126497500000000</v>
      </c>
      <c r="T24" s="17">
        <f>EPS_state_calcs!T30+EPS_state_calcs!T51-EPS_state_calcs!T72</f>
        <v>128591100000000</v>
      </c>
      <c r="U24" s="17">
        <f>EPS_state_calcs!U30+EPS_state_calcs!U51-EPS_state_calcs!U72</f>
        <v>130550400000000</v>
      </c>
      <c r="V24" s="17">
        <f>EPS_state_calcs!V30+EPS_state_calcs!V51-EPS_state_calcs!V72</f>
        <v>132574700000000</v>
      </c>
      <c r="W24" s="17">
        <f>EPS_state_calcs!W30+EPS_state_calcs!W51-EPS_state_calcs!W72</f>
        <v>134790900000000</v>
      </c>
      <c r="X24" s="17">
        <f>EPS_state_calcs!X30+EPS_state_calcs!X51-EPS_state_calcs!X72</f>
        <v>137021900000000</v>
      </c>
      <c r="Y24" s="17">
        <f>EPS_state_calcs!Y30+EPS_state_calcs!Y51-EPS_state_calcs!Y72</f>
        <v>139394000000000</v>
      </c>
      <c r="Z24" s="17">
        <f>EPS_state_calcs!Z30+EPS_state_calcs!Z51-EPS_state_calcs!Z72</f>
        <v>141535000000000</v>
      </c>
      <c r="AA24" s="17">
        <f>EPS_state_calcs!AA30+EPS_state_calcs!AA51-EPS_state_calcs!AA72</f>
        <v>143213600000000</v>
      </c>
      <c r="AB24" s="17">
        <f>EPS_state_calcs!AB30+EPS_state_calcs!AB51-EPS_state_calcs!AB72</f>
        <v>145373400000000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3731200664000000</v>
      </c>
      <c r="C4" s="17">
        <f>B4*AEO_growth_calcs!C$32</f>
        <v>3731200664000000</v>
      </c>
      <c r="D4" s="17">
        <f>C4*AEO_growth_calcs!D$32</f>
        <v>3688360544701268</v>
      </c>
      <c r="E4" s="17">
        <f>D4*AEO_growth_calcs!E$32</f>
        <v>3701132290482118.5</v>
      </c>
      <c r="F4" s="17">
        <f>E4*AEO_growth_calcs!F$32</f>
        <v>3771930705524416.5</v>
      </c>
      <c r="G4" s="17">
        <f>F4*AEO_growth_calcs!G$32</f>
        <v>3674738945611225</v>
      </c>
      <c r="H4" s="17">
        <f>G4*AEO_growth_calcs!H$32</f>
        <v>3825308536324918.5</v>
      </c>
      <c r="I4" s="17">
        <f>H4*AEO_growth_calcs!I$32</f>
        <v>3976043871910515</v>
      </c>
      <c r="J4" s="17">
        <f>I4*AEO_growth_calcs!J$32</f>
        <v>4040608777266163.5</v>
      </c>
      <c r="K4" s="17">
        <f>J4*AEO_growth_calcs!K$32</f>
        <v>4079984218350237.5</v>
      </c>
      <c r="L4" s="17">
        <f>K4*AEO_growth_calcs!L$32</f>
        <v>4130934098066854</v>
      </c>
      <c r="M4" s="17">
        <f>L4*AEO_growth_calcs!M$32</f>
        <v>4014732856896226</v>
      </c>
      <c r="N4" s="17">
        <f>M4*AEO_growth_calcs!N$32</f>
        <v>3830739615456094.5</v>
      </c>
      <c r="O4" s="17">
        <f>N4*AEO_growth_calcs!O$32</f>
        <v>3691740237585007</v>
      </c>
      <c r="P4" s="17">
        <f>O4*AEO_growth_calcs!P$32</f>
        <v>3633508852277808.5</v>
      </c>
      <c r="Q4" s="17">
        <f>P4*AEO_growth_calcs!Q$32</f>
        <v>3549056909954846</v>
      </c>
      <c r="R4" s="17">
        <f>Q4*AEO_growth_calcs!R$32</f>
        <v>3436602535860104.5</v>
      </c>
      <c r="S4" s="17">
        <f>R4*AEO_growth_calcs!S$32</f>
        <v>3360065967618005.5</v>
      </c>
      <c r="T4" s="17">
        <f>S4*AEO_growth_calcs!T$32</f>
        <v>3303254447729038.5</v>
      </c>
      <c r="U4" s="17">
        <f>T4*AEO_growth_calcs!U$32</f>
        <v>3267041306113146.5</v>
      </c>
      <c r="V4" s="17">
        <f>U4*AEO_growth_calcs!V$32</f>
        <v>3330200432017014.5</v>
      </c>
      <c r="W4" s="17">
        <f>V4*AEO_growth_calcs!W$32</f>
        <v>3386576695542655</v>
      </c>
      <c r="X4" s="17">
        <f>W4*AEO_growth_calcs!X$32</f>
        <v>3422855102136435.5</v>
      </c>
      <c r="Y4" s="17">
        <f>X4*AEO_growth_calcs!Y$32</f>
        <v>3470724850522498</v>
      </c>
      <c r="Z4" s="17">
        <f>Y4*AEO_growth_calcs!Z$32</f>
        <v>3475005106194651</v>
      </c>
      <c r="AA4" s="17">
        <f>Z4*AEO_growth_calcs!AA$32</f>
        <v>3494532011953042.5</v>
      </c>
      <c r="AB4" s="17">
        <f>AA4*AEO_growth_calcs!AB$32</f>
        <v>3472380421112670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20518848000000</v>
      </c>
      <c r="C9" s="17">
        <f>B9*AEO_growth_calcs!C$37</f>
        <v>20518848000000</v>
      </c>
      <c r="D9" s="17">
        <f>C9*AEO_growth_calcs!D$37</f>
        <v>20518848000000</v>
      </c>
      <c r="E9" s="17">
        <f>D9*AEO_growth_calcs!E$37</f>
        <v>20518848000000</v>
      </c>
      <c r="F9" s="17">
        <f>E9*AEO_growth_calcs!F$37</f>
        <v>20518848000000</v>
      </c>
      <c r="G9" s="17">
        <f>F9*AEO_growth_calcs!G$37</f>
        <v>20518848000000</v>
      </c>
      <c r="H9" s="17">
        <f>G9*AEO_growth_calcs!H$37</f>
        <v>20518848000000</v>
      </c>
      <c r="I9" s="17">
        <f>H9*AEO_growth_calcs!I$37</f>
        <v>20518848000000</v>
      </c>
      <c r="J9" s="17">
        <f>I9*AEO_growth_calcs!J$37</f>
        <v>20518848000000</v>
      </c>
      <c r="K9" s="17">
        <f>J9*AEO_growth_calcs!K$37</f>
        <v>20518848000000</v>
      </c>
      <c r="L9" s="17">
        <f>K9*AEO_growth_calcs!L$37</f>
        <v>20518848000000</v>
      </c>
      <c r="M9" s="17">
        <f>L9*AEO_growth_calcs!M$37</f>
        <v>20518848000000</v>
      </c>
      <c r="N9" s="17">
        <f>M9*AEO_growth_calcs!N$37</f>
        <v>20518848000000</v>
      </c>
      <c r="O9" s="17">
        <f>N9*AEO_growth_calcs!O$37</f>
        <v>20518848000000</v>
      </c>
      <c r="P9" s="17">
        <f>O9*AEO_growth_calcs!P$37</f>
        <v>20518848000000</v>
      </c>
      <c r="Q9" s="17">
        <f>P9*AEO_growth_calcs!Q$37</f>
        <v>20518848000000</v>
      </c>
      <c r="R9" s="17">
        <f>Q9*AEO_growth_calcs!R$37</f>
        <v>20518848000000</v>
      </c>
      <c r="S9" s="17">
        <f>R9*AEO_growth_calcs!S$37</f>
        <v>20518848000000</v>
      </c>
      <c r="T9" s="17">
        <f>S9*AEO_growth_calcs!T$37</f>
        <v>20518848000000</v>
      </c>
      <c r="U9" s="17">
        <f>T9*AEO_growth_calcs!U$37</f>
        <v>20518848000000</v>
      </c>
      <c r="V9" s="17">
        <f>U9*AEO_growth_calcs!V$37</f>
        <v>20518848000000</v>
      </c>
      <c r="W9" s="17">
        <f>V9*AEO_growth_calcs!W$37</f>
        <v>20518848000000</v>
      </c>
      <c r="X9" s="17">
        <f>W9*AEO_growth_calcs!X$37</f>
        <v>20518848000000</v>
      </c>
      <c r="Y9" s="17">
        <f>X9*AEO_growth_calcs!Y$37</f>
        <v>20518848000000</v>
      </c>
      <c r="Z9" s="17">
        <f>Y9*AEO_growth_calcs!Z$37</f>
        <v>20518848000000</v>
      </c>
      <c r="AA9" s="17">
        <f>Z9*AEO_growth_calcs!AA$37</f>
        <v>20518848000000</v>
      </c>
      <c r="AB9" s="17">
        <f>AA9*AEO_growth_calcs!AB$37</f>
        <v>20518848000000</v>
      </c>
    </row>
    <row r="10" spans="1:28" x14ac:dyDescent="0.25">
      <c r="A10" s="4" t="s">
        <v>6616</v>
      </c>
      <c r="B10" s="17">
        <f>Petroleum_calcs!B18</f>
        <v>2894659672117513.5</v>
      </c>
      <c r="C10" s="17">
        <f>B10*AEO_growth_calcs!C$38</f>
        <v>2894659672117513.5</v>
      </c>
      <c r="D10" s="17">
        <f>C10*AEO_growth_calcs!D$38</f>
        <v>2824498496731142</v>
      </c>
      <c r="E10" s="17">
        <f>D10*AEO_growth_calcs!E$38</f>
        <v>2843049190453263.5</v>
      </c>
      <c r="F10" s="17">
        <f>E10*AEO_growth_calcs!F$38</f>
        <v>2867057419352438.5</v>
      </c>
      <c r="G10" s="17">
        <f>F10*AEO_growth_calcs!G$38</f>
        <v>2891119493214301.5</v>
      </c>
      <c r="H10" s="17">
        <f>G10*AEO_growth_calcs!H$38</f>
        <v>2907636477982957.5</v>
      </c>
      <c r="I10" s="17">
        <f>H10*AEO_growth_calcs!I$38</f>
        <v>2903898924169202</v>
      </c>
      <c r="J10" s="17">
        <f>I10*AEO_growth_calcs!J$38</f>
        <v>2929649725535898.5</v>
      </c>
      <c r="K10" s="17">
        <f>J10*AEO_growth_calcs!K$38</f>
        <v>2921067144227892.5</v>
      </c>
      <c r="L10" s="17">
        <f>K10*AEO_growth_calcs!L$38</f>
        <v>2907930671911579.5</v>
      </c>
      <c r="M10" s="17">
        <f>L10*AEO_growth_calcs!M$38</f>
        <v>2914098892652931</v>
      </c>
      <c r="N10" s="17">
        <f>M10*AEO_growth_calcs!N$38</f>
        <v>2904712883352783</v>
      </c>
      <c r="O10" s="17">
        <f>N10*AEO_growth_calcs!O$38</f>
        <v>2906487219252550</v>
      </c>
      <c r="P10" s="17">
        <f>O10*AEO_growth_calcs!P$38</f>
        <v>2922776594399752</v>
      </c>
      <c r="Q10" s="17">
        <f>P10*AEO_growth_calcs!Q$38</f>
        <v>2904599757973763.5</v>
      </c>
      <c r="R10" s="17">
        <f>Q10*AEO_growth_calcs!R$38</f>
        <v>2929139812040674.5</v>
      </c>
      <c r="S10" s="17">
        <f>R10*AEO_growth_calcs!S$38</f>
        <v>2938331164157102.5</v>
      </c>
      <c r="T10" s="17">
        <f>S10*AEO_growth_calcs!T$38</f>
        <v>2947881595930060</v>
      </c>
      <c r="U10" s="17">
        <f>T10*AEO_growth_calcs!U$38</f>
        <v>2948314393926671.5</v>
      </c>
      <c r="V10" s="17">
        <f>U10*AEO_growth_calcs!V$38</f>
        <v>2944586691872652.5</v>
      </c>
      <c r="W10" s="17">
        <f>V10*AEO_growth_calcs!W$38</f>
        <v>2939416216591308.5</v>
      </c>
      <c r="X10" s="17">
        <f>W10*AEO_growth_calcs!X$38</f>
        <v>2917322116665373</v>
      </c>
      <c r="Y10" s="17">
        <f>X10*AEO_growth_calcs!Y$38</f>
        <v>2929144907778470</v>
      </c>
      <c r="Z10" s="17">
        <f>Y10*AEO_growth_calcs!Z$38</f>
        <v>2923053462819877</v>
      </c>
      <c r="AA10" s="17">
        <f>Z10*AEO_growth_calcs!AA$38</f>
        <v>2932262480160657.5</v>
      </c>
      <c r="AB10" s="17">
        <f>AA10*AEO_growth_calcs!AB$38</f>
        <v>2918131659542867.5</v>
      </c>
    </row>
    <row r="11" spans="1:28" x14ac:dyDescent="0.25">
      <c r="A11" s="4" t="s">
        <v>6617</v>
      </c>
      <c r="B11" s="17">
        <f>Petroleum_calcs!B19</f>
        <v>1712235108314835.5</v>
      </c>
      <c r="C11" s="17">
        <f>B11*AEO_growth_calcs!C$39</f>
        <v>1712235108314835.5</v>
      </c>
      <c r="D11" s="17">
        <f>C11*AEO_growth_calcs!D$39</f>
        <v>1670733708722219.5</v>
      </c>
      <c r="E11" s="17">
        <f>D11*AEO_growth_calcs!E$39</f>
        <v>1681706725474609</v>
      </c>
      <c r="F11" s="17">
        <f>E11*AEO_growth_calcs!F$39</f>
        <v>1695907957075543.8</v>
      </c>
      <c r="G11" s="17">
        <f>F11*AEO_growth_calcs!G$39</f>
        <v>1710141038788741.5</v>
      </c>
      <c r="H11" s="17">
        <f>G11*AEO_growth_calcs!H$39</f>
        <v>1719911085843601.5</v>
      </c>
      <c r="I11" s="17">
        <f>H11*AEO_growth_calcs!I$39</f>
        <v>1717700266063725</v>
      </c>
      <c r="J11" s="17">
        <f>I11*AEO_growth_calcs!J$39</f>
        <v>1732932255714185.5</v>
      </c>
      <c r="K11" s="17">
        <f>J11*AEO_growth_calcs!K$39</f>
        <v>1727855528671940.8</v>
      </c>
      <c r="L11" s="17">
        <f>K11*AEO_growth_calcs!L$39</f>
        <v>1720085106015331</v>
      </c>
      <c r="M11" s="17">
        <f>L11*AEO_growth_calcs!M$39</f>
        <v>1723733702156324.5</v>
      </c>
      <c r="N11" s="17">
        <f>M11*AEO_growth_calcs!N$39</f>
        <v>1718181735268650.3</v>
      </c>
      <c r="O11" s="17">
        <f>N11*AEO_growth_calcs!O$39</f>
        <v>1719231281870203.5</v>
      </c>
      <c r="P11" s="17">
        <f>O11*AEO_growth_calcs!P$39</f>
        <v>1728866694381114.5</v>
      </c>
      <c r="Q11" s="17">
        <f>P11*AEO_growth_calcs!Q$39</f>
        <v>1718114819890837.8</v>
      </c>
      <c r="R11" s="17">
        <f>Q11*AEO_growth_calcs!R$39</f>
        <v>1732630634146325.8</v>
      </c>
      <c r="S11" s="17">
        <f>R11*AEO_growth_calcs!S$39</f>
        <v>1738067458356862.3</v>
      </c>
      <c r="T11" s="17">
        <f>S11*AEO_growth_calcs!T$39</f>
        <v>1743716683631507.8</v>
      </c>
      <c r="U11" s="17">
        <f>T11*AEO_growth_calcs!U$39</f>
        <v>1743972690212089.5</v>
      </c>
      <c r="V11" s="17">
        <f>U11*AEO_growth_calcs!V$39</f>
        <v>1741767697897549.3</v>
      </c>
      <c r="W11" s="17">
        <f>V11*AEO_growth_calcs!W$39</f>
        <v>1738709283332041.8</v>
      </c>
      <c r="X11" s="17">
        <f>W11*AEO_growth_calcs!X$39</f>
        <v>1725640288056293.3</v>
      </c>
      <c r="Y11" s="17">
        <f>X11*AEO_growth_calcs!Y$39</f>
        <v>1732633648352534.5</v>
      </c>
      <c r="Z11" s="17">
        <f>Y11*AEO_growth_calcs!Z$39</f>
        <v>1729030466251738.3</v>
      </c>
      <c r="AA11" s="17">
        <f>Z11*AEO_growth_calcs!AA$39</f>
        <v>1734477739710462.3</v>
      </c>
      <c r="AB11" s="17">
        <f>AA11*AEO_growth_calcs!AB$39</f>
        <v>1726119144949172.3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609521116632946.38</v>
      </c>
      <c r="C14" s="17">
        <f>B14*AEO_growth_calcs!C$42</f>
        <v>609521116632946.38</v>
      </c>
      <c r="D14" s="17">
        <f>C14*AEO_growth_calcs!D$42</f>
        <v>594747456579674</v>
      </c>
      <c r="E14" s="17">
        <f>D14*AEO_growth_calcs!E$42</f>
        <v>598653628922052.25</v>
      </c>
      <c r="F14" s="17">
        <f>E14*AEO_growth_calcs!F$42</f>
        <v>603708980550418.25</v>
      </c>
      <c r="G14" s="17">
        <f>F14*AEO_growth_calcs!G$42</f>
        <v>608775670175474.75</v>
      </c>
      <c r="H14" s="17">
        <f>G14*AEO_growth_calcs!H$42</f>
        <v>612253609601851.5</v>
      </c>
      <c r="I14" s="17">
        <f>H14*AEO_growth_calcs!I$42</f>
        <v>611466602412032.38</v>
      </c>
      <c r="J14" s="17">
        <f>I14*AEO_growth_calcs!J$42</f>
        <v>616888883087860.63</v>
      </c>
      <c r="K14" s="17">
        <f>J14*AEO_growth_calcs!K$42</f>
        <v>615081670795224.5</v>
      </c>
      <c r="L14" s="17">
        <f>K14*AEO_growth_calcs!L$42</f>
        <v>612315557268310.5</v>
      </c>
      <c r="M14" s="17">
        <f>L14*AEO_growth_calcs!M$42</f>
        <v>613614383803989.75</v>
      </c>
      <c r="N14" s="17">
        <f>M14*AEO_growth_calcs!N$42</f>
        <v>611637995724776.13</v>
      </c>
      <c r="O14" s="17">
        <f>N14*AEO_growth_calcs!O$42</f>
        <v>612011613117288.75</v>
      </c>
      <c r="P14" s="17">
        <f>O14*AEO_growth_calcs!P$42</f>
        <v>615441625365226.88</v>
      </c>
      <c r="Q14" s="17">
        <f>P14*AEO_growth_calcs!Q$42</f>
        <v>611614175201761.5</v>
      </c>
      <c r="R14" s="17">
        <f>Q14*AEO_growth_calcs!R$42</f>
        <v>616781511901538.25</v>
      </c>
      <c r="S14" s="17">
        <f>R14*AEO_growth_calcs!S$42</f>
        <v>618716911513221.63</v>
      </c>
      <c r="T14" s="17">
        <f>S14*AEO_growth_calcs!T$42</f>
        <v>620727921613874.13</v>
      </c>
      <c r="U14" s="17">
        <f>T14*AEO_growth_calcs!U$42</f>
        <v>620819054786009</v>
      </c>
      <c r="V14" s="17">
        <f>U14*AEO_growth_calcs!V$42</f>
        <v>620034122056152.5</v>
      </c>
      <c r="W14" s="17">
        <f>V14*AEO_growth_calcs!W$42</f>
        <v>618945388241478.38</v>
      </c>
      <c r="X14" s="17">
        <f>W14*AEO_growth_calcs!X$42</f>
        <v>614293089877158.13</v>
      </c>
      <c r="Y14" s="17">
        <f>X14*AEO_growth_calcs!Y$42</f>
        <v>616782584898070.63</v>
      </c>
      <c r="Z14" s="17">
        <f>Y14*AEO_growth_calcs!Z$42</f>
        <v>615499924843476.5</v>
      </c>
      <c r="AA14" s="17">
        <f>Z14*AEO_growth_calcs!AA$42</f>
        <v>617439044176471.75</v>
      </c>
      <c r="AB14" s="17">
        <f>AA14*AEO_growth_calcs!AB$42</f>
        <v>614463553259574.25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3701236000000</v>
      </c>
      <c r="C17" s="17">
        <f>B17*AEO_growth_calcs!C$45</f>
        <v>3701236000000</v>
      </c>
      <c r="D17" s="17">
        <f>C17*AEO_growth_calcs!D$45</f>
        <v>3681328930243.4209</v>
      </c>
      <c r="E17" s="17">
        <f>D17*AEO_growth_calcs!E$45</f>
        <v>3139289772380.8042</v>
      </c>
      <c r="F17" s="17">
        <f>E17*AEO_growth_calcs!F$45</f>
        <v>2948014272674.0928</v>
      </c>
      <c r="G17" s="17">
        <f>F17*AEO_growth_calcs!G$45</f>
        <v>2841080143842.02</v>
      </c>
      <c r="H17" s="17">
        <f>G17*AEO_growth_calcs!H$45</f>
        <v>2889173471013.3486</v>
      </c>
      <c r="I17" s="17">
        <f>H17*AEO_growth_calcs!I$45</f>
        <v>2754612349789.8477</v>
      </c>
      <c r="J17" s="17">
        <f>I17*AEO_growth_calcs!J$45</f>
        <v>2713480656069.9619</v>
      </c>
      <c r="K17" s="17">
        <f>J17*AEO_growth_calcs!K$45</f>
        <v>2802639607326.1924</v>
      </c>
      <c r="L17" s="17">
        <f>K17*AEO_growth_calcs!L$45</f>
        <v>2512568738748.3965</v>
      </c>
      <c r="M17" s="17">
        <f>L17*AEO_growth_calcs!M$45</f>
        <v>2516554656984.3389</v>
      </c>
      <c r="N17" s="17">
        <f>M17*AEO_growth_calcs!N$45</f>
        <v>2526893688650.6001</v>
      </c>
      <c r="O17" s="17">
        <f>N17*AEO_growth_calcs!O$45</f>
        <v>2314066206074.4985</v>
      </c>
      <c r="P17" s="17">
        <f>O17*AEO_growth_calcs!P$45</f>
        <v>2346526336633.0313</v>
      </c>
      <c r="Q17" s="17">
        <f>P17*AEO_growth_calcs!Q$45</f>
        <v>2286269470769.9546</v>
      </c>
      <c r="R17" s="17">
        <f>Q17*AEO_growth_calcs!R$45</f>
        <v>2170346406745.8625</v>
      </c>
      <c r="S17" s="17">
        <f>R17*AEO_growth_calcs!S$45</f>
        <v>2122503430839.2256</v>
      </c>
      <c r="T17" s="17">
        <f>S17*AEO_growth_calcs!T$45</f>
        <v>2326911875532.3623</v>
      </c>
      <c r="U17" s="17">
        <f>T17*AEO_growth_calcs!U$45</f>
        <v>2359936434396.7456</v>
      </c>
      <c r="V17" s="17">
        <f>U17*AEO_growth_calcs!V$45</f>
        <v>2342791788730.7012</v>
      </c>
      <c r="W17" s="17">
        <f>V17*AEO_growth_calcs!W$45</f>
        <v>2353587465180.0352</v>
      </c>
      <c r="X17" s="17">
        <f>W17*AEO_growth_calcs!X$45</f>
        <v>2435144400075.4668</v>
      </c>
      <c r="Y17" s="17">
        <f>X17*AEO_growth_calcs!Y$45</f>
        <v>2540780133196.5083</v>
      </c>
      <c r="Z17" s="17">
        <f>Y17*AEO_growth_calcs!Z$45</f>
        <v>2628660118989.1172</v>
      </c>
      <c r="AA17" s="17">
        <f>Z17*AEO_growth_calcs!AA$45</f>
        <v>2755211290563.1235</v>
      </c>
      <c r="AB17" s="17">
        <f>AA17*AEO_growth_calcs!AB$45</f>
        <v>2737545459082.4028</v>
      </c>
    </row>
    <row r="18" spans="1:28" x14ac:dyDescent="0.25">
      <c r="A18" s="4" t="s">
        <v>539</v>
      </c>
      <c r="B18" s="17">
        <f>Crude_calcs!B5</f>
        <v>3213741014324569</v>
      </c>
      <c r="C18" s="17">
        <f>B18*AEO_growth_calcs!C$46</f>
        <v>3213741014324569</v>
      </c>
      <c r="D18" s="17">
        <f>C18*AEO_growth_calcs!D$46</f>
        <v>3247284557851816.5</v>
      </c>
      <c r="E18" s="17">
        <f>D18*AEO_growth_calcs!E$46</f>
        <v>3423153629096093</v>
      </c>
      <c r="F18" s="17">
        <f>E18*AEO_growth_calcs!F$46</f>
        <v>3448168635524889</v>
      </c>
      <c r="G18" s="17">
        <f>F18*AEO_growth_calcs!G$46</f>
        <v>3351492906811911.5</v>
      </c>
      <c r="H18" s="17">
        <f>G18*AEO_growth_calcs!H$46</f>
        <v>3369585473442441</v>
      </c>
      <c r="I18" s="17">
        <f>H18*AEO_growth_calcs!I$46</f>
        <v>3369679582133014.5</v>
      </c>
      <c r="J18" s="17">
        <f>I18*AEO_growth_calcs!J$46</f>
        <v>3283895554359875</v>
      </c>
      <c r="K18" s="17">
        <f>J18*AEO_growth_calcs!K$46</f>
        <v>3149720672135793</v>
      </c>
      <c r="L18" s="17">
        <f>K18*AEO_growth_calcs!L$46</f>
        <v>3034538857663035</v>
      </c>
      <c r="M18" s="17">
        <f>L18*AEO_growth_calcs!M$46</f>
        <v>2906132959088004</v>
      </c>
      <c r="N18" s="17">
        <f>M18*AEO_growth_calcs!N$46</f>
        <v>2950183427080743.5</v>
      </c>
      <c r="O18" s="17">
        <f>N18*AEO_growth_calcs!O$46</f>
        <v>2914823262821635.5</v>
      </c>
      <c r="P18" s="17">
        <f>O18*AEO_growth_calcs!P$46</f>
        <v>2832132844753451</v>
      </c>
      <c r="Q18" s="17">
        <f>P18*AEO_growth_calcs!Q$46</f>
        <v>2907264328702703.5</v>
      </c>
      <c r="R18" s="17">
        <f>Q18*AEO_growth_calcs!R$46</f>
        <v>3041607018920373.5</v>
      </c>
      <c r="S18" s="17">
        <f>R18*AEO_growth_calcs!S$46</f>
        <v>3198375701222704</v>
      </c>
      <c r="T18" s="17">
        <f>S18*AEO_growth_calcs!T$46</f>
        <v>3293594173569583</v>
      </c>
      <c r="U18" s="17">
        <f>T18*AEO_growth_calcs!U$46</f>
        <v>3318411849284084.5</v>
      </c>
      <c r="V18" s="17">
        <f>U18*AEO_growth_calcs!V$46</f>
        <v>3361480679845419.5</v>
      </c>
      <c r="W18" s="17">
        <f>V18*AEO_growth_calcs!W$46</f>
        <v>3333474591228243.5</v>
      </c>
      <c r="X18" s="17">
        <f>W18*AEO_growth_calcs!X$46</f>
        <v>3312969847550522</v>
      </c>
      <c r="Y18" s="17">
        <f>X18*AEO_growth_calcs!Y$46</f>
        <v>3257556851626142</v>
      </c>
      <c r="Z18" s="17">
        <f>Y18*AEO_growth_calcs!Z$46</f>
        <v>3184013369979235</v>
      </c>
      <c r="AA18" s="17">
        <f>Z18*AEO_growth_calcs!AA$46</f>
        <v>3131162770874564</v>
      </c>
      <c r="AB18" s="17">
        <f>AA18*AEO_growth_calcs!AB$46</f>
        <v>3070479453435933.5</v>
      </c>
    </row>
    <row r="19" spans="1:28" x14ac:dyDescent="0.25">
      <c r="A19" s="4" t="s">
        <v>6621</v>
      </c>
      <c r="B19" s="17">
        <f>Petroleum_calcs!B21</f>
        <v>118401505256373.98</v>
      </c>
      <c r="C19" s="17">
        <f>B19*AEO_growth_calcs!C$47</f>
        <v>118401505256373.98</v>
      </c>
      <c r="D19" s="17">
        <f>C19*AEO_growth_calcs!D$47</f>
        <v>115531672627577.97</v>
      </c>
      <c r="E19" s="17">
        <f>D19*AEO_growth_calcs!E$47</f>
        <v>116290459603955.88</v>
      </c>
      <c r="F19" s="17">
        <f>E19*AEO_growth_calcs!F$47</f>
        <v>117272478480849.44</v>
      </c>
      <c r="G19" s="17">
        <f>F19*AEO_growth_calcs!G$47</f>
        <v>118256699801330.45</v>
      </c>
      <c r="H19" s="17">
        <f>G19*AEO_growth_calcs!H$47</f>
        <v>118932301108711.39</v>
      </c>
      <c r="I19" s="17">
        <f>H19*AEO_growth_calcs!I$47</f>
        <v>118779422343104.52</v>
      </c>
      <c r="J19" s="17">
        <f>I19*AEO_growth_calcs!J$47</f>
        <v>119832718408525.69</v>
      </c>
      <c r="K19" s="17">
        <f>J19*AEO_growth_calcs!K$47</f>
        <v>119481661406681.41</v>
      </c>
      <c r="L19" s="17">
        <f>K19*AEO_growth_calcs!L$47</f>
        <v>118944334649069.06</v>
      </c>
      <c r="M19" s="17">
        <f>L19*AEO_growth_calcs!M$47</f>
        <v>119196636025829.98</v>
      </c>
      <c r="N19" s="17">
        <f>M19*AEO_growth_calcs!N$47</f>
        <v>118812716064463.72</v>
      </c>
      <c r="O19" s="17">
        <f>N19*AEO_growth_calcs!O$47</f>
        <v>118885292486274.69</v>
      </c>
      <c r="P19" s="17">
        <f>O19*AEO_growth_calcs!P$47</f>
        <v>119551583779752.92</v>
      </c>
      <c r="Q19" s="17">
        <f>P19*AEO_growth_calcs!Q$47</f>
        <v>118808088848598.7</v>
      </c>
      <c r="R19" s="17">
        <f>Q19*AEO_growth_calcs!R$47</f>
        <v>119811861198275.16</v>
      </c>
      <c r="S19" s="17">
        <f>R19*AEO_growth_calcs!S$47</f>
        <v>120187819013423.19</v>
      </c>
      <c r="T19" s="17">
        <f>S19*AEO_growth_calcs!T$47</f>
        <v>120578464417668.34</v>
      </c>
      <c r="U19" s="17">
        <f>T19*AEO_growth_calcs!U$47</f>
        <v>120596167339626.44</v>
      </c>
      <c r="V19" s="17">
        <f>U19*AEO_growth_calcs!V$47</f>
        <v>120443691544770.64</v>
      </c>
      <c r="W19" s="17">
        <f>V19*AEO_growth_calcs!W$47</f>
        <v>120232201378206.72</v>
      </c>
      <c r="X19" s="17">
        <f>W19*AEO_growth_calcs!X$47</f>
        <v>119328476939125.47</v>
      </c>
      <c r="Y19" s="17">
        <f>X19*AEO_growth_calcs!Y$47</f>
        <v>119812069631422.3</v>
      </c>
      <c r="Z19" s="17">
        <f>Y19*AEO_growth_calcs!Z$47</f>
        <v>119562908647410.59</v>
      </c>
      <c r="AA19" s="17">
        <f>Z19*AEO_growth_calcs!AA$47</f>
        <v>119939589030801.86</v>
      </c>
      <c r="AB19" s="17">
        <f>AA19*AEO_growth_calcs!AB$47</f>
        <v>119361590018423.94</v>
      </c>
    </row>
    <row r="20" spans="1:28" x14ac:dyDescent="0.25">
      <c r="A20" s="4" t="s">
        <v>6622</v>
      </c>
      <c r="B20" s="17">
        <f>Petroleum_calcs!B22</f>
        <v>456137168499021.94</v>
      </c>
      <c r="C20" s="17">
        <f>B20*AEO_growth_calcs!C$48</f>
        <v>456137168499021.94</v>
      </c>
      <c r="D20" s="17">
        <f>C20*AEO_growth_calcs!D$48</f>
        <v>465822816326326.81</v>
      </c>
      <c r="E20" s="17">
        <f>D20*AEO_growth_calcs!E$48</f>
        <v>515714966464361.44</v>
      </c>
      <c r="F20" s="17">
        <f>E20*AEO_growth_calcs!F$48</f>
        <v>510798658481451.31</v>
      </c>
      <c r="G20" s="17">
        <f>F20*AEO_growth_calcs!G$48</f>
        <v>512153697652787.5</v>
      </c>
      <c r="H20" s="17">
        <f>G20*AEO_growth_calcs!H$48</f>
        <v>514853353976021.75</v>
      </c>
      <c r="I20" s="17">
        <f>H20*AEO_growth_calcs!I$48</f>
        <v>539954581707293.88</v>
      </c>
      <c r="J20" s="17">
        <f>I20*AEO_growth_calcs!J$48</f>
        <v>563870819940319.75</v>
      </c>
      <c r="K20" s="17">
        <f>J20*AEO_growth_calcs!K$48</f>
        <v>586558496390443.5</v>
      </c>
      <c r="L20" s="17">
        <f>K20*AEO_growth_calcs!L$48</f>
        <v>602704677521453.63</v>
      </c>
      <c r="M20" s="17">
        <f>L20*AEO_growth_calcs!M$48</f>
        <v>615009137419516.13</v>
      </c>
      <c r="N20" s="17">
        <f>M20*AEO_growth_calcs!N$48</f>
        <v>621688062079693.5</v>
      </c>
      <c r="O20" s="17">
        <f>N20*AEO_growth_calcs!O$48</f>
        <v>632188276104202.5</v>
      </c>
      <c r="P20" s="17">
        <f>O20*AEO_growth_calcs!P$48</f>
        <v>643370749672372.63</v>
      </c>
      <c r="Q20" s="17">
        <f>P20*AEO_growth_calcs!Q$48</f>
        <v>653036142275459.25</v>
      </c>
      <c r="R20" s="17">
        <f>Q20*AEO_growth_calcs!R$48</f>
        <v>669133216264033.13</v>
      </c>
      <c r="S20" s="17">
        <f>R20*AEO_growth_calcs!S$48</f>
        <v>683380882294821.88</v>
      </c>
      <c r="T20" s="17">
        <f>S20*AEO_growth_calcs!T$48</f>
        <v>691234374433807.25</v>
      </c>
      <c r="U20" s="17">
        <f>T20*AEO_growth_calcs!U$48</f>
        <v>694743945318451.75</v>
      </c>
      <c r="V20" s="17">
        <f>U20*AEO_growth_calcs!V$48</f>
        <v>691818890744321.5</v>
      </c>
      <c r="W20" s="17">
        <f>V20*AEO_growth_calcs!W$48</f>
        <v>684599257584149.38</v>
      </c>
      <c r="X20" s="17">
        <f>W20*AEO_growth_calcs!X$48</f>
        <v>678583750398592.88</v>
      </c>
      <c r="Y20" s="17">
        <f>X20*AEO_growth_calcs!Y$48</f>
        <v>679913882709915.75</v>
      </c>
      <c r="Z20" s="17">
        <f>Y20*AEO_growth_calcs!Z$48</f>
        <v>684200453416615.38</v>
      </c>
      <c r="AA20" s="17">
        <f>Z20*AEO_growth_calcs!AA$48</f>
        <v>686658460204406.25</v>
      </c>
      <c r="AB20" s="17">
        <f>AA20*AEO_growth_calcs!AB$48</f>
        <v>685129956234966.63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13997750000000</v>
      </c>
      <c r="C22" s="17">
        <f>B22*AEO_growth_calcs!C$50</f>
        <v>13997750000000</v>
      </c>
      <c r="D22" s="17">
        <f>C22*AEO_growth_calcs!D$50</f>
        <v>13293583059072.057</v>
      </c>
      <c r="E22" s="17">
        <f>D22*AEO_growth_calcs!E$50</f>
        <v>13267788233688.803</v>
      </c>
      <c r="F22" s="17">
        <f>E22*AEO_growth_calcs!F$50</f>
        <v>13284824436682.777</v>
      </c>
      <c r="G22" s="17">
        <f>F22*AEO_growth_calcs!G$50</f>
        <v>13415852562084.105</v>
      </c>
      <c r="H22" s="17">
        <f>G22*AEO_growth_calcs!H$50</f>
        <v>13386677128173.176</v>
      </c>
      <c r="I22" s="17">
        <f>H22*AEO_growth_calcs!I$50</f>
        <v>13233532732211.914</v>
      </c>
      <c r="J22" s="17">
        <f>I22*AEO_growth_calcs!J$50</f>
        <v>13198992600474.939</v>
      </c>
      <c r="K22" s="17">
        <f>J22*AEO_growth_calcs!K$50</f>
        <v>13263029415480.717</v>
      </c>
      <c r="L22" s="17">
        <f>K22*AEO_growth_calcs!L$50</f>
        <v>13535855010042.146</v>
      </c>
      <c r="M22" s="17">
        <f>L22*AEO_growth_calcs!M$50</f>
        <v>13665230282529.65</v>
      </c>
      <c r="N22" s="17">
        <f>M22*AEO_growth_calcs!N$50</f>
        <v>13701523137447.15</v>
      </c>
      <c r="O22" s="17">
        <f>N22*AEO_growth_calcs!O$50</f>
        <v>13946763732094.789</v>
      </c>
      <c r="P22" s="17">
        <f>O22*AEO_growth_calcs!P$50</f>
        <v>14073969323038.311</v>
      </c>
      <c r="Q22" s="17">
        <f>P22*AEO_growth_calcs!Q$50</f>
        <v>14178052450484.932</v>
      </c>
      <c r="R22" s="17">
        <f>Q22*AEO_growth_calcs!R$50</f>
        <v>14195256768427.844</v>
      </c>
      <c r="S22" s="17">
        <f>R22*AEO_growth_calcs!S$50</f>
        <v>14282531729989.447</v>
      </c>
      <c r="T22" s="17">
        <f>S22*AEO_growth_calcs!T$50</f>
        <v>14346122457803.982</v>
      </c>
      <c r="U22" s="17">
        <f>T22*AEO_growth_calcs!U$50</f>
        <v>14479377690152.643</v>
      </c>
      <c r="V22" s="17">
        <f>U22*AEO_growth_calcs!V$50</f>
        <v>14769662271837.061</v>
      </c>
      <c r="W22" s="17">
        <f>V22*AEO_growth_calcs!W$50</f>
        <v>14965865733284.508</v>
      </c>
      <c r="X22" s="17">
        <f>W22*AEO_growth_calcs!X$50</f>
        <v>15069887274066.666</v>
      </c>
      <c r="Y22" s="17">
        <f>X22*AEO_growth_calcs!Y$50</f>
        <v>15221019284153.996</v>
      </c>
      <c r="Z22" s="17">
        <f>Y22*AEO_growth_calcs!Z$50</f>
        <v>15319964086379.082</v>
      </c>
      <c r="AA22" s="17">
        <f>Z22*AEO_growth_calcs!AA$50</f>
        <v>15396604529041.955</v>
      </c>
      <c r="AB22" s="17">
        <f>AA22*AEO_growth_calcs!AB$50</f>
        <v>15485357570550.664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6632049503000000</v>
      </c>
      <c r="C4" s="17">
        <f>MAX(VLOOKUP("zero_test", Keys!$B:$C, 2, FALSE), $B4*AEO_growth_calcs!C$56, 'BFPIaE-production'!C4-Demand_calcs!C6)</f>
        <v>6632049503000000</v>
      </c>
      <c r="D4" s="17">
        <f>MAX(VLOOKUP("zero_test", Keys!$B:$C, 2, FALSE), $B4*AEO_growth_calcs!D$56, 'BFPIaE-production'!D4-Demand_calcs!D6)</f>
        <v>6555903024295467</v>
      </c>
      <c r="E4" s="17">
        <f>MAX(VLOOKUP("zero_test", Keys!$B:$C, 2, FALSE), $B4*AEO_growth_calcs!E$56, 'BFPIaE-production'!E4-Demand_calcs!E6)</f>
        <v>6578604255852263</v>
      </c>
      <c r="F4" s="17">
        <f>MAX(VLOOKUP("zero_test", Keys!$B:$C, 2, FALSE), $B4*AEO_growth_calcs!F$56, 'BFPIaE-production'!F4-Demand_calcs!F6)</f>
        <v>6704445408761765</v>
      </c>
      <c r="G4" s="17">
        <f>MAX(VLOOKUP("zero_test", Keys!$B:$C, 2, FALSE), $B4*AEO_growth_calcs!G$56, 'BFPIaE-production'!G4-Demand_calcs!G6)</f>
        <v>6531691214851175</v>
      </c>
      <c r="H4" s="17">
        <f>MAX(VLOOKUP("zero_test", Keys!$B:$C, 2, FALSE), $B4*AEO_growth_calcs!H$56, 'BFPIaE-production'!H4-Demand_calcs!H6)</f>
        <v>6799322218697840</v>
      </c>
      <c r="I4" s="17">
        <f>MAX(VLOOKUP("zero_test", Keys!$B:$C, 2, FALSE), $B4*AEO_growth_calcs!I$56, 'BFPIaE-production'!I4-Demand_calcs!I6)</f>
        <v>7067247826961237</v>
      </c>
      <c r="J4" s="17">
        <f>MAX(VLOOKUP("zero_test", Keys!$B:$C, 2, FALSE), $B4*AEO_growth_calcs!J$56, 'BFPIaE-production'!J4-Demand_calcs!J6)</f>
        <v>7182009183166649</v>
      </c>
      <c r="K4" s="17">
        <f>MAX(VLOOKUP("zero_test", Keys!$B:$C, 2, FALSE), $B4*AEO_growth_calcs!K$56, 'BFPIaE-production'!K4-Demand_calcs!K6)</f>
        <v>7251997344616022</v>
      </c>
      <c r="L4" s="17">
        <f>MAX(VLOOKUP("zero_test", Keys!$B:$C, 2, FALSE), $B4*AEO_growth_calcs!L$56, 'BFPIaE-production'!L4-Demand_calcs!L6)</f>
        <v>7342558575405002</v>
      </c>
      <c r="M4" s="17">
        <f>MAX(VLOOKUP("zero_test", Keys!$B:$C, 2, FALSE), $B4*AEO_growth_calcs!M$56, 'BFPIaE-production'!M4-Demand_calcs!M6)</f>
        <v>7136015842072758</v>
      </c>
      <c r="N4" s="17">
        <f>MAX(VLOOKUP("zero_test", Keys!$B:$C, 2, FALSE), $B4*AEO_growth_calcs!N$56, 'BFPIaE-production'!N4-Demand_calcs!N6)</f>
        <v>6808975729429707</v>
      </c>
      <c r="O4" s="17">
        <f>MAX(VLOOKUP("zero_test", Keys!$B:$C, 2, FALSE), $B4*AEO_growth_calcs!O$56, 'BFPIaE-production'!O4-Demand_calcs!O6)</f>
        <v>6561910283761879</v>
      </c>
      <c r="P4" s="17">
        <f>MAX(VLOOKUP("zero_test", Keys!$B:$C, 2, FALSE), $B4*AEO_growth_calcs!P$56, 'BFPIaE-production'!P4-Demand_calcs!P6)</f>
        <v>6458406488398702</v>
      </c>
      <c r="Q4" s="17">
        <f>MAX(VLOOKUP("zero_test", Keys!$B:$C, 2, FALSE), $B4*AEO_growth_calcs!Q$56, 'BFPIaE-production'!Q4-Demand_calcs!Q6)</f>
        <v>6308296775052449</v>
      </c>
      <c r="R4" s="17">
        <f>MAX(VLOOKUP("zero_test", Keys!$B:$C, 2, FALSE), $B4*AEO_growth_calcs!R$56, 'BFPIaE-production'!R4-Demand_calcs!R6)</f>
        <v>6108413937599886</v>
      </c>
      <c r="S4" s="17">
        <f>MAX(VLOOKUP("zero_test", Keys!$B:$C, 2, FALSE), $B4*AEO_growth_calcs!S$56, 'BFPIaE-production'!S4-Demand_calcs!S6)</f>
        <v>5972373462942815</v>
      </c>
      <c r="T4" s="17">
        <f>MAX(VLOOKUP("zero_test", Keys!$B:$C, 2, FALSE), $B4*AEO_growth_calcs!T$56, 'BFPIaE-production'!T4-Demand_calcs!T6)</f>
        <v>5871393417597203</v>
      </c>
      <c r="U4" s="17">
        <f>MAX(VLOOKUP("zero_test", Keys!$B:$C, 2, FALSE), $B4*AEO_growth_calcs!U$56, 'BFPIaE-production'!U4-Demand_calcs!U6)</f>
        <v>5807026108121471</v>
      </c>
      <c r="V4" s="17">
        <f>MAX(VLOOKUP("zero_test", Keys!$B:$C, 2, FALSE), $B4*AEO_growth_calcs!V$56, 'BFPIaE-production'!V4-Demand_calcs!V6)</f>
        <v>5919288751511872</v>
      </c>
      <c r="W4" s="17">
        <f>MAX(VLOOKUP("zero_test", Keys!$B:$C, 2, FALSE), $B4*AEO_growth_calcs!W$56, 'BFPIaE-production'!W4-Demand_calcs!W6)</f>
        <v>6019495147298530</v>
      </c>
      <c r="X4" s="17">
        <f>MAX(VLOOKUP("zero_test", Keys!$B:$C, 2, FALSE), $B4*AEO_growth_calcs!X$56, 'BFPIaE-production'!X4-Demand_calcs!X6)</f>
        <v>6083978462479435</v>
      </c>
      <c r="Y4" s="17">
        <f>MAX(VLOOKUP("zero_test", Keys!$B:$C, 2, FALSE), $B4*AEO_growth_calcs!Y$56, 'BFPIaE-production'!Y4-Demand_calcs!Y6)</f>
        <v>6169064891643010</v>
      </c>
      <c r="Z4" s="17">
        <f>MAX(VLOOKUP("zero_test", Keys!$B:$C, 2, FALSE), $B4*AEO_growth_calcs!Z$56, 'BFPIaE-production'!Z4-Demand_calcs!Z6)</f>
        <v>6176672862926115</v>
      </c>
      <c r="AA4" s="17">
        <f>MAX(VLOOKUP("zero_test", Keys!$B:$C, 2, FALSE), $B4*AEO_growth_calcs!AA$56, 'BFPIaE-production'!AA4-Demand_calcs!AA6)</f>
        <v>6211381102254963</v>
      </c>
      <c r="AB4" s="17">
        <f>MAX(VLOOKUP("zero_test", Keys!$B:$C, 2, FALSE), $B4*AEO_growth_calcs!AB$56, 'BFPIaE-production'!AB4-Demand_calcs!AB6)</f>
        <v>6172007597516663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172360752328846.94</v>
      </c>
      <c r="C10" s="17">
        <f>MAX(VLOOKUP("zero_test", Keys!$B:$C, 2, FALSE), $B10*AEO_growth_calcs!C$62, 'BFPIaE-production'!C10-Demand_calcs!C12)</f>
        <v>2660272772117513.5</v>
      </c>
      <c r="D10" s="17">
        <f>MAX(VLOOKUP("zero_test", Keys!$B:$C, 2, FALSE), $B10*AEO_growth_calcs!D$62, 'BFPIaE-production'!D10-Demand_calcs!D12)</f>
        <v>2592505896731142</v>
      </c>
      <c r="E10" s="17">
        <f>MAX(VLOOKUP("zero_test", Keys!$B:$C, 2, FALSE), $B10*AEO_growth_calcs!E$62, 'BFPIaE-production'!E10-Demand_calcs!E12)</f>
        <v>2613248490453263.5</v>
      </c>
      <c r="F10" s="17">
        <f>MAX(VLOOKUP("zero_test", Keys!$B:$C, 2, FALSE), $B10*AEO_growth_calcs!F$62, 'BFPIaE-production'!F10-Demand_calcs!F12)</f>
        <v>2640215519352438.5</v>
      </c>
      <c r="G10" s="17">
        <f>MAX(VLOOKUP("zero_test", Keys!$B:$C, 2, FALSE), $B10*AEO_growth_calcs!G$62, 'BFPIaE-production'!G10-Demand_calcs!G12)</f>
        <v>2667229993214301.5</v>
      </c>
      <c r="H10" s="17">
        <f>MAX(VLOOKUP("zero_test", Keys!$B:$C, 2, FALSE), $B10*AEO_growth_calcs!H$62, 'BFPIaE-production'!H10-Demand_calcs!H12)</f>
        <v>2686827177982957.5</v>
      </c>
      <c r="I10" s="17">
        <f>MAX(VLOOKUP("zero_test", Keys!$B:$C, 2, FALSE), $B10*AEO_growth_calcs!I$62, 'BFPIaE-production'!I10-Demand_calcs!I12)</f>
        <v>2687611224169202</v>
      </c>
      <c r="J10" s="17">
        <f>MAX(VLOOKUP("zero_test", Keys!$B:$C, 2, FALSE), $B10*AEO_growth_calcs!J$62, 'BFPIaE-production'!J10-Demand_calcs!J12)</f>
        <v>2717817825535898.5</v>
      </c>
      <c r="K10" s="17">
        <f>MAX(VLOOKUP("zero_test", Keys!$B:$C, 2, FALSE), $B10*AEO_growth_calcs!K$62, 'BFPIaE-production'!K10-Demand_calcs!K12)</f>
        <v>2714073544227892.5</v>
      </c>
      <c r="L10" s="17">
        <f>MAX(VLOOKUP("zero_test", Keys!$B:$C, 2, FALSE), $B10*AEO_growth_calcs!L$62, 'BFPIaE-production'!L10-Demand_calcs!L12)</f>
        <v>2705765171911579.5</v>
      </c>
      <c r="M10" s="17">
        <f>MAX(VLOOKUP("zero_test", Keys!$B:$C, 2, FALSE), $B10*AEO_growth_calcs!M$62, 'BFPIaE-production'!M10-Demand_calcs!M12)</f>
        <v>2717096892652931</v>
      </c>
      <c r="N10" s="17">
        <f>MAX(VLOOKUP("zero_test", Keys!$B:$C, 2, FALSE), $B10*AEO_growth_calcs!N$62, 'BFPIaE-production'!N10-Demand_calcs!N12)</f>
        <v>2712891583352783</v>
      </c>
      <c r="O10" s="17">
        <f>MAX(VLOOKUP("zero_test", Keys!$B:$C, 2, FALSE), $B10*AEO_growth_calcs!O$62, 'BFPIaE-production'!O10-Demand_calcs!O12)</f>
        <v>2719777419252550</v>
      </c>
      <c r="P10" s="17">
        <f>MAX(VLOOKUP("zero_test", Keys!$B:$C, 2, FALSE), $B10*AEO_growth_calcs!P$62, 'BFPIaE-production'!P10-Demand_calcs!P12)</f>
        <v>2741293694399752</v>
      </c>
      <c r="Q10" s="17">
        <f>MAX(VLOOKUP("zero_test", Keys!$B:$C, 2, FALSE), $B10*AEO_growth_calcs!Q$62, 'BFPIaE-production'!Q10-Demand_calcs!Q12)</f>
        <v>2728569157973763.5</v>
      </c>
      <c r="R10" s="17">
        <f>MAX(VLOOKUP("zero_test", Keys!$B:$C, 2, FALSE), $B10*AEO_growth_calcs!R$62, 'BFPIaE-production'!R10-Demand_calcs!R12)</f>
        <v>2758765192040674.5</v>
      </c>
      <c r="S10" s="17">
        <f>MAX(VLOOKUP("zero_test", Keys!$B:$C, 2, FALSE), $B10*AEO_growth_calcs!S$62, 'BFPIaE-production'!S10-Demand_calcs!S12)</f>
        <v>2773873154157102.5</v>
      </c>
      <c r="T10" s="17">
        <f>MAX(VLOOKUP("zero_test", Keys!$B:$C, 2, FALSE), $B10*AEO_growth_calcs!T$62, 'BFPIaE-production'!T10-Demand_calcs!T12)</f>
        <v>2788842255930060</v>
      </c>
      <c r="U10" s="17">
        <f>MAX(VLOOKUP("zero_test", Keys!$B:$C, 2, FALSE), $B10*AEO_growth_calcs!U$62, 'BFPIaE-production'!U10-Demand_calcs!U12)</f>
        <v>2794789573926671.5</v>
      </c>
      <c r="V10" s="17">
        <f>MAX(VLOOKUP("zero_test", Keys!$B:$C, 2, FALSE), $B10*AEO_growth_calcs!V$62, 'BFPIaE-production'!V10-Demand_calcs!V12)</f>
        <v>2796516701872652.5</v>
      </c>
      <c r="W10" s="17">
        <f>MAX(VLOOKUP("zero_test", Keys!$B:$C, 2, FALSE), $B10*AEO_growth_calcs!W$62, 'BFPIaE-production'!W10-Demand_calcs!W12)</f>
        <v>2796739296591308.5</v>
      </c>
      <c r="X10" s="17">
        <f>MAX(VLOOKUP("zero_test", Keys!$B:$C, 2, FALSE), $B10*AEO_growth_calcs!X$62, 'BFPIaE-production'!X10-Demand_calcs!X12)</f>
        <v>2779957246665373</v>
      </c>
      <c r="Y10" s="17">
        <f>MAX(VLOOKUP("zero_test", Keys!$B:$C, 2, FALSE), $B10*AEO_growth_calcs!Y$62, 'BFPIaE-production'!Y10-Demand_calcs!Y12)</f>
        <v>2797074627778470</v>
      </c>
      <c r="Z10" s="17">
        <f>MAX(VLOOKUP("zero_test", Keys!$B:$C, 2, FALSE), $B10*AEO_growth_calcs!Z$62, 'BFPIaE-production'!Z10-Demand_calcs!Z12)</f>
        <v>2796072142819877</v>
      </c>
      <c r="AA10" s="17">
        <f>MAX(VLOOKUP("zero_test", Keys!$B:$C, 2, FALSE), $B10*AEO_growth_calcs!AA$62, 'BFPIaE-production'!AA10-Demand_calcs!AA12)</f>
        <v>2810166570160657.5</v>
      </c>
      <c r="AB10" s="17">
        <f>MAX(VLOOKUP("zero_test", Keys!$B:$C, 2, FALSE), $B10*AEO_growth_calcs!AB$62, 'BFPIaE-production'!AB10-Demand_calcs!AB12)</f>
        <v>2800602119542867.5</v>
      </c>
    </row>
    <row r="11" spans="1:28" x14ac:dyDescent="0.25">
      <c r="A11" s="4" t="s">
        <v>6617</v>
      </c>
      <c r="B11" s="17">
        <f>Petroleum_calcs!B33</f>
        <v>745269403214244.25</v>
      </c>
      <c r="C11" s="17">
        <f>MAX(VLOOKUP("zero_test", Keys!$B:$C, 2, FALSE), $B11*AEO_growth_calcs!C$63, 'BFPIaE-production'!C11-Demand_calcs!C13)</f>
        <v>1500690928314835.5</v>
      </c>
      <c r="D11" s="17">
        <f>MAX(VLOOKUP("zero_test", Keys!$B:$C, 2, FALSE), $B11*AEO_growth_calcs!D$63, 'BFPIaE-production'!D11-Demand_calcs!D13)</f>
        <v>1454637928722219.5</v>
      </c>
      <c r="E11" s="17">
        <f>MAX(VLOOKUP("zero_test", Keys!$B:$C, 2, FALSE), $B11*AEO_growth_calcs!E$63, 'BFPIaE-production'!E11-Demand_calcs!E13)</f>
        <v>1466030545474609</v>
      </c>
      <c r="F11" s="17">
        <f>MAX(VLOOKUP("zero_test", Keys!$B:$C, 2, FALSE), $B11*AEO_growth_calcs!F$63, 'BFPIaE-production'!F11-Demand_calcs!F13)</f>
        <v>1479090387075543.8</v>
      </c>
      <c r="G11" s="17">
        <f>MAX(VLOOKUP("zero_test", Keys!$B:$C, 2, FALSE), $B11*AEO_growth_calcs!G$63, 'BFPIaE-production'!G11-Demand_calcs!G13)</f>
        <v>1492315058788741.5</v>
      </c>
      <c r="H11" s="17">
        <f>MAX(VLOOKUP("zero_test", Keys!$B:$C, 2, FALSE), $B11*AEO_growth_calcs!H$63, 'BFPIaE-production'!H11-Demand_calcs!H13)</f>
        <v>1499954045843601.5</v>
      </c>
      <c r="I11" s="17">
        <f>MAX(VLOOKUP("zero_test", Keys!$B:$C, 2, FALSE), $B11*AEO_growth_calcs!I$63, 'BFPIaE-production'!I11-Demand_calcs!I13)</f>
        <v>1497867736063725</v>
      </c>
      <c r="J11" s="17">
        <f>MAX(VLOOKUP("zero_test", Keys!$B:$C, 2, FALSE), $B11*AEO_growth_calcs!J$63, 'BFPIaE-production'!J11-Demand_calcs!J13)</f>
        <v>1513122445714185.5</v>
      </c>
      <c r="K11" s="17">
        <f>MAX(VLOOKUP("zero_test", Keys!$B:$C, 2, FALSE), $B11*AEO_growth_calcs!K$63, 'BFPIaE-production'!K11-Demand_calcs!K13)</f>
        <v>1508561358671940.8</v>
      </c>
      <c r="L11" s="17">
        <f>MAX(VLOOKUP("zero_test", Keys!$B:$C, 2, FALSE), $B11*AEO_growth_calcs!L$63, 'BFPIaE-production'!L11-Demand_calcs!L13)</f>
        <v>1501081846015331</v>
      </c>
      <c r="M11" s="17">
        <f>MAX(VLOOKUP("zero_test", Keys!$B:$C, 2, FALSE), $B11*AEO_growth_calcs!M$63, 'BFPIaE-production'!M11-Demand_calcs!M13)</f>
        <v>1505354872156324.5</v>
      </c>
      <c r="N11" s="17">
        <f>MAX(VLOOKUP("zero_test", Keys!$B:$C, 2, FALSE), $B11*AEO_growth_calcs!N$63, 'BFPIaE-production'!N11-Demand_calcs!N13)</f>
        <v>1500561325268650.3</v>
      </c>
      <c r="O11" s="17">
        <f>MAX(VLOOKUP("zero_test", Keys!$B:$C, 2, FALSE), $B11*AEO_growth_calcs!O$63, 'BFPIaE-production'!O11-Demand_calcs!O13)</f>
        <v>1502748871870203.5</v>
      </c>
      <c r="P11" s="17">
        <f>MAX(VLOOKUP("zero_test", Keys!$B:$C, 2, FALSE), $B11*AEO_growth_calcs!P$63, 'BFPIaE-production'!P11-Demand_calcs!P13)</f>
        <v>1513802964381114.5</v>
      </c>
      <c r="Q11" s="17">
        <f>MAX(VLOOKUP("zero_test", Keys!$B:$C, 2, FALSE), $B11*AEO_growth_calcs!Q$63, 'BFPIaE-production'!Q11-Demand_calcs!Q13)</f>
        <v>1504795499890837.8</v>
      </c>
      <c r="R11" s="17">
        <f>MAX(VLOOKUP("zero_test", Keys!$B:$C, 2, FALSE), $B11*AEO_growth_calcs!R$63, 'BFPIaE-production'!R11-Demand_calcs!R13)</f>
        <v>1520547494146325.8</v>
      </c>
      <c r="S11" s="17">
        <f>MAX(VLOOKUP("zero_test", Keys!$B:$C, 2, FALSE), $B11*AEO_growth_calcs!S$63, 'BFPIaE-production'!S11-Demand_calcs!S13)</f>
        <v>1527669748356862.3</v>
      </c>
      <c r="T11" s="17">
        <f>MAX(VLOOKUP("zero_test", Keys!$B:$C, 2, FALSE), $B11*AEO_growth_calcs!T$63, 'BFPIaE-production'!T11-Demand_calcs!T13)</f>
        <v>1535255513631507.8</v>
      </c>
      <c r="U11" s="17">
        <f>MAX(VLOOKUP("zero_test", Keys!$B:$C, 2, FALSE), $B11*AEO_growth_calcs!U$63, 'BFPIaE-production'!U11-Demand_calcs!U13)</f>
        <v>1537535620212089.5</v>
      </c>
      <c r="V11" s="17">
        <f>MAX(VLOOKUP("zero_test", Keys!$B:$C, 2, FALSE), $B11*AEO_growth_calcs!V$63, 'BFPIaE-production'!V11-Demand_calcs!V13)</f>
        <v>1537634927897549.3</v>
      </c>
      <c r="W11" s="17">
        <f>MAX(VLOOKUP("zero_test", Keys!$B:$C, 2, FALSE), $B11*AEO_growth_calcs!W$63, 'BFPIaE-production'!W11-Demand_calcs!W13)</f>
        <v>1536053943332041.8</v>
      </c>
      <c r="X11" s="17">
        <f>MAX(VLOOKUP("zero_test", Keys!$B:$C, 2, FALSE), $B11*AEO_growth_calcs!X$63, 'BFPIaE-production'!X11-Demand_calcs!X13)</f>
        <v>1524523178056293.3</v>
      </c>
      <c r="Y11" s="17">
        <f>MAX(VLOOKUP("zero_test", Keys!$B:$C, 2, FALSE), $B11*AEO_growth_calcs!Y$63, 'BFPIaE-production'!Y11-Demand_calcs!Y13)</f>
        <v>1532585408352534.5</v>
      </c>
      <c r="Z11" s="17">
        <f>MAX(VLOOKUP("zero_test", Keys!$B:$C, 2, FALSE), $B11*AEO_growth_calcs!Z$63, 'BFPIaE-production'!Z11-Demand_calcs!Z13)</f>
        <v>1530267056251738.3</v>
      </c>
      <c r="AA11" s="17">
        <f>MAX(VLOOKUP("zero_test", Keys!$B:$C, 2, FALSE), $B11*AEO_growth_calcs!AA$63, 'BFPIaE-production'!AA11-Demand_calcs!AA13)</f>
        <v>1537351639710462.3</v>
      </c>
      <c r="AB11" s="17">
        <f>MAX(VLOOKUP("zero_test", Keys!$B:$C, 2, FALSE), $B11*AEO_growth_calcs!AB$63, 'BFPIaE-production'!AB11-Demand_calcs!AB13)</f>
        <v>1530243214949172.3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118044046335450.86</v>
      </c>
      <c r="C14" s="17">
        <f>MAX(VLOOKUP("zero_test", Keys!$B:$C, 2, FALSE), $B14*AEO_growth_calcs!C$66, 'BFPIaE-production'!C14-Demand_calcs!C16)</f>
        <v>588316116632946.38</v>
      </c>
      <c r="D14" s="17">
        <f>MAX(VLOOKUP("zero_test", Keys!$B:$C, 2, FALSE), $B14*AEO_growth_calcs!D$66, 'BFPIaE-production'!D14-Demand_calcs!D16)</f>
        <v>573151456579674</v>
      </c>
      <c r="E14" s="17">
        <f>MAX(VLOOKUP("zero_test", Keys!$B:$C, 2, FALSE), $B14*AEO_growth_calcs!E$66, 'BFPIaE-production'!E14-Demand_calcs!E16)</f>
        <v>576999628922052.25</v>
      </c>
      <c r="F14" s="17">
        <f>MAX(VLOOKUP("zero_test", Keys!$B:$C, 2, FALSE), $B14*AEO_growth_calcs!F$66, 'BFPIaE-production'!F14-Demand_calcs!F16)</f>
        <v>582128980550418.25</v>
      </c>
      <c r="G14" s="17">
        <f>MAX(VLOOKUP("zero_test", Keys!$B:$C, 2, FALSE), $B14*AEO_growth_calcs!G$66, 'BFPIaE-production'!G14-Demand_calcs!G16)</f>
        <v>587199670175474.75</v>
      </c>
      <c r="H14" s="17">
        <f>MAX(VLOOKUP("zero_test", Keys!$B:$C, 2, FALSE), $B14*AEO_growth_calcs!H$66, 'BFPIaE-production'!H14-Demand_calcs!H16)</f>
        <v>590550609601851.5</v>
      </c>
      <c r="I14" s="17">
        <f>MAX(VLOOKUP("zero_test", Keys!$B:$C, 2, FALSE), $B14*AEO_growth_calcs!I$66, 'BFPIaE-production'!I14-Demand_calcs!I16)</f>
        <v>589773602412032.38</v>
      </c>
      <c r="J14" s="17">
        <f>MAX(VLOOKUP("zero_test", Keys!$B:$C, 2, FALSE), $B14*AEO_growth_calcs!J$66, 'BFPIaE-production'!J14-Demand_calcs!J16)</f>
        <v>595115883087860.63</v>
      </c>
      <c r="K14" s="17">
        <f>MAX(VLOOKUP("zero_test", Keys!$B:$C, 2, FALSE), $B14*AEO_growth_calcs!K$66, 'BFPIaE-production'!K14-Demand_calcs!K16)</f>
        <v>593124670795224.5</v>
      </c>
      <c r="L14" s="17">
        <f>MAX(VLOOKUP("zero_test", Keys!$B:$C, 2, FALSE), $B14*AEO_growth_calcs!L$66, 'BFPIaE-production'!L14-Demand_calcs!L16)</f>
        <v>590236557268310.5</v>
      </c>
      <c r="M14" s="17">
        <f>MAX(VLOOKUP("zero_test", Keys!$B:$C, 2, FALSE), $B14*AEO_growth_calcs!M$66, 'BFPIaE-production'!M14-Demand_calcs!M16)</f>
        <v>591359383803989.75</v>
      </c>
      <c r="N14" s="17">
        <f>MAX(VLOOKUP("zero_test", Keys!$B:$C, 2, FALSE), $B14*AEO_growth_calcs!N$66, 'BFPIaE-production'!N14-Demand_calcs!N16)</f>
        <v>589347995724776.13</v>
      </c>
      <c r="O14" s="17">
        <f>MAX(VLOOKUP("zero_test", Keys!$B:$C, 2, FALSE), $B14*AEO_growth_calcs!O$66, 'BFPIaE-production'!O14-Demand_calcs!O16)</f>
        <v>589690613117288.75</v>
      </c>
      <c r="P14" s="17">
        <f>MAX(VLOOKUP("zero_test", Keys!$B:$C, 2, FALSE), $B14*AEO_growth_calcs!P$66, 'BFPIaE-production'!P14-Demand_calcs!P16)</f>
        <v>592919625365226.88</v>
      </c>
      <c r="Q14" s="17">
        <f>MAX(VLOOKUP("zero_test", Keys!$B:$C, 2, FALSE), $B14*AEO_growth_calcs!Q$66, 'BFPIaE-production'!Q14-Demand_calcs!Q16)</f>
        <v>589017175201761.5</v>
      </c>
      <c r="R14" s="17">
        <f>MAX(VLOOKUP("zero_test", Keys!$B:$C, 2, FALSE), $B14*AEO_growth_calcs!R$66, 'BFPIaE-production'!R14-Demand_calcs!R16)</f>
        <v>594077511901538.25</v>
      </c>
      <c r="S14" s="17">
        <f>MAX(VLOOKUP("zero_test", Keys!$B:$C, 2, FALSE), $B14*AEO_growth_calcs!S$66, 'BFPIaE-production'!S14-Demand_calcs!S16)</f>
        <v>595931911513221.63</v>
      </c>
      <c r="T14" s="17">
        <f>MAX(VLOOKUP("zero_test", Keys!$B:$C, 2, FALSE), $B14*AEO_growth_calcs!T$66, 'BFPIaE-production'!T14-Demand_calcs!T16)</f>
        <v>597883921613874.13</v>
      </c>
      <c r="U14" s="17">
        <f>MAX(VLOOKUP("zero_test", Keys!$B:$C, 2, FALSE), $B14*AEO_growth_calcs!U$66, 'BFPIaE-production'!U14-Demand_calcs!U16)</f>
        <v>597838054786009</v>
      </c>
      <c r="V14" s="17">
        <f>MAX(VLOOKUP("zero_test", Keys!$B:$C, 2, FALSE), $B14*AEO_growth_calcs!V$66, 'BFPIaE-production'!V14-Demand_calcs!V16)</f>
        <v>596937122056152.5</v>
      </c>
      <c r="W14" s="17">
        <f>MAX(VLOOKUP("zero_test", Keys!$B:$C, 2, FALSE), $B14*AEO_growth_calcs!W$66, 'BFPIaE-production'!W14-Demand_calcs!W16)</f>
        <v>595730388241478.38</v>
      </c>
      <c r="X14" s="17">
        <f>MAX(VLOOKUP("zero_test", Keys!$B:$C, 2, FALSE), $B14*AEO_growth_calcs!X$66, 'BFPIaE-production'!X14-Demand_calcs!X16)</f>
        <v>590940089877158.13</v>
      </c>
      <c r="Y14" s="17">
        <f>MAX(VLOOKUP("zero_test", Keys!$B:$C, 2, FALSE), $B14*AEO_growth_calcs!Y$66, 'BFPIaE-production'!Y14-Demand_calcs!Y16)</f>
        <v>593374584898070.63</v>
      </c>
      <c r="Z14" s="17">
        <f>MAX(VLOOKUP("zero_test", Keys!$B:$C, 2, FALSE), $B14*AEO_growth_calcs!Z$66, 'BFPIaE-production'!Z14-Demand_calcs!Z16)</f>
        <v>592049924843476.5</v>
      </c>
      <c r="AA14" s="17">
        <f>MAX(VLOOKUP("zero_test", Keys!$B:$C, 2, FALSE), $B14*AEO_growth_calcs!AA$66, 'BFPIaE-production'!AA14-Demand_calcs!AA16)</f>
        <v>593975044176471.75</v>
      </c>
      <c r="AB14" s="17">
        <f>MAX(VLOOKUP("zero_test", Keys!$B:$C, 2, FALSE), $B14*AEO_growth_calcs!AB$66, 'BFPIaE-production'!AB14-Demand_calcs!AB16)</f>
        <v>590971553259574.25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3701236000000</v>
      </c>
      <c r="D17" s="17">
        <f>MAX(VLOOKUP("zero_test", Keys!$B:$C, 2, FALSE), $B17*AEO_growth_calcs!D$69, 'BFPIaE-production'!D17-Demand_calcs!D19)</f>
        <v>3681328930243.4209</v>
      </c>
      <c r="E17" s="17">
        <f>MAX(VLOOKUP("zero_test", Keys!$B:$C, 2, FALSE), $B17*AEO_growth_calcs!E$69, 'BFPIaE-production'!E17-Demand_calcs!E19)</f>
        <v>3139289772380.8042</v>
      </c>
      <c r="F17" s="17">
        <f>MAX(VLOOKUP("zero_test", Keys!$B:$C, 2, FALSE), $B17*AEO_growth_calcs!F$69, 'BFPIaE-production'!F17-Demand_calcs!F19)</f>
        <v>2948014272674.0928</v>
      </c>
      <c r="G17" s="17">
        <f>MAX(VLOOKUP("zero_test", Keys!$B:$C, 2, FALSE), $B17*AEO_growth_calcs!G$69, 'BFPIaE-production'!G17-Demand_calcs!G19)</f>
        <v>2841080143842.02</v>
      </c>
      <c r="H17" s="17">
        <f>MAX(VLOOKUP("zero_test", Keys!$B:$C, 2, FALSE), $B17*AEO_growth_calcs!H$69, 'BFPIaE-production'!H17-Demand_calcs!H19)</f>
        <v>2889173471013.3486</v>
      </c>
      <c r="I17" s="17">
        <f>MAX(VLOOKUP("zero_test", Keys!$B:$C, 2, FALSE), $B17*AEO_growth_calcs!I$69, 'BFPIaE-production'!I17-Demand_calcs!I19)</f>
        <v>2754612349789.8477</v>
      </c>
      <c r="J17" s="17">
        <f>MAX(VLOOKUP("zero_test", Keys!$B:$C, 2, FALSE), $B17*AEO_growth_calcs!J$69, 'BFPIaE-production'!J17-Demand_calcs!J19)</f>
        <v>2713480656069.9619</v>
      </c>
      <c r="K17" s="17">
        <f>MAX(VLOOKUP("zero_test", Keys!$B:$C, 2, FALSE), $B17*AEO_growth_calcs!K$69, 'BFPIaE-production'!K17-Demand_calcs!K19)</f>
        <v>2802639607326.1924</v>
      </c>
      <c r="L17" s="17">
        <f>MAX(VLOOKUP("zero_test", Keys!$B:$C, 2, FALSE), $B17*AEO_growth_calcs!L$69, 'BFPIaE-production'!L17-Demand_calcs!L19)</f>
        <v>2512568738748.3965</v>
      </c>
      <c r="M17" s="17">
        <f>MAX(VLOOKUP("zero_test", Keys!$B:$C, 2, FALSE), $B17*AEO_growth_calcs!M$69, 'BFPIaE-production'!M17-Demand_calcs!M19)</f>
        <v>2516554656984.3389</v>
      </c>
      <c r="N17" s="17">
        <f>MAX(VLOOKUP("zero_test", Keys!$B:$C, 2, FALSE), $B17*AEO_growth_calcs!N$69, 'BFPIaE-production'!N17-Demand_calcs!N19)</f>
        <v>2526893688650.6001</v>
      </c>
      <c r="O17" s="17">
        <f>MAX(VLOOKUP("zero_test", Keys!$B:$C, 2, FALSE), $B17*AEO_growth_calcs!O$69, 'BFPIaE-production'!O17-Demand_calcs!O19)</f>
        <v>2314066206074.4985</v>
      </c>
      <c r="P17" s="17">
        <f>MAX(VLOOKUP("zero_test", Keys!$B:$C, 2, FALSE), $B17*AEO_growth_calcs!P$69, 'BFPIaE-production'!P17-Demand_calcs!P19)</f>
        <v>2346526336633.0313</v>
      </c>
      <c r="Q17" s="17">
        <f>MAX(VLOOKUP("zero_test", Keys!$B:$C, 2, FALSE), $B17*AEO_growth_calcs!Q$69, 'BFPIaE-production'!Q17-Demand_calcs!Q19)</f>
        <v>2286269470769.9546</v>
      </c>
      <c r="R17" s="17">
        <f>MAX(VLOOKUP("zero_test", Keys!$B:$C, 2, FALSE), $B17*AEO_growth_calcs!R$69, 'BFPIaE-production'!R17-Demand_calcs!R19)</f>
        <v>2170346406745.8625</v>
      </c>
      <c r="S17" s="17">
        <f>MAX(VLOOKUP("zero_test", Keys!$B:$C, 2, FALSE), $B17*AEO_growth_calcs!S$69, 'BFPIaE-production'!S17-Demand_calcs!S19)</f>
        <v>2122503430839.2256</v>
      </c>
      <c r="T17" s="17">
        <f>MAX(VLOOKUP("zero_test", Keys!$B:$C, 2, FALSE), $B17*AEO_growth_calcs!T$69, 'BFPIaE-production'!T17-Demand_calcs!T19)</f>
        <v>2326911875532.3623</v>
      </c>
      <c r="U17" s="17">
        <f>MAX(VLOOKUP("zero_test", Keys!$B:$C, 2, FALSE), $B17*AEO_growth_calcs!U$69, 'BFPIaE-production'!U17-Demand_calcs!U19)</f>
        <v>2359936434396.7456</v>
      </c>
      <c r="V17" s="17">
        <f>MAX(VLOOKUP("zero_test", Keys!$B:$C, 2, FALSE), $B17*AEO_growth_calcs!V$69, 'BFPIaE-production'!V17-Demand_calcs!V19)</f>
        <v>2342791788730.7012</v>
      </c>
      <c r="W17" s="17">
        <f>MAX(VLOOKUP("zero_test", Keys!$B:$C, 2, FALSE), $B17*AEO_growth_calcs!W$69, 'BFPIaE-production'!W17-Demand_calcs!W19)</f>
        <v>2353587465180.0352</v>
      </c>
      <c r="X17" s="17">
        <f>MAX(VLOOKUP("zero_test", Keys!$B:$C, 2, FALSE), $B17*AEO_growth_calcs!X$69, 'BFPIaE-production'!X17-Demand_calcs!X19)</f>
        <v>2435144400075.4668</v>
      </c>
      <c r="Y17" s="17">
        <f>MAX(VLOOKUP("zero_test", Keys!$B:$C, 2, FALSE), $B17*AEO_growth_calcs!Y$69, 'BFPIaE-production'!Y17-Demand_calcs!Y19)</f>
        <v>2540780133196.5083</v>
      </c>
      <c r="Z17" s="17">
        <f>MAX(VLOOKUP("zero_test", Keys!$B:$C, 2, FALSE), $B17*AEO_growth_calcs!Z$69, 'BFPIaE-production'!Z17-Demand_calcs!Z19)</f>
        <v>2628660118989.1172</v>
      </c>
      <c r="AA17" s="17">
        <f>MAX(VLOOKUP("zero_test", Keys!$B:$C, 2, FALSE), $B17*AEO_growth_calcs!AA$69, 'BFPIaE-production'!AA17-Demand_calcs!AA19)</f>
        <v>2755211290563.1235</v>
      </c>
      <c r="AB17" s="17">
        <f>MAX(VLOOKUP("zero_test", Keys!$B:$C, 2, FALSE), $B17*AEO_growth_calcs!AB$69, 'BFPIaE-production'!AB17-Demand_calcs!AB19)</f>
        <v>2737545459082.4028</v>
      </c>
    </row>
    <row r="18" spans="1:28" x14ac:dyDescent="0.25">
      <c r="A18" s="4" t="s">
        <v>539</v>
      </c>
      <c r="B18" s="17">
        <f>Crude_calcs!B7</f>
        <v>3823386698976743</v>
      </c>
      <c r="C18" s="17">
        <f>MAX(VLOOKUP("zero_test", Keys!$B:$C, 2, FALSE), $B18*AEO_growth_calcs!C$70, 'BFPIaE-production'!C18-Demand_calcs!C20)</f>
        <v>3823386698976743</v>
      </c>
      <c r="D18" s="17">
        <f>MAX(VLOOKUP("zero_test", Keys!$B:$C, 2, FALSE), $B18*AEO_growth_calcs!D$70, 'BFPIaE-production'!D18-Demand_calcs!D20)</f>
        <v>3863293442422148</v>
      </c>
      <c r="E18" s="17">
        <f>MAX(VLOOKUP("zero_test", Keys!$B:$C, 2, FALSE), $B18*AEO_growth_calcs!E$70, 'BFPIaE-production'!E18-Demand_calcs!E20)</f>
        <v>4072524822536355</v>
      </c>
      <c r="F18" s="17">
        <f>MAX(VLOOKUP("zero_test", Keys!$B:$C, 2, FALSE), $B18*AEO_growth_calcs!F$70, 'BFPIaE-production'!F18-Demand_calcs!F20)</f>
        <v>4102285168011729</v>
      </c>
      <c r="G18" s="17">
        <f>MAX(VLOOKUP("zero_test", Keys!$B:$C, 2, FALSE), $B18*AEO_growth_calcs!G$70, 'BFPIaE-production'!G18-Demand_calcs!G20)</f>
        <v>3987270083215679.5</v>
      </c>
      <c r="H18" s="17">
        <f>MAX(VLOOKUP("zero_test", Keys!$B:$C, 2, FALSE), $B18*AEO_growth_calcs!H$70, 'BFPIaE-production'!H18-Demand_calcs!H20)</f>
        <v>4008794804186406.5</v>
      </c>
      <c r="I18" s="17">
        <f>MAX(VLOOKUP("zero_test", Keys!$B:$C, 2, FALSE), $B18*AEO_growth_calcs!I$70, 'BFPIaE-production'!I18-Demand_calcs!I20)</f>
        <v>4008906765266716</v>
      </c>
      <c r="J18" s="17">
        <f>MAX(VLOOKUP("zero_test", Keys!$B:$C, 2, FALSE), $B18*AEO_growth_calcs!J$70, 'BFPIaE-production'!J18-Demand_calcs!J20)</f>
        <v>3906849533737931</v>
      </c>
      <c r="K18" s="17">
        <f>MAX(VLOOKUP("zero_test", Keys!$B:$C, 2, FALSE), $B18*AEO_growth_calcs!K$70, 'BFPIaE-production'!K18-Demand_calcs!K20)</f>
        <v>3747221717512004.5</v>
      </c>
      <c r="L18" s="17">
        <f>MAX(VLOOKUP("zero_test", Keys!$B:$C, 2, FALSE), $B18*AEO_growth_calcs!L$70, 'BFPIaE-production'!L18-Demand_calcs!L20)</f>
        <v>3610189948163998.5</v>
      </c>
      <c r="M18" s="17">
        <f>MAX(VLOOKUP("zero_test", Keys!$B:$C, 2, FALSE), $B18*AEO_growth_calcs!M$70, 'BFPIaE-production'!M18-Demand_calcs!M20)</f>
        <v>3457425490015801.5</v>
      </c>
      <c r="N18" s="17">
        <f>MAX(VLOOKUP("zero_test", Keys!$B:$C, 2, FALSE), $B18*AEO_growth_calcs!N$70, 'BFPIaE-production'!N18-Demand_calcs!N20)</f>
        <v>3509832318274966</v>
      </c>
      <c r="O18" s="17">
        <f>MAX(VLOOKUP("zero_test", Keys!$B:$C, 2, FALSE), $B18*AEO_growth_calcs!O$70, 'BFPIaE-production'!O18-Demand_calcs!O20)</f>
        <v>3467764341702087</v>
      </c>
      <c r="P18" s="17">
        <f>MAX(VLOOKUP("zero_test", Keys!$B:$C, 2, FALSE), $B18*AEO_growth_calcs!P$70, 'BFPIaE-production'!P18-Demand_calcs!P20)</f>
        <v>3369387576690371</v>
      </c>
      <c r="Q18" s="17">
        <f>MAX(VLOOKUP("zero_test", Keys!$B:$C, 2, FALSE), $B18*AEO_growth_calcs!Q$70, 'BFPIaE-production'!Q18-Demand_calcs!Q20)</f>
        <v>3458771480099379</v>
      </c>
      <c r="R18" s="17">
        <f>MAX(VLOOKUP("zero_test", Keys!$B:$C, 2, FALSE), $B18*AEO_growth_calcs!R$70, 'BFPIaE-production'!R18-Demand_calcs!R20)</f>
        <v>3618598937443805.5</v>
      </c>
      <c r="S18" s="17">
        <f>MAX(VLOOKUP("zero_test", Keys!$B:$C, 2, FALSE), $B18*AEO_growth_calcs!S$70, 'BFPIaE-production'!S18-Demand_calcs!S20)</f>
        <v>3805106590692527</v>
      </c>
      <c r="T18" s="17">
        <f>MAX(VLOOKUP("zero_test", Keys!$B:$C, 2, FALSE), $B18*AEO_growth_calcs!T$70, 'BFPIaE-production'!T18-Demand_calcs!T20)</f>
        <v>3918387978036819.5</v>
      </c>
      <c r="U18" s="17">
        <f>MAX(VLOOKUP("zero_test", Keys!$B:$C, 2, FALSE), $B18*AEO_growth_calcs!U$70, 'BFPIaE-production'!U18-Demand_calcs!U20)</f>
        <v>3947913559221924.5</v>
      </c>
      <c r="V18" s="17">
        <f>MAX(VLOOKUP("zero_test", Keys!$B:$C, 2, FALSE), $B18*AEO_growth_calcs!V$70, 'BFPIaE-production'!V18-Demand_calcs!V20)</f>
        <v>3999152533730049</v>
      </c>
      <c r="W18" s="17">
        <f>MAX(VLOOKUP("zero_test", Keys!$B:$C, 2, FALSE), $B18*AEO_growth_calcs!W$70, 'BFPIaE-production'!W18-Demand_calcs!W20)</f>
        <v>3965833698692628</v>
      </c>
      <c r="X18" s="17">
        <f>MAX(VLOOKUP("zero_test", Keys!$B:$C, 2, FALSE), $B18*AEO_growth_calcs!X$70, 'BFPIaE-production'!X18-Demand_calcs!X20)</f>
        <v>3941439211428754.5</v>
      </c>
      <c r="Y18" s="17">
        <f>MAX(VLOOKUP("zero_test", Keys!$B:$C, 2, FALSE), $B18*AEO_growth_calcs!Y$70, 'BFPIaE-production'!Y18-Demand_calcs!Y20)</f>
        <v>3875514387174596.5</v>
      </c>
      <c r="Z18" s="17">
        <f>MAX(VLOOKUP("zero_test", Keys!$B:$C, 2, FALSE), $B18*AEO_growth_calcs!Z$70, 'BFPIaE-production'!Z18-Demand_calcs!Z20)</f>
        <v>3788019729617593</v>
      </c>
      <c r="AA18" s="17">
        <f>MAX(VLOOKUP("zero_test", Keys!$B:$C, 2, FALSE), $B18*AEO_growth_calcs!AA$70, 'BFPIaE-production'!AA18-Demand_calcs!AA20)</f>
        <v>3725143388073867</v>
      </c>
      <c r="AB18" s="17">
        <f>MAX(VLOOKUP("zero_test", Keys!$B:$C, 2, FALSE), $B18*AEO_growth_calcs!AB$70, 'BFPIaE-production'!AB18-Demand_calcs!AB20)</f>
        <v>3652948463930794</v>
      </c>
    </row>
    <row r="19" spans="1:28" x14ac:dyDescent="0.25">
      <c r="A19" s="4" t="s">
        <v>6621</v>
      </c>
      <c r="B19" s="17">
        <f>Petroleum_calcs!B35</f>
        <v>85101003239481.25</v>
      </c>
      <c r="C19" s="17">
        <f>MAX(VLOOKUP("zero_test", Keys!$B:$C, 2, FALSE), $B19*AEO_growth_calcs!C$71, 'BFPIaE-production'!C19-Demand_calcs!C21)</f>
        <v>85101003239481.25</v>
      </c>
      <c r="D19" s="17">
        <f>MAX(VLOOKUP("zero_test", Keys!$B:$C, 2, FALSE), $B19*AEO_growth_calcs!D$71, 'BFPIaE-production'!D19-Demand_calcs!D21)</f>
        <v>83038312944192.188</v>
      </c>
      <c r="E19" s="17">
        <f>MAX(VLOOKUP("zero_test", Keys!$B:$C, 2, FALSE), $B19*AEO_growth_calcs!E$71, 'BFPIaE-production'!E19-Demand_calcs!E21)</f>
        <v>83583690579341.281</v>
      </c>
      <c r="F19" s="17">
        <f>MAX(VLOOKUP("zero_test", Keys!$B:$C, 2, FALSE), $B19*AEO_growth_calcs!F$71, 'BFPIaE-production'!F19-Demand_calcs!F21)</f>
        <v>84289515994675.281</v>
      </c>
      <c r="G19" s="17">
        <f>MAX(VLOOKUP("zero_test", Keys!$B:$C, 2, FALSE), $B19*AEO_growth_calcs!G$71, 'BFPIaE-production'!G19-Demand_calcs!G21)</f>
        <v>84996924414874.5</v>
      </c>
      <c r="H19" s="17">
        <f>MAX(VLOOKUP("zero_test", Keys!$B:$C, 2, FALSE), $B19*AEO_growth_calcs!H$71, 'BFPIaE-production'!H19-Demand_calcs!H21)</f>
        <v>85482512405698.859</v>
      </c>
      <c r="I19" s="17">
        <f>MAX(VLOOKUP("zero_test", Keys!$B:$C, 2, FALSE), $B19*AEO_growth_calcs!I$71, 'BFPIaE-production'!I19-Demand_calcs!I21)</f>
        <v>85372630894488.438</v>
      </c>
      <c r="J19" s="17">
        <f>MAX(VLOOKUP("zero_test", Keys!$B:$C, 2, FALSE), $B19*AEO_growth_calcs!J$71, 'BFPIaE-production'!J19-Demand_calcs!J21)</f>
        <v>86129686741721.563</v>
      </c>
      <c r="K19" s="17">
        <f>MAX(VLOOKUP("zero_test", Keys!$B:$C, 2, FALSE), $B19*AEO_growth_calcs!K$71, 'BFPIaE-production'!K19-Demand_calcs!K21)</f>
        <v>85877364754881.078</v>
      </c>
      <c r="L19" s="17">
        <f>MAX(VLOOKUP("zero_test", Keys!$B:$C, 2, FALSE), $B19*AEO_growth_calcs!L$71, 'BFPIaE-production'!L19-Demand_calcs!L21)</f>
        <v>85491161504836.109</v>
      </c>
      <c r="M19" s="17">
        <f>MAX(VLOOKUP("zero_test", Keys!$B:$C, 2, FALSE), $B19*AEO_growth_calcs!M$71, 'BFPIaE-production'!M19-Demand_calcs!M21)</f>
        <v>85672502951759.156</v>
      </c>
      <c r="N19" s="17">
        <f>MAX(VLOOKUP("zero_test", Keys!$B:$C, 2, FALSE), $B19*AEO_growth_calcs!N$71, 'BFPIaE-production'!N19-Demand_calcs!N21)</f>
        <v>85396560734595.719</v>
      </c>
      <c r="O19" s="17">
        <f>MAX(VLOOKUP("zero_test", Keys!$B:$C, 2, FALSE), $B19*AEO_growth_calcs!O$71, 'BFPIaE-production'!O19-Demand_calcs!O21)</f>
        <v>85448724989554.078</v>
      </c>
      <c r="P19" s="17">
        <f>MAX(VLOOKUP("zero_test", Keys!$B:$C, 2, FALSE), $B19*AEO_growth_calcs!P$71, 'BFPIaE-production'!P19-Demand_calcs!P21)</f>
        <v>85927621414071.266</v>
      </c>
      <c r="Q19" s="17">
        <f>MAX(VLOOKUP("zero_test", Keys!$B:$C, 2, FALSE), $B19*AEO_growth_calcs!Q$71, 'BFPIaE-production'!Q19-Demand_calcs!Q21)</f>
        <v>85393234926266.969</v>
      </c>
      <c r="R19" s="17">
        <f>MAX(VLOOKUP("zero_test", Keys!$B:$C, 2, FALSE), $B19*AEO_growth_calcs!R$71, 'BFPIaE-production'!R19-Demand_calcs!R21)</f>
        <v>86114695635711.109</v>
      </c>
      <c r="S19" s="17">
        <f>MAX(VLOOKUP("zero_test", Keys!$B:$C, 2, FALSE), $B19*AEO_growth_calcs!S$71, 'BFPIaE-production'!S19-Demand_calcs!S21)</f>
        <v>86384915065570.094</v>
      </c>
      <c r="T19" s="17">
        <f>MAX(VLOOKUP("zero_test", Keys!$B:$C, 2, FALSE), $B19*AEO_growth_calcs!T$71, 'BFPIaE-production'!T19-Demand_calcs!T21)</f>
        <v>86665691190334.469</v>
      </c>
      <c r="U19" s="17">
        <f>MAX(VLOOKUP("zero_test", Keys!$B:$C, 2, FALSE), $B19*AEO_growth_calcs!U$71, 'BFPIaE-production'!U19-Demand_calcs!U21)</f>
        <v>86678415153730.391</v>
      </c>
      <c r="V19" s="17">
        <f>MAX(VLOOKUP("zero_test", Keys!$B:$C, 2, FALSE), $B19*AEO_growth_calcs!V$71, 'BFPIaE-production'!V19-Demand_calcs!V21)</f>
        <v>86568823277479.594</v>
      </c>
      <c r="W19" s="17">
        <f>MAX(VLOOKUP("zero_test", Keys!$B:$C, 2, FALSE), $B19*AEO_growth_calcs!W$71, 'BFPIaE-production'!W19-Demand_calcs!W21)</f>
        <v>86416814860771.5</v>
      </c>
      <c r="X19" s="17">
        <f>MAX(VLOOKUP("zero_test", Keys!$B:$C, 2, FALSE), $B19*AEO_growth_calcs!X$71, 'BFPIaE-production'!X19-Demand_calcs!X21)</f>
        <v>85767263520597.859</v>
      </c>
      <c r="Y19" s="17">
        <f>MAX(VLOOKUP("zero_test", Keys!$B:$C, 2, FALSE), $B19*AEO_growth_calcs!Y$71, 'BFPIaE-production'!Y19-Demand_calcs!Y21)</f>
        <v>86114845446897.109</v>
      </c>
      <c r="Z19" s="17">
        <f>MAX(VLOOKUP("zero_test", Keys!$B:$C, 2, FALSE), $B19*AEO_growth_calcs!Z$71, 'BFPIaE-production'!Z19-Demand_calcs!Z21)</f>
        <v>85935761155176.156</v>
      </c>
      <c r="AA19" s="17">
        <f>MAX(VLOOKUP("zero_test", Keys!$B:$C, 2, FALSE), $B19*AEO_growth_calcs!AA$71, 'BFPIaE-production'!AA19-Demand_calcs!AA21)</f>
        <v>86206499930479.906</v>
      </c>
      <c r="AB19" s="17">
        <f>MAX(VLOOKUP("zero_test", Keys!$B:$C, 2, FALSE), $B19*AEO_growth_calcs!AB$71, 'BFPIaE-production'!AB19-Demand_calcs!AB21)</f>
        <v>85791063524343.984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64248230000000</v>
      </c>
      <c r="C3" s="17">
        <f>MAX(VLOOKUP("zero_test", Keys!$B:$C, 2, FALSE), Demand_calcs!C5-'BFPIaE-production'!C3+'BFPIaE-exports'!C3)</f>
        <v>69921000000000</v>
      </c>
      <c r="D3" s="17">
        <f>MAX(VLOOKUP("zero_test", Keys!$B:$C, 2, FALSE), Demand_calcs!D5-'BFPIaE-production'!D3+'BFPIaE-exports'!D3)</f>
        <v>146234000000000</v>
      </c>
      <c r="E3" s="17">
        <f>MAX(VLOOKUP("zero_test", Keys!$B:$C, 2, FALSE), Demand_calcs!E5-'BFPIaE-production'!E3+'BFPIaE-exports'!E3)</f>
        <v>137460000000000</v>
      </c>
      <c r="F3" s="17">
        <f>MAX(VLOOKUP("zero_test", Keys!$B:$C, 2, FALSE), Demand_calcs!F5-'BFPIaE-production'!F3+'BFPIaE-exports'!F3)</f>
        <v>146441000000000</v>
      </c>
      <c r="G3" s="17">
        <f>MAX(VLOOKUP("zero_test", Keys!$B:$C, 2, FALSE), Demand_calcs!G5-'BFPIaE-production'!G3+'BFPIaE-exports'!G3)</f>
        <v>147204000000000</v>
      </c>
      <c r="H3" s="17">
        <f>MAX(VLOOKUP("zero_test", Keys!$B:$C, 2, FALSE), Demand_calcs!H5-'BFPIaE-production'!H3+'BFPIaE-exports'!H3)</f>
        <v>180241000000000</v>
      </c>
      <c r="I3" s="17">
        <f>MAX(VLOOKUP("zero_test", Keys!$B:$C, 2, FALSE), Demand_calcs!I5-'BFPIaE-production'!I3+'BFPIaE-exports'!I3)</f>
        <v>197465000000000</v>
      </c>
      <c r="J3" s="17">
        <f>MAX(VLOOKUP("zero_test", Keys!$B:$C, 2, FALSE), Demand_calcs!J5-'BFPIaE-production'!J3+'BFPIaE-exports'!J3)</f>
        <v>202846000000000</v>
      </c>
      <c r="K3" s="17">
        <f>MAX(VLOOKUP("zero_test", Keys!$B:$C, 2, FALSE), Demand_calcs!K5-'BFPIaE-production'!K3+'BFPIaE-exports'!K3)</f>
        <v>205797000000000</v>
      </c>
      <c r="L3" s="17">
        <f>MAX(VLOOKUP("zero_test", Keys!$B:$C, 2, FALSE), Demand_calcs!L5-'BFPIaE-production'!L3+'BFPIaE-exports'!L3)</f>
        <v>207496000000000</v>
      </c>
      <c r="M3" s="17">
        <f>MAX(VLOOKUP("zero_test", Keys!$B:$C, 2, FALSE), Demand_calcs!M5-'BFPIaE-production'!M3+'BFPIaE-exports'!M3)</f>
        <v>209305000000000</v>
      </c>
      <c r="N3" s="17">
        <f>MAX(VLOOKUP("zero_test", Keys!$B:$C, 2, FALSE), Demand_calcs!N5-'BFPIaE-production'!N3+'BFPIaE-exports'!N3)</f>
        <v>211020000000000</v>
      </c>
      <c r="O3" s="17">
        <f>MAX(VLOOKUP("zero_test", Keys!$B:$C, 2, FALSE), Demand_calcs!O5-'BFPIaE-production'!O3+'BFPIaE-exports'!O3)</f>
        <v>211234000000000</v>
      </c>
      <c r="P3" s="17">
        <f>MAX(VLOOKUP("zero_test", Keys!$B:$C, 2, FALSE), Demand_calcs!P5-'BFPIaE-production'!P3+'BFPIaE-exports'!P3)</f>
        <v>212365000000000</v>
      </c>
      <c r="Q3" s="17">
        <f>MAX(VLOOKUP("zero_test", Keys!$B:$C, 2, FALSE), Demand_calcs!Q5-'BFPIaE-production'!Q3+'BFPIaE-exports'!Q3)</f>
        <v>206193000000000</v>
      </c>
      <c r="R3" s="17">
        <f>MAX(VLOOKUP("zero_test", Keys!$B:$C, 2, FALSE), Demand_calcs!R5-'BFPIaE-production'!R3+'BFPIaE-exports'!R3)</f>
        <v>204872000000000</v>
      </c>
      <c r="S3" s="17">
        <f>MAX(VLOOKUP("zero_test", Keys!$B:$C, 2, FALSE), Demand_calcs!S5-'BFPIaE-production'!S3+'BFPIaE-exports'!S3)</f>
        <v>200777000000000</v>
      </c>
      <c r="T3" s="17">
        <f>MAX(VLOOKUP("zero_test", Keys!$B:$C, 2, FALSE), Demand_calcs!T5-'BFPIaE-production'!T3+'BFPIaE-exports'!T3)</f>
        <v>187754000000000</v>
      </c>
      <c r="U3" s="17">
        <f>MAX(VLOOKUP("zero_test", Keys!$B:$C, 2, FALSE), Demand_calcs!U5-'BFPIaE-production'!U3+'BFPIaE-exports'!U3)</f>
        <v>174381000000000</v>
      </c>
      <c r="V3" s="17">
        <f>MAX(VLOOKUP("zero_test", Keys!$B:$C, 2, FALSE), Demand_calcs!V5-'BFPIaE-production'!V3+'BFPIaE-exports'!V3)</f>
        <v>163896000000000</v>
      </c>
      <c r="W3" s="17">
        <f>MAX(VLOOKUP("zero_test", Keys!$B:$C, 2, FALSE), Demand_calcs!W5-'BFPIaE-production'!W3+'BFPIaE-exports'!W3)</f>
        <v>159884000000000</v>
      </c>
      <c r="X3" s="17">
        <f>MAX(VLOOKUP("zero_test", Keys!$B:$C, 2, FALSE), Demand_calcs!X5-'BFPIaE-production'!X3+'BFPIaE-exports'!X3)</f>
        <v>160756000000000</v>
      </c>
      <c r="Y3" s="17">
        <f>MAX(VLOOKUP("zero_test", Keys!$B:$C, 2, FALSE), Demand_calcs!Y5-'BFPIaE-production'!Y3+'BFPIaE-exports'!Y3)</f>
        <v>162392000000000</v>
      </c>
      <c r="Z3" s="17">
        <f>MAX(VLOOKUP("zero_test", Keys!$B:$C, 2, FALSE), Demand_calcs!Z5-'BFPIaE-production'!Z3+'BFPIaE-exports'!Z3)</f>
        <v>163104000000000</v>
      </c>
      <c r="AA3" s="17">
        <f>MAX(VLOOKUP("zero_test", Keys!$B:$C, 2, FALSE), Demand_calcs!AA5-'BFPIaE-production'!AA3+'BFPIaE-exports'!AA3)</f>
        <v>162522000000000</v>
      </c>
      <c r="AB3" s="17">
        <f>MAX(VLOOKUP("zero_test", Keys!$B:$C, 2, FALSE), Demand_calcs!AB5-'BFPIaE-production'!AB3+'BFPIaE-exports'!AB3)</f>
        <v>161557000000000</v>
      </c>
    </row>
    <row r="4" spans="1:28" x14ac:dyDescent="0.25">
      <c r="A4" s="4" t="s">
        <v>6611</v>
      </c>
      <c r="B4" s="17">
        <f>NG_calcs!B11</f>
        <v>4958123066000000</v>
      </c>
      <c r="C4" s="17">
        <f>MAX(VLOOKUP("zero_test", Keys!$B:$C, 2, FALSE), Demand_calcs!C6-'BFPIaE-production'!C4+'BFPIaE-exports'!C4)</f>
        <v>5023598839000000</v>
      </c>
      <c r="D4" s="17">
        <f>MAX(VLOOKUP("zero_test", Keys!$B:$C, 2, FALSE), Demand_calcs!D6-'BFPIaE-production'!D4+'BFPIaE-exports'!D4)</f>
        <v>4897192479594199</v>
      </c>
      <c r="E4" s="17">
        <f>MAX(VLOOKUP("zero_test", Keys!$B:$C, 2, FALSE), Demand_calcs!E6-'BFPIaE-production'!E4+'BFPIaE-exports'!E4)</f>
        <v>4905931965370144</v>
      </c>
      <c r="F4" s="17">
        <f>MAX(VLOOKUP("zero_test", Keys!$B:$C, 2, FALSE), Demand_calcs!F6-'BFPIaE-production'!F4+'BFPIaE-exports'!F4)</f>
        <v>4971974703237348</v>
      </c>
      <c r="G4" s="17">
        <f>MAX(VLOOKUP("zero_test", Keys!$B:$C, 2, FALSE), Demand_calcs!G6-'BFPIaE-production'!G4+'BFPIaE-exports'!G4)</f>
        <v>4900022269239950</v>
      </c>
      <c r="H4" s="17">
        <f>MAX(VLOOKUP("zero_test", Keys!$B:$C, 2, FALSE), Demand_calcs!H6-'BFPIaE-production'!H4+'BFPIaE-exports'!H4)</f>
        <v>5064553682372922</v>
      </c>
      <c r="I4" s="17">
        <f>MAX(VLOOKUP("zero_test", Keys!$B:$C, 2, FALSE), Demand_calcs!I6-'BFPIaE-production'!I4+'BFPIaE-exports'!I4)</f>
        <v>5209713955050722</v>
      </c>
      <c r="J4" s="17">
        <f>MAX(VLOOKUP("zero_test", Keys!$B:$C, 2, FALSE), Demand_calcs!J6-'BFPIaE-production'!J4+'BFPIaE-exports'!J4)</f>
        <v>5300400405900486</v>
      </c>
      <c r="K4" s="17">
        <f>MAX(VLOOKUP("zero_test", Keys!$B:$C, 2, FALSE), Demand_calcs!K6-'BFPIaE-production'!K4+'BFPIaE-exports'!K4)</f>
        <v>5369893126265784</v>
      </c>
      <c r="L4" s="17">
        <f>MAX(VLOOKUP("zero_test", Keys!$B:$C, 2, FALSE), Demand_calcs!L6-'BFPIaE-production'!L4+'BFPIaE-exports'!L4)</f>
        <v>5452534477338148</v>
      </c>
      <c r="M4" s="17">
        <f>MAX(VLOOKUP("zero_test", Keys!$B:$C, 2, FALSE), Demand_calcs!M6-'BFPIaE-production'!M4+'BFPIaE-exports'!M4)</f>
        <v>5407222985176532</v>
      </c>
      <c r="N4" s="17">
        <f>MAX(VLOOKUP("zero_test", Keys!$B:$C, 2, FALSE), Demand_calcs!N6-'BFPIaE-production'!N4+'BFPIaE-exports'!N4)</f>
        <v>5285566113973612</v>
      </c>
      <c r="O4" s="17">
        <f>MAX(VLOOKUP("zero_test", Keys!$B:$C, 2, FALSE), Demand_calcs!O6-'BFPIaE-production'!O4+'BFPIaE-exports'!O4)</f>
        <v>5193530046176872</v>
      </c>
      <c r="P4" s="17">
        <f>MAX(VLOOKUP("zero_test", Keys!$B:$C, 2, FALSE), Demand_calcs!P6-'BFPIaE-production'!P4+'BFPIaE-exports'!P4)</f>
        <v>5165037636120894</v>
      </c>
      <c r="Q4" s="17">
        <f>MAX(VLOOKUP("zero_test", Keys!$B:$C, 2, FALSE), Demand_calcs!Q6-'BFPIaE-production'!Q4+'BFPIaE-exports'!Q4)</f>
        <v>5101379865097603</v>
      </c>
      <c r="R4" s="17">
        <f>MAX(VLOOKUP("zero_test", Keys!$B:$C, 2, FALSE), Demand_calcs!R6-'BFPIaE-production'!R4+'BFPIaE-exports'!R4)</f>
        <v>5020351401739782</v>
      </c>
      <c r="S4" s="17">
        <f>MAX(VLOOKUP("zero_test", Keys!$B:$C, 2, FALSE), Demand_calcs!S6-'BFPIaE-production'!S4+'BFPIaE-exports'!S4)</f>
        <v>4958617495324810</v>
      </c>
      <c r="T4" s="17">
        <f>MAX(VLOOKUP("zero_test", Keys!$B:$C, 2, FALSE), Demand_calcs!T6-'BFPIaE-production'!T4+'BFPIaE-exports'!T4)</f>
        <v>4919768969868164</v>
      </c>
      <c r="U4" s="17">
        <f>MAX(VLOOKUP("zero_test", Keys!$B:$C, 2, FALSE), Demand_calcs!U6-'BFPIaE-production'!U4+'BFPIaE-exports'!U4)</f>
        <v>4906404802008324</v>
      </c>
      <c r="V4" s="17">
        <f>MAX(VLOOKUP("zero_test", Keys!$B:$C, 2, FALSE), Demand_calcs!V6-'BFPIaE-production'!V4+'BFPIaE-exports'!V4)</f>
        <v>4984008319494858</v>
      </c>
      <c r="W4" s="17">
        <f>MAX(VLOOKUP("zero_test", Keys!$B:$C, 2, FALSE), Demand_calcs!W6-'BFPIaE-production'!W4+'BFPIaE-exports'!W4)</f>
        <v>5065878451755875</v>
      </c>
      <c r="X4" s="17">
        <f>MAX(VLOOKUP("zero_test", Keys!$B:$C, 2, FALSE), Demand_calcs!X6-'BFPIaE-production'!X4+'BFPIaE-exports'!X4)</f>
        <v>5122713360343000</v>
      </c>
      <c r="Y4" s="17">
        <f>MAX(VLOOKUP("zero_test", Keys!$B:$C, 2, FALSE), Demand_calcs!Y6-'BFPIaE-production'!Y4+'BFPIaE-exports'!Y4)</f>
        <v>5191490041120512</v>
      </c>
      <c r="Z4" s="17">
        <f>MAX(VLOOKUP("zero_test", Keys!$B:$C, 2, FALSE), Demand_calcs!Z6-'BFPIaE-production'!Z4+'BFPIaE-exports'!Z4)</f>
        <v>5231157756731464</v>
      </c>
      <c r="AA4" s="17">
        <f>MAX(VLOOKUP("zero_test", Keys!$B:$C, 2, FALSE), Demand_calcs!AA6-'BFPIaE-production'!AA4+'BFPIaE-exports'!AA4)</f>
        <v>5276479090301920</v>
      </c>
      <c r="AB4" s="17">
        <f>MAX(VLOOKUP("zero_test", Keys!$B:$C, 2, FALSE), Demand_calcs!AB6-'BFPIaE-production'!AB4+'BFPIaE-exports'!AB4)</f>
        <v>5293567176403993</v>
      </c>
    </row>
    <row r="5" spans="1:28" x14ac:dyDescent="0.25">
      <c r="A5" s="4" t="s">
        <v>626</v>
      </c>
      <c r="B5" s="17">
        <f>Uranium_calcs!B6</f>
        <v>153007000000000</v>
      </c>
      <c r="C5" s="17">
        <f>MAX(VLOOKUP("zero_test", Keys!$B:$C, 2, FALSE), Demand_calcs!C7-'BFPIaE-production'!C5+'BFPIaE-exports'!C5)</f>
        <v>159298000000000</v>
      </c>
      <c r="D5" s="17">
        <f>MAX(VLOOKUP("zero_test", Keys!$B:$C, 2, FALSE), Demand_calcs!D7-'BFPIaE-production'!D5+'BFPIaE-exports'!D5)</f>
        <v>156288000000000</v>
      </c>
      <c r="E5" s="17">
        <f>MAX(VLOOKUP("zero_test", Keys!$B:$C, 2, FALSE), Demand_calcs!E7-'BFPIaE-production'!E5+'BFPIaE-exports'!E5)</f>
        <v>156288000000000</v>
      </c>
      <c r="F5" s="17">
        <f>MAX(VLOOKUP("zero_test", Keys!$B:$C, 2, FALSE), Demand_calcs!F7-'BFPIaE-production'!F5+'BFPIaE-exports'!F5)</f>
        <v>156288000000000</v>
      </c>
      <c r="G5" s="17">
        <f>MAX(VLOOKUP("zero_test", Keys!$B:$C, 2, FALSE), Demand_calcs!G7-'BFPIaE-production'!G5+'BFPIaE-exports'!G5)</f>
        <v>156288000000000</v>
      </c>
      <c r="H5" s="17">
        <f>MAX(VLOOKUP("zero_test", Keys!$B:$C, 2, FALSE), Demand_calcs!H7-'BFPIaE-production'!H5+'BFPIaE-exports'!H5)</f>
        <v>156288000000000</v>
      </c>
      <c r="I5" s="17">
        <f>MAX(VLOOKUP("zero_test", Keys!$B:$C, 2, FALSE), Demand_calcs!I7-'BFPIaE-production'!I5+'BFPIaE-exports'!I5)</f>
        <v>156288000000000</v>
      </c>
      <c r="J5" s="17">
        <f>MAX(VLOOKUP("zero_test", Keys!$B:$C, 2, FALSE), Demand_calcs!J7-'BFPIaE-production'!J5+'BFPIaE-exports'!J5)</f>
        <v>156288000000000</v>
      </c>
      <c r="K5" s="17">
        <f>MAX(VLOOKUP("zero_test", Keys!$B:$C, 2, FALSE), Demand_calcs!K7-'BFPIaE-production'!K5+'BFPIaE-exports'!K5)</f>
        <v>156288000000000</v>
      </c>
      <c r="L5" s="17">
        <f>MAX(VLOOKUP("zero_test", Keys!$B:$C, 2, FALSE), Demand_calcs!L7-'BFPIaE-production'!L5+'BFPIaE-exports'!L5)</f>
        <v>156288000000000</v>
      </c>
      <c r="M5" s="17">
        <f>MAX(VLOOKUP("zero_test", Keys!$B:$C, 2, FALSE), Demand_calcs!M7-'BFPIaE-production'!M5+'BFPIaE-exports'!M5)</f>
        <v>156288000000000</v>
      </c>
      <c r="N5" s="17">
        <f>MAX(VLOOKUP("zero_test", Keys!$B:$C, 2, FALSE), Demand_calcs!N7-'BFPIaE-production'!N5+'BFPIaE-exports'!N5)</f>
        <v>156288000000000</v>
      </c>
      <c r="O5" s="17">
        <f>MAX(VLOOKUP("zero_test", Keys!$B:$C, 2, FALSE), Demand_calcs!O7-'BFPIaE-production'!O5+'BFPIaE-exports'!O5)</f>
        <v>156288000000000</v>
      </c>
      <c r="P5" s="17">
        <f>MAX(VLOOKUP("zero_test", Keys!$B:$C, 2, FALSE), Demand_calcs!P7-'BFPIaE-production'!P5+'BFPIaE-exports'!P5)</f>
        <v>156288000000000</v>
      </c>
      <c r="Q5" s="17">
        <f>MAX(VLOOKUP("zero_test", Keys!$B:$C, 2, FALSE), Demand_calcs!Q7-'BFPIaE-production'!Q5+'BFPIaE-exports'!Q5)</f>
        <v>156288000000000</v>
      </c>
      <c r="R5" s="17">
        <f>MAX(VLOOKUP("zero_test", Keys!$B:$C, 2, FALSE), Demand_calcs!R7-'BFPIaE-production'!R5+'BFPIaE-exports'!R5)</f>
        <v>156288000000000</v>
      </c>
      <c r="S5" s="17">
        <f>MAX(VLOOKUP("zero_test", Keys!$B:$C, 2, FALSE), Demand_calcs!S7-'BFPIaE-production'!S5+'BFPIaE-exports'!S5)</f>
        <v>156288000000000</v>
      </c>
      <c r="T5" s="17">
        <f>MAX(VLOOKUP("zero_test", Keys!$B:$C, 2, FALSE), Demand_calcs!T7-'BFPIaE-production'!T5+'BFPIaE-exports'!T5)</f>
        <v>156288000000000</v>
      </c>
      <c r="U5" s="17">
        <f>MAX(VLOOKUP("zero_test", Keys!$B:$C, 2, FALSE), Demand_calcs!U7-'BFPIaE-production'!U5+'BFPIaE-exports'!U5)</f>
        <v>156288000000000</v>
      </c>
      <c r="V5" s="17">
        <f>MAX(VLOOKUP("zero_test", Keys!$B:$C, 2, FALSE), Demand_calcs!V7-'BFPIaE-production'!V5+'BFPIaE-exports'!V5)</f>
        <v>156288000000000</v>
      </c>
      <c r="W5" s="17">
        <f>MAX(VLOOKUP("zero_test", Keys!$B:$C, 2, FALSE), Demand_calcs!W7-'BFPIaE-production'!W5+'BFPIaE-exports'!W5)</f>
        <v>156288000000000</v>
      </c>
      <c r="X5" s="17">
        <f>MAX(VLOOKUP("zero_test", Keys!$B:$C, 2, FALSE), Demand_calcs!X7-'BFPIaE-production'!X5+'BFPIaE-exports'!X5)</f>
        <v>156288000000000</v>
      </c>
      <c r="Y5" s="17">
        <f>MAX(VLOOKUP("zero_test", Keys!$B:$C, 2, FALSE), Demand_calcs!Y7-'BFPIaE-production'!Y5+'BFPIaE-exports'!Y5)</f>
        <v>156288000000000</v>
      </c>
      <c r="Z5" s="17">
        <f>MAX(VLOOKUP("zero_test", Keys!$B:$C, 2, FALSE), Demand_calcs!Z7-'BFPIaE-production'!Z5+'BFPIaE-exports'!Z5)</f>
        <v>156288000000000</v>
      </c>
      <c r="AA5" s="17">
        <f>MAX(VLOOKUP("zero_test", Keys!$B:$C, 2, FALSE), Demand_calcs!AA7-'BFPIaE-production'!AA5+'BFPIaE-exports'!AA5)</f>
        <v>156288000000000</v>
      </c>
      <c r="AB5" s="17">
        <f>MAX(VLOOKUP("zero_test", Keys!$B:$C, 2, FALSE), Demand_calcs!AB7-'BFPIaE-production'!AB5+'BFPIaE-exports'!AB5)</f>
        <v>156288000000000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107144952000000</v>
      </c>
      <c r="D9" s="17">
        <f>MAX(VLOOKUP("zero_test", Keys!$B:$C, 2, FALSE), Demand_calcs!D11-'BFPIaE-production'!D9+'BFPIaE-exports'!D9)</f>
        <v>115095952000000</v>
      </c>
      <c r="E9" s="17">
        <f>MAX(VLOOKUP("zero_test", Keys!$B:$C, 2, FALSE), Demand_calcs!E11-'BFPIaE-production'!E9+'BFPIaE-exports'!E9)</f>
        <v>111710952000000</v>
      </c>
      <c r="F9" s="17">
        <f>MAX(VLOOKUP("zero_test", Keys!$B:$C, 2, FALSE), Demand_calcs!F11-'BFPIaE-production'!F9+'BFPIaE-exports'!F9)</f>
        <v>109499952000000</v>
      </c>
      <c r="G9" s="17">
        <f>MAX(VLOOKUP("zero_test", Keys!$B:$C, 2, FALSE), Demand_calcs!G11-'BFPIaE-production'!G9+'BFPIaE-exports'!G9)</f>
        <v>107414952000000</v>
      </c>
      <c r="H9" s="17">
        <f>MAX(VLOOKUP("zero_test", Keys!$B:$C, 2, FALSE), Demand_calcs!H11-'BFPIaE-production'!H9+'BFPIaE-exports'!H9)</f>
        <v>105766952000000</v>
      </c>
      <c r="I9" s="17">
        <f>MAX(VLOOKUP("zero_test", Keys!$B:$C, 2, FALSE), Demand_calcs!I11-'BFPIaE-production'!I9+'BFPIaE-exports'!I9)</f>
        <v>104512952000000</v>
      </c>
      <c r="J9" s="17">
        <f>MAX(VLOOKUP("zero_test", Keys!$B:$C, 2, FALSE), Demand_calcs!J11-'BFPIaE-production'!J9+'BFPIaE-exports'!J9)</f>
        <v>104281952000000</v>
      </c>
      <c r="K9" s="17">
        <f>MAX(VLOOKUP("zero_test", Keys!$B:$C, 2, FALSE), Demand_calcs!K11-'BFPIaE-production'!K9+'BFPIaE-exports'!K9)</f>
        <v>104727952000000</v>
      </c>
      <c r="L9" s="17">
        <f>MAX(VLOOKUP("zero_test", Keys!$B:$C, 2, FALSE), Demand_calcs!L11-'BFPIaE-production'!L9+'BFPIaE-exports'!L9)</f>
        <v>105258952000000</v>
      </c>
      <c r="M9" s="17">
        <f>MAX(VLOOKUP("zero_test", Keys!$B:$C, 2, FALSE), Demand_calcs!M11-'BFPIaE-production'!M9+'BFPIaE-exports'!M9)</f>
        <v>105818952000000</v>
      </c>
      <c r="N9" s="17">
        <f>MAX(VLOOKUP("zero_test", Keys!$B:$C, 2, FALSE), Demand_calcs!N11-'BFPIaE-production'!N9+'BFPIaE-exports'!N9)</f>
        <v>106421952000000</v>
      </c>
      <c r="O9" s="17">
        <f>MAX(VLOOKUP("zero_test", Keys!$B:$C, 2, FALSE), Demand_calcs!O11-'BFPIaE-production'!O9+'BFPIaE-exports'!O9)</f>
        <v>108058952000000</v>
      </c>
      <c r="P9" s="17">
        <f>MAX(VLOOKUP("zero_test", Keys!$B:$C, 2, FALSE), Demand_calcs!P11-'BFPIaE-production'!P9+'BFPIaE-exports'!P9)</f>
        <v>110120952000000</v>
      </c>
      <c r="Q9" s="17">
        <f>MAX(VLOOKUP("zero_test", Keys!$B:$C, 2, FALSE), Demand_calcs!Q11-'BFPIaE-production'!Q9+'BFPIaE-exports'!Q9)</f>
        <v>111902952000000</v>
      </c>
      <c r="R9" s="17">
        <f>MAX(VLOOKUP("zero_test", Keys!$B:$C, 2, FALSE), Demand_calcs!R11-'BFPIaE-production'!R9+'BFPIaE-exports'!R9)</f>
        <v>114303952000000</v>
      </c>
      <c r="S9" s="17">
        <f>MAX(VLOOKUP("zero_test", Keys!$B:$C, 2, FALSE), Demand_calcs!S11-'BFPIaE-production'!S9+'BFPIaE-exports'!S9)</f>
        <v>116925952000000</v>
      </c>
      <c r="T9" s="17">
        <f>MAX(VLOOKUP("zero_test", Keys!$B:$C, 2, FALSE), Demand_calcs!T11-'BFPIaE-production'!T9+'BFPIaE-exports'!T9)</f>
        <v>120528952000000</v>
      </c>
      <c r="U9" s="17">
        <f>MAX(VLOOKUP("zero_test", Keys!$B:$C, 2, FALSE), Demand_calcs!U11-'BFPIaE-production'!U9+'BFPIaE-exports'!U9)</f>
        <v>124115952000000</v>
      </c>
      <c r="V9" s="17">
        <f>MAX(VLOOKUP("zero_test", Keys!$B:$C, 2, FALSE), Demand_calcs!V11-'BFPIaE-production'!V9+'BFPIaE-exports'!V9)</f>
        <v>128051952000000</v>
      </c>
      <c r="W9" s="17">
        <f>MAX(VLOOKUP("zero_test", Keys!$B:$C, 2, FALSE), Demand_calcs!W11-'BFPIaE-production'!W9+'BFPIaE-exports'!W9)</f>
        <v>132690952000000</v>
      </c>
      <c r="X9" s="17">
        <f>MAX(VLOOKUP("zero_test", Keys!$B:$C, 2, FALSE), Demand_calcs!X11-'BFPIaE-production'!X9+'BFPIaE-exports'!X9)</f>
        <v>137625952000000</v>
      </c>
      <c r="Y9" s="17">
        <f>MAX(VLOOKUP("zero_test", Keys!$B:$C, 2, FALSE), Demand_calcs!Y11-'BFPIaE-production'!Y9+'BFPIaE-exports'!Y9)</f>
        <v>142896952000000</v>
      </c>
      <c r="Z9" s="17">
        <f>MAX(VLOOKUP("zero_test", Keys!$B:$C, 2, FALSE), Demand_calcs!Z11-'BFPIaE-production'!Z9+'BFPIaE-exports'!Z9)</f>
        <v>147833952000000</v>
      </c>
      <c r="AA9" s="17">
        <f>MAX(VLOOKUP("zero_test", Keys!$B:$C, 2, FALSE), Demand_calcs!AA11-'BFPIaE-production'!AA9+'BFPIaE-exports'!AA9)</f>
        <v>153751952000000</v>
      </c>
      <c r="AB9" s="17">
        <f>MAX(VLOOKUP("zero_test", Keys!$B:$C, 2, FALSE), Demand_calcs!AB11-'BFPIaE-production'!AB9+'BFPIaE-exports'!AB9)</f>
        <v>159660952000000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16553700000000</v>
      </c>
      <c r="D12" s="17">
        <f>MAX(VLOOKUP("zero_test", Keys!$B:$C, 2, FALSE), Demand_calcs!D14-'BFPIaE-production'!D12+'BFPIaE-exports'!D12)</f>
        <v>16390100000000</v>
      </c>
      <c r="E12" s="17">
        <f>MAX(VLOOKUP("zero_test", Keys!$B:$C, 2, FALSE), Demand_calcs!E14-'BFPIaE-production'!E12+'BFPIaE-exports'!E12)</f>
        <v>16243200000000</v>
      </c>
      <c r="F12" s="17">
        <f>MAX(VLOOKUP("zero_test", Keys!$B:$C, 2, FALSE), Demand_calcs!F14-'BFPIaE-production'!F12+'BFPIaE-exports'!F12)</f>
        <v>16042600000000</v>
      </c>
      <c r="G12" s="17">
        <f>MAX(VLOOKUP("zero_test", Keys!$B:$C, 2, FALSE), Demand_calcs!G14-'BFPIaE-production'!G12+'BFPIaE-exports'!G12)</f>
        <v>15841600000000</v>
      </c>
      <c r="H12" s="17">
        <f>MAX(VLOOKUP("zero_test", Keys!$B:$C, 2, FALSE), Demand_calcs!H14-'BFPIaE-production'!H12+'BFPIaE-exports'!H12)</f>
        <v>15630700000000</v>
      </c>
      <c r="I12" s="17">
        <f>MAX(VLOOKUP("zero_test", Keys!$B:$C, 2, FALSE), Demand_calcs!I14-'BFPIaE-production'!I12+'BFPIaE-exports'!I12)</f>
        <v>15317500000000</v>
      </c>
      <c r="J12" s="17">
        <f>MAX(VLOOKUP("zero_test", Keys!$B:$C, 2, FALSE), Demand_calcs!J14-'BFPIaE-production'!J12+'BFPIaE-exports'!J12)</f>
        <v>15008200000000</v>
      </c>
      <c r="K12" s="17">
        <f>MAX(VLOOKUP("zero_test", Keys!$B:$C, 2, FALSE), Demand_calcs!K14-'BFPIaE-production'!K12+'BFPIaE-exports'!K12)</f>
        <v>14670800000000</v>
      </c>
      <c r="L12" s="17">
        <f>MAX(VLOOKUP("zero_test", Keys!$B:$C, 2, FALSE), Demand_calcs!L14-'BFPIaE-production'!L12+'BFPIaE-exports'!L12)</f>
        <v>14333800000000</v>
      </c>
      <c r="M12" s="17">
        <f>MAX(VLOOKUP("zero_test", Keys!$B:$C, 2, FALSE), Demand_calcs!M14-'BFPIaE-production'!M12+'BFPIaE-exports'!M12)</f>
        <v>13972200000000</v>
      </c>
      <c r="N12" s="17">
        <f>MAX(VLOOKUP("zero_test", Keys!$B:$C, 2, FALSE), Demand_calcs!N14-'BFPIaE-production'!N12+'BFPIaE-exports'!N12)</f>
        <v>13609800000000</v>
      </c>
      <c r="O12" s="17">
        <f>MAX(VLOOKUP("zero_test", Keys!$B:$C, 2, FALSE), Demand_calcs!O14-'BFPIaE-production'!O12+'BFPIaE-exports'!O12)</f>
        <v>13252300000000</v>
      </c>
      <c r="P12" s="17">
        <f>MAX(VLOOKUP("zero_test", Keys!$B:$C, 2, FALSE), Demand_calcs!P14-'BFPIaE-production'!P12+'BFPIaE-exports'!P12)</f>
        <v>12886300000000</v>
      </c>
      <c r="Q12" s="17">
        <f>MAX(VLOOKUP("zero_test", Keys!$B:$C, 2, FALSE), Demand_calcs!Q14-'BFPIaE-production'!Q12+'BFPIaE-exports'!Q12)</f>
        <v>12504000000000</v>
      </c>
      <c r="R12" s="17">
        <f>MAX(VLOOKUP("zero_test", Keys!$B:$C, 2, FALSE), Demand_calcs!R14-'BFPIaE-production'!R12+'BFPIaE-exports'!R12)</f>
        <v>12106900000000</v>
      </c>
      <c r="S12" s="17">
        <f>MAX(VLOOKUP("zero_test", Keys!$B:$C, 2, FALSE), Demand_calcs!S14-'BFPIaE-production'!S12+'BFPIaE-exports'!S12)</f>
        <v>11691000000000</v>
      </c>
      <c r="T12" s="17">
        <f>MAX(VLOOKUP("zero_test", Keys!$B:$C, 2, FALSE), Demand_calcs!T14-'BFPIaE-production'!T12+'BFPIaE-exports'!T12)</f>
        <v>11310800000000</v>
      </c>
      <c r="U12" s="17">
        <f>MAX(VLOOKUP("zero_test", Keys!$B:$C, 2, FALSE), Demand_calcs!U14-'BFPIaE-production'!U12+'BFPIaE-exports'!U12)</f>
        <v>10923600000000</v>
      </c>
      <c r="V12" s="17">
        <f>MAX(VLOOKUP("zero_test", Keys!$B:$C, 2, FALSE), Demand_calcs!V14-'BFPIaE-production'!V12+'BFPIaE-exports'!V12)</f>
        <v>10540500000000</v>
      </c>
      <c r="W12" s="17">
        <f>MAX(VLOOKUP("zero_test", Keys!$B:$C, 2, FALSE), Demand_calcs!W14-'BFPIaE-production'!W12+'BFPIaE-exports'!W12)</f>
        <v>10161800000000</v>
      </c>
      <c r="X12" s="17">
        <f>MAX(VLOOKUP("zero_test", Keys!$B:$C, 2, FALSE), Demand_calcs!X14-'BFPIaE-production'!X12+'BFPIaE-exports'!X12)</f>
        <v>9788910000000</v>
      </c>
      <c r="Y12" s="17">
        <f>MAX(VLOOKUP("zero_test", Keys!$B:$C, 2, FALSE), Demand_calcs!Y14-'BFPIaE-production'!Y12+'BFPIaE-exports'!Y12)</f>
        <v>9417230000000</v>
      </c>
      <c r="Z12" s="17">
        <f>MAX(VLOOKUP("zero_test", Keys!$B:$C, 2, FALSE), Demand_calcs!Z14-'BFPIaE-production'!Z12+'BFPIaE-exports'!Z12)</f>
        <v>9060250000000</v>
      </c>
      <c r="AA12" s="17">
        <f>MAX(VLOOKUP("zero_test", Keys!$B:$C, 2, FALSE), Demand_calcs!AA14-'BFPIaE-production'!AA12+'BFPIaE-exports'!AA12)</f>
        <v>8717850000000</v>
      </c>
      <c r="AB12" s="17">
        <f>MAX(VLOOKUP("zero_test", Keys!$B:$C, 2, FALSE), Demand_calcs!AB14-'BFPIaE-production'!AB12+'BFPIaE-exports'!AB12)</f>
        <v>8398300000000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3298320000000</v>
      </c>
      <c r="D13" s="17">
        <f>MAX(VLOOKUP("zero_test", Keys!$B:$C, 2, FALSE), Demand_calcs!D15-'BFPIaE-production'!D13+'BFPIaE-exports'!D13)</f>
        <v>3335910000000</v>
      </c>
      <c r="E13" s="17">
        <f>MAX(VLOOKUP("zero_test", Keys!$B:$C, 2, FALSE), Demand_calcs!E15-'BFPIaE-production'!E13+'BFPIaE-exports'!E13)</f>
        <v>3378420000000</v>
      </c>
      <c r="F13" s="17">
        <f>MAX(VLOOKUP("zero_test", Keys!$B:$C, 2, FALSE), Demand_calcs!F15-'BFPIaE-production'!F13+'BFPIaE-exports'!F13)</f>
        <v>3412580000000</v>
      </c>
      <c r="G13" s="17">
        <f>MAX(VLOOKUP("zero_test", Keys!$B:$C, 2, FALSE), Demand_calcs!G15-'BFPIaE-production'!G13+'BFPIaE-exports'!G13)</f>
        <v>3436160000000</v>
      </c>
      <c r="H13" s="17">
        <f>MAX(VLOOKUP("zero_test", Keys!$B:$C, 2, FALSE), Demand_calcs!H15-'BFPIaE-production'!H13+'BFPIaE-exports'!H13)</f>
        <v>3462520000000</v>
      </c>
      <c r="I13" s="17">
        <f>MAX(VLOOKUP("zero_test", Keys!$B:$C, 2, FALSE), Demand_calcs!I15-'BFPIaE-production'!I13+'BFPIaE-exports'!I13)</f>
        <v>3451940000000</v>
      </c>
      <c r="J13" s="17">
        <f>MAX(VLOOKUP("zero_test", Keys!$B:$C, 2, FALSE), Demand_calcs!J15-'BFPIaE-production'!J13+'BFPIaE-exports'!J13)</f>
        <v>3435450000000</v>
      </c>
      <c r="K13" s="17">
        <f>MAX(VLOOKUP("zero_test", Keys!$B:$C, 2, FALSE), Demand_calcs!K15-'BFPIaE-production'!K13+'BFPIaE-exports'!K13)</f>
        <v>3409060000000</v>
      </c>
      <c r="L13" s="17">
        <f>MAX(VLOOKUP("zero_test", Keys!$B:$C, 2, FALSE), Demand_calcs!L15-'BFPIaE-production'!L13+'BFPIaE-exports'!L13)</f>
        <v>3383270000000</v>
      </c>
      <c r="M13" s="17">
        <f>MAX(VLOOKUP("zero_test", Keys!$B:$C, 2, FALSE), Demand_calcs!M15-'BFPIaE-production'!M13+'BFPIaE-exports'!M13)</f>
        <v>3354300000000</v>
      </c>
      <c r="N13" s="17">
        <f>MAX(VLOOKUP("zero_test", Keys!$B:$C, 2, FALSE), Demand_calcs!N15-'BFPIaE-production'!N13+'BFPIaE-exports'!N13)</f>
        <v>3320510000000</v>
      </c>
      <c r="O13" s="17">
        <f>MAX(VLOOKUP("zero_test", Keys!$B:$C, 2, FALSE), Demand_calcs!O15-'BFPIaE-production'!O13+'BFPIaE-exports'!O13)</f>
        <v>3277290000000</v>
      </c>
      <c r="P13" s="17">
        <f>MAX(VLOOKUP("zero_test", Keys!$B:$C, 2, FALSE), Demand_calcs!P15-'BFPIaE-production'!P13+'BFPIaE-exports'!P13)</f>
        <v>3229670000000</v>
      </c>
      <c r="Q13" s="17">
        <f>MAX(VLOOKUP("zero_test", Keys!$B:$C, 2, FALSE), Demand_calcs!Q15-'BFPIaE-production'!Q13+'BFPIaE-exports'!Q13)</f>
        <v>3179140000000</v>
      </c>
      <c r="R13" s="17">
        <f>MAX(VLOOKUP("zero_test", Keys!$B:$C, 2, FALSE), Demand_calcs!R15-'BFPIaE-production'!R13+'BFPIaE-exports'!R13)</f>
        <v>3131500000000</v>
      </c>
      <c r="S13" s="17">
        <f>MAX(VLOOKUP("zero_test", Keys!$B:$C, 2, FALSE), Demand_calcs!S15-'BFPIaE-production'!S13+'BFPIaE-exports'!S13)</f>
        <v>3081310000000</v>
      </c>
      <c r="T13" s="17">
        <f>MAX(VLOOKUP("zero_test", Keys!$B:$C, 2, FALSE), Demand_calcs!T15-'BFPIaE-production'!T13+'BFPIaE-exports'!T13)</f>
        <v>3021310000000</v>
      </c>
      <c r="U13" s="17">
        <f>MAX(VLOOKUP("zero_test", Keys!$B:$C, 2, FALSE), Demand_calcs!U15-'BFPIaE-production'!U13+'BFPIaE-exports'!U13)</f>
        <v>2959060000000</v>
      </c>
      <c r="V13" s="17">
        <f>MAX(VLOOKUP("zero_test", Keys!$B:$C, 2, FALSE), Demand_calcs!V15-'BFPIaE-production'!V13+'BFPIaE-exports'!V13)</f>
        <v>2898650000000</v>
      </c>
      <c r="W13" s="17">
        <f>MAX(VLOOKUP("zero_test", Keys!$B:$C, 2, FALSE), Demand_calcs!W15-'BFPIaE-production'!W13+'BFPIaE-exports'!W13)</f>
        <v>2849370000000</v>
      </c>
      <c r="X13" s="17">
        <f>MAX(VLOOKUP("zero_test", Keys!$B:$C, 2, FALSE), Demand_calcs!X15-'BFPIaE-production'!X13+'BFPIaE-exports'!X13)</f>
        <v>2802680000000</v>
      </c>
      <c r="Y13" s="17">
        <f>MAX(VLOOKUP("zero_test", Keys!$B:$C, 2, FALSE), Demand_calcs!Y15-'BFPIaE-production'!Y13+'BFPIaE-exports'!Y13)</f>
        <v>2758980000000</v>
      </c>
      <c r="Z13" s="17">
        <f>MAX(VLOOKUP("zero_test", Keys!$B:$C, 2, FALSE), Demand_calcs!Z15-'BFPIaE-production'!Z13+'BFPIaE-exports'!Z13)</f>
        <v>2713330000000</v>
      </c>
      <c r="AA13" s="17">
        <f>MAX(VLOOKUP("zero_test", Keys!$B:$C, 2, FALSE), Demand_calcs!AA15-'BFPIaE-production'!AA13+'BFPIaE-exports'!AA13)</f>
        <v>2669580000000</v>
      </c>
      <c r="AB13" s="17">
        <f>MAX(VLOOKUP("zero_test", Keys!$B:$C, 2, FALSE), Demand_calcs!AB15-'BFPIaE-production'!AB13+'BFPIaE-exports'!AB13)</f>
        <v>2627480000000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6496265684652174</v>
      </c>
      <c r="D18" s="17">
        <f>MAX(VLOOKUP("zero_test", Keys!$B:$C, 2, FALSE), Demand_calcs!D20-'BFPIaE-production'!D18+'BFPIaE-exports'!D18)</f>
        <v>6502628884570332</v>
      </c>
      <c r="E18" s="17">
        <f>MAX(VLOOKUP("zero_test", Keys!$B:$C, 2, FALSE), Demand_calcs!E20-'BFPIaE-production'!E18+'BFPIaE-exports'!E18)</f>
        <v>6535991193440262</v>
      </c>
      <c r="F18" s="17">
        <f>MAX(VLOOKUP("zero_test", Keys!$B:$C, 2, FALSE), Demand_calcs!F20-'BFPIaE-production'!F18+'BFPIaE-exports'!F18)</f>
        <v>6540736532486840</v>
      </c>
      <c r="G18" s="17">
        <f>MAX(VLOOKUP("zero_test", Keys!$B:$C, 2, FALSE), Demand_calcs!G20-'BFPIaE-production'!G18+'BFPIaE-exports'!G18)</f>
        <v>6522397176403768</v>
      </c>
      <c r="H18" s="17">
        <f>MAX(VLOOKUP("zero_test", Keys!$B:$C, 2, FALSE), Demand_calcs!H20-'BFPIaE-production'!H18+'BFPIaE-exports'!H18)</f>
        <v>6525829330743966</v>
      </c>
      <c r="I18" s="17">
        <f>MAX(VLOOKUP("zero_test", Keys!$B:$C, 2, FALSE), Demand_calcs!I20-'BFPIaE-production'!I18+'BFPIaE-exports'!I18)</f>
        <v>6525847183133702</v>
      </c>
      <c r="J18" s="17">
        <f>MAX(VLOOKUP("zero_test", Keys!$B:$C, 2, FALSE), Demand_calcs!J20-'BFPIaE-production'!J18+'BFPIaE-exports'!J18)</f>
        <v>6509573979378056</v>
      </c>
      <c r="K18" s="17">
        <f>MAX(VLOOKUP("zero_test", Keys!$B:$C, 2, FALSE), Demand_calcs!K20-'BFPIaE-production'!K18+'BFPIaE-exports'!K18)</f>
        <v>6484121045376212</v>
      </c>
      <c r="L18" s="17">
        <f>MAX(VLOOKUP("zero_test", Keys!$B:$C, 2, FALSE), Demand_calcs!L20-'BFPIaE-production'!L18+'BFPIaE-exports'!L18)</f>
        <v>6462271090500964</v>
      </c>
      <c r="M18" s="17">
        <f>MAX(VLOOKUP("zero_test", Keys!$B:$C, 2, FALSE), Demand_calcs!M20-'BFPIaE-production'!M18+'BFPIaE-exports'!M18)</f>
        <v>6437912530927798</v>
      </c>
      <c r="N18" s="17">
        <f>MAX(VLOOKUP("zero_test", Keys!$B:$C, 2, FALSE), Demand_calcs!N20-'BFPIaE-production'!N18+'BFPIaE-exports'!N18)</f>
        <v>6446268891194222</v>
      </c>
      <c r="O18" s="17">
        <f>MAX(VLOOKUP("zero_test", Keys!$B:$C, 2, FALSE), Demand_calcs!O20-'BFPIaE-production'!O18+'BFPIaE-exports'!O18)</f>
        <v>6439561078880452</v>
      </c>
      <c r="P18" s="17">
        <f>MAX(VLOOKUP("zero_test", Keys!$B:$C, 2, FALSE), Demand_calcs!P20-'BFPIaE-production'!P18+'BFPIaE-exports'!P18)</f>
        <v>6423874731936920</v>
      </c>
      <c r="Q18" s="17">
        <f>MAX(VLOOKUP("zero_test", Keys!$B:$C, 2, FALSE), Demand_calcs!Q20-'BFPIaE-production'!Q18+'BFPIaE-exports'!Q18)</f>
        <v>6438127151396676</v>
      </c>
      <c r="R18" s="17">
        <f>MAX(VLOOKUP("zero_test", Keys!$B:$C, 2, FALSE), Demand_calcs!R20-'BFPIaE-production'!R18+'BFPIaE-exports'!R18)</f>
        <v>6463611918523432</v>
      </c>
      <c r="S18" s="17">
        <f>MAX(VLOOKUP("zero_test", Keys!$B:$C, 2, FALSE), Demand_calcs!S20-'BFPIaE-production'!S18+'BFPIaE-exports'!S18)</f>
        <v>6493350889469823</v>
      </c>
      <c r="T18" s="17">
        <f>MAX(VLOOKUP("zero_test", Keys!$B:$C, 2, FALSE), Demand_calcs!T20-'BFPIaE-production'!T18+'BFPIaE-exports'!T18)</f>
        <v>6511413804467236</v>
      </c>
      <c r="U18" s="17">
        <f>MAX(VLOOKUP("zero_test", Keys!$B:$C, 2, FALSE), Demand_calcs!U20-'BFPIaE-production'!U18+'BFPIaE-exports'!U18)</f>
        <v>6516121709937840</v>
      </c>
      <c r="V18" s="17">
        <f>MAX(VLOOKUP("zero_test", Keys!$B:$C, 2, FALSE), Demand_calcs!V20-'BFPIaE-production'!V18+'BFPIaE-exports'!V18)</f>
        <v>6524291853884630</v>
      </c>
      <c r="W18" s="17">
        <f>MAX(VLOOKUP("zero_test", Keys!$B:$C, 2, FALSE), Demand_calcs!W20-'BFPIaE-production'!W18+'BFPIaE-exports'!W18)</f>
        <v>6518979107464384</v>
      </c>
      <c r="X18" s="17">
        <f>MAX(VLOOKUP("zero_test", Keys!$B:$C, 2, FALSE), Demand_calcs!X20-'BFPIaE-production'!X18+'BFPIaE-exports'!X18)</f>
        <v>6515089363878232</v>
      </c>
      <c r="Y18" s="17">
        <f>MAX(VLOOKUP("zero_test", Keys!$B:$C, 2, FALSE), Demand_calcs!Y20-'BFPIaE-production'!Y18+'BFPIaE-exports'!Y18)</f>
        <v>6504577535548454</v>
      </c>
      <c r="Z18" s="17">
        <f>MAX(VLOOKUP("zero_test", Keys!$B:$C, 2, FALSE), Demand_calcs!Z20-'BFPIaE-production'!Z18+'BFPIaE-exports'!Z18)</f>
        <v>6490626359638358</v>
      </c>
      <c r="AA18" s="17">
        <f>MAX(VLOOKUP("zero_test", Keys!$B:$C, 2, FALSE), Demand_calcs!AA20-'BFPIaE-production'!AA18+'BFPIaE-exports'!AA18)</f>
        <v>6480600617199303</v>
      </c>
      <c r="AB18" s="17">
        <f>MAX(VLOOKUP("zero_test", Keys!$B:$C, 2, FALSE), Demand_calcs!AB20-'BFPIaE-production'!AB18+'BFPIaE-exports'!AB18)</f>
        <v>6469089010494860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22248497983107.266</v>
      </c>
      <c r="D19" s="17">
        <f>MAX(VLOOKUP("zero_test", Keys!$B:$C, 2, FALSE), Demand_calcs!D21-'BFPIaE-production'!D19+'BFPIaE-exports'!D19)</f>
        <v>22966340316614.219</v>
      </c>
      <c r="E19" s="17">
        <f>MAX(VLOOKUP("zero_test", Keys!$B:$C, 2, FALSE), Demand_calcs!E21-'BFPIaE-production'!E19+'BFPIaE-exports'!E19)</f>
        <v>23405230975385.406</v>
      </c>
      <c r="F19" s="17">
        <f>MAX(VLOOKUP("zero_test", Keys!$B:$C, 2, FALSE), Demand_calcs!F21-'BFPIaE-production'!F19+'BFPIaE-exports'!F19)</f>
        <v>24029637513825.844</v>
      </c>
      <c r="G19" s="17">
        <f>MAX(VLOOKUP("zero_test", Keys!$B:$C, 2, FALSE), Demand_calcs!G21-'BFPIaE-production'!G19+'BFPIaE-exports'!G19)</f>
        <v>24660224613544.047</v>
      </c>
      <c r="H19" s="17">
        <f>MAX(VLOOKUP("zero_test", Keys!$B:$C, 2, FALSE), Demand_calcs!H21-'BFPIaE-production'!H19+'BFPIaE-exports'!H19)</f>
        <v>25448211296987.469</v>
      </c>
      <c r="I19" s="17">
        <f>MAX(VLOOKUP("zero_test", Keys!$B:$C, 2, FALSE), Demand_calcs!I21-'BFPIaE-production'!I19+'BFPIaE-exports'!I19)</f>
        <v>26166108551383.922</v>
      </c>
      <c r="J19" s="17">
        <f>MAX(VLOOKUP("zero_test", Keys!$B:$C, 2, FALSE), Demand_calcs!J21-'BFPIaE-production'!J19+'BFPIaE-exports'!J19)</f>
        <v>26598368333195.875</v>
      </c>
      <c r="K19" s="17">
        <f>MAX(VLOOKUP("zero_test", Keys!$B:$C, 2, FALSE), Demand_calcs!K21-'BFPIaE-production'!K19+'BFPIaE-exports'!K19)</f>
        <v>27383403348199.672</v>
      </c>
      <c r="L19" s="17">
        <f>MAX(VLOOKUP("zero_test", Keys!$B:$C, 2, FALSE), Demand_calcs!L21-'BFPIaE-production'!L19+'BFPIaE-exports'!L19)</f>
        <v>28165226855767.047</v>
      </c>
      <c r="M19" s="17">
        <f>MAX(VLOOKUP("zero_test", Keys!$B:$C, 2, FALSE), Demand_calcs!M21-'BFPIaE-production'!M19+'BFPIaE-exports'!M19)</f>
        <v>28782966925929.172</v>
      </c>
      <c r="N19" s="17">
        <f>MAX(VLOOKUP("zero_test", Keys!$B:$C, 2, FALSE), Demand_calcs!N21-'BFPIaE-production'!N19+'BFPIaE-exports'!N19)</f>
        <v>29402544670132</v>
      </c>
      <c r="O19" s="17">
        <f>MAX(VLOOKUP("zero_test", Keys!$B:$C, 2, FALSE), Demand_calcs!O21-'BFPIaE-production'!O19+'BFPIaE-exports'!O19)</f>
        <v>29730232503279.391</v>
      </c>
      <c r="P19" s="17">
        <f>MAX(VLOOKUP("zero_test", Keys!$B:$C, 2, FALSE), Demand_calcs!P21-'BFPIaE-production'!P19+'BFPIaE-exports'!P19)</f>
        <v>29850337634318.344</v>
      </c>
      <c r="Q19" s="17">
        <f>MAX(VLOOKUP("zero_test", Keys!$B:$C, 2, FALSE), Demand_calcs!Q21-'BFPIaE-production'!Q19+'BFPIaE-exports'!Q19)</f>
        <v>30312346077668.266</v>
      </c>
      <c r="R19" s="17">
        <f>MAX(VLOOKUP("zero_test", Keys!$B:$C, 2, FALSE), Demand_calcs!R21-'BFPIaE-production'!R19+'BFPIaE-exports'!R19)</f>
        <v>30243834437435.953</v>
      </c>
      <c r="S19" s="17">
        <f>MAX(VLOOKUP("zero_test", Keys!$B:$C, 2, FALSE), Demand_calcs!S21-'BFPIaE-production'!S19+'BFPIaE-exports'!S19)</f>
        <v>30305396052146.906</v>
      </c>
      <c r="T19" s="17">
        <f>MAX(VLOOKUP("zero_test", Keys!$B:$C, 2, FALSE), Demand_calcs!T21-'BFPIaE-production'!T19+'BFPIaE-exports'!T19)</f>
        <v>30457126772666.125</v>
      </c>
      <c r="U19" s="17">
        <f>MAX(VLOOKUP("zero_test", Keys!$B:$C, 2, FALSE), Demand_calcs!U21-'BFPIaE-production'!U19+'BFPIaE-exports'!U19)</f>
        <v>30666947814103.953</v>
      </c>
      <c r="V19" s="17">
        <f>MAX(VLOOKUP("zero_test", Keys!$B:$C, 2, FALSE), Demand_calcs!V21-'BFPIaE-production'!V19+'BFPIaE-exports'!V19)</f>
        <v>30930531732708.953</v>
      </c>
      <c r="W19" s="17">
        <f>MAX(VLOOKUP("zero_test", Keys!$B:$C, 2, FALSE), Demand_calcs!W21-'BFPIaE-production'!W19+'BFPIaE-exports'!W19)</f>
        <v>31336813482564.781</v>
      </c>
      <c r="X19" s="17">
        <f>MAX(VLOOKUP("zero_test", Keys!$B:$C, 2, FALSE), Demand_calcs!X21-'BFPIaE-production'!X19+'BFPIaE-exports'!X19)</f>
        <v>31954586581472.391</v>
      </c>
      <c r="Y19" s="17">
        <f>MAX(VLOOKUP("zero_test", Keys!$B:$C, 2, FALSE), Demand_calcs!Y21-'BFPIaE-production'!Y19+'BFPIaE-exports'!Y19)</f>
        <v>32172475815474.813</v>
      </c>
      <c r="Z19" s="17">
        <f>MAX(VLOOKUP("zero_test", Keys!$B:$C, 2, FALSE), Demand_calcs!Z21-'BFPIaE-production'!Z19+'BFPIaE-exports'!Z19)</f>
        <v>32566252507765.563</v>
      </c>
      <c r="AA19" s="17">
        <f>MAX(VLOOKUP("zero_test", Keys!$B:$C, 2, FALSE), Demand_calcs!AA21-'BFPIaE-production'!AA19+'BFPIaE-exports'!AA19)</f>
        <v>32785210899678.047</v>
      </c>
      <c r="AB19" s="17">
        <f>MAX(VLOOKUP("zero_test", Keys!$B:$C, 2, FALSE), Demand_calcs!AB21-'BFPIaE-production'!AB19+'BFPIaE-exports'!AB19)</f>
        <v>33347473505920.047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335864831500978.06</v>
      </c>
      <c r="D20" s="17">
        <f>MAX(VLOOKUP("zero_test", Keys!$B:$C, 2, FALSE), Demand_calcs!D22-'BFPIaE-production'!D20+'BFPIaE-exports'!D20)</f>
        <v>326180183673673.19</v>
      </c>
      <c r="E20" s="17">
        <f>MAX(VLOOKUP("zero_test", Keys!$B:$C, 2, FALSE), Demand_calcs!E22-'BFPIaE-production'!E20+'BFPIaE-exports'!E20)</f>
        <v>285240033535638.56</v>
      </c>
      <c r="F20" s="17">
        <f>MAX(VLOOKUP("zero_test", Keys!$B:$C, 2, FALSE), Demand_calcs!F22-'BFPIaE-production'!F20+'BFPIaE-exports'!F20)</f>
        <v>307007341518548.69</v>
      </c>
      <c r="G20" s="17">
        <f>MAX(VLOOKUP("zero_test", Keys!$B:$C, 2, FALSE), Demand_calcs!G22-'BFPIaE-production'!G20+'BFPIaE-exports'!G20)</f>
        <v>291664302347212.5</v>
      </c>
      <c r="H20" s="17">
        <f>MAX(VLOOKUP("zero_test", Keys!$B:$C, 2, FALSE), Demand_calcs!H22-'BFPIaE-production'!H20+'BFPIaE-exports'!H20)</f>
        <v>287384646023978.25</v>
      </c>
      <c r="I20" s="17">
        <f>MAX(VLOOKUP("zero_test", Keys!$B:$C, 2, FALSE), Demand_calcs!I22-'BFPIaE-production'!I20+'BFPIaE-exports'!I20)</f>
        <v>267801418292706.13</v>
      </c>
      <c r="J20" s="17">
        <f>MAX(VLOOKUP("zero_test", Keys!$B:$C, 2, FALSE), Demand_calcs!J22-'BFPIaE-production'!J20+'BFPIaE-exports'!J20)</f>
        <v>247068180059680.25</v>
      </c>
      <c r="K20" s="17">
        <f>MAX(VLOOKUP("zero_test", Keys!$B:$C, 2, FALSE), Demand_calcs!K22-'BFPIaE-production'!K20+'BFPIaE-exports'!K20)</f>
        <v>231064503609556.5</v>
      </c>
      <c r="L20" s="17">
        <f>MAX(VLOOKUP("zero_test", Keys!$B:$C, 2, FALSE), Demand_calcs!L22-'BFPIaE-production'!L20+'BFPIaE-exports'!L20)</f>
        <v>222299322478546.38</v>
      </c>
      <c r="M20" s="17">
        <f>MAX(VLOOKUP("zero_test", Keys!$B:$C, 2, FALSE), Demand_calcs!M22-'BFPIaE-production'!M20+'BFPIaE-exports'!M20)</f>
        <v>218420862580483.88</v>
      </c>
      <c r="N20" s="17">
        <f>MAX(VLOOKUP("zero_test", Keys!$B:$C, 2, FALSE), Demand_calcs!N22-'BFPIaE-production'!N20+'BFPIaE-exports'!N20)</f>
        <v>222312937920306.5</v>
      </c>
      <c r="O20" s="17">
        <f>MAX(VLOOKUP("zero_test", Keys!$B:$C, 2, FALSE), Demand_calcs!O22-'BFPIaE-production'!O20+'BFPIaE-exports'!O20)</f>
        <v>219668723895797.5</v>
      </c>
      <c r="P20" s="17">
        <f>MAX(VLOOKUP("zero_test", Keys!$B:$C, 2, FALSE), Demand_calcs!P22-'BFPIaE-production'!P20+'BFPIaE-exports'!P20)</f>
        <v>216610250327627.38</v>
      </c>
      <c r="Q20" s="17">
        <f>MAX(VLOOKUP("zero_test", Keys!$B:$C, 2, FALSE), Demand_calcs!Q22-'BFPIaE-production'!Q20+'BFPIaE-exports'!Q20)</f>
        <v>220866857724540.75</v>
      </c>
      <c r="R20" s="17">
        <f>MAX(VLOOKUP("zero_test", Keys!$B:$C, 2, FALSE), Demand_calcs!R22-'BFPIaE-production'!R20+'BFPIaE-exports'!R20)</f>
        <v>217170783735966.88</v>
      </c>
      <c r="S20" s="17">
        <f>MAX(VLOOKUP("zero_test", Keys!$B:$C, 2, FALSE), Demand_calcs!S22-'BFPIaE-production'!S20+'BFPIaE-exports'!S20)</f>
        <v>217031117705178.13</v>
      </c>
      <c r="T20" s="17">
        <f>MAX(VLOOKUP("zero_test", Keys!$B:$C, 2, FALSE), Demand_calcs!T22-'BFPIaE-production'!T20+'BFPIaE-exports'!T20)</f>
        <v>225504625566192.75</v>
      </c>
      <c r="U20" s="17">
        <f>MAX(VLOOKUP("zero_test", Keys!$B:$C, 2, FALSE), Demand_calcs!U22-'BFPIaE-production'!U20+'BFPIaE-exports'!U20)</f>
        <v>236972054681548.25</v>
      </c>
      <c r="V20" s="17">
        <f>MAX(VLOOKUP("zero_test", Keys!$B:$C, 2, FALSE), Demand_calcs!V22-'BFPIaE-production'!V20+'BFPIaE-exports'!V20)</f>
        <v>255080109255678.5</v>
      </c>
      <c r="W20" s="17">
        <f>MAX(VLOOKUP("zero_test", Keys!$B:$C, 2, FALSE), Demand_calcs!W22-'BFPIaE-production'!W20+'BFPIaE-exports'!W20)</f>
        <v>278807742415850.63</v>
      </c>
      <c r="X20" s="17">
        <f>MAX(VLOOKUP("zero_test", Keys!$B:$C, 2, FALSE), Demand_calcs!X22-'BFPIaE-production'!X20+'BFPIaE-exports'!X20)</f>
        <v>301392249601407.13</v>
      </c>
      <c r="Y20" s="17">
        <f>MAX(VLOOKUP("zero_test", Keys!$B:$C, 2, FALSE), Demand_calcs!Y22-'BFPIaE-production'!Y20+'BFPIaE-exports'!Y20)</f>
        <v>318414117290084.25</v>
      </c>
      <c r="Z20" s="17">
        <f>MAX(VLOOKUP("zero_test", Keys!$B:$C, 2, FALSE), Demand_calcs!Z22-'BFPIaE-production'!Z20+'BFPIaE-exports'!Z20)</f>
        <v>330434546583384.63</v>
      </c>
      <c r="AA20" s="17">
        <f>MAX(VLOOKUP("zero_test", Keys!$B:$C, 2, FALSE), Demand_calcs!AA22-'BFPIaE-production'!AA20+'BFPIaE-exports'!AA20)</f>
        <v>339490539795593.75</v>
      </c>
      <c r="AB20" s="17">
        <f>MAX(VLOOKUP("zero_test", Keys!$B:$C, 2, FALSE), Demand_calcs!AB22-'BFPIaE-production'!AB20+'BFPIaE-exports'!AB20)</f>
        <v>356971043765033.38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103135050000000</v>
      </c>
      <c r="D22" s="17">
        <f>MAX(VLOOKUP("zero_test", Keys!$B:$C, 2, FALSE), Demand_calcs!D24-'BFPIaE-production'!D22+'BFPIaE-exports'!D22)</f>
        <v>101799016940927.94</v>
      </c>
      <c r="E22" s="17">
        <f>MAX(VLOOKUP("zero_test", Keys!$B:$C, 2, FALSE), Demand_calcs!E24-'BFPIaE-production'!E22+'BFPIaE-exports'!E22)</f>
        <v>101727011766311.2</v>
      </c>
      <c r="F22" s="17">
        <f>MAX(VLOOKUP("zero_test", Keys!$B:$C, 2, FALSE), Demand_calcs!F24-'BFPIaE-production'!F22+'BFPIaE-exports'!F22)</f>
        <v>102581975563317.22</v>
      </c>
      <c r="G22" s="17">
        <f>MAX(VLOOKUP("zero_test", Keys!$B:$C, 2, FALSE), Demand_calcs!G24-'BFPIaE-production'!G22+'BFPIaE-exports'!G22)</f>
        <v>101018047437915.89</v>
      </c>
      <c r="H22" s="17">
        <f>MAX(VLOOKUP("zero_test", Keys!$B:$C, 2, FALSE), Demand_calcs!H24-'BFPIaE-production'!H22+'BFPIaE-exports'!H22)</f>
        <v>101097022871826.83</v>
      </c>
      <c r="I22" s="17">
        <f>MAX(VLOOKUP("zero_test", Keys!$B:$C, 2, FALSE), Demand_calcs!I24-'BFPIaE-production'!I22+'BFPIaE-exports'!I22)</f>
        <v>102092967267788.09</v>
      </c>
      <c r="J22" s="17">
        <f>MAX(VLOOKUP("zero_test", Keys!$B:$C, 2, FALSE), Demand_calcs!J24-'BFPIaE-production'!J22+'BFPIaE-exports'!J22)</f>
        <v>102676007399525.06</v>
      </c>
      <c r="K22" s="17">
        <f>MAX(VLOOKUP("zero_test", Keys!$B:$C, 2, FALSE), Demand_calcs!K24-'BFPIaE-production'!K22+'BFPIaE-exports'!K22)</f>
        <v>103432970584519.28</v>
      </c>
      <c r="L22" s="17">
        <f>MAX(VLOOKUP("zero_test", Keys!$B:$C, 2, FALSE), Demand_calcs!L24-'BFPIaE-production'!L22+'BFPIaE-exports'!L22)</f>
        <v>104158044989957.86</v>
      </c>
      <c r="M22" s="17">
        <f>MAX(VLOOKUP("zero_test", Keys!$B:$C, 2, FALSE), Demand_calcs!M24-'BFPIaE-production'!M22+'BFPIaE-exports'!M22)</f>
        <v>105064969717470.34</v>
      </c>
      <c r="N22" s="17">
        <f>MAX(VLOOKUP("zero_test", Keys!$B:$C, 2, FALSE), Demand_calcs!N24-'BFPIaE-production'!N22+'BFPIaE-exports'!N22)</f>
        <v>106228976862552.84</v>
      </c>
      <c r="O22" s="17">
        <f>MAX(VLOOKUP("zero_test", Keys!$B:$C, 2, FALSE), Demand_calcs!O24-'BFPIaE-production'!O22+'BFPIaE-exports'!O22)</f>
        <v>106818036267905.22</v>
      </c>
      <c r="P22" s="17">
        <f>MAX(VLOOKUP("zero_test", Keys!$B:$C, 2, FALSE), Demand_calcs!P24-'BFPIaE-production'!P22+'BFPIaE-exports'!P22)</f>
        <v>107619030676961.69</v>
      </c>
      <c r="Q22" s="17">
        <f>MAX(VLOOKUP("zero_test", Keys!$B:$C, 2, FALSE), Demand_calcs!Q24-'BFPIaE-production'!Q22+'BFPIaE-exports'!Q22)</f>
        <v>109103047549515.06</v>
      </c>
      <c r="R22" s="17">
        <f>MAX(VLOOKUP("zero_test", Keys!$B:$C, 2, FALSE), Demand_calcs!R24-'BFPIaE-production'!R22+'BFPIaE-exports'!R22)</f>
        <v>110587043231572.16</v>
      </c>
      <c r="S22" s="17">
        <f>MAX(VLOOKUP("zero_test", Keys!$B:$C, 2, FALSE), Demand_calcs!S24-'BFPIaE-production'!S22+'BFPIaE-exports'!S22)</f>
        <v>112214968270010.55</v>
      </c>
      <c r="T22" s="17">
        <f>MAX(VLOOKUP("zero_test", Keys!$B:$C, 2, FALSE), Demand_calcs!T24-'BFPIaE-production'!T22+'BFPIaE-exports'!T22)</f>
        <v>114244977542196.02</v>
      </c>
      <c r="U22" s="17">
        <f>MAX(VLOOKUP("zero_test", Keys!$B:$C, 2, FALSE), Demand_calcs!U24-'BFPIaE-production'!U22+'BFPIaE-exports'!U22)</f>
        <v>116071022309847.36</v>
      </c>
      <c r="V22" s="17">
        <f>MAX(VLOOKUP("zero_test", Keys!$B:$C, 2, FALSE), Demand_calcs!V24-'BFPIaE-production'!V22+'BFPIaE-exports'!V22)</f>
        <v>117805037728162.94</v>
      </c>
      <c r="W22" s="17">
        <f>MAX(VLOOKUP("zero_test", Keys!$B:$C, 2, FALSE), Demand_calcs!W24-'BFPIaE-production'!W22+'BFPIaE-exports'!W22)</f>
        <v>119825034266715.5</v>
      </c>
      <c r="X22" s="17">
        <f>MAX(VLOOKUP("zero_test", Keys!$B:$C, 2, FALSE), Demand_calcs!X24-'BFPIaE-production'!X22+'BFPIaE-exports'!X22)</f>
        <v>121952012725933.33</v>
      </c>
      <c r="Y22" s="17">
        <f>MAX(VLOOKUP("zero_test", Keys!$B:$C, 2, FALSE), Demand_calcs!Y24-'BFPIaE-production'!Y22+'BFPIaE-exports'!Y22)</f>
        <v>124172980715846</v>
      </c>
      <c r="Z22" s="17">
        <f>MAX(VLOOKUP("zero_test", Keys!$B:$C, 2, FALSE), Demand_calcs!Z24-'BFPIaE-production'!Z22+'BFPIaE-exports'!Z22)</f>
        <v>126215035913620.92</v>
      </c>
      <c r="AA22" s="17">
        <f>MAX(VLOOKUP("zero_test", Keys!$B:$C, 2, FALSE), Demand_calcs!AA24-'BFPIaE-production'!AA22+'BFPIaE-exports'!AA22)</f>
        <v>127816995470958.05</v>
      </c>
      <c r="AB22" s="17">
        <f>MAX(VLOOKUP("zero_test", Keys!$B:$C, 2, FALSE), Demand_calcs!AB24-'BFPIaE-production'!AB22+'BFPIaE-exports'!AB22)</f>
        <v>129888042429449.34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2026-08-31T18:34:49Z</dcterms:modified>
</cp:coreProperties>
</file>