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LA\webappdata\"/>
    </mc:Choice>
  </mc:AlternateContent>
  <xr:revisionPtr revIDLastSave="0" documentId="8_{7AFF5BDD-34D4-4242-AD54-11961D9DD073}" xr6:coauthVersionLast="47" xr6:coauthVersionMax="47" xr10:uidLastSave="{00000000-0000-0000-0000-000000000000}"/>
  <bookViews>
    <workbookView xWindow="-120" yWindow="-120" windowWidth="29040" windowHeight="17520"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0" l="1"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C2" i="10"/>
  <c r="G35" i="27"/>
  <c r="G23" i="27"/>
  <c r="A1" i="23"/>
  <c r="V4"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4" i="23"/>
  <c r="AD4" i="23"/>
  <c r="F5"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F1" i="23" s="1"/>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Q7" i="29"/>
  <c r="O7" i="29"/>
  <c r="K4" i="29"/>
  <c r="M7" i="29"/>
  <c r="L7" i="29" s="1"/>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J22" i="27"/>
  <c r="K22" i="27" s="1"/>
  <c r="O22" i="27"/>
  <c r="P22" i="27" s="1"/>
  <c r="O7" i="27"/>
  <c r="P7" i="27" s="1"/>
  <c r="J7" i="27"/>
  <c r="K7" i="27" s="1"/>
  <c r="C82" i="23"/>
  <c r="AH60" i="23"/>
  <c r="C51" i="23"/>
  <c r="AA43" i="23"/>
  <c r="K38" i="23"/>
  <c r="Y33" i="23"/>
  <c r="Y1" i="23" s="1"/>
  <c r="AA29" i="23"/>
  <c r="K26" i="23"/>
  <c r="AC23" i="23"/>
  <c r="R22" i="23"/>
  <c r="H21" i="23"/>
  <c r="AH19" i="23"/>
  <c r="AE18" i="23"/>
  <c r="AE17" i="23"/>
  <c r="AE16" i="23"/>
  <c r="G16" i="23"/>
  <c r="Q15" i="23"/>
  <c r="AC14" i="23"/>
  <c r="G14" i="23"/>
  <c r="Q13" i="23"/>
  <c r="AC12" i="23"/>
  <c r="G12" i="23"/>
  <c r="Q11" i="23"/>
  <c r="AC10" i="23"/>
  <c r="G10" i="23"/>
  <c r="Q9" i="23"/>
  <c r="AC8" i="23"/>
  <c r="G8" i="23"/>
  <c r="Q7" i="23"/>
  <c r="AC6" i="23"/>
  <c r="AC1" i="23" s="1"/>
  <c r="G6" i="23"/>
  <c r="Q5" i="23"/>
  <c r="AE4" i="23"/>
  <c r="P4" i="23"/>
  <c r="C4" i="23"/>
  <c r="G60" i="23"/>
  <c r="Q50" i="23"/>
  <c r="T43" i="23"/>
  <c r="T1" i="23" s="1"/>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L52" i="23"/>
  <c r="L1" i="23" s="1"/>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AA1" i="23" s="1"/>
  <c r="E24" i="23"/>
  <c r="E22" i="23"/>
  <c r="R20" i="23"/>
  <c r="E19" i="23"/>
  <c r="U17" i="23"/>
  <c r="O16" i="23"/>
  <c r="U15" i="23"/>
  <c r="U14" i="23"/>
  <c r="Y13" i="23"/>
  <c r="AE12" i="23"/>
  <c r="AE11" i="23"/>
  <c r="E11" i="23"/>
  <c r="I10" i="23"/>
  <c r="I9" i="23"/>
  <c r="O8" i="23"/>
  <c r="U7" i="23"/>
  <c r="U1" i="23" s="1"/>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H1" i="23" s="1"/>
  <c r="E68" i="23"/>
  <c r="AG52" i="23"/>
  <c r="K42" i="23"/>
  <c r="AA35" i="23"/>
  <c r="Y30" i="23"/>
  <c r="L25" i="23"/>
  <c r="H23" i="23"/>
  <c r="R21" i="23"/>
  <c r="R1" i="23" s="1"/>
  <c r="G20" i="27" s="1"/>
  <c r="Y19" i="23"/>
  <c r="O18" i="23"/>
  <c r="G17" i="23"/>
  <c r="AG15" i="23"/>
  <c r="G15" i="23"/>
  <c r="M14" i="23"/>
  <c r="M13" i="23"/>
  <c r="Q12" i="23"/>
  <c r="Q1" i="23" s="1"/>
  <c r="W11" i="23"/>
  <c r="W10" i="23"/>
  <c r="AC9" i="23"/>
  <c r="AG8" i="23"/>
  <c r="AG7" i="23"/>
  <c r="G7" i="23"/>
  <c r="M6" i="23"/>
  <c r="M5" i="23"/>
  <c r="W4" i="23"/>
  <c r="G4" i="23"/>
  <c r="O33" i="27"/>
  <c r="P33" i="27" s="1"/>
  <c r="J33" i="27"/>
  <c r="K33" i="27" s="1"/>
  <c r="V7" i="23"/>
  <c r="V5" i="23"/>
  <c r="V1" i="23" s="1"/>
  <c r="J32" i="27"/>
  <c r="K32" i="27" s="1"/>
  <c r="O32" i="27"/>
  <c r="P32" i="27" s="1"/>
  <c r="AB1" i="23"/>
  <c r="AH1" i="23"/>
  <c r="J1" i="23"/>
  <c r="S1" i="23"/>
  <c r="I1" i="23"/>
  <c r="E1" i="23"/>
  <c r="D1" i="23"/>
  <c r="K1" i="23"/>
  <c r="C1" i="23"/>
  <c r="X1" i="23"/>
  <c r="P1" i="23"/>
  <c r="O20" i="27" l="1"/>
  <c r="P20" i="27" s="1"/>
  <c r="J20" i="27"/>
  <c r="K20" i="27" s="1"/>
  <c r="AG1" i="23"/>
  <c r="W1" i="23"/>
  <c r="G1" i="23"/>
  <c r="N1" i="23"/>
  <c r="M1" i="23"/>
  <c r="O1" i="23"/>
  <c r="G21" i="27"/>
  <c r="G6" i="27"/>
  <c r="L9" i="29"/>
  <c r="J28" i="19" s="1"/>
  <c r="CJ3" i="28"/>
  <c r="C3" i="28"/>
  <c r="BO3" i="28"/>
  <c r="L3" i="28"/>
  <c r="BX3" i="28"/>
  <c r="AS3" i="28"/>
  <c r="BB3" i="28"/>
  <c r="E3" i="28"/>
  <c r="AM3" i="28"/>
  <c r="AW3" i="28"/>
  <c r="BA3" i="28"/>
  <c r="BD3" i="28"/>
  <c r="O13" i="29" s="1"/>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L10" i="29" s="1"/>
  <c r="J7" i="19" s="1"/>
  <c r="J3" i="28"/>
  <c r="K6" i="29" s="1"/>
  <c r="L6" i="29" s="1"/>
  <c r="J37" i="19" s="1"/>
  <c r="P355" i="31" s="1"/>
  <c r="AI3" i="28"/>
  <c r="Y3" i="28"/>
  <c r="AR3" i="28"/>
  <c r="Z3" i="28"/>
  <c r="V3" i="28"/>
  <c r="CH3" i="28"/>
  <c r="G3" i="28"/>
  <c r="BS3" i="28"/>
  <c r="S2" i="29" s="1"/>
  <c r="AP3" i="28"/>
  <c r="X3" i="28"/>
  <c r="CD3" i="28"/>
  <c r="BG3" i="28"/>
  <c r="D3" i="28"/>
  <c r="BP3" i="28"/>
  <c r="U3" i="28"/>
  <c r="AT3" i="28"/>
  <c r="B3" i="28"/>
  <c r="AE3" i="28"/>
  <c r="I3" i="28"/>
  <c r="L4" i="29" s="1"/>
  <c r="J33" i="19" s="1"/>
  <c r="P305" i="31" s="1"/>
  <c r="AC3" i="28"/>
  <c r="AV3" i="28"/>
  <c r="J46" i="19"/>
  <c r="AE1" i="23"/>
  <c r="O21" i="27"/>
  <c r="J21" i="27"/>
  <c r="F105" i="8"/>
  <c r="K8" i="29" l="1"/>
  <c r="L8" i="29" s="1"/>
  <c r="J74" i="19" s="1"/>
  <c r="P1605" i="31" s="1"/>
  <c r="K2" i="29"/>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104" i="31"/>
  <c r="P96" i="31"/>
  <c r="P88" i="31"/>
  <c r="P80" i="31"/>
  <c r="P72" i="31"/>
  <c r="P64" i="31"/>
  <c r="P101" i="31"/>
  <c r="P93" i="31"/>
  <c r="P77" i="31"/>
  <c r="P85" i="31"/>
  <c r="P69" i="31"/>
  <c r="P97" i="31"/>
  <c r="P83" i="31"/>
  <c r="P98" i="31"/>
  <c r="P90" i="31"/>
  <c r="P82" i="31"/>
  <c r="P74" i="31"/>
  <c r="P66" i="31"/>
  <c r="P103" i="31"/>
  <c r="P95" i="31"/>
  <c r="P79" i="31"/>
  <c r="P63" i="31"/>
  <c r="P73" i="31"/>
  <c r="P91" i="31"/>
  <c r="P87" i="31"/>
  <c r="P71" i="31"/>
  <c r="P89" i="31"/>
  <c r="P99" i="31"/>
  <c r="P100" i="31"/>
  <c r="P92" i="31"/>
  <c r="P84" i="31"/>
  <c r="P76" i="31"/>
  <c r="P68" i="31"/>
  <c r="P81" i="31"/>
  <c r="P65" i="31"/>
  <c r="P67" i="31"/>
  <c r="P102" i="31"/>
  <c r="P94" i="31"/>
  <c r="P86" i="31"/>
  <c r="P78" i="31"/>
  <c r="P70" i="31"/>
  <c r="P75"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L12" i="29" l="1"/>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5" i="8" s="1"/>
  <c r="F4"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199" i="8" l="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<sst xmlns="http://schemas.openxmlformats.org/spreadsheetml/2006/main" count="30722" uniqueCount="2646">
  <si>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</si>
  <si>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</si>
  <si>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</si>
  <si>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</si>
  <si>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</si>
  <si>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</si>
  <si>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</si>
  <si>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</si>
  <si>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</si>
  <si>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</si>
  <si>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</si>
  <si>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</si>
  <si>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</si>
  <si>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</si>
  <si>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</si>
  <si>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</si>
  <si>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</si>
  <si>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</si>
  <si>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</si>
  <si>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</si>
  <si>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</si>
  <si>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</si>
  <si>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</si>
  <si>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</si>
  <si>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</si>
  <si>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</si>
  <si>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</si>
  <si>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</si>
  <si>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</si>
  <si>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</si>
  <si>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</si>
  <si>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</si>
  <si>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</si>
  <si>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</si>
  <si>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</si>
  <si>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</si>
  <si>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</si>
  <si>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</si>
  <si>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</si>
  <si>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</si>
  <si>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</si>
  <si>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</si>
  <si>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</si>
  <si>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</si>
  <si>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</si>
  <si>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</si>
  <si>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</si>
  <si>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</si>
  <si>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</si>
  <si>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</si>
  <si>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</si>
  <si>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</si>
  <si>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</si>
  <si>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</si>
  <si>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</si>
  <si>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</si>
  <si>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</si>
  <si>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</si>
  <si>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</si>
  <si>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</si>
  <si>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</si>
  <si>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</si>
  <si>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</si>
  <si>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</si>
  <si>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</si>
  <si>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</si>
  <si>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</si>
  <si>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</si>
  <si>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</si>
  <si>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</si>
  <si>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</si>
  <si>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</si>
  <si>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</si>
  <si>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</si>
  <si>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</si>
  <si>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</si>
  <si>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</si>
  <si>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</si>
  <si>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</si>
  <si>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</si>
  <si>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</si>
  <si>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</si>
  <si>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</si>
  <si>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</si>
  <si>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</si>
  <si>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</si>
  <si>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</si>
  <si>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</si>
  <si>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</si>
  <si>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</si>
  <si>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</si>
  <si>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</si>
  <si>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</si>
  <si>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</si>
  <si>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</si>
  <si>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</si>
  <si>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</si>
  <si>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</si>
  <si>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</si>
  <si>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</si>
  <si>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</si>
  <si>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</si>
  <si>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</si>
  <si>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</si>
  <si>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</si>
  <si>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</si>
  <si>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</si>
  <si>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</si>
  <si>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</si>
  <si>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</si>
  <si>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</si>
  <si>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</si>
  <si>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</si>
  <si>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</si>
  <si>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</si>
  <si>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</si>
  <si>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</si>
  <si>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</si>
  <si>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</si>
  <si>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</si>
  <si>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</si>
  <si>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</si>
  <si>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</si>
  <si>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</si>
  <si>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</si>
  <si>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</si>
  <si>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</si>
  <si>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</si>
  <si>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</si>
  <si>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</si>
  <si>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</si>
  <si>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</si>
  <si>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</si>
  <si>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</si>
  <si>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</si>
  <si>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</si>
  <si>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</si>
  <si>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</si>
  <si>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</si>
  <si>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</si>
  <si>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</si>
  <si>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</si>
  <si>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</si>
  <si>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</si>
  <si>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</si>
  <si>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</si>
  <si>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</si>
  <si>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</si>
  <si>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</si>
  <si>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</si>
  <si>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</si>
  <si>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</si>
  <si>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</si>
  <si>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</si>
  <si>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</si>
  <si>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</si>
  <si>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</si>
  <si>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</si>
  <si>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</si>
  <si>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</si>
  <si>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</si>
  <si>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</si>
  <si>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</si>
  <si>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</si>
  <si>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</si>
  <si>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</si>
  <si>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</si>
  <si>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</si>
  <si>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</si>
  <si>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</si>
  <si>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</si>
  <si>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</si>
  <si>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</si>
  <si>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</si>
  <si>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</si>
  <si>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</si>
  <si>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</si>
  <si>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</si>
  <si>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</si>
  <si>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</si>
  <si>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</si>
  <si>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</si>
  <si>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</si>
  <si>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</si>
  <si>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</si>
  <si>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</si>
  <si>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</si>
  <si>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</si>
  <si>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</si>
  <si>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</si>
  <si>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</si>
  <si>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</si>
  <si>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</si>
  <si>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</si>
  <si>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</si>
  <si>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</si>
  <si>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</si>
  <si>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</si>
  <si>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</si>
  <si>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</si>
  <si>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</si>
  <si>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</si>
  <si>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</si>
  <si>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</si>
  <si>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</si>
  <si>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</si>
  <si>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</si>
  <si>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</si>
  <si>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</si>
  <si>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</si>
  <si>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</si>
  <si>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</si>
  <si>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</si>
  <si>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</si>
  <si>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</si>
  <si>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</si>
  <si>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</si>
  <si>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</si>
  <si>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</si>
  <si>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</si>
  <si>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</si>
  <si>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</si>
  <si>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</si>
  <si>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</si>
  <si>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</si>
  <si>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</si>
  <si>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</si>
  <si>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</si>
  <si>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</si>
  <si>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</si>
  <si>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</si>
  <si>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</si>
  <si>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</si>
  <si>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</si>
  <si>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</si>
  <si>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</si>
  <si>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</si>
  <si>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</si>
  <si>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</si>
  <si>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</si>
  <si>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</si>
  <si>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</si>
  <si>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</si>
  <si>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</si>
  <si>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</si>
  <si>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</si>
  <si>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</si>
  <si>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</si>
  <si>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</si>
  <si>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</si>
  <si>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</si>
  <si>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</si>
  <si>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</si>
  <si>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</si>
  <si>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</si>
  <si>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</si>
  <si>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</si>
  <si>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</si>
  <si>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</si>
  <si>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</si>
  <si>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</si>
  <si>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</si>
  <si>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</si>
  <si>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</si>
  <si>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</si>
  <si>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</si>
  <si>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</si>
  <si>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</si>
  <si>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</si>
  <si>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</si>
  <si>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</si>
  <si>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</si>
  <si>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</si>
  <si>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</si>
  <si>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</si>
  <si>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</si>
  <si>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</si>
  <si>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</si>
  <si>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</si>
  <si>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</si>
  <si>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</si>
  <si>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</si>
  <si>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</si>
  <si>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</si>
  <si>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</si>
  <si>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</si>
  <si>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</si>
  <si>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</si>
  <si>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</si>
  <si>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</si>
  <si>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</si>
  <si>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</si>
  <si>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</si>
  <si>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</si>
  <si>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</si>
  <si>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</si>
  <si>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</si>
  <si>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</si>
  <si>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</si>
  <si>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</si>
  <si>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</si>
  <si>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</si>
  <si>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</si>
  <si>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</si>
  <si>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</si>
  <si>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</si>
  <si>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</si>
  <si>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</si>
  <si>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</si>
  <si>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</si>
  <si>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</si>
  <si>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</si>
  <si>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</si>
  <si>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</si>
  <si>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</si>
  <si>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</si>
  <si>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</si>
  <si>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</si>
  <si>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</si>
  <si>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</si>
  <si>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</si>
  <si>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</si>
  <si>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</si>
  <si>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</si>
  <si>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</si>
  <si>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</si>
  <si>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</si>
  <si>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</si>
  <si>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</si>
  <si>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</si>
  <si>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</si>
  <si>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</si>
  <si>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</si>
  <si>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</si>
  <si>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</si>
  <si>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</si>
  <si>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</si>
  <si>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</si>
  <si>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</si>
  <si>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</si>
  <si>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</si>
  <si>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</si>
  <si>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</si>
  <si>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</si>
  <si>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</si>
  <si>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</si>
  <si>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</si>
  <si>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</si>
  <si>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</si>
  <si>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</si>
  <si>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</si>
  <si>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</si>
  <si>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</si>
  <si>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</si>
  <si>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</si>
  <si>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</si>
  <si>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</si>
  <si>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</si>
  <si>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</si>
  <si>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</si>
  <si>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</si>
  <si>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</si>
  <si>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</si>
  <si>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</si>
  <si>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</si>
  <si>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</si>
  <si>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</si>
  <si>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</si>
  <si>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</si>
  <si>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</si>
  <si>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</si>
  <si>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</si>
  <si>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</si>
  <si>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</si>
  <si>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</si>
  <si>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</si>
  <si>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</si>
  <si>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</si>
  <si>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</si>
  <si>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</si>
  <si>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</si>
  <si>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</si>
  <si>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</si>
  <si>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</si>
  <si>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</si>
  <si>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</si>
  <si>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</si>
  <si>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</si>
  <si>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</si>
  <si>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</si>
  <si>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</si>
  <si>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</si>
  <si>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</si>
  <si>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</si>
  <si>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</si>
  <si>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</si>
  <si>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</si>
  <si>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</si>
  <si>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</si>
  <si>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</si>
  <si>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</si>
  <si>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</si>
  <si>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</si>
  <si>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</si>
  <si>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</si>
  <si>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</si>
  <si>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</si>
  <si>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</si>
  <si>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</si>
  <si>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</si>
  <si>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</si>
  <si>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</si>
  <si>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</si>
  <si>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</si>
  <si>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</si>
  <si>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</si>
  <si>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</si>
  <si>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</si>
  <si>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</si>
  <si>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</si>
  <si>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</si>
  <si>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</si>
  <si>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</si>
  <si>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</si>
  <si>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</si>
  <si>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</si>
  <si>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</si>
  <si>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</si>
  <si>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</si>
  <si>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</si>
  <si>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</si>
  <si>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</si>
  <si>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</si>
  <si>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</si>
  <si>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</si>
  <si>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</si>
  <si>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</si>
  <si>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</si>
  <si>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</si>
  <si>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</si>
  <si>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</si>
  <si>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</si>
  <si>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</si>
  <si>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</si>
  <si>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</si>
  <si>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</si>
  <si>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</si>
  <si>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</si>
  <si>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</si>
  <si>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</si>
  <si>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</si>
  <si>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</si>
  <si>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</si>
  <si>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</si>
  <si>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</si>
  <si>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</si>
  <si>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</si>
  <si>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</si>
  <si>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</si>
  <si>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</si>
  <si>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</si>
  <si>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</si>
  <si>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</si>
  <si>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</si>
  <si>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</si>
  <si>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</si>
  <si>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</si>
  <si>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</si>
  <si>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</si>
  <si>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</si>
  <si>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</si>
  <si>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</si>
  <si>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</si>
  <si>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</si>
  <si>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</si>
  <si>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</si>
  <si>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</si>
  <si>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</si>
  <si>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</si>
  <si>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</si>
  <si>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</si>
  <si>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</si>
  <si>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</si>
  <si>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</si>
  <si>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</si>
  <si>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</si>
  <si>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</si>
  <si>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</si>
  <si>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</si>
  <si>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</si>
  <si>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</si>
  <si>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</si>
  <si>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</si>
  <si>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</si>
  <si>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</si>
  <si>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</si>
  <si>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</si>
  <si>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</si>
  <si>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</si>
  <si>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</si>
  <si>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</si>
  <si>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</si>
  <si>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</si>
  <si>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</si>
  <si>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</si>
  <si>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</si>
  <si>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</si>
  <si>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</si>
  <si>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</si>
  <si>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</si>
  <si>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</si>
  <si>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</si>
  <si>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</si>
  <si>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</si>
  <si>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</si>
  <si>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</si>
  <si>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</si>
  <si>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</si>
  <si>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</si>
  <si>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</si>
  <si>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</si>
  <si>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</si>
  <si>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</si>
  <si>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</si>
  <si>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</si>
  <si>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</si>
  <si>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</si>
  <si>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</si>
  <si>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</si>
  <si>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</si>
  <si>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</si>
  <si>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</si>
  <si>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</si>
  <si>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</si>
  <si>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</si>
  <si>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</si>
  <si>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</si>
  <si>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</si>
  <si>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</si>
  <si>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</si>
  <si>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</si>
  <si>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</si>
  <si>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</si>
  <si>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</si>
  <si>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</si>
  <si>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</si>
  <si>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</si>
  <si>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</si>
  <si>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</si>
  <si>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</si>
  <si>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</si>
  <si>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</si>
  <si>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</si>
  <si>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</si>
  <si>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</si>
  <si>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</si>
  <si>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</si>
  <si>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</si>
  <si>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</si>
  <si>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</si>
  <si>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</si>
  <si>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</si>
  <si>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</si>
  <si>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</si>
  <si>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</si>
  <si>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</si>
  <si>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</si>
  <si>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</si>
  <si>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</si>
  <si>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</si>
  <si>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</si>
  <si>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</si>
  <si>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</si>
  <si>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</si>
  <si>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</si>
  <si>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</si>
  <si>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</si>
  <si>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</si>
  <si>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</si>
  <si>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</si>
  <si>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</si>
  <si>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</si>
  <si>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</si>
  <si>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</si>
  <si>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</si>
  <si>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</si>
  <si>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</si>
  <si>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</si>
  <si>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</si>
  <si>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</si>
  <si>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</si>
  <si>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</si>
  <si>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</si>
  <si>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</si>
  <si>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</si>
  <si>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</si>
  <si>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</si>
  <si>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</si>
  <si>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</si>
  <si>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</si>
  <si>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</si>
  <si>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</si>
  <si>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</si>
  <si>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</si>
  <si>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</si>
  <si>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</si>
  <si>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</si>
  <si>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</si>
  <si>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</si>
  <si>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</si>
  <si>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</si>
  <si>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</si>
  <si>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</si>
  <si>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</si>
  <si>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</si>
  <si>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</si>
  <si>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</si>
  <si>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</si>
  <si>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</si>
  <si>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</si>
  <si>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</si>
  <si>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</si>
  <si>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</si>
  <si>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</si>
  <si>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</si>
  <si>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</si>
  <si>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</si>
  <si>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</si>
  <si>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</si>
  <si>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</si>
  <si>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</si>
  <si>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</si>
  <si>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</si>
  <si>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</si>
  <si>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</si>
  <si>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</si>
  <si>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</si>
  <si>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</si>
  <si>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</si>
  <si>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</si>
  <si>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</si>
  <si>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</si>
  <si>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</si>
  <si>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</si>
  <si>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</si>
  <si>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</si>
  <si>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</si>
  <si>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</si>
  <si>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</si>
  <si>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</si>
  <si>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</si>
  <si>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</si>
  <si>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</si>
  <si>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</si>
  <si>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</si>
  <si>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</si>
  <si>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</si>
  <si>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</si>
  <si>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</si>
  <si>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</si>
  <si>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</si>
  <si>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</si>
  <si>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</si>
  <si>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</si>
  <si>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</si>
  <si>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</si>
  <si>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</si>
  <si>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</si>
  <si>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</si>
  <si>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</si>
  <si>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</si>
  <si>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</si>
  <si>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</si>
  <si>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</si>
  <si>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</si>
  <si>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</si>
  <si>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</si>
  <si>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</si>
  <si>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</si>
  <si>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</si>
  <si>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</si>
  <si>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</si>
  <si>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</si>
  <si>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</si>
  <si>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</si>
  <si>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</si>
  <si>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</si>
  <si>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</si>
  <si>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</si>
  <si>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</si>
  <si>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</si>
  <si>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</si>
  <si>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</si>
  <si>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</si>
  <si>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</si>
  <si>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</si>
  <si>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</si>
  <si>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</si>
  <si>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</si>
  <si>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</si>
  <si>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</si>
  <si>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</si>
  <si>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</si>
  <si>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</si>
  <si>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</si>
  <si>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</si>
  <si>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</si>
  <si>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</si>
  <si>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</si>
  <si>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</si>
  <si>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</si>
  <si>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</si>
  <si>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</si>
  <si>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</si>
  <si>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</si>
  <si>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</si>
  <si>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</si>
  <si>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</si>
  <si>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</si>
  <si>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</si>
  <si>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</si>
  <si>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</si>
  <si>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</si>
  <si>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</si>
  <si>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</si>
  <si>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</si>
  <si>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</si>
  <si>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</si>
  <si>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</si>
  <si>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</si>
  <si>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</si>
  <si>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</si>
  <si>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</si>
  <si>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</si>
  <si>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</si>
  <si>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</si>
  <si>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</si>
  <si>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</si>
  <si>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</si>
  <si>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</si>
  <si>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</si>
  <si>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</si>
  <si>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</si>
  <si>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</si>
  <si>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</si>
  <si>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</si>
  <si>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</si>
  <si>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</si>
  <si>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</si>
  <si>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</si>
  <si>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</si>
  <si>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</si>
  <si>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</si>
  <si>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</si>
  <si>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</si>
  <si>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</si>
  <si>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</si>
  <si>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</si>
  <si>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</si>
  <si>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</si>
  <si>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</si>
  <si>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</si>
  <si>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</si>
  <si>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</si>
  <si>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</si>
  <si>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</si>
  <si>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</si>
  <si>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</si>
  <si>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</si>
  <si>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</si>
  <si>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</si>
  <si>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</si>
  <si>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</si>
  <si>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</si>
  <si>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</si>
  <si>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</si>
  <si>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</si>
  <si>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</si>
  <si>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</si>
  <si>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</si>
  <si>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</si>
  <si>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</si>
  <si>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</si>
  <si>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</si>
  <si>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</si>
  <si>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</si>
  <si>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</si>
  <si>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</si>
  <si>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</si>
  <si>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</si>
  <si>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</si>
  <si>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</si>
  <si>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</si>
  <si>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</si>
  <si>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</si>
  <si>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</si>
  <si>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</si>
  <si>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</si>
  <si>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</si>
  <si>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</si>
  <si>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</si>
  <si>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</si>
  <si>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</si>
  <si>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</si>
  <si>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</si>
  <si>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</si>
  <si>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</si>
  <si>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</si>
  <si>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</si>
  <si>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</si>
  <si>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</si>
  <si>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</si>
  <si>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</si>
  <si>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</si>
  <si>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</si>
  <si>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</si>
  <si>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</si>
  <si>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</si>
  <si>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</si>
  <si>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</si>
  <si>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</si>
  <si>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</si>
  <si>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</si>
  <si>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</si>
  <si>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</si>
  <si>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</si>
  <si>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</si>
  <si>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</si>
  <si>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</si>
  <si>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</si>
  <si>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</si>
  <si>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</si>
  <si>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</si>
  <si>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</si>
  <si>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</si>
  <si>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</si>
  <si>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</si>
  <si>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</si>
  <si>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</si>
  <si>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</si>
  <si>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</si>
  <si>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</si>
  <si>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</si>
  <si>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</si>
  <si>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</si>
  <si>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</si>
  <si>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</si>
  <si>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</si>
  <si>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</si>
  <si>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</si>
  <si>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</si>
  <si>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</si>
  <si>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</si>
  <si>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</si>
  <si>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</si>
  <si>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</si>
  <si>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</si>
  <si>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</si>
  <si>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</si>
  <si>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</si>
  <si>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</si>
  <si>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</si>
  <si>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</si>
  <si>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</si>
  <si>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</si>
  <si>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</si>
  <si>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</si>
  <si>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</si>
  <si>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</si>
  <si>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</si>
  <si>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</si>
  <si>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</si>
  <si>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</si>
  <si>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</si>
  <si>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</si>
  <si>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</si>
  <si>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</si>
  <si>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</si>
  <si>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</si>
  <si>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</si>
  <si>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</si>
  <si>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</si>
  <si>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</si>
  <si>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</si>
  <si>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</si>
  <si>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</si>
  <si>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</si>
  <si>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</si>
  <si>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</si>
  <si>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</si>
  <si>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</si>
  <si>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</si>
  <si>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</si>
  <si>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</si>
  <si>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</si>
  <si>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</si>
  <si>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</si>
  <si>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</si>
  <si>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</si>
  <si>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</si>
  <si>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</si>
  <si>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</si>
  <si>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</si>
  <si>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</si>
  <si>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</si>
  <si>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</si>
  <si>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</si>
  <si>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</si>
  <si>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</si>
  <si>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</si>
  <si>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</si>
  <si>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</si>
  <si>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</si>
  <si>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</si>
  <si>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</si>
  <si>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</si>
  <si>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</si>
  <si>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</si>
  <si>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</si>
  <si>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</si>
  <si>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</si>
  <si>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</si>
  <si>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</si>
  <si>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</si>
  <si>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</si>
  <si>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</si>
  <si>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</si>
  <si>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</si>
  <si>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</si>
  <si>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</si>
  <si>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</si>
  <si>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</si>
  <si>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</si>
  <si>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</si>
  <si>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</si>
  <si>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</si>
  <si>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</si>
  <si>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</si>
  <si>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</si>
  <si>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</si>
  <si>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</si>
  <si>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</si>
  <si>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</si>
  <si>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</si>
  <si>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</si>
  <si>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</si>
  <si>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</si>
  <si>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</si>
  <si>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</si>
  <si>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</si>
  <si>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</si>
  <si>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</si>
  <si>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</si>
  <si>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</si>
  <si>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</si>
  <si>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</si>
  <si>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</si>
  <si>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</si>
  <si>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</si>
  <si>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</si>
  <si>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</si>
  <si>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</si>
  <si>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</si>
  <si>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</si>
  <si>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</si>
  <si>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</si>
  <si>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</si>
  <si>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</si>
  <si>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</si>
  <si>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</si>
  <si>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</si>
  <si>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</si>
  <si>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</si>
  <si>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</si>
  <si>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</si>
  <si>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</si>
  <si>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</si>
  <si>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</si>
  <si>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</si>
  <si>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</si>
  <si>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</si>
  <si>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</si>
  <si>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</si>
  <si>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</si>
  <si>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</si>
  <si>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</si>
  <si>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</si>
  <si>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</si>
  <si>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</si>
  <si>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</si>
  <si>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</si>
  <si>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</si>
  <si>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</si>
  <si>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</si>
  <si>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</si>
  <si>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</si>
  <si>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</si>
  <si>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</si>
  <si>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</si>
  <si>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</si>
  <si>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</si>
  <si>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</si>
  <si>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</si>
  <si>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</si>
  <si>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</si>
  <si>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</si>
  <si>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</si>
  <si>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</si>
  <si>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</si>
  <si>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</si>
  <si>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</si>
  <si>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</si>
  <si>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</si>
  <si>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</si>
  <si>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</si>
  <si>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</si>
  <si>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</si>
  <si>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</si>
  <si>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</si>
  <si>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</si>
  <si>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</si>
  <si>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</si>
  <si>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</si>
  <si>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</si>
  <si>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</si>
  <si>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</si>
  <si>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</si>
  <si>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</si>
  <si>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</si>
  <si>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</si>
  <si>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</si>
  <si>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</si>
  <si>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</si>
  <si>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</si>
  <si>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</si>
  <si>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</si>
  <si>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</si>
  <si>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</si>
  <si>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</si>
  <si>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</si>
  <si>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</si>
  <si>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</si>
  <si>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</si>
  <si>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</si>
  <si>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</si>
  <si>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</si>
  <si>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</si>
  <si>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</si>
  <si>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</si>
  <si>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</si>
  <si>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</si>
  <si>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</si>
  <si>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</si>
  <si>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</si>
  <si>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</si>
  <si>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</si>
  <si>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</si>
  <si>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</si>
  <si>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</si>
  <si>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</si>
  <si>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</si>
  <si>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</si>
  <si>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</si>
  <si>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</si>
  <si>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</si>
  <si>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</si>
  <si>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</si>
  <si>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</si>
  <si>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</si>
  <si>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</si>
  <si>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</si>
  <si>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</si>
  <si>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</si>
  <si>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</si>
  <si>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</si>
  <si>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</si>
  <si>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</si>
  <si>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</si>
  <si>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</si>
  <si>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</si>
  <si>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</si>
  <si>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</si>
  <si>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</si>
  <si>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</si>
  <si>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</si>
  <si>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</si>
  <si>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</si>
  <si>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</si>
  <si>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</si>
  <si>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</si>
  <si>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</si>
  <si>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</si>
  <si>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</si>
  <si>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</si>
  <si>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</si>
  <si>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</si>
  <si>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</si>
  <si>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</si>
  <si>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</si>
  <si>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</si>
  <si>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</si>
  <si>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</si>
  <si>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</si>
  <si>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</si>
  <si>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</si>
  <si>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</si>
  <si>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</si>
  <si>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</si>
  <si>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</si>
  <si>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</si>
  <si>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</si>
  <si>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</si>
  <si>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</si>
  <si>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</si>
  <si>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</si>
  <si>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</si>
  <si>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</si>
  <si>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</si>
  <si>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</si>
  <si>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</si>
  <si>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</si>
  <si>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</si>
  <si>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</si>
  <si>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</si>
  <si>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</si>
  <si>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</si>
  <si>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</si>
  <si>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</si>
  <si>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</si>
  <si>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</si>
  <si>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</si>
  <si>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</si>
  <si>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</si>
  <si>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</si>
  <si>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</si>
  <si>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</si>
  <si>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</si>
  <si>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</si>
  <si>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</si>
  <si>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</si>
  <si>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</si>
  <si>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</si>
  <si>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</si>
  <si>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</si>
  <si>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</si>
  <si>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</si>
  <si>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</si>
  <si>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</si>
  <si>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</si>
  <si>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</si>
  <si>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</si>
  <si>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</si>
  <si>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</si>
  <si>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</si>
  <si>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</si>
  <si>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</si>
  <si>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</si>
  <si>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</si>
  <si>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</si>
  <si>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</si>
  <si>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</si>
  <si>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</si>
  <si>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</si>
  <si>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</si>
  <si>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</si>
  <si>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</si>
  <si>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</si>
  <si>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</si>
  <si>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</si>
  <si>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</si>
  <si>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</si>
  <si>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</si>
  <si>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</si>
  <si>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</si>
  <si>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</si>
  <si>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</si>
  <si>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</si>
  <si>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</si>
  <si>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</si>
  <si>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</si>
  <si>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</si>
  <si>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</si>
  <si>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</si>
  <si>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</si>
  <si>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</si>
  <si>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</si>
  <si>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</si>
  <si>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</si>
  <si>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</si>
  <si>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</si>
  <si>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</si>
  <si>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</si>
  <si>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</si>
  <si>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</si>
  <si>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</si>
  <si>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</si>
  <si>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</si>
  <si>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</si>
  <si>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</si>
  <si>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</si>
  <si>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</si>
  <si>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</si>
  <si>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</si>
  <si>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</si>
  <si>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</si>
  <si>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</si>
  <si>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</si>
  <si>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</si>
  <si>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</si>
  <si>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</si>
  <si>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</si>
  <si>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</si>
  <si>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</si>
  <si>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</si>
  <si>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</si>
  <si>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</si>
  <si>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</si>
  <si>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</si>
  <si>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</si>
  <si>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</si>
  <si>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</si>
  <si>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</si>
  <si>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</si>
  <si>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</si>
  <si>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</si>
  <si>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</si>
  <si>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</si>
  <si>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</si>
  <si>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</si>
  <si>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</si>
  <si>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</si>
  <si>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</si>
  <si>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</si>
  <si>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</si>
  <si>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</si>
  <si>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</si>
  <si>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</si>
  <si>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</si>
  <si>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</si>
  <si>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</si>
  <si>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</si>
  <si>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</si>
  <si>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</si>
  <si>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</si>
  <si>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</si>
  <si>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</si>
  <si>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</si>
  <si>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</si>
  <si>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</si>
  <si>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</si>
  <si>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</si>
  <si>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</si>
  <si>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</si>
  <si>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</si>
  <si>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</si>
  <si>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</si>
  <si>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</si>
  <si>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</si>
  <si>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</si>
  <si>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</si>
  <si>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</si>
  <si>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</si>
  <si>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</si>
  <si>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</si>
  <si>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</si>
  <si>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</si>
  <si>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</si>
  <si>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</si>
  <si>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</si>
  <si>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</si>
  <si>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</si>
  <si>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</si>
  <si>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</si>
  <si>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</si>
  <si>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</si>
  <si>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</si>
  <si>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</si>
  <si>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</si>
  <si>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</si>
  <si>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</si>
  <si>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</si>
  <si>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</si>
  <si>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</si>
  <si>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</si>
  <si>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</si>
  <si>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</si>
  <si>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</si>
  <si>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</si>
  <si>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</si>
  <si>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</si>
  <si>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</si>
  <si>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</si>
  <si>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</si>
  <si>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</si>
  <si>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</si>
  <si>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</si>
  <si>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</si>
  <si>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</si>
  <si>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</si>
  <si>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</si>
  <si>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</si>
  <si>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</si>
  <si>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</si>
  <si>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</si>
  <si>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</si>
  <si>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</si>
  <si>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</si>
  <si>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</si>
  <si>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</si>
  <si>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</si>
  <si>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</si>
  <si>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</si>
  <si>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</si>
  <si>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</si>
  <si>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</si>
  <si>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</si>
  <si>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</si>
  <si>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</si>
  <si>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</si>
  <si>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</si>
  <si>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</si>
  <si>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</si>
  <si>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</si>
  <si>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</si>
  <si>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</si>
  <si>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</si>
  <si>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</si>
  <si>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</si>
  <si>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</si>
  <si>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</si>
  <si>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</si>
  <si>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</si>
  <si>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</si>
  <si>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</si>
  <si>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</si>
  <si>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</si>
  <si>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</si>
  <si>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</si>
  <si>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</si>
  <si>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</si>
  <si>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</si>
  <si>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</si>
  <si>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</si>
  <si>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</si>
  <si>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</si>
  <si>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</si>
  <si>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</si>
  <si>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</si>
  <si>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</si>
  <si>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</si>
  <si>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</si>
  <si>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</si>
  <si>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</si>
  <si>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</si>
  <si>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</si>
  <si>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</si>
  <si>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</si>
  <si>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</si>
  <si>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</si>
  <si>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</si>
  <si>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</si>
  <si>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</si>
  <si>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</si>
  <si>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</si>
  <si>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</si>
  <si>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</si>
  <si>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</si>
  <si>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</si>
  <si>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</si>
  <si>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</si>
  <si>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</si>
  <si>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</si>
  <si>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</si>
  <si>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</si>
  <si>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</si>
  <si>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</si>
  <si>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</si>
  <si>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</si>
  <si>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</si>
  <si>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</si>
  <si>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</si>
  <si>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</si>
  <si>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</si>
  <si>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</si>
  <si>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</si>
  <si>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</si>
  <si>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</si>
  <si>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</si>
  <si>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</si>
  <si>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</si>
  <si>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</si>
  <si>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</si>
  <si>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</si>
  <si>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</si>
  <si>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</si>
  <si>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</si>
  <si>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</si>
  <si>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</si>
  <si>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</si>
  <si>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</si>
  <si>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</si>
  <si>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</si>
  <si>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</si>
  <si>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</si>
  <si>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</si>
  <si>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</si>
  <si>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</si>
  <si>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</si>
  <si>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</si>
  <si>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</si>
  <si>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</si>
  <si>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</si>
  <si>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</si>
  <si>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</si>
  <si>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</si>
  <si>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</si>
  <si>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</si>
  <si>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</si>
  <si>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</si>
  <si>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</si>
  <si>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</si>
  <si>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</si>
  <si>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</si>
  <si>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</si>
  <si>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</si>
  <si>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</si>
  <si>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</si>
  <si>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</si>
  <si>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</si>
  <si>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</si>
  <si>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</si>
  <si>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</si>
  <si>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</si>
  <si>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</si>
  <si>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</si>
  <si>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</si>
  <si>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</si>
  <si>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</si>
  <si>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</si>
  <si>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</si>
  <si>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</si>
  <si>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</si>
  <si>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</si>
  <si>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</si>
  <si>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</si>
  <si>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</si>
  <si>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</si>
  <si>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</si>
  <si>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</si>
  <si>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</si>
  <si>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</si>
  <si>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</si>
  <si>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</si>
  <si>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</si>
  <si>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</si>
  <si>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</si>
  <si>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</si>
  <si>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</si>
  <si>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</si>
  <si>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</si>
  <si>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</si>
  <si>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</si>
  <si>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</si>
  <si>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</si>
  <si>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</si>
  <si>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</si>
  <si>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</si>
  <si>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</si>
  <si>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</si>
  <si>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</si>
  <si>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</si>
  <si>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</si>
  <si>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</si>
  <si>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</si>
  <si>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</si>
  <si>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</si>
  <si>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</si>
  <si>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</si>
  <si>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</si>
  <si>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</si>
  <si>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</si>
  <si>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</si>
  <si>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</si>
  <si>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</si>
  <si>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</si>
  <si>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</si>
  <si>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</si>
  <si>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</si>
  <si>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</si>
  <si>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</si>
  <si>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</si>
  <si>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</si>
  <si>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</si>
  <si>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</si>
  <si>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</si>
  <si>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</si>
  <si>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</si>
  <si>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</si>
  <si>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</si>
  <si>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</si>
  <si>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</si>
  <si>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</si>
  <si>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</si>
  <si>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</si>
  <si>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</si>
  <si>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</si>
  <si>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</si>
  <si>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</si>
  <si>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</si>
  <si>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</si>
  <si>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</si>
  <si>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</si>
  <si>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</si>
  <si>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</si>
  <si>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</si>
  <si>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</si>
  <si>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</si>
  <si>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</si>
  <si>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</si>
  <si>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</si>
  <si>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</si>
  <si>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</si>
  <si>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</si>
  <si>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</si>
  <si>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</si>
  <si>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</si>
  <si>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</si>
  <si>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</si>
  <si>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</si>
  <si>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</si>
  <si>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</si>
  <si>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</si>
  <si>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</si>
  <si>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</si>
  <si>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</si>
  <si>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</si>
  <si>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</si>
  <si>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</si>
  <si>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</si>
  <si>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</si>
  <si>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</si>
  <si>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</si>
  <si>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</si>
  <si>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</si>
  <si>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</si>
  <si>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</si>
  <si>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</si>
  <si>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</si>
  <si>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</si>
  <si>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</si>
  <si>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</si>
  <si>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</si>
  <si>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</si>
  <si>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</si>
  <si>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</si>
  <si>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</si>
  <si>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</si>
  <si>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</si>
  <si>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</si>
  <si>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</si>
  <si>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</si>
  <si>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</si>
  <si>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</si>
  <si>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</si>
  <si>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</si>
  <si>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</si>
  <si>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</si>
  <si>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</si>
  <si>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</si>
  <si>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</si>
  <si>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</si>
  <si>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</si>
  <si>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</si>
  <si>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</si>
  <si>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</si>
  <si>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</si>
  <si>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</si>
  <si>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</si>
  <si>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</si>
  <si>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</si>
  <si>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</si>
  <si>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</si>
  <si>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</si>
  <si>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</si>
  <si>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</si>
  <si>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</si>
  <si>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</si>
  <si>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</si>
  <si>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</si>
  <si>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</si>
  <si>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</si>
  <si>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</si>
  <si>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</si>
  <si>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</si>
  <si>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</si>
  <si>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</si>
  <si>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</si>
  <si>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</si>
  <si>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</si>
  <si>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</si>
  <si>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</si>
  <si>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</si>
  <si>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</si>
  <si>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</si>
  <si>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</si>
  <si>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</si>
  <si>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</si>
  <si>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</si>
  <si>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</si>
  <si>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</si>
  <si>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</si>
  <si>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</si>
  <si>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</si>
  <si>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</si>
  <si>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</si>
  <si>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</si>
  <si>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</si>
  <si>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</si>
  <si>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</si>
  <si>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</si>
  <si>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</si>
  <si>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</si>
  <si>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</si>
  <si>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</si>
  <si>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</si>
  <si>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</si>
  <si>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</si>
  <si>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</si>
  <si>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</si>
  <si>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</si>
  <si>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</si>
  <si>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</si>
  <si>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</si>
  <si>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</si>
  <si>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</si>
  <si>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</si>
  <si>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</si>
  <si>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</si>
  <si>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</si>
  <si>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</si>
  <si>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</si>
  <si>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</si>
  <si>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</si>
  <si>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</si>
  <si>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</si>
  <si>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</si>
  <si>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</si>
  <si>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</si>
  <si>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</si>
  <si>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</si>
  <si>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</si>
  <si>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</si>
  <si>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</si>
  <si>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</si>
  <si>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</si>
  <si>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</si>
  <si>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</si>
  <si>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</si>
  <si>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</si>
  <si>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</si>
  <si>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</si>
  <si>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</si>
  <si>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</si>
  <si>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</si>
  <si>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</si>
  <si>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</si>
  <si>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</si>
  <si>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</si>
  <si>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</si>
  <si>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</si>
  <si>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</si>
  <si>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</si>
  <si>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</si>
  <si>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</si>
  <si>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</si>
  <si>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</si>
  <si>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</si>
  <si>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</si>
  <si>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</si>
  <si>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</si>
  <si>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</si>
  <si>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</si>
  <si>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</si>
  <si>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</si>
  <si>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</si>
  <si>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</si>
  <si>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</si>
  <si>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</si>
  <si>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</si>
  <si>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</si>
  <si>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</si>
  <si>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</si>
  <si>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</si>
  <si>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</si>
  <si>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</si>
  <si>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</si>
  <si>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</si>
  <si>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</si>
  <si>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</si>
  <si>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</si>
  <si>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</si>
  <si>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</si>
  <si>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</si>
  <si>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</si>
  <si>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</si>
  <si>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</si>
  <si>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</si>
  <si>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</si>
  <si>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</si>
  <si>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</si>
  <si>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</si>
  <si>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</si>
  <si>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</si>
  <si>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</si>
  <si>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</si>
  <si>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</si>
  <si>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</si>
  <si>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</si>
  <si>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</si>
  <si>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</si>
  <si>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</si>
  <si>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</si>
  <si>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</si>
  <si>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</si>
  <si>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</si>
  <si>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</si>
  <si>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</si>
  <si>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</si>
  <si>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</si>
  <si>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</si>
  <si>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</si>
  <si>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</si>
  <si>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</si>
  <si>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</si>
  <si>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</si>
  <si>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</si>
  <si>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</si>
  <si>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</si>
  <si>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</si>
  <si>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</si>
  <si>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</si>
  <si>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</si>
  <si>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</si>
  <si>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</si>
  <si>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</si>
  <si>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</si>
  <si>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</si>
  <si>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</si>
  <si>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</si>
  <si>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</si>
  <si>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</si>
  <si>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</si>
  <si>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</si>
  <si>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</si>
  <si>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</si>
  <si>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</si>
  <si>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</si>
  <si>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</si>
  <si>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</si>
  <si>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</si>
  <si>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</si>
  <si>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</si>
  <si>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</si>
  <si>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</si>
  <si>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</si>
  <si>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</si>
  <si>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</si>
  <si>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</si>
  <si>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</si>
  <si>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</si>
  <si>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</si>
  <si>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</si>
  <si>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</si>
  <si>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</si>
  <si>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</si>
  <si>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</si>
  <si>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</si>
  <si>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</si>
  <si>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</si>
  <si>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</si>
  <si>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</si>
  <si>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</si>
  <si>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</si>
  <si>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</si>
  <si>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</si>
  <si>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</si>
  <si>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</si>
  <si>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</si>
  <si>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</si>
  <si>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</si>
  <si>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</si>
  <si>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</si>
  <si>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</si>
  <si>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</si>
  <si>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</si>
  <si>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</si>
  <si>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</si>
  <si>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</si>
  <si>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</si>
  <si>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</si>
  <si>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</si>
  <si>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</si>
  <si>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</si>
  <si>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</si>
  <si>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</si>
  <si>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</si>
  <si>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</si>
  <si>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</si>
  <si>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</si>
  <si>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</si>
  <si>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</si>
  <si>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</si>
  <si>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</si>
  <si>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</si>
  <si>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</si>
  <si>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</si>
  <si>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</si>
  <si>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</si>
  <si>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</si>
  <si>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</si>
  <si>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</si>
  <si>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</si>
  <si>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</si>
  <si>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</si>
  <si>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</si>
  <si>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</si>
  <si>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</si>
  <si>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</si>
  <si>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</si>
  <si>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</si>
  <si>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</si>
  <si>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</si>
  <si>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</si>
  <si>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</si>
  <si>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</si>
  <si>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</si>
  <si>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</si>
  <si>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</si>
  <si>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</si>
  <si>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</si>
  <si>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</si>
  <si>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</si>
  <si>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</si>
  <si>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</si>
  <si>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</si>
  <si>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</si>
  <si>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</si>
  <si>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</si>
  <si>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</si>
  <si>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</si>
  <si>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</si>
  <si>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</si>
  <si>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</si>
  <si>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</si>
  <si>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</si>
  <si>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</si>
  <si>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</si>
  <si>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</si>
  <si>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</si>
  <si>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</si>
  <si>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</si>
  <si>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</si>
  <si>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</si>
  <si>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</si>
  <si>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</si>
  <si>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</si>
  <si>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</si>
  <si>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</si>
  <si>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</si>
  <si>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</si>
  <si>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</si>
  <si>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</si>
  <si>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</si>
  <si>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</si>
  <si>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</si>
  <si>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</si>
  <si>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</si>
  <si>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</si>
  <si>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</si>
  <si>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</si>
  <si>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</si>
  <si>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</si>
  <si>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</si>
  <si>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</si>
  <si>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</si>
  <si>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</si>
  <si>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</si>
  <si>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</si>
  <si>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</si>
  <si>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</si>
  <si>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</si>
  <si>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</si>
  <si>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</si>
  <si>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</si>
  <si>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</si>
  <si>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</si>
  <si>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</si>
  <si>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</si>
  <si>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</si>
  <si>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</si>
  <si>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</si>
  <si>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</si>
  <si>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</si>
  <si>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</si>
  <si>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</si>
  <si>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</si>
  <si>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</si>
  <si>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</si>
  <si>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</si>
  <si>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</si>
  <si>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</si>
  <si>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</si>
  <si>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</si>
  <si>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</si>
  <si>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</si>
  <si>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</si>
  <si>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</si>
  <si>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</si>
  <si>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</si>
  <si>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</si>
  <si>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</si>
  <si>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</si>
  <si>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</si>
  <si>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</si>
  <si>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</si>
  <si>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</si>
  <si>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</si>
  <si>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</si>
  <si>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</si>
  <si>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</si>
  <si>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</si>
  <si>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</si>
  <si>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</si>
  <si>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</si>
  <si>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</si>
  <si>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</si>
  <si>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</si>
  <si>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</si>
  <si>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</si>
  <si>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</si>
  <si>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</si>
  <si>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</si>
  <si>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</si>
  <si>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</si>
  <si>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</si>
  <si>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</si>
  <si>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</si>
  <si>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</si>
  <si>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</si>
  <si>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</si>
  <si>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</si>
  <si>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</si>
  <si>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</si>
  <si>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</si>
  <si>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</si>
  <si>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</si>
  <si>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</si>
  <si>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</si>
  <si>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</si>
  <si>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</si>
  <si>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</si>
  <si>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</si>
  <si>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</si>
  <si>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</si>
  <si>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</si>
  <si>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</si>
  <si>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</si>
  <si>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</si>
  <si>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</si>
  <si>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</si>
  <si>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</si>
  <si>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</si>
  <si>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</si>
  <si>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</si>
  <si>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</si>
  <si>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</si>
  <si>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</si>
  <si>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Boolean Use Non BAU Industry CCS Subsidies</t>
  </si>
  <si>
    <t>Non BAU Industry CCS Subsidy</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</si>
  <si>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</si>
  <si>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</si>
  <si>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</si>
  <si>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</si>
  <si>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</si>
  <si>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</si>
  <si>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</si>
  <si>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</si>
  <si>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</si>
  <si>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</si>
  <si>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</si>
  <si>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</si>
  <si>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</si>
  <si>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</si>
  <si>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</si>
  <si>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</si>
  <si>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</si>
  <si>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</si>
  <si>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</si>
  <si>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</si>
  <si>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</si>
  <si>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</si>
  <si>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</si>
  <si>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</si>
  <si>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</si>
  <si>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</si>
  <si>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</si>
  <si>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</si>
  <si>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</si>
  <si>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</si>
  <si>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</si>
  <si>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</si>
  <si>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</si>
  <si>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</si>
  <si>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</si>
  <si>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</si>
  <si>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</si>
  <si>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</si>
  <si>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</si>
  <si>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</si>
  <si>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</si>
  <si>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</si>
  <si>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</si>
  <si>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</si>
  <si>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</si>
  <si>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</si>
  <si>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</si>
  <si>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</si>
  <si>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</si>
  <si>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</si>
  <si>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</si>
  <si>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</si>
  <si>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</si>
  <si>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</si>
  <si>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</si>
  <si>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</si>
  <si>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</si>
  <si>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</si>
  <si>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</si>
  <si>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</si>
  <si>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</si>
  <si>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</si>
  <si>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</si>
  <si>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</si>
  <si>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</si>
  <si>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</si>
  <si>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</si>
  <si>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</si>
  <si>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</si>
  <si>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</si>
  <si>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</si>
  <si>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</si>
  <si>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</si>
  <si>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</si>
  <si>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</si>
  <si>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</si>
  <si>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</si>
  <si>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</si>
  <si>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</si>
  <si>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</si>
  <si>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</si>
  <si>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</si>
  <si>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</si>
  <si>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</si>
  <si>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</si>
  <si>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</si>
  <si>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</si>
  <si>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</si>
  <si>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</si>
  <si>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</si>
  <si>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</si>
  <si>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</si>
  <si>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</si>
  <si>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</si>
  <si>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</si>
  <si>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</si>
  <si>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</si>
  <si>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</si>
  <si>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</si>
  <si>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</si>
  <si>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</si>
  <si>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</si>
  <si>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</si>
  <si>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</si>
  <si>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</si>
  <si>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</si>
  <si>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</si>
  <si>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</si>
  <si>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</si>
  <si>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</si>
  <si>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</si>
  <si>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</si>
  <si>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</si>
  <si>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</si>
  <si>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</si>
  <si>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</si>
  <si>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</si>
  <si>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</si>
  <si>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</si>
  <si>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</si>
  <si>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</si>
  <si>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</si>
  <si>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</si>
  <si>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</si>
  <si>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</si>
  <si>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</si>
  <si>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</si>
  <si>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</si>
  <si>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</si>
  <si>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</si>
  <si>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</si>
  <si>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</si>
  <si>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</si>
  <si>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</si>
  <si>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</si>
  <si>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</si>
  <si>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</si>
  <si>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</si>
  <si>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</si>
  <si>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</si>
  <si>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</si>
  <si>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</si>
  <si>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</si>
  <si>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</si>
  <si>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</si>
  <si>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</si>
  <si>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</si>
  <si>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</si>
  <si>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</si>
  <si>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</si>
  <si>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</si>
  <si>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</si>
  <si>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</si>
  <si>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</si>
  <si>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</si>
  <si>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</si>
  <si>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</si>
  <si>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</si>
  <si>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</si>
  <si>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</si>
  <si>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</si>
  <si>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</si>
  <si>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</si>
  <si>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</si>
  <si>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</si>
  <si>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</si>
  <si>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</si>
  <si>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</si>
  <si>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</si>
  <si>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</si>
  <si>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</si>
  <si>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</si>
  <si>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</si>
  <si>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</si>
  <si>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</si>
  <si>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</si>
  <si>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</si>
  <si>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</si>
  <si>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</si>
  <si>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</si>
  <si>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</si>
  <si>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</si>
  <si>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</si>
  <si>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</si>
  <si>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</si>
  <si>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</si>
  <si>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</si>
  <si>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</si>
  <si>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</si>
  <si>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</si>
  <si>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</si>
  <si>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</si>
  <si>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</si>
  <si>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</si>
  <si>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</si>
  <si>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</si>
  <si>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</si>
  <si>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</si>
  <si>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</si>
  <si>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</si>
  <si>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</si>
  <si>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</si>
  <si>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</si>
  <si>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</si>
  <si>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</si>
  <si>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</si>
  <si>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</si>
  <si>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</si>
  <si>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</si>
  <si>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</si>
  <si>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</si>
  <si>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</si>
  <si>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</si>
  <si>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</si>
  <si>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</si>
  <si>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</si>
  <si>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</si>
  <si>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</si>
  <si>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</si>
  <si>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</si>
  <si>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</si>
  <si>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</si>
  <si>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</si>
  <si>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</si>
  <si>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</si>
  <si>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</si>
  <si>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</si>
  <si>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</si>
  <si>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</si>
  <si>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</si>
  <si>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</si>
  <si>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</si>
  <si>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</si>
  <si>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</si>
  <si>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</si>
  <si>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</si>
  <si>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</si>
  <si>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</si>
  <si>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</si>
  <si>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</si>
  <si>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</si>
  <si>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</si>
  <si>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</si>
  <si>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</si>
  <si>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</si>
  <si>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</si>
  <si>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</si>
  <si>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</si>
  <si>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</si>
  <si>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</si>
  <si>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</si>
  <si>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</si>
  <si>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</si>
  <si>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</si>
  <si>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</si>
  <si>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</si>
  <si>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</si>
  <si>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</si>
  <si>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</si>
  <si>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</si>
  <si>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</si>
  <si>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</si>
  <si>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</si>
  <si>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</si>
  <si>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</si>
  <si>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</si>
  <si>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</si>
  <si>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</si>
  <si>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</si>
  <si>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</si>
  <si>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</si>
  <si>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</si>
  <si>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</si>
  <si>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</si>
  <si>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</si>
  <si>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</si>
  <si>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</si>
  <si>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</si>
  <si>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</si>
  <si>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</si>
  <si>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</si>
  <si>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</si>
  <si>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</si>
  <si>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</si>
  <si>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</si>
  <si>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</si>
  <si>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</si>
  <si>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</si>
  <si>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</si>
  <si>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</si>
  <si>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</si>
  <si>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</si>
  <si>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</si>
  <si>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</si>
  <si>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</si>
  <si>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</si>
  <si>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</si>
  <si>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</si>
  <si>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</si>
  <si>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</si>
  <si>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</si>
  <si>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</si>
  <si>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</si>
  <si>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</si>
  <si>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</si>
  <si>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</si>
  <si>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</si>
  <si>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</si>
  <si>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</si>
  <si>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</si>
  <si>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</si>
  <si>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</si>
  <si>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</si>
  <si>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</si>
  <si>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</si>
  <si>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</si>
  <si>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</si>
  <si>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</si>
  <si>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</si>
  <si>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</si>
  <si>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</si>
  <si>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</si>
  <si>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</si>
  <si>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</si>
  <si>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</si>
  <si>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</si>
  <si>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</si>
  <si>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</si>
  <si>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</si>
  <si>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</si>
  <si>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</si>
  <si>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</si>
  <si>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</si>
  <si>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</si>
  <si>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</si>
  <si>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</si>
  <si>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</si>
  <si>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</si>
  <si>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</si>
  <si>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</si>
  <si>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</si>
  <si>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</si>
  <si>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</si>
  <si>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</si>
  <si>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</si>
  <si>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</si>
  <si>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</si>
  <si>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</si>
  <si>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</si>
  <si>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</si>
  <si>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</si>
  <si>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</si>
  <si>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</si>
  <si>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</si>
  <si>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</si>
  <si>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</si>
  <si>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</si>
  <si>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</si>
  <si>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</si>
  <si>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</si>
  <si>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</si>
  <si>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</si>
  <si>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</si>
  <si>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</si>
  <si>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</si>
  <si>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</si>
  <si>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</si>
  <si>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</si>
  <si>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</si>
  <si>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</si>
  <si>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</si>
  <si>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</si>
  <si>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</si>
  <si>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</si>
  <si>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</si>
  <si>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</si>
  <si>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</si>
  <si>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</si>
  <si>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</si>
  <si>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</si>
  <si>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</si>
  <si>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</si>
  <si>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</si>
  <si>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</si>
  <si>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</si>
  <si>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</si>
  <si>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</si>
  <si>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</si>
  <si>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</si>
  <si>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</si>
  <si>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</si>
  <si>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</si>
  <si>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</si>
  <si>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</si>
  <si>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</si>
  <si>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</si>
  <si>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</si>
  <si>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</si>
  <si>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</si>
  <si>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</si>
  <si>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</si>
  <si>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</si>
  <si>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</si>
  <si>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</si>
  <si>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</si>
  <si>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</si>
  <si>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</si>
  <si>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</si>
  <si>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</si>
  <si>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</si>
  <si>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</si>
  <si>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</si>
  <si>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</si>
  <si>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</si>
  <si>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</si>
  <si>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</si>
  <si>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</si>
  <si>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</si>
  <si>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</si>
  <si>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</si>
  <si>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</si>
  <si>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</si>
  <si>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</si>
  <si>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</si>
  <si>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</si>
  <si>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</si>
  <si>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</si>
  <si>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</si>
  <si>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</si>
  <si>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</si>
  <si>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</si>
  <si>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</si>
  <si>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</si>
  <si>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</si>
  <si>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</si>
  <si>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</si>
  <si>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</si>
  <si>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</si>
  <si>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</si>
  <si>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</si>
  <si>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</si>
  <si>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</si>
  <si>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</si>
  <si>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</si>
  <si>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</si>
  <si>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</si>
  <si>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</si>
  <si>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</si>
  <si>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</si>
  <si>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</si>
  <si>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</si>
  <si>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</si>
  <si>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</si>
  <si>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</si>
  <si>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</si>
  <si>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</si>
  <si>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</si>
  <si>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</si>
  <si>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</si>
  <si>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</si>
  <si>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</si>
  <si>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</si>
  <si>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</si>
  <si>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</si>
  <si>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</si>
  <si>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</si>
  <si>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</si>
  <si>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</si>
  <si>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</si>
  <si>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</si>
  <si>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</si>
  <si>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</si>
  <si>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</si>
  <si>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</si>
  <si>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</si>
  <si>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</si>
  <si>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</si>
  <si>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</si>
  <si>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</si>
  <si>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</si>
  <si>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</si>
  <si>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</si>
  <si>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</si>
  <si>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</si>
  <si>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</si>
  <si>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</si>
  <si>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</si>
  <si>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</si>
  <si>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</si>
  <si>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</si>
  <si>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</si>
  <si>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</si>
  <si>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</si>
  <si>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</si>
  <si>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</si>
  <si>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</si>
  <si>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</si>
  <si>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</si>
  <si>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</si>
  <si>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</si>
  <si>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</si>
  <si>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</si>
  <si>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</si>
  <si>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</si>
  <si>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</si>
  <si>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</si>
  <si>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</si>
  <si>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</si>
  <si>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</si>
  <si>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</si>
  <si>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</si>
  <si>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</si>
  <si>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</si>
  <si>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</si>
  <si>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</si>
  <si>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</si>
  <si>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</si>
  <si>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</si>
  <si>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</si>
  <si>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</si>
  <si>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</si>
  <si>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</si>
  <si>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</si>
  <si>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</si>
  <si>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</si>
  <si>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</si>
  <si>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</si>
  <si>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</si>
  <si>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</si>
  <si>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</si>
  <si>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</si>
  <si>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</si>
  <si>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</si>
  <si>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</si>
  <si>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</si>
  <si>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</si>
  <si>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</si>
  <si>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</si>
  <si>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</si>
  <si>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</si>
  <si>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</si>
  <si>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</si>
  <si>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</si>
  <si>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</si>
  <si>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</si>
  <si>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</si>
  <si>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</si>
  <si>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</si>
  <si>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</si>
  <si>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</si>
  <si>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</si>
  <si>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</si>
  <si>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</si>
  <si>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</si>
  <si>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</si>
  <si>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</si>
  <si>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</si>
  <si>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</si>
  <si>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</si>
  <si>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</si>
  <si>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</si>
  <si>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</si>
  <si>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</si>
  <si>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</si>
  <si>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</si>
  <si>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</si>
  <si>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</si>
  <si>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</si>
  <si>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</si>
  <si>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</si>
  <si>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</si>
  <si>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</si>
  <si>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</si>
  <si>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</si>
  <si>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</si>
  <si>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</si>
  <si>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</si>
  <si>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</si>
  <si>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</si>
  <si>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</si>
  <si>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</si>
  <si>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</si>
  <si>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</si>
  <si>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</si>
  <si>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</si>
  <si>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</si>
  <si>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</si>
  <si>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</si>
  <si>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</si>
  <si>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</si>
  <si>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</si>
  <si>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</si>
  <si>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</si>
  <si>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</si>
  <si>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</si>
  <si>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</si>
  <si>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</si>
  <si>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</si>
  <si>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</si>
  <si>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</si>
  <si>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</si>
  <si>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</si>
  <si>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</si>
  <si>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</si>
  <si>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</si>
  <si>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</si>
  <si>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</si>
  <si>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</si>
  <si>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</si>
  <si>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</si>
  <si>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</si>
  <si>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</si>
  <si>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</si>
  <si>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</si>
  <si>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</si>
  <si>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</si>
  <si>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</si>
  <si>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</si>
  <si>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</si>
  <si>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</si>
  <si>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</si>
  <si>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</si>
  <si>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</si>
  <si>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</si>
  <si>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</si>
  <si>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</si>
  <si>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</si>
  <si>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</si>
  <si>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</si>
  <si>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</si>
  <si>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</si>
  <si>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</si>
  <si>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</si>
  <si>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</si>
  <si>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</si>
  <si>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</si>
  <si>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</si>
  <si>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</si>
  <si>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</si>
  <si>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</si>
  <si>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</si>
  <si>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</si>
  <si>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</si>
  <si>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</si>
  <si>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</si>
  <si>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</si>
  <si>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</si>
  <si>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</si>
  <si>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</si>
  <si>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</si>
  <si>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Additional Minimum Required ZEV Sales Percentage for Model Region</t>
  </si>
  <si>
    <t>Subsidy for Grid Battery Production</t>
  </si>
  <si>
    <t>Battery Production Subsidy</t>
  </si>
  <si>
    <t>Additional Subsidy for Grid Battery Production</t>
  </si>
  <si>
    <t>elec battery production subsidy</t>
  </si>
  <si>
    <t>**Description:**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</si>
  <si>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GRA for Battery Production Subsidy</t>
  </si>
  <si>
    <t>GRA battery production subsidy</t>
  </si>
  <si>
    <t>IRA_Only_Repeal.cin</t>
  </si>
  <si>
    <t>Repeal the Inflation Reduction Act</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</si>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</sst>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9" fontId="0" fillId="0" borderId="0" xfId="3474" applyFont="1" applyFill="1" applyBorder="1" applyAlignment="1"/>
    <xf numFmtId="0" fontId="14" fillId="0" borderId="0" xfId="3474" applyNumberFormat="1" applyFont="1" applyFill="1" applyBorder="1" applyAlignment="1"/>
    <xf numFmtId="49" fontId="14" fillId="0" borderId="27" xfId="3474" applyNumberFormat="1" applyFont="1" applyFill="1" applyBorder="1" applyAlignment="1"/>
    <xf numFmtId="49" fontId="14" fillId="0" borderId="0" xfId="3474" applyNumberFormat="1" applyFont="1" applyFill="1" applyBorder="1" applyAlignment="1"/>
    <xf numFmtId="2" fontId="0" fillId="0" borderId="0" xfId="3474" applyNumberFormat="1" applyFont="1" applyFill="1" applyBorder="1" applyAlignmen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94" fillId="0" borderId="0" xfId="0" applyFont="1"/>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0" fillId="99" borderId="0" xfId="0" applyFill="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C2" sqref="C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2361</v>
      </c>
      <c r="C1" s="199">
        <v>45730</v>
      </c>
      <c r="G1" s="123" t="s">
        <v>2303</v>
      </c>
      <c r="H1" s="123" t="s">
        <v>2304</v>
      </c>
    </row>
    <row r="2" spans="1:8" x14ac:dyDescent="0.25">
      <c r="B2" t="str">
        <f>_xlfn.XLOOKUP(B1,H:H,G:G,0,0,1)</f>
        <v>LA</v>
      </c>
      <c r="C2" t="str">
        <f>_xlfn.XLOOKUP(B2,G:G, H:H, 0,0,1)</f>
        <v>Louisiana</v>
      </c>
      <c r="G2" t="s">
        <v>2120</v>
      </c>
      <c r="H2" t="s">
        <v>2320</v>
      </c>
    </row>
    <row r="3" spans="1:8" x14ac:dyDescent="0.25">
      <c r="A3" t="s">
        <v>103</v>
      </c>
      <c r="G3" t="s">
        <v>2121</v>
      </c>
      <c r="H3" t="s">
        <v>2321</v>
      </c>
    </row>
    <row r="4" spans="1:8" x14ac:dyDescent="0.25">
      <c r="A4" t="s">
        <v>136</v>
      </c>
      <c r="G4" t="s">
        <v>2122</v>
      </c>
      <c r="H4" t="s">
        <v>2322</v>
      </c>
    </row>
    <row r="5" spans="1:8" x14ac:dyDescent="0.25">
      <c r="A5" t="s">
        <v>107</v>
      </c>
      <c r="G5" t="s">
        <v>2123</v>
      </c>
      <c r="H5" t="s">
        <v>2323</v>
      </c>
    </row>
    <row r="6" spans="1:8" x14ac:dyDescent="0.25">
      <c r="A6" t="s">
        <v>104</v>
      </c>
      <c r="G6" t="s">
        <v>2124</v>
      </c>
      <c r="H6" t="s">
        <v>2324</v>
      </c>
    </row>
    <row r="7" spans="1:8" x14ac:dyDescent="0.25">
      <c r="G7" t="s">
        <v>474</v>
      </c>
      <c r="H7" t="s">
        <v>2330</v>
      </c>
    </row>
    <row r="8" spans="1:8" x14ac:dyDescent="0.25">
      <c r="A8" t="s">
        <v>105</v>
      </c>
      <c r="G8" t="s">
        <v>2125</v>
      </c>
      <c r="H8" t="s">
        <v>2336</v>
      </c>
    </row>
    <row r="9" spans="1:8" x14ac:dyDescent="0.25">
      <c r="A9" t="s">
        <v>106</v>
      </c>
      <c r="G9" t="s">
        <v>2126</v>
      </c>
      <c r="H9" t="s">
        <v>2126</v>
      </c>
    </row>
    <row r="10" spans="1:8" x14ac:dyDescent="0.25">
      <c r="A10" s="36" t="s">
        <v>1003</v>
      </c>
      <c r="G10" t="s">
        <v>2127</v>
      </c>
      <c r="H10" t="s">
        <v>2342</v>
      </c>
    </row>
    <row r="11" spans="1:8" x14ac:dyDescent="0.25">
      <c r="A11" s="36"/>
      <c r="G11" t="s">
        <v>2128</v>
      </c>
      <c r="H11" t="s">
        <v>2347</v>
      </c>
    </row>
    <row r="12" spans="1:8" x14ac:dyDescent="0.25">
      <c r="A12" t="s">
        <v>108</v>
      </c>
      <c r="G12" t="s">
        <v>2129</v>
      </c>
      <c r="H12" t="s">
        <v>2351</v>
      </c>
    </row>
    <row r="13" spans="1:8" x14ac:dyDescent="0.25">
      <c r="A13" t="s">
        <v>109</v>
      </c>
      <c r="G13" t="s">
        <v>2130</v>
      </c>
      <c r="H13" t="s">
        <v>2352</v>
      </c>
    </row>
    <row r="14" spans="1:8" x14ac:dyDescent="0.25">
      <c r="A14" t="s">
        <v>110</v>
      </c>
      <c r="G14" t="s">
        <v>2131</v>
      </c>
      <c r="H14" t="s">
        <v>2353</v>
      </c>
    </row>
    <row r="15" spans="1:8" x14ac:dyDescent="0.25">
      <c r="G15" t="s">
        <v>2132</v>
      </c>
      <c r="H15" t="s">
        <v>2354</v>
      </c>
    </row>
    <row r="16" spans="1:8" x14ac:dyDescent="0.25">
      <c r="A16" s="37" t="s">
        <v>1089</v>
      </c>
      <c r="B16" s="38"/>
      <c r="G16" t="s">
        <v>2133</v>
      </c>
      <c r="H16" t="s">
        <v>2355</v>
      </c>
    </row>
    <row r="17" spans="1:8" x14ac:dyDescent="0.25">
      <c r="A17" t="s">
        <v>1072</v>
      </c>
      <c r="B17" s="15">
        <f>MAX(PolicyLevers!H:H)</f>
        <v>2769</v>
      </c>
      <c r="G17" t="s">
        <v>2134</v>
      </c>
      <c r="H17" t="s">
        <v>2356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2135</v>
      </c>
      <c r="H18" t="s">
        <v>2357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2136</v>
      </c>
      <c r="H19" t="s">
        <v>2358</v>
      </c>
    </row>
    <row r="20" spans="1:8" x14ac:dyDescent="0.25">
      <c r="G20" t="s">
        <v>2137</v>
      </c>
      <c r="H20" t="s">
        <v>2361</v>
      </c>
    </row>
    <row r="21" spans="1:8" x14ac:dyDescent="0.25">
      <c r="A21" s="37" t="s">
        <v>1440</v>
      </c>
      <c r="B21" s="38"/>
      <c r="G21" t="s">
        <v>2138</v>
      </c>
      <c r="H21" t="s">
        <v>2366</v>
      </c>
    </row>
    <row r="22" spans="1:8" x14ac:dyDescent="0.25">
      <c r="A22" t="s">
        <v>1434</v>
      </c>
      <c r="G22" t="s">
        <v>2139</v>
      </c>
      <c r="H22" t="s">
        <v>2371</v>
      </c>
    </row>
    <row r="23" spans="1:8" x14ac:dyDescent="0.25">
      <c r="A23" t="s">
        <v>1435</v>
      </c>
      <c r="G23" t="s">
        <v>2140</v>
      </c>
      <c r="H23" t="s">
        <v>2377</v>
      </c>
    </row>
    <row r="24" spans="1:8" x14ac:dyDescent="0.25">
      <c r="A24" t="s">
        <v>1436</v>
      </c>
      <c r="G24" t="s">
        <v>2141</v>
      </c>
      <c r="H24" t="s">
        <v>2382</v>
      </c>
    </row>
    <row r="25" spans="1:8" x14ac:dyDescent="0.25">
      <c r="A25" t="s">
        <v>1437</v>
      </c>
      <c r="G25" t="s">
        <v>2142</v>
      </c>
      <c r="H25" t="s">
        <v>2388</v>
      </c>
    </row>
    <row r="26" spans="1:8" x14ac:dyDescent="0.25">
      <c r="G26" t="s">
        <v>2143</v>
      </c>
      <c r="H26" t="s">
        <v>2394</v>
      </c>
    </row>
    <row r="27" spans="1:8" x14ac:dyDescent="0.25">
      <c r="A27" s="37" t="s">
        <v>1438</v>
      </c>
      <c r="B27" s="38"/>
      <c r="C27" s="38"/>
      <c r="G27" t="s">
        <v>2144</v>
      </c>
      <c r="H27" t="s">
        <v>2395</v>
      </c>
    </row>
    <row r="28" spans="1:8" x14ac:dyDescent="0.25">
      <c r="A28" t="s">
        <v>1082</v>
      </c>
      <c r="G28" t="s">
        <v>2145</v>
      </c>
      <c r="H28" t="s">
        <v>2396</v>
      </c>
    </row>
    <row r="29" spans="1:8" x14ac:dyDescent="0.25">
      <c r="A29" t="s">
        <v>1068</v>
      </c>
      <c r="G29" t="s">
        <v>2146</v>
      </c>
      <c r="H29" t="s">
        <v>2398</v>
      </c>
    </row>
    <row r="30" spans="1:8" x14ac:dyDescent="0.25">
      <c r="A30" t="s">
        <v>1069</v>
      </c>
      <c r="G30" t="s">
        <v>2147</v>
      </c>
      <c r="H30" t="s">
        <v>2402</v>
      </c>
    </row>
    <row r="31" spans="1:8" x14ac:dyDescent="0.25">
      <c r="A31" t="s">
        <v>1070</v>
      </c>
      <c r="G31" t="s">
        <v>475</v>
      </c>
      <c r="H31" t="s">
        <v>2403</v>
      </c>
    </row>
    <row r="32" spans="1:8" x14ac:dyDescent="0.25">
      <c r="A32" t="s">
        <v>1071</v>
      </c>
      <c r="G32" t="s">
        <v>2148</v>
      </c>
      <c r="H32" t="s">
        <v>2404</v>
      </c>
    </row>
    <row r="33" spans="1:8" x14ac:dyDescent="0.25">
      <c r="G33" t="s">
        <v>2149</v>
      </c>
      <c r="H33" t="s">
        <v>2409</v>
      </c>
    </row>
    <row r="34" spans="1:8" x14ac:dyDescent="0.25">
      <c r="A34" t="s">
        <v>1083</v>
      </c>
      <c r="G34" t="s">
        <v>2150</v>
      </c>
      <c r="H34" t="s">
        <v>2415</v>
      </c>
    </row>
    <row r="35" spans="1:8" x14ac:dyDescent="0.25">
      <c r="A35" t="s">
        <v>1066</v>
      </c>
      <c r="G35" t="s">
        <v>2151</v>
      </c>
      <c r="H35" t="s">
        <v>2418</v>
      </c>
    </row>
    <row r="36" spans="1:8" x14ac:dyDescent="0.25">
      <c r="A36" t="s">
        <v>1067</v>
      </c>
      <c r="G36" t="s">
        <v>2152</v>
      </c>
      <c r="H36" t="s">
        <v>2422</v>
      </c>
    </row>
    <row r="37" spans="1:8" x14ac:dyDescent="0.25">
      <c r="G37" t="s">
        <v>2153</v>
      </c>
      <c r="H37" t="s">
        <v>2426</v>
      </c>
    </row>
    <row r="38" spans="1:8" x14ac:dyDescent="0.25">
      <c r="A38" t="s">
        <v>1084</v>
      </c>
      <c r="G38" t="s">
        <v>2154</v>
      </c>
      <c r="H38" t="s">
        <v>2427</v>
      </c>
    </row>
    <row r="39" spans="1:8" x14ac:dyDescent="0.25">
      <c r="A39" t="s">
        <v>1073</v>
      </c>
      <c r="G39" t="s">
        <v>2155</v>
      </c>
      <c r="H39" t="s">
        <v>2428</v>
      </c>
    </row>
    <row r="40" spans="1:8" x14ac:dyDescent="0.25">
      <c r="A40" t="s">
        <v>1074</v>
      </c>
      <c r="G40" t="s">
        <v>2156</v>
      </c>
      <c r="H40" t="s">
        <v>2433</v>
      </c>
    </row>
    <row r="41" spans="1:8" x14ac:dyDescent="0.25">
      <c r="G41" t="s">
        <v>2157</v>
      </c>
      <c r="H41" t="s">
        <v>2438</v>
      </c>
    </row>
    <row r="42" spans="1:8" x14ac:dyDescent="0.25">
      <c r="A42" t="s">
        <v>1085</v>
      </c>
      <c r="G42" t="s">
        <v>2158</v>
      </c>
      <c r="H42" t="s">
        <v>2443</v>
      </c>
    </row>
    <row r="43" spans="1:8" x14ac:dyDescent="0.25">
      <c r="A43" t="s">
        <v>1075</v>
      </c>
      <c r="G43" t="s">
        <v>2159</v>
      </c>
      <c r="H43" t="s">
        <v>2444</v>
      </c>
    </row>
    <row r="44" spans="1:8" x14ac:dyDescent="0.25">
      <c r="A44" t="s">
        <v>1076</v>
      </c>
      <c r="G44" t="s">
        <v>2160</v>
      </c>
      <c r="H44" t="s">
        <v>2445</v>
      </c>
    </row>
    <row r="45" spans="1:8" x14ac:dyDescent="0.25">
      <c r="G45" t="s">
        <v>2161</v>
      </c>
      <c r="H45" t="s">
        <v>2446</v>
      </c>
    </row>
    <row r="46" spans="1:8" x14ac:dyDescent="0.25">
      <c r="A46" s="37" t="s">
        <v>1439</v>
      </c>
      <c r="B46" s="38"/>
      <c r="G46" t="s">
        <v>2162</v>
      </c>
      <c r="H46" t="s">
        <v>2447</v>
      </c>
    </row>
    <row r="47" spans="1:8" x14ac:dyDescent="0.25">
      <c r="A47" t="s">
        <v>1077</v>
      </c>
      <c r="G47" t="s">
        <v>2163</v>
      </c>
      <c r="H47" t="s">
        <v>2448</v>
      </c>
    </row>
    <row r="48" spans="1:8" x14ac:dyDescent="0.25">
      <c r="A48" t="s">
        <v>1078</v>
      </c>
      <c r="G48" t="s">
        <v>2164</v>
      </c>
      <c r="H48" t="s">
        <v>2450</v>
      </c>
    </row>
    <row r="49" spans="1:8" x14ac:dyDescent="0.25">
      <c r="G49" t="s">
        <v>2165</v>
      </c>
      <c r="H49" t="s">
        <v>2454</v>
      </c>
    </row>
    <row r="50" spans="1:8" x14ac:dyDescent="0.25">
      <c r="A50" t="s">
        <v>1079</v>
      </c>
      <c r="G50" t="s">
        <v>2166</v>
      </c>
      <c r="H50" t="s">
        <v>2458</v>
      </c>
    </row>
    <row r="51" spans="1:8" x14ac:dyDescent="0.25">
      <c r="A51" t="s">
        <v>1086</v>
      </c>
      <c r="G51" t="s">
        <v>2167</v>
      </c>
      <c r="H51" t="s">
        <v>2459</v>
      </c>
    </row>
    <row r="52" spans="1:8" x14ac:dyDescent="0.25">
      <c r="A52" t="s">
        <v>1080</v>
      </c>
      <c r="G52" t="s">
        <v>2168</v>
      </c>
      <c r="H52" t="s">
        <v>2460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A9" zoomScaleNormal="100" workbookViewId="0">
      <selection activeCell="G27" sqref="G27"/>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1414</v>
      </c>
      <c r="M1"/>
    </row>
    <row r="2" spans="1:14" x14ac:dyDescent="0.25">
      <c r="A2" s="11" t="s">
        <v>1415</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12" t="s">
        <v>143</v>
      </c>
      <c r="N3" s="213" t="s">
        <v>144</v>
      </c>
    </row>
    <row r="4" spans="1:14" x14ac:dyDescent="0.25">
      <c r="A4" s="143" t="s">
        <v>4</v>
      </c>
      <c r="B4" s="143" t="s">
        <v>630</v>
      </c>
      <c r="C4" t="s">
        <v>625</v>
      </c>
      <c r="D4" s="143" t="s">
        <v>624</v>
      </c>
      <c r="E4" s="143" t="s">
        <v>626</v>
      </c>
      <c r="F4" s="205">
        <v>0</v>
      </c>
      <c r="G4" s="205">
        <v>1</v>
      </c>
      <c r="H4" s="205">
        <v>0.02</v>
      </c>
      <c r="I4" s="143" t="s">
        <v>627</v>
      </c>
      <c r="J4" s="88" t="s">
        <v>1631</v>
      </c>
      <c r="K4" s="101" t="s">
        <v>629</v>
      </c>
      <c r="L4" s="143" t="s">
        <v>628</v>
      </c>
    </row>
    <row r="5" spans="1:14" x14ac:dyDescent="0.25">
      <c r="A5" s="143" t="s">
        <v>4</v>
      </c>
      <c r="B5" s="143" t="s">
        <v>695</v>
      </c>
      <c r="C5" t="s">
        <v>1639</v>
      </c>
      <c r="D5" s="143" t="s">
        <v>696</v>
      </c>
      <c r="E5" s="143" t="s">
        <v>697</v>
      </c>
      <c r="F5" s="103">
        <v>-2</v>
      </c>
      <c r="G5" s="103">
        <v>3</v>
      </c>
      <c r="H5" s="103">
        <v>0.1</v>
      </c>
      <c r="I5" s="143" t="s">
        <v>1115</v>
      </c>
      <c r="J5" s="78" t="s">
        <v>1985</v>
      </c>
      <c r="K5" s="143"/>
      <c r="L5" s="143" t="s">
        <v>935</v>
      </c>
      <c r="M5" s="102" t="s">
        <v>1431</v>
      </c>
    </row>
    <row r="6" spans="1:14" x14ac:dyDescent="0.25">
      <c r="A6" s="143" t="s">
        <v>4</v>
      </c>
      <c r="B6" s="143" t="s">
        <v>1636</v>
      </c>
      <c r="C6" t="s">
        <v>1637</v>
      </c>
      <c r="D6" s="143" t="s">
        <v>699</v>
      </c>
      <c r="E6" t="s">
        <v>1640</v>
      </c>
      <c r="F6" s="104">
        <v>0</v>
      </c>
      <c r="G6" s="104">
        <v>1</v>
      </c>
      <c r="H6" s="104">
        <v>0.02</v>
      </c>
      <c r="I6" s="88" t="s">
        <v>694</v>
      </c>
      <c r="J6" s="88" t="s">
        <v>1638</v>
      </c>
      <c r="K6" s="101"/>
      <c r="L6" s="101" t="s">
        <v>936</v>
      </c>
      <c r="M6" s="105" t="s">
        <v>698</v>
      </c>
    </row>
    <row r="7" spans="1:14" ht="165" x14ac:dyDescent="0.25">
      <c r="A7" s="143" t="s">
        <v>4</v>
      </c>
      <c r="B7" s="143" t="s">
        <v>1614</v>
      </c>
      <c r="C7" t="s">
        <v>1616</v>
      </c>
      <c r="D7" s="143" t="s">
        <v>1618</v>
      </c>
      <c r="E7" t="s">
        <v>1619</v>
      </c>
      <c r="F7" s="231">
        <v>-45000</v>
      </c>
      <c r="G7" s="231">
        <v>50000</v>
      </c>
      <c r="H7" s="231">
        <v>100</v>
      </c>
      <c r="I7" s="231" t="s">
        <v>1621</v>
      </c>
      <c r="J7" s="252" t="str">
        <f>_xlfn.XLOOKUP($C7,'State Policy Descriptions'!$C:$C,'State Policy Descriptions'!$L:$L,0,1,1)</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K7" s="101" t="s">
        <v>457</v>
      </c>
      <c r="L7" s="101" t="s">
        <v>458</v>
      </c>
      <c r="M7" s="105" t="s">
        <v>459</v>
      </c>
    </row>
    <row r="8" spans="1:14" x14ac:dyDescent="0.25">
      <c r="A8" s="143" t="s">
        <v>4</v>
      </c>
      <c r="B8" s="143" t="s">
        <v>1615</v>
      </c>
      <c r="C8" t="s">
        <v>1617</v>
      </c>
      <c r="D8" s="143" t="s">
        <v>1618</v>
      </c>
      <c r="E8" t="s">
        <v>1620</v>
      </c>
      <c r="F8" s="231">
        <v>-45000</v>
      </c>
      <c r="G8" s="231">
        <v>50000</v>
      </c>
      <c r="H8" s="231">
        <v>100</v>
      </c>
      <c r="I8" s="231" t="s">
        <v>1621</v>
      </c>
      <c r="J8" s="208"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1484</v>
      </c>
      <c r="K9" s="88" t="s">
        <v>188</v>
      </c>
      <c r="L9" s="78" t="s">
        <v>189</v>
      </c>
      <c r="M9" s="207" t="s">
        <v>145</v>
      </c>
      <c r="N9" s="88" t="s">
        <v>171</v>
      </c>
    </row>
    <row r="10" spans="1:14" x14ac:dyDescent="0.25">
      <c r="A10" t="s">
        <v>4</v>
      </c>
      <c r="B10" t="s">
        <v>5</v>
      </c>
      <c r="C10" t="s">
        <v>296</v>
      </c>
      <c r="D10" s="15" t="s">
        <v>342</v>
      </c>
      <c r="E10" t="s">
        <v>544</v>
      </c>
      <c r="F10" s="106">
        <v>-0.25</v>
      </c>
      <c r="G10" s="106">
        <f>ROUND(MaxBoundCalculations!B88,1)</f>
        <v>1</v>
      </c>
      <c r="H10" s="106">
        <v>0.01</v>
      </c>
      <c r="I10" s="88" t="s">
        <v>1987</v>
      </c>
      <c r="J10" s="88" t="s">
        <v>1986</v>
      </c>
      <c r="K10" s="88" t="s">
        <v>190</v>
      </c>
      <c r="L10" s="78" t="s">
        <v>191</v>
      </c>
      <c r="M10" s="207" t="s">
        <v>1417</v>
      </c>
      <c r="N10" s="88" t="s">
        <v>1418</v>
      </c>
    </row>
    <row r="11" spans="1:14" x14ac:dyDescent="0.25">
      <c r="A11" s="143" t="s">
        <v>4</v>
      </c>
      <c r="B11" s="143" t="s">
        <v>462</v>
      </c>
      <c r="C11" t="s">
        <v>463</v>
      </c>
      <c r="D11" s="143" t="s">
        <v>462</v>
      </c>
      <c r="E11" t="s">
        <v>543</v>
      </c>
      <c r="F11" s="205">
        <v>0</v>
      </c>
      <c r="G11" s="205">
        <v>1</v>
      </c>
      <c r="H11" s="205">
        <v>0.01</v>
      </c>
      <c r="I11" s="78" t="s">
        <v>464</v>
      </c>
      <c r="J11" s="88" t="s">
        <v>1844</v>
      </c>
      <c r="K11" s="88" t="s">
        <v>465</v>
      </c>
      <c r="L11" s="78" t="s">
        <v>466</v>
      </c>
      <c r="M11" s="214" t="s">
        <v>467</v>
      </c>
    </row>
    <row r="12" spans="1:14" x14ac:dyDescent="0.25">
      <c r="A12" s="143" t="s">
        <v>4</v>
      </c>
      <c r="B12" s="143" t="s">
        <v>1834</v>
      </c>
      <c r="C12" t="s">
        <v>1835</v>
      </c>
      <c r="D12" s="143" t="s">
        <v>462</v>
      </c>
      <c r="E12" t="s">
        <v>1836</v>
      </c>
      <c r="F12" s="107">
        <v>0</v>
      </c>
      <c r="G12" s="107">
        <v>1</v>
      </c>
      <c r="H12" s="107">
        <v>1</v>
      </c>
      <c r="I12" s="88" t="s">
        <v>29</v>
      </c>
      <c r="J12" s="88" t="s">
        <v>1837</v>
      </c>
      <c r="K12" s="88" t="s">
        <v>465</v>
      </c>
      <c r="L12" s="78" t="s">
        <v>466</v>
      </c>
      <c r="M12" s="214" t="s">
        <v>467</v>
      </c>
    </row>
    <row r="13" spans="1:14" x14ac:dyDescent="0.25">
      <c r="A13" t="s">
        <v>4</v>
      </c>
      <c r="B13" t="s">
        <v>1225</v>
      </c>
      <c r="C13" t="s">
        <v>1226</v>
      </c>
      <c r="D13" t="s">
        <v>1225</v>
      </c>
      <c r="E13" t="s">
        <v>1227</v>
      </c>
      <c r="F13" s="8">
        <v>0</v>
      </c>
      <c r="G13" s="8">
        <f>-ROUND(MaxBoundCalculations!$B$206,2)</f>
        <v>0.33</v>
      </c>
      <c r="H13" s="8">
        <v>0.01</v>
      </c>
      <c r="I13" s="88" t="s">
        <v>1228</v>
      </c>
      <c r="J13" s="88" t="s">
        <v>1628</v>
      </c>
      <c r="K13" s="88" t="s">
        <v>192</v>
      </c>
      <c r="L13" s="78" t="s">
        <v>193</v>
      </c>
      <c r="M13" s="215" t="s">
        <v>1430</v>
      </c>
    </row>
    <row r="14" spans="1:14" ht="15.75" x14ac:dyDescent="0.25">
      <c r="A14" s="143" t="s">
        <v>4</v>
      </c>
      <c r="B14" s="143" t="s">
        <v>1606</v>
      </c>
      <c r="C14" s="232" t="s">
        <v>2629</v>
      </c>
      <c r="D14" s="143" t="s">
        <v>1607</v>
      </c>
      <c r="E14" t="s">
        <v>1608</v>
      </c>
      <c r="F14" s="106">
        <v>-1</v>
      </c>
      <c r="G14" s="106">
        <v>1</v>
      </c>
      <c r="H14" s="106">
        <v>0.01</v>
      </c>
      <c r="I14" s="88" t="s">
        <v>1843</v>
      </c>
      <c r="J14" s="253"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1416</v>
      </c>
    </row>
    <row r="15" spans="1:14" x14ac:dyDescent="0.25">
      <c r="A15" s="143" t="s">
        <v>4</v>
      </c>
      <c r="B15" s="143" t="s">
        <v>1611</v>
      </c>
      <c r="C15" t="s">
        <v>1612</v>
      </c>
      <c r="D15" s="143" t="s">
        <v>1607</v>
      </c>
      <c r="E15" t="s">
        <v>1609</v>
      </c>
      <c r="F15" s="107">
        <v>0</v>
      </c>
      <c r="G15" s="107">
        <v>1</v>
      </c>
      <c r="H15" s="107">
        <v>1</v>
      </c>
      <c r="I15" s="88" t="s">
        <v>29</v>
      </c>
      <c r="J15" s="88" t="s">
        <v>1610</v>
      </c>
      <c r="K15" s="101"/>
      <c r="L15" s="101"/>
    </row>
    <row r="16" spans="1:14" x14ac:dyDescent="0.25">
      <c r="A16" s="143" t="s">
        <v>4</v>
      </c>
      <c r="B16" s="143" t="s">
        <v>1798</v>
      </c>
      <c r="C16" t="s">
        <v>1799</v>
      </c>
      <c r="D16" s="143" t="s">
        <v>1800</v>
      </c>
      <c r="E16" t="s">
        <v>1801</v>
      </c>
      <c r="F16" s="107">
        <v>-50</v>
      </c>
      <c r="G16" s="107">
        <v>50</v>
      </c>
      <c r="H16" s="107">
        <v>1</v>
      </c>
      <c r="I16" s="88" t="s">
        <v>1842</v>
      </c>
      <c r="J16" s="88" t="s">
        <v>1989</v>
      </c>
      <c r="K16" s="101"/>
      <c r="L16" s="101"/>
    </row>
    <row r="17" spans="1:14" s="112" customFormat="1" x14ac:dyDescent="0.25">
      <c r="A17" s="112" t="s">
        <v>4</v>
      </c>
      <c r="B17" s="112" t="s">
        <v>1965</v>
      </c>
      <c r="C17" s="112" t="s">
        <v>1968</v>
      </c>
      <c r="D17" s="216" t="s">
        <v>1607</v>
      </c>
      <c r="E17" s="112" t="s">
        <v>1966</v>
      </c>
      <c r="F17" s="200">
        <v>0</v>
      </c>
      <c r="G17" s="200">
        <v>1</v>
      </c>
      <c r="H17" s="200">
        <v>1</v>
      </c>
      <c r="I17" s="209" t="s">
        <v>29</v>
      </c>
      <c r="J17" s="209" t="s">
        <v>1967</v>
      </c>
      <c r="K17" s="201"/>
      <c r="L17" s="201"/>
      <c r="M17" s="217"/>
    </row>
    <row r="18" spans="1:14" x14ac:dyDescent="0.25">
      <c r="A18" t="s">
        <v>71</v>
      </c>
      <c r="B18" t="s">
        <v>15</v>
      </c>
      <c r="C18" t="s">
        <v>727</v>
      </c>
      <c r="D18" t="s">
        <v>15</v>
      </c>
      <c r="E18" t="s">
        <v>726</v>
      </c>
      <c r="F18" s="106">
        <v>0</v>
      </c>
      <c r="G18" s="106">
        <v>1</v>
      </c>
      <c r="H18" s="106">
        <v>0.01</v>
      </c>
      <c r="I18" s="88" t="s">
        <v>113</v>
      </c>
      <c r="J18" s="208"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K18" s="88" t="s">
        <v>194</v>
      </c>
      <c r="L18" s="78" t="s">
        <v>195</v>
      </c>
      <c r="M18" s="207" t="s">
        <v>1419</v>
      </c>
    </row>
    <row r="19" spans="1:14" x14ac:dyDescent="0.25">
      <c r="A19" t="s">
        <v>71</v>
      </c>
      <c r="B19" t="s">
        <v>100</v>
      </c>
      <c r="C19" t="s">
        <v>297</v>
      </c>
      <c r="D19" t="s">
        <v>100</v>
      </c>
      <c r="E19" t="s">
        <v>542</v>
      </c>
      <c r="F19" s="106">
        <v>0</v>
      </c>
      <c r="G19" s="106">
        <v>0.75</v>
      </c>
      <c r="H19" s="106">
        <v>0.01</v>
      </c>
      <c r="I19" s="88" t="s">
        <v>30</v>
      </c>
      <c r="J19" s="208"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8">
        <v>5.0000000000000001E-3</v>
      </c>
      <c r="I21" s="88" t="s">
        <v>258</v>
      </c>
      <c r="J21" s="88" t="s">
        <v>2640</v>
      </c>
      <c r="K21" s="88" t="s">
        <v>259</v>
      </c>
      <c r="L21" s="78" t="s">
        <v>260</v>
      </c>
      <c r="M21" s="214" t="s">
        <v>302</v>
      </c>
      <c r="N21" s="78" t="s">
        <v>393</v>
      </c>
    </row>
    <row r="22" spans="1:14" x14ac:dyDescent="0.25">
      <c r="A22" t="s">
        <v>71</v>
      </c>
      <c r="B22" t="s">
        <v>261</v>
      </c>
      <c r="C22" t="s">
        <v>1634</v>
      </c>
      <c r="D22" s="15" t="s">
        <v>343</v>
      </c>
      <c r="E22" t="s">
        <v>539</v>
      </c>
      <c r="F22" s="106">
        <v>0</v>
      </c>
      <c r="G22" s="106">
        <v>0.5</v>
      </c>
      <c r="H22" s="8">
        <v>0.01</v>
      </c>
      <c r="I22" s="88" t="s">
        <v>264</v>
      </c>
      <c r="J22" s="88" t="s">
        <v>1635</v>
      </c>
      <c r="K22" s="88" t="s">
        <v>262</v>
      </c>
      <c r="L22" s="78" t="s">
        <v>263</v>
      </c>
      <c r="M22" s="214" t="s">
        <v>303</v>
      </c>
      <c r="N22" s="219"/>
    </row>
    <row r="23" spans="1:14" s="112" customFormat="1" x14ac:dyDescent="0.25">
      <c r="A23" s="112" t="s">
        <v>71</v>
      </c>
      <c r="B23" s="112" t="s">
        <v>1923</v>
      </c>
      <c r="C23" s="112" t="s">
        <v>1924</v>
      </c>
      <c r="D23" s="202" t="s">
        <v>343</v>
      </c>
      <c r="E23" s="112" t="s">
        <v>1925</v>
      </c>
      <c r="F23" s="220">
        <v>0</v>
      </c>
      <c r="G23" s="220">
        <v>600000</v>
      </c>
      <c r="H23" s="220">
        <v>5000</v>
      </c>
      <c r="I23" s="209" t="s">
        <v>1926</v>
      </c>
      <c r="J23" s="209" t="s">
        <v>2641</v>
      </c>
      <c r="K23" s="209"/>
      <c r="L23" s="211"/>
      <c r="M23" s="217"/>
    </row>
    <row r="24" spans="1:14" s="112" customFormat="1" x14ac:dyDescent="0.25">
      <c r="A24" s="112" t="s">
        <v>71</v>
      </c>
      <c r="B24" s="112" t="s">
        <v>1982</v>
      </c>
      <c r="C24" s="112" t="s">
        <v>1981</v>
      </c>
      <c r="D24" s="202" t="s">
        <v>343</v>
      </c>
      <c r="E24" s="112" t="s">
        <v>1983</v>
      </c>
      <c r="F24" s="112">
        <v>0</v>
      </c>
      <c r="G24" s="112">
        <v>1</v>
      </c>
      <c r="H24" s="112">
        <v>1</v>
      </c>
      <c r="I24" s="209" t="s">
        <v>29</v>
      </c>
      <c r="J24" s="209" t="s">
        <v>1984</v>
      </c>
      <c r="K24" s="209"/>
      <c r="L24" s="211"/>
      <c r="M24" s="217"/>
    </row>
    <row r="25" spans="1:14" x14ac:dyDescent="0.25">
      <c r="A25" t="s">
        <v>71</v>
      </c>
      <c r="B25" t="s">
        <v>13</v>
      </c>
      <c r="C25" t="s">
        <v>126</v>
      </c>
      <c r="D25" t="s">
        <v>13</v>
      </c>
      <c r="E25" t="s">
        <v>538</v>
      </c>
      <c r="F25">
        <v>0</v>
      </c>
      <c r="G25">
        <v>1</v>
      </c>
      <c r="H25">
        <v>1</v>
      </c>
      <c r="I25" s="88" t="s">
        <v>29</v>
      </c>
      <c r="J25" s="88" t="s">
        <v>1181</v>
      </c>
      <c r="K25" s="88" t="s">
        <v>200</v>
      </c>
      <c r="L25" s="78" t="s">
        <v>201</v>
      </c>
      <c r="M25" s="214" t="s">
        <v>74</v>
      </c>
      <c r="N25" s="219"/>
    </row>
    <row r="26" spans="1:14" x14ac:dyDescent="0.25">
      <c r="A26" t="s">
        <v>71</v>
      </c>
      <c r="B26" t="s">
        <v>704</v>
      </c>
      <c r="C26" t="s">
        <v>703</v>
      </c>
      <c r="D26" t="s">
        <v>16</v>
      </c>
      <c r="E26" t="s">
        <v>537</v>
      </c>
      <c r="F26" s="106">
        <v>0</v>
      </c>
      <c r="G26" s="106">
        <v>1</v>
      </c>
      <c r="H26" s="106">
        <v>0.01</v>
      </c>
      <c r="I26" s="88" t="s">
        <v>705</v>
      </c>
      <c r="J26" s="88" t="s">
        <v>2642</v>
      </c>
      <c r="K26" s="88" t="s">
        <v>202</v>
      </c>
      <c r="L26" s="78" t="s">
        <v>203</v>
      </c>
      <c r="M26" s="207" t="s">
        <v>150</v>
      </c>
    </row>
    <row r="27" spans="1:14" x14ac:dyDescent="0.25">
      <c r="A27" t="s">
        <v>71</v>
      </c>
      <c r="B27" t="s">
        <v>12</v>
      </c>
      <c r="C27" t="s">
        <v>6</v>
      </c>
      <c r="D27" t="s">
        <v>12</v>
      </c>
      <c r="E27" t="s">
        <v>536</v>
      </c>
      <c r="F27">
        <v>0</v>
      </c>
      <c r="G27">
        <v>1</v>
      </c>
      <c r="H27">
        <v>1</v>
      </c>
      <c r="I27" s="88" t="s">
        <v>29</v>
      </c>
      <c r="J27" s="88" t="s">
        <v>1421</v>
      </c>
      <c r="K27" s="88" t="s">
        <v>204</v>
      </c>
      <c r="L27" s="78" t="s">
        <v>205</v>
      </c>
    </row>
    <row r="28" spans="1:14" x14ac:dyDescent="0.25">
      <c r="A28" s="143" t="s">
        <v>8</v>
      </c>
      <c r="B28" s="143" t="s">
        <v>326</v>
      </c>
      <c r="C28" t="s">
        <v>327</v>
      </c>
      <c r="D28" s="143" t="s">
        <v>326</v>
      </c>
      <c r="E28" t="s">
        <v>535</v>
      </c>
      <c r="F28" s="143">
        <v>0</v>
      </c>
      <c r="G28" s="143">
        <v>1</v>
      </c>
      <c r="H28" s="143">
        <v>1</v>
      </c>
      <c r="I28" s="78" t="s">
        <v>29</v>
      </c>
      <c r="J28" s="208" t="str">
        <f>_xlfn.XLOOKUP($C28,'State Policy Descriptions'!$C:$C,'State Policy Descriptions'!$L:$L,0,1,1)</f>
        <v>**Description:** This policy prevents new capacity of the selected type(s) from being built or deployed.  // **Guidance for setting values:** No new coal is planned in Louisiana.</v>
      </c>
      <c r="K28" s="88" t="s">
        <v>328</v>
      </c>
      <c r="L28" s="78" t="s">
        <v>329</v>
      </c>
    </row>
    <row r="29" spans="1:14" s="112" customFormat="1" x14ac:dyDescent="0.25">
      <c r="A29" s="216" t="s">
        <v>8</v>
      </c>
      <c r="B29" s="216" t="s">
        <v>1927</v>
      </c>
      <c r="C29" s="112" t="s">
        <v>1928</v>
      </c>
      <c r="D29" s="216" t="s">
        <v>1927</v>
      </c>
      <c r="E29" s="112" t="s">
        <v>1929</v>
      </c>
      <c r="F29" s="216">
        <v>0</v>
      </c>
      <c r="G29" s="216">
        <v>1</v>
      </c>
      <c r="H29" s="216">
        <v>1</v>
      </c>
      <c r="I29" s="211" t="s">
        <v>29</v>
      </c>
      <c r="J29" s="210" t="s">
        <v>1930</v>
      </c>
      <c r="K29" s="209"/>
      <c r="L29" s="211"/>
      <c r="M29" s="217"/>
    </row>
    <row r="30" spans="1:14" x14ac:dyDescent="0.25">
      <c r="A30" t="s">
        <v>8</v>
      </c>
      <c r="B30" s="88" t="s">
        <v>1361</v>
      </c>
      <c r="C30" t="s">
        <v>980</v>
      </c>
      <c r="D30" s="88" t="s">
        <v>1361</v>
      </c>
      <c r="E30" t="s">
        <v>526</v>
      </c>
      <c r="F30" s="8">
        <v>0</v>
      </c>
      <c r="G30" s="8">
        <v>1</v>
      </c>
      <c r="H30" s="8">
        <v>0.01</v>
      </c>
      <c r="I30" s="88" t="s">
        <v>34</v>
      </c>
      <c r="J30" s="208"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14" t="s">
        <v>148</v>
      </c>
    </row>
    <row r="31" spans="1:14" x14ac:dyDescent="0.25">
      <c r="A31" t="s">
        <v>8</v>
      </c>
      <c r="B31" s="88" t="s">
        <v>1718</v>
      </c>
      <c r="C31" t="s">
        <v>1719</v>
      </c>
      <c r="D31" s="58"/>
      <c r="E31" s="58"/>
      <c r="F31" s="143">
        <v>0</v>
      </c>
      <c r="G31" s="143">
        <v>1</v>
      </c>
      <c r="H31" s="143">
        <v>1</v>
      </c>
      <c r="I31" s="78" t="s">
        <v>29</v>
      </c>
      <c r="J31" s="88" t="s">
        <v>1720</v>
      </c>
      <c r="K31" s="88"/>
      <c r="L31" s="78"/>
      <c r="M31" s="214"/>
    </row>
    <row r="32" spans="1:14" x14ac:dyDescent="0.25">
      <c r="A32" t="s">
        <v>8</v>
      </c>
      <c r="B32" s="88" t="s">
        <v>1915</v>
      </c>
      <c r="C32" t="s">
        <v>1916</v>
      </c>
      <c r="D32" s="88" t="s">
        <v>1361</v>
      </c>
      <c r="E32" t="s">
        <v>1913</v>
      </c>
      <c r="F32" s="143">
        <v>0</v>
      </c>
      <c r="G32" s="143">
        <v>1</v>
      </c>
      <c r="H32" s="143">
        <v>1</v>
      </c>
      <c r="I32" s="143" t="s">
        <v>29</v>
      </c>
      <c r="J32" s="203"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14"/>
    </row>
    <row r="33" spans="1:14" x14ac:dyDescent="0.25">
      <c r="A33" s="143" t="s">
        <v>8</v>
      </c>
      <c r="B33" s="143" t="s">
        <v>265</v>
      </c>
      <c r="C33" t="s">
        <v>268</v>
      </c>
      <c r="D33" s="143" t="s">
        <v>344</v>
      </c>
      <c r="E33" t="s">
        <v>534</v>
      </c>
      <c r="F33" s="205">
        <v>-0.5</v>
      </c>
      <c r="G33" s="205">
        <v>1</v>
      </c>
      <c r="H33" s="205">
        <v>0.02</v>
      </c>
      <c r="I33" s="78" t="s">
        <v>269</v>
      </c>
      <c r="J33" s="208"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14" t="s">
        <v>304</v>
      </c>
    </row>
    <row r="34" spans="1:14" x14ac:dyDescent="0.25">
      <c r="A34" s="143" t="s">
        <v>8</v>
      </c>
      <c r="B34" s="143" t="s">
        <v>266</v>
      </c>
      <c r="C34" t="s">
        <v>267</v>
      </c>
      <c r="D34" s="143" t="s">
        <v>344</v>
      </c>
      <c r="E34" t="s">
        <v>533</v>
      </c>
      <c r="F34" s="205">
        <v>-0.5</v>
      </c>
      <c r="G34" s="205">
        <v>1</v>
      </c>
      <c r="H34" s="205">
        <v>0.02</v>
      </c>
      <c r="I34" s="78" t="s">
        <v>270</v>
      </c>
      <c r="J34" s="208"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K34" s="88" t="s">
        <v>272</v>
      </c>
      <c r="L34" s="78" t="s">
        <v>273</v>
      </c>
      <c r="M34" s="214" t="s">
        <v>304</v>
      </c>
    </row>
    <row r="35" spans="1:14" x14ac:dyDescent="0.25">
      <c r="A35" t="s">
        <v>8</v>
      </c>
      <c r="B35" t="s">
        <v>300</v>
      </c>
      <c r="C35" t="s">
        <v>299</v>
      </c>
      <c r="D35" t="s">
        <v>300</v>
      </c>
      <c r="E35" t="s">
        <v>532</v>
      </c>
      <c r="F35">
        <v>0</v>
      </c>
      <c r="G35">
        <v>1</v>
      </c>
      <c r="H35">
        <v>1</v>
      </c>
      <c r="I35" s="88" t="s">
        <v>29</v>
      </c>
    </row>
    <row r="36" spans="1:14" x14ac:dyDescent="0.25">
      <c r="A36" t="s">
        <v>8</v>
      </c>
      <c r="B36" t="s">
        <v>1656</v>
      </c>
      <c r="C36" t="s">
        <v>1657</v>
      </c>
      <c r="D36" t="s">
        <v>1658</v>
      </c>
      <c r="E36" t="s">
        <v>1816</v>
      </c>
      <c r="F36" s="103">
        <v>0</v>
      </c>
      <c r="G36" s="103">
        <v>1</v>
      </c>
      <c r="H36" s="143">
        <v>1</v>
      </c>
      <c r="I36" s="143" t="s">
        <v>1659</v>
      </c>
      <c r="J36" s="88" t="s">
        <v>1660</v>
      </c>
      <c r="K36" s="88"/>
      <c r="L36" s="78"/>
      <c r="M36" s="36" t="s">
        <v>1661</v>
      </c>
    </row>
    <row r="37" spans="1:14" x14ac:dyDescent="0.25">
      <c r="A37" t="s">
        <v>8</v>
      </c>
      <c r="B37" t="s">
        <v>17</v>
      </c>
      <c r="C37" t="s">
        <v>27</v>
      </c>
      <c r="D37" t="s">
        <v>17</v>
      </c>
      <c r="E37" t="s">
        <v>531</v>
      </c>
      <c r="F37" s="8">
        <v>0</v>
      </c>
      <c r="G37" s="8">
        <v>1</v>
      </c>
      <c r="H37" s="8">
        <v>0.01</v>
      </c>
      <c r="I37" s="88" t="s">
        <v>33</v>
      </c>
      <c r="J37" s="208"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K37" s="88" t="s">
        <v>206</v>
      </c>
      <c r="L37" s="78" t="s">
        <v>207</v>
      </c>
      <c r="M37" s="207" t="s">
        <v>150</v>
      </c>
    </row>
    <row r="38" spans="1:14" x14ac:dyDescent="0.25">
      <c r="A38" t="s">
        <v>8</v>
      </c>
      <c r="B38" t="s">
        <v>128</v>
      </c>
      <c r="C38" t="s">
        <v>127</v>
      </c>
      <c r="D38" t="s">
        <v>128</v>
      </c>
      <c r="E38" t="s">
        <v>530</v>
      </c>
      <c r="F38" s="34">
        <v>0</v>
      </c>
      <c r="G38" s="34">
        <v>3000</v>
      </c>
      <c r="H38" s="34">
        <v>50</v>
      </c>
      <c r="I38" s="88" t="s">
        <v>185</v>
      </c>
      <c r="J38" s="208" t="str">
        <f>_xlfn.XLOOKUP($C38,'State Policy Descriptions'!$C:$C,'State Policy Descriptions'!$L:$L,0,1,1)</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K38" s="88" t="s">
        <v>208</v>
      </c>
      <c r="L38" s="78" t="s">
        <v>209</v>
      </c>
      <c r="M38" s="207" t="s">
        <v>147</v>
      </c>
      <c r="N38" s="88" t="s">
        <v>186</v>
      </c>
    </row>
    <row r="39" spans="1:14" x14ac:dyDescent="0.25">
      <c r="A39" t="s">
        <v>8</v>
      </c>
      <c r="B39" t="s">
        <v>1257</v>
      </c>
      <c r="C39" t="s">
        <v>1258</v>
      </c>
      <c r="D39" t="s">
        <v>1257</v>
      </c>
      <c r="E39" s="58"/>
      <c r="F39">
        <v>0</v>
      </c>
      <c r="G39">
        <v>1</v>
      </c>
      <c r="H39">
        <v>1</v>
      </c>
      <c r="I39" s="88" t="s">
        <v>29</v>
      </c>
      <c r="J39" s="206" t="s">
        <v>1993</v>
      </c>
    </row>
    <row r="40" spans="1:14" x14ac:dyDescent="0.25">
      <c r="A40" t="s">
        <v>8</v>
      </c>
      <c r="B40" t="s">
        <v>59</v>
      </c>
      <c r="C40" t="s">
        <v>129</v>
      </c>
      <c r="D40" t="s">
        <v>59</v>
      </c>
      <c r="E40" s="58"/>
      <c r="F40">
        <v>0</v>
      </c>
      <c r="G40">
        <v>1</v>
      </c>
      <c r="H40">
        <v>1</v>
      </c>
      <c r="I40" s="88" t="s">
        <v>29</v>
      </c>
      <c r="J40" s="206" t="s">
        <v>2643</v>
      </c>
    </row>
    <row r="41" spans="1:14" x14ac:dyDescent="0.25">
      <c r="A41" t="s">
        <v>8</v>
      </c>
      <c r="B41" t="s">
        <v>1884</v>
      </c>
      <c r="C41" t="s">
        <v>1885</v>
      </c>
      <c r="D41" t="s">
        <v>1884</v>
      </c>
      <c r="E41" s="58"/>
      <c r="F41">
        <v>0</v>
      </c>
      <c r="G41">
        <v>1</v>
      </c>
      <c r="H41">
        <v>1</v>
      </c>
      <c r="I41" s="88" t="s">
        <v>29</v>
      </c>
      <c r="J41" s="206" t="s">
        <v>1994</v>
      </c>
    </row>
    <row r="42" spans="1:14" s="221" customFormat="1" x14ac:dyDescent="0.25">
      <c r="A42" s="221" t="s">
        <v>8</v>
      </c>
      <c r="B42" s="221" t="s">
        <v>355</v>
      </c>
      <c r="C42" s="221" t="s">
        <v>356</v>
      </c>
      <c r="D42" s="221" t="s">
        <v>355</v>
      </c>
      <c r="E42" s="221" t="s">
        <v>529</v>
      </c>
      <c r="F42" s="222">
        <v>0</v>
      </c>
      <c r="G42" s="222">
        <v>1</v>
      </c>
      <c r="H42" s="222">
        <v>1</v>
      </c>
      <c r="I42" s="223" t="s">
        <v>29</v>
      </c>
      <c r="J42" s="208" t="s">
        <v>2587</v>
      </c>
      <c r="K42" s="223"/>
      <c r="L42" s="224" t="s">
        <v>2588</v>
      </c>
      <c r="M42" s="225"/>
      <c r="N42" s="223"/>
    </row>
    <row r="43" spans="1:14" x14ac:dyDescent="0.25">
      <c r="A43" s="143" t="s">
        <v>8</v>
      </c>
      <c r="B43" s="143" t="s">
        <v>252</v>
      </c>
      <c r="C43" t="s">
        <v>253</v>
      </c>
      <c r="D43" s="143" t="s">
        <v>252</v>
      </c>
      <c r="E43" t="s">
        <v>528</v>
      </c>
      <c r="F43" s="205">
        <v>-0.3</v>
      </c>
      <c r="G43" s="205">
        <v>0.6</v>
      </c>
      <c r="H43" s="205">
        <v>0.01</v>
      </c>
      <c r="I43" s="78" t="s">
        <v>254</v>
      </c>
      <c r="J43" s="88" t="s">
        <v>1988</v>
      </c>
      <c r="K43" s="78" t="s">
        <v>489</v>
      </c>
      <c r="L43" s="78" t="s">
        <v>255</v>
      </c>
      <c r="M43" s="207" t="s">
        <v>1429</v>
      </c>
    </row>
    <row r="44" spans="1:14" x14ac:dyDescent="0.25">
      <c r="A44" s="143" t="s">
        <v>8</v>
      </c>
      <c r="B44" s="80" t="s">
        <v>565</v>
      </c>
      <c r="C44" t="s">
        <v>566</v>
      </c>
      <c r="D44" s="80" t="s">
        <v>565</v>
      </c>
      <c r="E44" s="143" t="s">
        <v>567</v>
      </c>
      <c r="F44" s="205">
        <v>0</v>
      </c>
      <c r="G44" s="205">
        <v>0.9</v>
      </c>
      <c r="H44" s="205">
        <v>0.01</v>
      </c>
      <c r="I44" s="78" t="s">
        <v>568</v>
      </c>
      <c r="J44" s="88" t="s">
        <v>1422</v>
      </c>
      <c r="K44" s="78" t="s">
        <v>621</v>
      </c>
      <c r="L44" s="78" t="s">
        <v>620</v>
      </c>
    </row>
    <row r="45" spans="1:14" x14ac:dyDescent="0.25">
      <c r="A45" s="143" t="s">
        <v>8</v>
      </c>
      <c r="B45" s="143" t="s">
        <v>249</v>
      </c>
      <c r="C45" t="s">
        <v>279</v>
      </c>
      <c r="D45" s="143" t="s">
        <v>345</v>
      </c>
      <c r="E45" t="s">
        <v>527</v>
      </c>
      <c r="F45" s="205">
        <v>0</v>
      </c>
      <c r="G45" s="205">
        <v>0.4</v>
      </c>
      <c r="H45" s="205">
        <v>0.01</v>
      </c>
      <c r="I45" s="78" t="s">
        <v>250</v>
      </c>
      <c r="J45" s="88" t="s">
        <v>546</v>
      </c>
      <c r="K45" s="78" t="s">
        <v>490</v>
      </c>
      <c r="L45" s="78" t="s">
        <v>251</v>
      </c>
      <c r="M45" s="214" t="s">
        <v>305</v>
      </c>
    </row>
    <row r="46" spans="1:14" x14ac:dyDescent="0.25">
      <c r="A46" s="143" t="s">
        <v>8</v>
      </c>
      <c r="B46" t="s">
        <v>1026</v>
      </c>
      <c r="C46" t="s">
        <v>1028</v>
      </c>
      <c r="D46" t="s">
        <v>1026</v>
      </c>
      <c r="E46" t="s">
        <v>1029</v>
      </c>
      <c r="F46" s="205">
        <v>0</v>
      </c>
      <c r="G46" s="205">
        <v>0.95</v>
      </c>
      <c r="H46" s="205">
        <v>0.01</v>
      </c>
      <c r="I46" s="78" t="s">
        <v>1030</v>
      </c>
      <c r="J46" s="208"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K46" s="88" t="s">
        <v>210</v>
      </c>
      <c r="L46" s="78"/>
      <c r="M46" s="207" t="s">
        <v>1428</v>
      </c>
    </row>
    <row r="47" spans="1:14" x14ac:dyDescent="0.25">
      <c r="A47" t="s">
        <v>8</v>
      </c>
      <c r="B47" t="s">
        <v>18</v>
      </c>
      <c r="C47" t="s">
        <v>130</v>
      </c>
      <c r="D47" t="s">
        <v>18</v>
      </c>
      <c r="E47" t="s">
        <v>1027</v>
      </c>
      <c r="F47" s="143">
        <v>0</v>
      </c>
      <c r="G47" s="143">
        <v>60</v>
      </c>
      <c r="H47" s="143">
        <v>1</v>
      </c>
      <c r="I47" s="143" t="str">
        <f>UnitControlCenter!$B$51</f>
        <v>$/MWh</v>
      </c>
      <c r="J47" s="88" t="s">
        <v>1873</v>
      </c>
      <c r="K47" s="88" t="s">
        <v>210</v>
      </c>
      <c r="L47" s="78" t="s">
        <v>211</v>
      </c>
      <c r="M47" s="207" t="s">
        <v>149</v>
      </c>
    </row>
    <row r="48" spans="1:14" x14ac:dyDescent="0.25">
      <c r="A48" t="s">
        <v>8</v>
      </c>
      <c r="B48" t="s">
        <v>1748</v>
      </c>
      <c r="C48" t="s">
        <v>1749</v>
      </c>
      <c r="D48" t="s">
        <v>1750</v>
      </c>
      <c r="E48" t="s">
        <v>1751</v>
      </c>
      <c r="F48" s="8">
        <v>0</v>
      </c>
      <c r="G48" s="8">
        <v>1</v>
      </c>
      <c r="H48" s="8">
        <v>0.01</v>
      </c>
      <c r="I48" s="143" t="s">
        <v>1752</v>
      </c>
      <c r="J48" s="88" t="s">
        <v>1753</v>
      </c>
      <c r="K48" s="88"/>
      <c r="L48" s="78"/>
      <c r="M48" s="207"/>
    </row>
    <row r="49" spans="1:14" x14ac:dyDescent="0.25">
      <c r="A49" t="s">
        <v>8</v>
      </c>
      <c r="B49" t="s">
        <v>2630</v>
      </c>
      <c r="C49" t="s">
        <v>2632</v>
      </c>
      <c r="D49" t="s">
        <v>1803</v>
      </c>
      <c r="E49" t="s">
        <v>2633</v>
      </c>
      <c r="F49" s="251">
        <v>-100</v>
      </c>
      <c r="G49">
        <v>100</v>
      </c>
      <c r="H49">
        <v>5</v>
      </c>
      <c r="I49" s="88" t="s">
        <v>1842</v>
      </c>
      <c r="J49" s="88" t="s">
        <v>2634</v>
      </c>
      <c r="K49" s="88"/>
      <c r="L49" s="78"/>
      <c r="M49" s="207"/>
    </row>
    <row r="50" spans="1:14" x14ac:dyDescent="0.25">
      <c r="A50" t="s">
        <v>8</v>
      </c>
      <c r="B50" t="s">
        <v>1804</v>
      </c>
      <c r="C50" t="s">
        <v>1802</v>
      </c>
      <c r="D50" t="s">
        <v>1803</v>
      </c>
      <c r="E50" t="s">
        <v>1807</v>
      </c>
      <c r="F50" s="251">
        <v>-100</v>
      </c>
      <c r="G50">
        <v>100</v>
      </c>
      <c r="H50">
        <v>5</v>
      </c>
      <c r="I50" t="s">
        <v>1810</v>
      </c>
      <c r="J50" s="88" t="s">
        <v>1990</v>
      </c>
      <c r="K50" s="88"/>
      <c r="L50" s="88"/>
      <c r="M50" s="207"/>
    </row>
    <row r="51" spans="1:14" x14ac:dyDescent="0.25">
      <c r="A51" t="s">
        <v>8</v>
      </c>
      <c r="B51" t="s">
        <v>1805</v>
      </c>
      <c r="C51" t="s">
        <v>1806</v>
      </c>
      <c r="D51" t="s">
        <v>1803</v>
      </c>
      <c r="E51" t="s">
        <v>1808</v>
      </c>
      <c r="F51" s="106">
        <v>-1</v>
      </c>
      <c r="G51" s="8">
        <v>1</v>
      </c>
      <c r="H51" s="8">
        <v>0.01</v>
      </c>
      <c r="I51" s="143" t="s">
        <v>1809</v>
      </c>
      <c r="J51" s="88" t="s">
        <v>1991</v>
      </c>
      <c r="K51" s="88"/>
      <c r="L51" s="78"/>
      <c r="M51" s="207"/>
    </row>
    <row r="52" spans="1:14" x14ac:dyDescent="0.25">
      <c r="A52" t="s">
        <v>8</v>
      </c>
      <c r="B52" t="s">
        <v>1811</v>
      </c>
      <c r="C52" t="s">
        <v>1812</v>
      </c>
      <c r="D52" t="s">
        <v>1811</v>
      </c>
      <c r="E52" t="s">
        <v>1813</v>
      </c>
      <c r="F52">
        <v>-100</v>
      </c>
      <c r="G52">
        <v>100</v>
      </c>
      <c r="H52">
        <v>5</v>
      </c>
      <c r="I52" s="143" t="s">
        <v>1814</v>
      </c>
      <c r="J52" s="88" t="s">
        <v>1815</v>
      </c>
      <c r="K52" s="88"/>
      <c r="L52" s="78"/>
      <c r="M52" s="207"/>
    </row>
    <row r="53" spans="1:14" x14ac:dyDescent="0.25">
      <c r="A53" t="s">
        <v>9</v>
      </c>
      <c r="B53" t="s">
        <v>1449</v>
      </c>
      <c r="C53" t="s">
        <v>1412</v>
      </c>
      <c r="D53" t="s">
        <v>1449</v>
      </c>
      <c r="E53" t="s">
        <v>1413</v>
      </c>
      <c r="F53" s="205">
        <v>0</v>
      </c>
      <c r="G53" s="205">
        <v>0.5</v>
      </c>
      <c r="H53" s="205">
        <v>0.01</v>
      </c>
      <c r="I53" s="78" t="s">
        <v>1411</v>
      </c>
      <c r="J53" s="88" t="s">
        <v>1450</v>
      </c>
    </row>
    <row r="54" spans="1:14" x14ac:dyDescent="0.25">
      <c r="A54" t="s">
        <v>9</v>
      </c>
      <c r="B54" t="s">
        <v>26</v>
      </c>
      <c r="C54" t="s">
        <v>1260</v>
      </c>
      <c r="D54" t="s">
        <v>1261</v>
      </c>
      <c r="E54" t="s">
        <v>1259</v>
      </c>
      <c r="F54" s="8">
        <v>0</v>
      </c>
      <c r="G54" s="8">
        <v>1</v>
      </c>
      <c r="H54" s="8">
        <v>0.01</v>
      </c>
      <c r="I54" s="88" t="s">
        <v>1053</v>
      </c>
      <c r="J54" s="88" t="s">
        <v>1262</v>
      </c>
      <c r="K54" s="88" t="s">
        <v>237</v>
      </c>
      <c r="L54" s="78" t="s">
        <v>238</v>
      </c>
    </row>
    <row r="55" spans="1:14" s="112" customFormat="1" x14ac:dyDescent="0.25">
      <c r="A55" s="112" t="s">
        <v>9</v>
      </c>
      <c r="B55" s="112" t="s">
        <v>1978</v>
      </c>
      <c r="C55" s="112" t="s">
        <v>1977</v>
      </c>
      <c r="D55" s="112" t="s">
        <v>1261</v>
      </c>
      <c r="E55" s="112" t="s">
        <v>1979</v>
      </c>
      <c r="F55" s="112">
        <v>0</v>
      </c>
      <c r="G55" s="112">
        <v>1</v>
      </c>
      <c r="H55" s="112">
        <v>1</v>
      </c>
      <c r="I55" s="209" t="s">
        <v>29</v>
      </c>
      <c r="J55" s="209" t="s">
        <v>1980</v>
      </c>
      <c r="K55" s="209" t="s">
        <v>237</v>
      </c>
      <c r="L55" s="211" t="s">
        <v>238</v>
      </c>
      <c r="M55" s="217"/>
    </row>
    <row r="56" spans="1:14" x14ac:dyDescent="0.25">
      <c r="A56" t="s">
        <v>9</v>
      </c>
      <c r="B56" t="s">
        <v>20</v>
      </c>
      <c r="C56" t="s">
        <v>1008</v>
      </c>
      <c r="D56" t="s">
        <v>20</v>
      </c>
      <c r="E56" t="s">
        <v>1009</v>
      </c>
      <c r="F56" s="8">
        <v>0</v>
      </c>
      <c r="G56" s="8">
        <v>1</v>
      </c>
      <c r="H56" s="8">
        <v>0.01</v>
      </c>
      <c r="I56" s="88" t="s">
        <v>33</v>
      </c>
      <c r="J56" s="88" t="s">
        <v>633</v>
      </c>
      <c r="K56" s="88" t="s">
        <v>212</v>
      </c>
      <c r="L56" s="78" t="s">
        <v>213</v>
      </c>
      <c r="M56" s="20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7" t="s">
        <v>150</v>
      </c>
    </row>
    <row r="59" spans="1:14" x14ac:dyDescent="0.25">
      <c r="A59" t="s">
        <v>9</v>
      </c>
      <c r="B59" t="s">
        <v>101</v>
      </c>
      <c r="C59" t="s">
        <v>281</v>
      </c>
      <c r="D59" t="s">
        <v>101</v>
      </c>
      <c r="E59" t="s">
        <v>523</v>
      </c>
      <c r="F59" s="8">
        <v>0</v>
      </c>
      <c r="G59" s="8">
        <v>0.25</v>
      </c>
      <c r="H59" s="8">
        <v>0.01</v>
      </c>
      <c r="I59" s="88" t="s">
        <v>30</v>
      </c>
      <c r="J59" s="88" t="s">
        <v>1266</v>
      </c>
      <c r="K59" s="88" t="s">
        <v>218</v>
      </c>
      <c r="L59" s="78" t="s">
        <v>219</v>
      </c>
      <c r="M59" s="214"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7" t="s">
        <v>150</v>
      </c>
    </row>
    <row r="61" spans="1:14" x14ac:dyDescent="0.25">
      <c r="A61" t="s">
        <v>9</v>
      </c>
      <c r="B61" t="s">
        <v>1710</v>
      </c>
      <c r="C61" t="s">
        <v>1712</v>
      </c>
      <c r="D61" t="s">
        <v>1710</v>
      </c>
      <c r="E61" t="s">
        <v>1714</v>
      </c>
      <c r="F61" s="106">
        <v>0</v>
      </c>
      <c r="G61" s="106">
        <v>1</v>
      </c>
      <c r="H61" s="8">
        <v>0.01</v>
      </c>
      <c r="I61" s="88" t="s">
        <v>654</v>
      </c>
      <c r="J61" s="88" t="s">
        <v>1717</v>
      </c>
      <c r="K61" s="88" t="s">
        <v>222</v>
      </c>
      <c r="L61" s="78" t="s">
        <v>942</v>
      </c>
      <c r="M61" s="207"/>
    </row>
    <row r="62" spans="1:14" x14ac:dyDescent="0.25">
      <c r="A62" s="143" t="s">
        <v>9</v>
      </c>
      <c r="B62" s="143" t="s">
        <v>1013</v>
      </c>
      <c r="C62" t="s">
        <v>1016</v>
      </c>
      <c r="D62" s="143" t="s">
        <v>1020</v>
      </c>
      <c r="E62" s="143" t="s">
        <v>1021</v>
      </c>
      <c r="F62" s="205">
        <v>0</v>
      </c>
      <c r="G62" s="205">
        <v>1</v>
      </c>
      <c r="H62" s="205">
        <v>0.01</v>
      </c>
      <c r="I62" s="78" t="s">
        <v>33</v>
      </c>
      <c r="J62" s="78" t="s">
        <v>1868</v>
      </c>
      <c r="K62" s="78" t="s">
        <v>504</v>
      </c>
      <c r="L62" s="78" t="s">
        <v>505</v>
      </c>
      <c r="M62" s="214" t="s">
        <v>150</v>
      </c>
    </row>
    <row r="63" spans="1:14" x14ac:dyDescent="0.25">
      <c r="A63" s="143" t="s">
        <v>9</v>
      </c>
      <c r="B63" s="143" t="s">
        <v>1014</v>
      </c>
      <c r="C63" t="s">
        <v>1017</v>
      </c>
      <c r="D63" s="143" t="s">
        <v>1020</v>
      </c>
      <c r="E63" s="143" t="s">
        <v>1022</v>
      </c>
      <c r="F63" s="205">
        <v>0</v>
      </c>
      <c r="G63" s="205">
        <v>1</v>
      </c>
      <c r="H63" s="205">
        <v>0.01</v>
      </c>
      <c r="I63" s="78" t="s">
        <v>33</v>
      </c>
      <c r="J63" s="78" t="s">
        <v>1869</v>
      </c>
      <c r="K63" s="78" t="s">
        <v>504</v>
      </c>
      <c r="L63" s="78" t="s">
        <v>505</v>
      </c>
      <c r="M63" s="214"/>
    </row>
    <row r="64" spans="1:14" x14ac:dyDescent="0.25">
      <c r="A64" s="143" t="s">
        <v>9</v>
      </c>
      <c r="B64" s="143" t="s">
        <v>1015</v>
      </c>
      <c r="C64" t="s">
        <v>1018</v>
      </c>
      <c r="D64" s="143" t="s">
        <v>1020</v>
      </c>
      <c r="E64" s="143" t="s">
        <v>1023</v>
      </c>
      <c r="F64" s="205">
        <v>0</v>
      </c>
      <c r="G64" s="205">
        <v>1</v>
      </c>
      <c r="H64" s="205">
        <v>0.01</v>
      </c>
      <c r="I64" s="78" t="s">
        <v>33</v>
      </c>
      <c r="J64" s="78" t="s">
        <v>1870</v>
      </c>
      <c r="K64" s="78" t="s">
        <v>504</v>
      </c>
      <c r="L64" s="78" t="s">
        <v>505</v>
      </c>
      <c r="M64" s="214"/>
    </row>
    <row r="65" spans="1:14" x14ac:dyDescent="0.25">
      <c r="A65" s="143" t="s">
        <v>9</v>
      </c>
      <c r="B65" s="143" t="s">
        <v>1025</v>
      </c>
      <c r="C65" t="s">
        <v>1019</v>
      </c>
      <c r="D65" s="143" t="s">
        <v>1020</v>
      </c>
      <c r="E65" s="143" t="s">
        <v>1024</v>
      </c>
      <c r="F65" s="205">
        <v>0</v>
      </c>
      <c r="G65" s="205">
        <v>1</v>
      </c>
      <c r="H65" s="205">
        <v>0.01</v>
      </c>
      <c r="I65" s="78" t="s">
        <v>33</v>
      </c>
      <c r="J65" s="78" t="s">
        <v>1871</v>
      </c>
      <c r="K65" s="78" t="s">
        <v>504</v>
      </c>
      <c r="L65" s="78" t="s">
        <v>505</v>
      </c>
      <c r="M65" s="214"/>
    </row>
    <row r="66" spans="1:14" s="112" customFormat="1" x14ac:dyDescent="0.25">
      <c r="A66" s="112" t="s">
        <v>9</v>
      </c>
      <c r="B66" s="112" t="s">
        <v>1931</v>
      </c>
      <c r="C66" s="112" t="s">
        <v>1952</v>
      </c>
      <c r="D66" s="112" t="s">
        <v>1931</v>
      </c>
      <c r="E66" s="216" t="s">
        <v>1932</v>
      </c>
      <c r="F66" s="226">
        <v>0</v>
      </c>
      <c r="G66" s="226">
        <v>1</v>
      </c>
      <c r="H66" s="226">
        <v>0.01</v>
      </c>
      <c r="I66" s="211" t="s">
        <v>33</v>
      </c>
      <c r="J66" s="211" t="s">
        <v>1933</v>
      </c>
      <c r="K66" s="211"/>
      <c r="L66" s="211"/>
      <c r="M66" s="227"/>
    </row>
    <row r="67" spans="1:14" x14ac:dyDescent="0.25">
      <c r="A67" t="s">
        <v>9</v>
      </c>
      <c r="B67" t="s">
        <v>1711</v>
      </c>
      <c r="C67" t="s">
        <v>1713</v>
      </c>
      <c r="D67" t="s">
        <v>1711</v>
      </c>
      <c r="E67" t="s">
        <v>1715</v>
      </c>
      <c r="F67" s="106">
        <v>0</v>
      </c>
      <c r="G67" s="106">
        <v>1</v>
      </c>
      <c r="H67" s="8">
        <v>0.01</v>
      </c>
      <c r="I67" s="88" t="s">
        <v>654</v>
      </c>
      <c r="J67" s="88" t="s">
        <v>1716</v>
      </c>
      <c r="K67" s="88" t="s">
        <v>222</v>
      </c>
      <c r="L67" s="78" t="s">
        <v>942</v>
      </c>
      <c r="M67" s="207"/>
    </row>
    <row r="68" spans="1:14" x14ac:dyDescent="0.25">
      <c r="A68" t="s">
        <v>9</v>
      </c>
      <c r="B68" t="s">
        <v>679</v>
      </c>
      <c r="C68" t="s">
        <v>678</v>
      </c>
      <c r="D68" t="s">
        <v>679</v>
      </c>
      <c r="E68" t="s">
        <v>681</v>
      </c>
      <c r="F68" s="8">
        <v>0</v>
      </c>
      <c r="G68" s="8">
        <v>1</v>
      </c>
      <c r="H68" s="8">
        <v>0.01</v>
      </c>
      <c r="I68" s="88" t="s">
        <v>682</v>
      </c>
      <c r="J68" s="88" t="s">
        <v>1423</v>
      </c>
      <c r="K68" s="88"/>
      <c r="L68" s="78" t="s">
        <v>937</v>
      </c>
      <c r="M68" s="207" t="s">
        <v>1427</v>
      </c>
    </row>
    <row r="69" spans="1:14" x14ac:dyDescent="0.25">
      <c r="A69" t="s">
        <v>9</v>
      </c>
      <c r="B69" t="s">
        <v>21</v>
      </c>
      <c r="C69" t="s">
        <v>283</v>
      </c>
      <c r="D69" s="15" t="s">
        <v>346</v>
      </c>
      <c r="E69" t="s">
        <v>521</v>
      </c>
      <c r="F69" s="8">
        <v>0</v>
      </c>
      <c r="G69" s="8">
        <v>1</v>
      </c>
      <c r="H69" s="8">
        <v>0.01</v>
      </c>
      <c r="I69" s="88" t="s">
        <v>33</v>
      </c>
      <c r="J69" s="88" t="s">
        <v>2644</v>
      </c>
      <c r="K69" s="88" t="s">
        <v>223</v>
      </c>
      <c r="L69" s="78" t="s">
        <v>224</v>
      </c>
      <c r="M69" s="207"/>
    </row>
    <row r="70" spans="1:14" x14ac:dyDescent="0.25">
      <c r="A70" t="s">
        <v>9</v>
      </c>
      <c r="B70" t="s">
        <v>19</v>
      </c>
      <c r="C70" t="s">
        <v>284</v>
      </c>
      <c r="D70" s="15" t="s">
        <v>346</v>
      </c>
      <c r="E70" t="s">
        <v>520</v>
      </c>
      <c r="F70" s="8">
        <v>0</v>
      </c>
      <c r="G70" s="8">
        <v>1</v>
      </c>
      <c r="H70" s="8">
        <v>0.01</v>
      </c>
      <c r="I70" s="88" t="s">
        <v>33</v>
      </c>
      <c r="J70" s="88" t="s">
        <v>1867</v>
      </c>
      <c r="K70" s="88" t="s">
        <v>225</v>
      </c>
      <c r="L70" s="78" t="s">
        <v>226</v>
      </c>
      <c r="M70" s="207"/>
    </row>
    <row r="71" spans="1:14" x14ac:dyDescent="0.25">
      <c r="A71" t="s">
        <v>9</v>
      </c>
      <c r="B71" t="s">
        <v>1457</v>
      </c>
      <c r="C71" t="s">
        <v>1458</v>
      </c>
      <c r="D71" t="s">
        <v>1457</v>
      </c>
      <c r="E71" t="s">
        <v>1459</v>
      </c>
      <c r="F71" s="8">
        <v>0</v>
      </c>
      <c r="G71" s="8">
        <v>1</v>
      </c>
      <c r="H71" s="8">
        <v>0.01</v>
      </c>
      <c r="I71" s="88" t="s">
        <v>33</v>
      </c>
      <c r="J71" s="88" t="s">
        <v>1872</v>
      </c>
      <c r="K71" s="88"/>
      <c r="L71" s="78"/>
      <c r="M71" s="207"/>
    </row>
    <row r="72" spans="1:14" s="112" customFormat="1" x14ac:dyDescent="0.25">
      <c r="A72" s="112" t="s">
        <v>9</v>
      </c>
      <c r="B72" s="112" t="s">
        <v>2625</v>
      </c>
      <c r="C72" s="112" t="s">
        <v>1969</v>
      </c>
      <c r="D72" s="112" t="s">
        <v>2626</v>
      </c>
      <c r="E72" s="112" t="s">
        <v>2627</v>
      </c>
      <c r="F72" s="228">
        <v>0</v>
      </c>
      <c r="G72" s="228">
        <v>1</v>
      </c>
      <c r="H72" s="228">
        <v>1</v>
      </c>
      <c r="I72" s="209" t="s">
        <v>29</v>
      </c>
      <c r="J72" s="209" t="s">
        <v>2628</v>
      </c>
      <c r="K72" s="209"/>
      <c r="L72" s="211"/>
      <c r="M72" s="229"/>
    </row>
    <row r="73" spans="1:14" x14ac:dyDescent="0.25">
      <c r="A73" t="s">
        <v>9</v>
      </c>
      <c r="B73" t="s">
        <v>731</v>
      </c>
      <c r="C73" t="s">
        <v>732</v>
      </c>
      <c r="D73" t="s">
        <v>732</v>
      </c>
      <c r="E73" t="s">
        <v>733</v>
      </c>
      <c r="F73" s="8">
        <v>0</v>
      </c>
      <c r="G73" s="8">
        <v>1</v>
      </c>
      <c r="H73" s="8">
        <v>0.01</v>
      </c>
      <c r="I73" s="88" t="s">
        <v>734</v>
      </c>
      <c r="J73" s="208"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K73" s="88"/>
      <c r="L73" s="78" t="s">
        <v>938</v>
      </c>
      <c r="M73" s="207" t="s">
        <v>150</v>
      </c>
    </row>
    <row r="74" spans="1:14" x14ac:dyDescent="0.25">
      <c r="A74" t="s">
        <v>132</v>
      </c>
      <c r="B74" t="s">
        <v>134</v>
      </c>
      <c r="C74" t="s">
        <v>428</v>
      </c>
      <c r="D74" t="s">
        <v>134</v>
      </c>
      <c r="E74" t="s">
        <v>519</v>
      </c>
      <c r="F74" s="8">
        <v>0</v>
      </c>
      <c r="G74" s="8">
        <v>1</v>
      </c>
      <c r="H74" s="8">
        <v>0.01</v>
      </c>
      <c r="I74" s="88" t="s">
        <v>33</v>
      </c>
      <c r="J74" s="208"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c r="K74" s="88" t="s">
        <v>227</v>
      </c>
      <c r="L74" s="78" t="s">
        <v>228</v>
      </c>
      <c r="M74" s="207" t="s">
        <v>150</v>
      </c>
      <c r="N74" s="88" t="s">
        <v>183</v>
      </c>
    </row>
    <row r="75" spans="1:14" x14ac:dyDescent="0.25">
      <c r="A75" t="s">
        <v>132</v>
      </c>
      <c r="B75" t="s">
        <v>256</v>
      </c>
      <c r="C75" t="s">
        <v>435</v>
      </c>
      <c r="D75" t="s">
        <v>256</v>
      </c>
      <c r="E75" t="s">
        <v>518</v>
      </c>
      <c r="F75" s="8">
        <v>0</v>
      </c>
      <c r="G75" s="8">
        <v>1</v>
      </c>
      <c r="H75" s="8">
        <v>0.01</v>
      </c>
      <c r="I75" s="88" t="s">
        <v>33</v>
      </c>
      <c r="J75" s="88" t="s">
        <v>1493</v>
      </c>
      <c r="K75" s="88" t="s">
        <v>310</v>
      </c>
      <c r="L75" s="78" t="s">
        <v>311</v>
      </c>
      <c r="M75" s="207"/>
      <c r="N75" s="88"/>
    </row>
    <row r="76" spans="1:14" x14ac:dyDescent="0.25">
      <c r="A76" t="s">
        <v>132</v>
      </c>
      <c r="B76" t="s">
        <v>1592</v>
      </c>
      <c r="C76" t="s">
        <v>432</v>
      </c>
      <c r="D76" t="s">
        <v>1592</v>
      </c>
      <c r="E76" t="s">
        <v>517</v>
      </c>
      <c r="F76" s="8">
        <v>0</v>
      </c>
      <c r="G76" s="8">
        <v>1</v>
      </c>
      <c r="H76" s="8">
        <v>0.01</v>
      </c>
      <c r="I76" s="88" t="s">
        <v>33</v>
      </c>
      <c r="J76" s="88" t="s">
        <v>1593</v>
      </c>
      <c r="K76" s="88"/>
      <c r="L76" s="78" t="s">
        <v>943</v>
      </c>
      <c r="M76" s="207" t="s">
        <v>1594</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7" t="s">
        <v>150</v>
      </c>
      <c r="N77" s="88"/>
    </row>
    <row r="78" spans="1:14" x14ac:dyDescent="0.25">
      <c r="A78" t="s">
        <v>132</v>
      </c>
      <c r="B78" t="s">
        <v>1010</v>
      </c>
      <c r="C78" t="s">
        <v>1011</v>
      </c>
      <c r="D78" t="s">
        <v>1010</v>
      </c>
      <c r="E78" t="s">
        <v>1012</v>
      </c>
      <c r="F78" s="8">
        <v>0</v>
      </c>
      <c r="G78" s="8">
        <v>1</v>
      </c>
      <c r="H78" s="8">
        <v>0.01</v>
      </c>
      <c r="I78" s="88" t="s">
        <v>33</v>
      </c>
      <c r="J78" s="88" t="s">
        <v>1894</v>
      </c>
      <c r="K78" s="88" t="s">
        <v>231</v>
      </c>
      <c r="L78" s="78" t="s">
        <v>232</v>
      </c>
      <c r="M78" s="207" t="s">
        <v>150</v>
      </c>
      <c r="N78" s="88"/>
    </row>
    <row r="79" spans="1:14" x14ac:dyDescent="0.25">
      <c r="A79" t="s">
        <v>132</v>
      </c>
      <c r="B79" t="s">
        <v>1595</v>
      </c>
      <c r="C79" t="s">
        <v>1538</v>
      </c>
      <c r="D79" t="s">
        <v>1595</v>
      </c>
      <c r="E79" t="s">
        <v>1539</v>
      </c>
      <c r="F79" s="8">
        <v>0</v>
      </c>
      <c r="G79" s="8">
        <v>1</v>
      </c>
      <c r="H79" s="8">
        <v>0.01</v>
      </c>
      <c r="I79" s="88" t="s">
        <v>33</v>
      </c>
      <c r="J79" s="88" t="s">
        <v>1596</v>
      </c>
      <c r="K79" s="88"/>
      <c r="L79" s="78"/>
      <c r="M79" s="207"/>
      <c r="N79" s="88"/>
    </row>
    <row r="80" spans="1:14" x14ac:dyDescent="0.25">
      <c r="A80" t="s">
        <v>132</v>
      </c>
      <c r="B80" t="s">
        <v>135</v>
      </c>
      <c r="C80" t="s">
        <v>430</v>
      </c>
      <c r="D80" t="s">
        <v>135</v>
      </c>
      <c r="E80" t="s">
        <v>515</v>
      </c>
      <c r="F80" s="8">
        <v>0</v>
      </c>
      <c r="G80" s="8">
        <v>1</v>
      </c>
      <c r="H80" s="8">
        <v>0.01</v>
      </c>
      <c r="I80" s="88" t="s">
        <v>33</v>
      </c>
      <c r="J80" s="88" t="s">
        <v>1992</v>
      </c>
      <c r="K80" s="88" t="s">
        <v>233</v>
      </c>
      <c r="L80" s="78" t="s">
        <v>234</v>
      </c>
      <c r="M80" s="207" t="s">
        <v>150</v>
      </c>
      <c r="N80" s="88"/>
    </row>
    <row r="81" spans="1:14" x14ac:dyDescent="0.25">
      <c r="A81" t="s">
        <v>132</v>
      </c>
      <c r="B81" t="s">
        <v>133</v>
      </c>
      <c r="C81" t="s">
        <v>1043</v>
      </c>
      <c r="D81" t="s">
        <v>133</v>
      </c>
      <c r="E81" t="s">
        <v>514</v>
      </c>
      <c r="F81" s="8">
        <v>0</v>
      </c>
      <c r="G81" s="8">
        <v>1</v>
      </c>
      <c r="H81" s="8">
        <v>0.01</v>
      </c>
      <c r="I81" s="88" t="s">
        <v>33</v>
      </c>
      <c r="J81" s="88" t="s">
        <v>1895</v>
      </c>
      <c r="K81" s="88" t="s">
        <v>235</v>
      </c>
      <c r="L81" s="78" t="s">
        <v>236</v>
      </c>
      <c r="M81" s="207" t="s">
        <v>150</v>
      </c>
      <c r="N81" s="88"/>
    </row>
    <row r="82" spans="1:14" x14ac:dyDescent="0.25">
      <c r="A82" t="s">
        <v>132</v>
      </c>
      <c r="B82" t="s">
        <v>1589</v>
      </c>
      <c r="C82" t="s">
        <v>431</v>
      </c>
      <c r="D82" t="s">
        <v>1589</v>
      </c>
      <c r="E82" t="s">
        <v>513</v>
      </c>
      <c r="F82" s="8">
        <v>0</v>
      </c>
      <c r="G82" s="8">
        <v>1</v>
      </c>
      <c r="H82" s="8">
        <v>0.01</v>
      </c>
      <c r="I82" s="88" t="s">
        <v>33</v>
      </c>
      <c r="J82" s="88" t="s">
        <v>1590</v>
      </c>
      <c r="K82" s="88"/>
      <c r="L82" s="78" t="s">
        <v>944</v>
      </c>
      <c r="M82" s="207" t="s">
        <v>1591</v>
      </c>
      <c r="N82" s="88"/>
    </row>
    <row r="83" spans="1:14" x14ac:dyDescent="0.25">
      <c r="A83" t="s">
        <v>132</v>
      </c>
      <c r="B83" t="s">
        <v>683</v>
      </c>
      <c r="C83" t="s">
        <v>684</v>
      </c>
      <c r="D83" t="s">
        <v>683</v>
      </c>
      <c r="E83" t="s">
        <v>685</v>
      </c>
      <c r="F83" s="8">
        <v>0</v>
      </c>
      <c r="G83" s="8">
        <v>1</v>
      </c>
      <c r="H83" s="8">
        <v>0.01</v>
      </c>
      <c r="I83" s="88" t="s">
        <v>686</v>
      </c>
      <c r="J83" s="88" t="s">
        <v>1460</v>
      </c>
      <c r="K83" s="88"/>
      <c r="L83" s="78" t="s">
        <v>939</v>
      </c>
      <c r="M83" s="102" t="s">
        <v>687</v>
      </c>
      <c r="N83" s="88"/>
    </row>
    <row r="84" spans="1:14" x14ac:dyDescent="0.25">
      <c r="A84" s="143" t="s">
        <v>720</v>
      </c>
      <c r="B84" s="143" t="s">
        <v>723</v>
      </c>
      <c r="C84" t="s">
        <v>285</v>
      </c>
      <c r="D84" s="143" t="s">
        <v>722</v>
      </c>
      <c r="E84" t="s">
        <v>512</v>
      </c>
      <c r="F84" s="205">
        <v>0</v>
      </c>
      <c r="G84" s="205">
        <v>1</v>
      </c>
      <c r="H84" s="205">
        <v>0.01</v>
      </c>
      <c r="I84" s="78" t="s">
        <v>57</v>
      </c>
      <c r="J84" s="78" t="s">
        <v>551</v>
      </c>
      <c r="K84" s="78" t="s">
        <v>241</v>
      </c>
      <c r="L84" s="78" t="s">
        <v>242</v>
      </c>
      <c r="M84" s="207" t="s">
        <v>150</v>
      </c>
      <c r="N84" s="78"/>
    </row>
    <row r="85" spans="1:14" x14ac:dyDescent="0.25">
      <c r="A85" s="143" t="s">
        <v>720</v>
      </c>
      <c r="B85" s="143" t="s">
        <v>1919</v>
      </c>
      <c r="C85" t="s">
        <v>979</v>
      </c>
      <c r="D85" s="143" t="s">
        <v>347</v>
      </c>
      <c r="E85" t="s">
        <v>977</v>
      </c>
      <c r="F85" s="205">
        <v>0</v>
      </c>
      <c r="G85" s="205">
        <v>1</v>
      </c>
      <c r="H85" s="205">
        <v>0.01</v>
      </c>
      <c r="I85" s="88" t="s">
        <v>978</v>
      </c>
      <c r="J85" s="78" t="s">
        <v>1874</v>
      </c>
      <c r="K85" s="78" t="s">
        <v>340</v>
      </c>
      <c r="L85" s="78" t="s">
        <v>940</v>
      </c>
      <c r="M85" s="207" t="s">
        <v>150</v>
      </c>
      <c r="N85" s="78"/>
    </row>
    <row r="86" spans="1:14" x14ac:dyDescent="0.25">
      <c r="A86" s="143" t="s">
        <v>720</v>
      </c>
      <c r="B86" s="143" t="s">
        <v>1973</v>
      </c>
      <c r="C86" t="s">
        <v>721</v>
      </c>
      <c r="D86" s="143" t="s">
        <v>1973</v>
      </c>
      <c r="E86" t="s">
        <v>724</v>
      </c>
      <c r="F86" s="205">
        <v>0</v>
      </c>
      <c r="G86" s="205">
        <v>1</v>
      </c>
      <c r="H86" s="205">
        <v>0.01</v>
      </c>
      <c r="I86" s="88" t="s">
        <v>725</v>
      </c>
      <c r="J86" s="78" t="s">
        <v>1975</v>
      </c>
      <c r="K86" s="78"/>
      <c r="L86" s="78" t="s">
        <v>941</v>
      </c>
      <c r="M86" s="207"/>
      <c r="N86" s="78"/>
    </row>
    <row r="87" spans="1:14" s="112" customFormat="1" x14ac:dyDescent="0.25">
      <c r="A87" s="216" t="s">
        <v>720</v>
      </c>
      <c r="B87" s="112" t="s">
        <v>1974</v>
      </c>
      <c r="C87" s="112" t="s">
        <v>1970</v>
      </c>
      <c r="D87" s="112" t="s">
        <v>1971</v>
      </c>
      <c r="E87" s="112" t="s">
        <v>1972</v>
      </c>
      <c r="F87" s="112">
        <v>0</v>
      </c>
      <c r="G87" s="112">
        <v>1</v>
      </c>
      <c r="H87" s="112">
        <v>1</v>
      </c>
      <c r="I87" s="209" t="s">
        <v>29</v>
      </c>
      <c r="J87" s="211" t="s">
        <v>1976</v>
      </c>
      <c r="K87" s="211"/>
      <c r="L87" s="211" t="s">
        <v>941</v>
      </c>
      <c r="M87" s="229"/>
      <c r="N87" s="211"/>
    </row>
    <row r="88" spans="1:14" x14ac:dyDescent="0.25">
      <c r="A88" t="s">
        <v>10</v>
      </c>
      <c r="B88" t="s">
        <v>1360</v>
      </c>
      <c r="C88" t="s">
        <v>655</v>
      </c>
      <c r="D88" t="s">
        <v>1360</v>
      </c>
      <c r="E88" t="s">
        <v>511</v>
      </c>
      <c r="F88">
        <v>0</v>
      </c>
      <c r="G88">
        <v>300</v>
      </c>
      <c r="H88">
        <v>5</v>
      </c>
      <c r="I88" s="58" t="str">
        <f>UnitControlCenter!$B$50</f>
        <v>$/metric ton CO2e</v>
      </c>
      <c r="J88" s="88" t="s">
        <v>1866</v>
      </c>
      <c r="K88" s="88" t="s">
        <v>239</v>
      </c>
      <c r="L88" s="78" t="s">
        <v>240</v>
      </c>
      <c r="M88" s="214" t="s">
        <v>631</v>
      </c>
      <c r="N88" s="78" t="s">
        <v>395</v>
      </c>
    </row>
    <row r="89" spans="1:14" x14ac:dyDescent="0.25">
      <c r="A89" t="s">
        <v>10</v>
      </c>
      <c r="B89" t="s">
        <v>25</v>
      </c>
      <c r="C89" t="s">
        <v>138</v>
      </c>
      <c r="D89" t="s">
        <v>25</v>
      </c>
      <c r="E89" t="s">
        <v>510</v>
      </c>
      <c r="F89" s="205">
        <v>0</v>
      </c>
      <c r="G89" s="205">
        <v>1</v>
      </c>
      <c r="H89" s="205">
        <v>0.01</v>
      </c>
      <c r="I89" s="88" t="s">
        <v>140</v>
      </c>
      <c r="J89" s="88" t="s">
        <v>1424</v>
      </c>
      <c r="K89" s="78" t="s">
        <v>243</v>
      </c>
      <c r="L89" s="78" t="s">
        <v>244</v>
      </c>
      <c r="M89" s="207" t="s">
        <v>150</v>
      </c>
    </row>
    <row r="90" spans="1:14" x14ac:dyDescent="0.25">
      <c r="A90" s="143" t="s">
        <v>10</v>
      </c>
      <c r="B90" s="143" t="s">
        <v>688</v>
      </c>
      <c r="C90" t="s">
        <v>689</v>
      </c>
      <c r="D90" s="58"/>
      <c r="E90" s="143" t="s">
        <v>690</v>
      </c>
      <c r="F90">
        <v>0</v>
      </c>
      <c r="G90">
        <v>1</v>
      </c>
      <c r="H90">
        <v>1</v>
      </c>
      <c r="I90" s="88" t="s">
        <v>29</v>
      </c>
      <c r="J90" s="88" t="s">
        <v>1523</v>
      </c>
      <c r="K90" s="88" t="s">
        <v>239</v>
      </c>
      <c r="L90" s="78" t="s">
        <v>240</v>
      </c>
    </row>
    <row r="91" spans="1:14" x14ac:dyDescent="0.25">
      <c r="A91" s="143" t="s">
        <v>10</v>
      </c>
      <c r="B91" s="143" t="s">
        <v>1213</v>
      </c>
      <c r="C91" t="s">
        <v>1565</v>
      </c>
      <c r="D91" s="58"/>
      <c r="E91" s="143" t="s">
        <v>1567</v>
      </c>
      <c r="F91">
        <v>0</v>
      </c>
      <c r="G91">
        <v>1</v>
      </c>
      <c r="H91">
        <v>1</v>
      </c>
      <c r="I91" s="88" t="s">
        <v>29</v>
      </c>
      <c r="J91" s="88" t="s">
        <v>1564</v>
      </c>
      <c r="K91" s="88" t="s">
        <v>239</v>
      </c>
      <c r="L91" s="78" t="s">
        <v>240</v>
      </c>
    </row>
    <row r="92" spans="1:14" x14ac:dyDescent="0.25">
      <c r="A92" s="143" t="s">
        <v>10</v>
      </c>
      <c r="B92" t="s">
        <v>1522</v>
      </c>
      <c r="C92" t="s">
        <v>1566</v>
      </c>
      <c r="D92" s="58"/>
      <c r="E92" s="58"/>
      <c r="F92">
        <v>0</v>
      </c>
      <c r="G92">
        <v>1</v>
      </c>
      <c r="H92">
        <v>1</v>
      </c>
      <c r="I92" s="88" t="s">
        <v>29</v>
      </c>
      <c r="J92" t="s">
        <v>1599</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05">
        <v>0</v>
      </c>
      <c r="G94" s="205">
        <v>1</v>
      </c>
      <c r="H94" s="205">
        <v>0.01</v>
      </c>
      <c r="I94" s="88" t="s">
        <v>998</v>
      </c>
      <c r="J94" s="88" t="s">
        <v>1425</v>
      </c>
      <c r="K94" s="78" t="s">
        <v>1148</v>
      </c>
    </row>
    <row r="95" spans="1:14" x14ac:dyDescent="0.25">
      <c r="A95" t="s">
        <v>10</v>
      </c>
      <c r="B95" t="s">
        <v>1469</v>
      </c>
      <c r="C95" t="s">
        <v>1468</v>
      </c>
      <c r="D95" t="s">
        <v>1469</v>
      </c>
      <c r="E95" t="s">
        <v>509</v>
      </c>
      <c r="F95" s="106">
        <v>-0.9</v>
      </c>
      <c r="G95" s="106">
        <v>0.9</v>
      </c>
      <c r="H95" s="205">
        <v>0.01</v>
      </c>
      <c r="I95" s="88" t="s">
        <v>141</v>
      </c>
      <c r="J95" s="88" t="s">
        <v>1470</v>
      </c>
      <c r="K95" s="78" t="s">
        <v>245</v>
      </c>
      <c r="L95" s="78" t="s">
        <v>246</v>
      </c>
      <c r="M95" s="214" t="s">
        <v>151</v>
      </c>
    </row>
    <row r="96" spans="1:14" s="112" customFormat="1" x14ac:dyDescent="0.25">
      <c r="A96" s="112" t="s">
        <v>10</v>
      </c>
      <c r="B96" s="112" t="s">
        <v>1875</v>
      </c>
      <c r="C96" s="112" t="s">
        <v>1878</v>
      </c>
      <c r="F96" s="112">
        <v>0</v>
      </c>
      <c r="G96" s="112">
        <v>1</v>
      </c>
      <c r="H96" s="112">
        <v>1</v>
      </c>
      <c r="I96" s="209" t="s">
        <v>29</v>
      </c>
      <c r="J96" s="209" t="s">
        <v>1881</v>
      </c>
      <c r="M96" s="217"/>
    </row>
    <row r="97" spans="1:13" s="112" customFormat="1" x14ac:dyDescent="0.25">
      <c r="A97" s="112" t="s">
        <v>10</v>
      </c>
      <c r="B97" s="112" t="s">
        <v>1876</v>
      </c>
      <c r="C97" s="112" t="s">
        <v>1879</v>
      </c>
      <c r="F97" s="112">
        <v>0</v>
      </c>
      <c r="G97" s="112">
        <v>1</v>
      </c>
      <c r="H97" s="112">
        <v>1</v>
      </c>
      <c r="I97" s="209" t="s">
        <v>29</v>
      </c>
      <c r="J97" s="209" t="s">
        <v>1882</v>
      </c>
      <c r="M97" s="217"/>
    </row>
    <row r="98" spans="1:13" s="112" customFormat="1" x14ac:dyDescent="0.25">
      <c r="A98" s="112" t="s">
        <v>10</v>
      </c>
      <c r="B98" s="112" t="s">
        <v>1877</v>
      </c>
      <c r="C98" s="112" t="s">
        <v>1880</v>
      </c>
      <c r="F98" s="112">
        <v>0</v>
      </c>
      <c r="G98" s="112">
        <v>1</v>
      </c>
      <c r="H98" s="112">
        <v>1</v>
      </c>
      <c r="I98" s="209" t="s">
        <v>29</v>
      </c>
      <c r="J98" s="209" t="s">
        <v>1883</v>
      </c>
      <c r="M98" s="217"/>
    </row>
    <row r="99" spans="1:13" x14ac:dyDescent="0.25">
      <c r="A99" t="s">
        <v>899</v>
      </c>
      <c r="B99" s="58" t="s">
        <v>312</v>
      </c>
      <c r="C99" t="s">
        <v>286</v>
      </c>
      <c r="D99" t="s">
        <v>348</v>
      </c>
      <c r="E99" t="s">
        <v>508</v>
      </c>
      <c r="F99" s="8">
        <v>0</v>
      </c>
      <c r="G99" s="8">
        <v>0.4</v>
      </c>
      <c r="H99" s="106">
        <v>0.01</v>
      </c>
      <c r="I99" s="88" t="s">
        <v>31</v>
      </c>
      <c r="J99" s="88" t="s">
        <v>1426</v>
      </c>
      <c r="K99" s="88" t="s">
        <v>247</v>
      </c>
      <c r="L99" s="78" t="s">
        <v>248</v>
      </c>
      <c r="M99" s="20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1441</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7"/>
    </row>
    <row r="101" spans="1:13" x14ac:dyDescent="0.25">
      <c r="A101" s="76" t="str">
        <f t="shared" ref="A101:A103" si="2">A$99</f>
        <v>Research and Development</v>
      </c>
      <c r="B101" s="76" t="str">
        <f t="shared" si="0"/>
        <v>Capital Cost Reduction</v>
      </c>
      <c r="C101" t="s">
        <v>288</v>
      </c>
      <c r="D101" s="76" t="str">
        <f t="shared" si="1"/>
        <v>R&amp;D Capital Cost Reductions</v>
      </c>
      <c r="E101" t="s">
        <v>1442</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7"/>
    </row>
    <row r="102" spans="1:13" x14ac:dyDescent="0.25">
      <c r="A102" s="76" t="str">
        <f t="shared" si="2"/>
        <v>Research and Development</v>
      </c>
      <c r="B102" s="76" t="str">
        <f t="shared" si="0"/>
        <v>Capital Cost Reduction</v>
      </c>
      <c r="C102" t="s">
        <v>289</v>
      </c>
      <c r="D102" s="76" t="str">
        <f t="shared" si="1"/>
        <v>R&amp;D Capital Cost Reductions</v>
      </c>
      <c r="E102" t="s">
        <v>1443</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7"/>
    </row>
    <row r="103" spans="1:13" x14ac:dyDescent="0.25">
      <c r="A103" s="76" t="str">
        <f t="shared" si="2"/>
        <v>Research and Development</v>
      </c>
      <c r="B103" s="76" t="str">
        <f t="shared" si="0"/>
        <v>Capital Cost Reduction</v>
      </c>
      <c r="C103" s="143" t="s">
        <v>290</v>
      </c>
      <c r="D103" s="76" t="str">
        <f t="shared" si="1"/>
        <v>R&amp;D Capital Cost Reductions</v>
      </c>
      <c r="E103" t="s">
        <v>1444</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7"/>
    </row>
    <row r="104" spans="1:13" x14ac:dyDescent="0.25">
      <c r="A104" s="143" t="s">
        <v>899</v>
      </c>
      <c r="B104" s="143" t="s">
        <v>1041</v>
      </c>
      <c r="C104" t="s">
        <v>1042</v>
      </c>
      <c r="D104" s="143" t="s">
        <v>1922</v>
      </c>
      <c r="E104" s="104" t="s">
        <v>1044</v>
      </c>
      <c r="F104" s="8">
        <v>0</v>
      </c>
      <c r="G104" s="8">
        <v>1</v>
      </c>
      <c r="H104" s="106">
        <v>0.01</v>
      </c>
      <c r="I104" s="88" t="s">
        <v>33</v>
      </c>
      <c r="J104" s="88" t="s">
        <v>1588</v>
      </c>
      <c r="K104" s="78" t="s">
        <v>1047</v>
      </c>
      <c r="L104" s="78" t="s">
        <v>1046</v>
      </c>
      <c r="M104" s="214" t="s">
        <v>1045</v>
      </c>
    </row>
    <row r="105" spans="1:13" x14ac:dyDescent="0.25">
      <c r="A105" s="143" t="s">
        <v>899</v>
      </c>
      <c r="B105" s="143" t="s">
        <v>1908</v>
      </c>
      <c r="C105" t="s">
        <v>1909</v>
      </c>
      <c r="D105" s="143" t="s">
        <v>1922</v>
      </c>
      <c r="E105" s="104" t="s">
        <v>1910</v>
      </c>
      <c r="F105" s="8">
        <v>0</v>
      </c>
      <c r="G105" s="8">
        <v>1</v>
      </c>
      <c r="H105" s="106">
        <v>0.01</v>
      </c>
      <c r="I105" s="88" t="s">
        <v>33</v>
      </c>
      <c r="J105" s="88" t="s">
        <v>1912</v>
      </c>
      <c r="K105" s="78"/>
      <c r="L105" s="78"/>
      <c r="M105" s="214" t="s">
        <v>1911</v>
      </c>
    </row>
    <row r="106" spans="1:13" x14ac:dyDescent="0.25">
      <c r="A106" t="s">
        <v>899</v>
      </c>
      <c r="B106" s="58" t="s">
        <v>325</v>
      </c>
      <c r="C106" t="s">
        <v>291</v>
      </c>
      <c r="D106" t="s">
        <v>349</v>
      </c>
      <c r="E106" t="s">
        <v>507</v>
      </c>
      <c r="F106" s="8">
        <v>0</v>
      </c>
      <c r="G106" s="8">
        <v>0.4</v>
      </c>
      <c r="H106" s="106">
        <v>0.01</v>
      </c>
      <c r="I106" s="88" t="s">
        <v>32</v>
      </c>
      <c r="J106" s="88" t="s">
        <v>1432</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1445</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1446</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1447</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1448</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1433</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1618</v>
      </c>
      <c r="C113" t="s">
        <v>1794</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2631</v>
      </c>
      <c r="C114" t="s">
        <v>2635</v>
      </c>
      <c r="D114" s="58"/>
      <c r="E114" t="s">
        <v>2636</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1795</v>
      </c>
      <c r="C119" t="s">
        <v>1796</v>
      </c>
      <c r="D119" s="58"/>
      <c r="E119" t="s">
        <v>1797</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1597</v>
      </c>
      <c r="D122" s="58"/>
      <c r="E122" t="s">
        <v>1064</v>
      </c>
      <c r="F122">
        <v>0</v>
      </c>
      <c r="G122">
        <v>1</v>
      </c>
      <c r="H122">
        <v>1</v>
      </c>
      <c r="I122" s="88" t="s">
        <v>29</v>
      </c>
      <c r="J122" t="s">
        <v>1598</v>
      </c>
      <c r="M122" s="230"/>
    </row>
    <row r="123" spans="1:13" x14ac:dyDescent="0.25">
      <c r="A123" t="s">
        <v>1062</v>
      </c>
      <c r="B123" t="s">
        <v>1482</v>
      </c>
      <c r="C123" t="s">
        <v>1480</v>
      </c>
      <c r="D123" s="58"/>
      <c r="E123" s="58"/>
      <c r="F123">
        <v>0</v>
      </c>
      <c r="G123">
        <v>1</v>
      </c>
      <c r="H123">
        <v>1</v>
      </c>
      <c r="I123" s="88" t="s">
        <v>29</v>
      </c>
      <c r="J123" t="s">
        <v>1481</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J13" sqref="J13"/>
    </sheetView>
  </sheetViews>
  <sheetFormatPr defaultColWidth="9.140625"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64.42578125" customWidth="1"/>
    <col min="12" max="12" width="4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2556</v>
      </c>
      <c r="K1" s="98" t="s">
        <v>2557</v>
      </c>
      <c r="L1" s="98" t="s">
        <v>2</v>
      </c>
      <c r="M1" s="98" t="s">
        <v>2558</v>
      </c>
      <c r="N1" s="98" t="s">
        <v>2559</v>
      </c>
      <c r="O1" s="98" t="s">
        <v>2560</v>
      </c>
      <c r="P1" s="98" t="s">
        <v>2561</v>
      </c>
      <c r="Q1" s="98" t="s">
        <v>2562</v>
      </c>
      <c r="R1" s="98" t="s">
        <v>2563</v>
      </c>
      <c r="S1" s="98" t="s">
        <v>2564</v>
      </c>
      <c r="T1" s="98" t="s">
        <v>2565</v>
      </c>
    </row>
    <row r="2" spans="1:20" x14ac:dyDescent="0.25">
      <c r="A2" t="s">
        <v>71</v>
      </c>
      <c r="B2" t="s">
        <v>15</v>
      </c>
      <c r="C2" t="s">
        <v>727</v>
      </c>
      <c r="D2" t="s">
        <v>15</v>
      </c>
      <c r="E2" t="s">
        <v>726</v>
      </c>
      <c r="F2" s="194">
        <v>0</v>
      </c>
      <c r="G2" s="194">
        <v>1</v>
      </c>
      <c r="H2" s="194">
        <v>0.01</v>
      </c>
      <c r="I2" s="88" t="s">
        <v>113</v>
      </c>
      <c r="J2" s="88" t="s">
        <v>2566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Louisiana, the share of electricity among fuels used for heating in urban, residential buildings will rise from 33% to 54%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Louisiana, the share of electricity among fuels used for appliances in urban, residential buildings will rise from 53% to 55%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Louisiana, the share of electricity among fuels used for heating in rural, residential buildings will rise from 33% to 53%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Louisiana, the share of electricity among fuels used for appliances in rural, residential buildings will rise from 53% to 55%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Louisiana,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Louisiana, the share of electricity among fuels used for appliances in commercial buildings will fall from 48% to 44%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Louisiana, the share of electricity among fuels used for other components in commercial buildings will rise from 66% to 76% through 2050.</v>
      </c>
    </row>
    <row r="3" spans="1:20" x14ac:dyDescent="0.25">
      <c r="A3" t="s">
        <v>8</v>
      </c>
      <c r="B3" s="88" t="s">
        <v>1361</v>
      </c>
      <c r="C3" s="204" t="s">
        <v>2567</v>
      </c>
      <c r="D3" s="88" t="s">
        <v>1361</v>
      </c>
      <c r="E3" t="s">
        <v>526</v>
      </c>
      <c r="F3" s="194">
        <v>0</v>
      </c>
      <c r="G3" s="8">
        <v>1</v>
      </c>
      <c r="H3" s="8">
        <v>0.01</v>
      </c>
      <c r="I3" s="88" t="s">
        <v>34</v>
      </c>
      <c r="J3" s="114" t="s">
        <v>2568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05">
        <v>-0.5</v>
      </c>
      <c r="G4" s="205">
        <v>1</v>
      </c>
      <c r="H4" s="205">
        <v>0.02</v>
      </c>
      <c r="I4" s="78" t="s">
        <v>269</v>
      </c>
      <c r="J4" s="88" t="s">
        <v>2569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05">
        <v>-0.5</v>
      </c>
      <c r="G5" s="205">
        <v>1</v>
      </c>
      <c r="H5" s="205">
        <v>0.02</v>
      </c>
      <c r="I5" s="78" t="s">
        <v>270</v>
      </c>
      <c r="J5" s="88" t="s">
        <v>2570</v>
      </c>
      <c r="K5" t="str">
        <f>_xlfn.CONCAT("From 2008 to 2021, electricity imports grew by ",'Supporting Data'!F3,"%.")</f>
        <v>From 2008 to 2021, electricity imports grew by 108%.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row>
    <row r="6" spans="1:20" x14ac:dyDescent="0.25">
      <c r="A6" t="s">
        <v>8</v>
      </c>
      <c r="B6" t="s">
        <v>17</v>
      </c>
      <c r="C6" t="s">
        <v>27</v>
      </c>
      <c r="D6" t="s">
        <v>17</v>
      </c>
      <c r="E6" t="s">
        <v>531</v>
      </c>
      <c r="F6" s="194">
        <v>0</v>
      </c>
      <c r="G6" s="8">
        <v>1</v>
      </c>
      <c r="H6" s="8">
        <v>0.01</v>
      </c>
      <c r="I6" s="88" t="s">
        <v>33</v>
      </c>
      <c r="J6" s="88" t="s">
        <v>2571</v>
      </c>
      <c r="K6" t="str">
        <f>_xlfn.CONCAT("For ", About!$C$2, ", a 100% setting provides for an additional  ",'Supporting Data'!J3," MW of demand response capacity in 2050 (on top of a BAU quantity of ", 'Supporting Data'!L3, " MW).")</f>
        <v>For Louisiana, a 100% setting provides for an additional  9283 MW of demand response capacity in 2050 (on top of a BAU quantity of 4440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row>
    <row r="7" spans="1:20" x14ac:dyDescent="0.25">
      <c r="A7" s="143" t="s">
        <v>8</v>
      </c>
      <c r="B7" t="s">
        <v>1026</v>
      </c>
      <c r="C7" t="s">
        <v>1028</v>
      </c>
      <c r="D7" t="s">
        <v>1026</v>
      </c>
      <c r="E7" t="s">
        <v>1029</v>
      </c>
      <c r="F7" s="205">
        <v>0</v>
      </c>
      <c r="G7" s="205">
        <v>0.95</v>
      </c>
      <c r="H7" s="205">
        <v>0.01</v>
      </c>
      <c r="I7" s="78" t="s">
        <v>1030</v>
      </c>
      <c r="J7" s="88" t="s">
        <v>2572</v>
      </c>
      <c r="K7" t="s">
        <v>2573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Louisiana does not have a capacity construction subsidy. However, the Investment Tax Credit, a similar program for solar power, covers 30% of system costs through 2019, with declining amounts thereafter.</v>
      </c>
      <c r="N7" t="s">
        <v>2574</v>
      </c>
      <c r="O7" t="str">
        <f>_xlfn.CONCAT("//**Solar PV: **",About!$C$2," does not have a capacity construction subsidy. ")&amp;N7</f>
        <v>//**Solar PV: **Louisiana does not have a capacity construction subsidy. However, the Investment Tax Credit, a similar program for solar power, covers 30% of system costs through 2019, with declining amounts thereafter.</v>
      </c>
      <c r="P7" t="s">
        <v>2575</v>
      </c>
      <c r="Q7" t="str">
        <f>_xlfn.CONCAT("//**Offshore Wind: **",About!$C$2," does not have a capacity construction subsidy. ")&amp;N7</f>
        <v>//**Offshore Wind: **Louisiana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194">
        <v>0</v>
      </c>
      <c r="G8" s="8">
        <v>1</v>
      </c>
      <c r="H8" s="8">
        <v>0.01</v>
      </c>
      <c r="I8" s="88" t="s">
        <v>33</v>
      </c>
      <c r="J8" s="88" t="s">
        <v>2576</v>
      </c>
      <c r="K8" t="str">
        <f>_xlfn.CONCAT(" If this policy is fully implemented, the afforestation/reforestation rate reaches ",'Supporting Data'!C3," thousand acres per year in 2050.")</f>
        <v xml:space="preserve"> If this policy is fully implemented, the afforestation/reforestation rate reaches 74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row>
    <row r="9" spans="1:20" x14ac:dyDescent="0.25">
      <c r="A9" s="143" t="s">
        <v>8</v>
      </c>
      <c r="B9" s="143" t="s">
        <v>326</v>
      </c>
      <c r="C9" t="s">
        <v>327</v>
      </c>
      <c r="D9" s="143" t="s">
        <v>326</v>
      </c>
      <c r="E9" t="s">
        <v>535</v>
      </c>
      <c r="F9" s="143">
        <v>0</v>
      </c>
      <c r="G9" s="143">
        <v>1</v>
      </c>
      <c r="H9" s="143">
        <v>1</v>
      </c>
      <c r="I9" s="78" t="s">
        <v>29</v>
      </c>
      <c r="J9" s="88" t="s">
        <v>2577</v>
      </c>
      <c r="K9" t="str">
        <f>_xlfn.CONCAT(" No new coal is planned in ", 'Supporting Data'!A3, ".")</f>
        <v xml:space="preserve"> No new coal is planned in Louisiana.</v>
      </c>
      <c r="L9" s="143" t="str">
        <f>J9&amp;K9</f>
        <v>**Description:** This policy prevents new capacity of the selected type(s) from being built or deployed.  // **Guidance for setting values:** No new coal is planned in Louisiana.</v>
      </c>
      <c r="M9" s="102"/>
    </row>
    <row r="10" spans="1:20" x14ac:dyDescent="0.25">
      <c r="A10" s="143" t="s">
        <v>4</v>
      </c>
      <c r="B10" s="143" t="s">
        <v>1614</v>
      </c>
      <c r="C10" t="s">
        <v>1616</v>
      </c>
      <c r="D10" s="143" t="s">
        <v>1618</v>
      </c>
      <c r="E10" t="s">
        <v>1619</v>
      </c>
      <c r="F10" s="195">
        <v>0</v>
      </c>
      <c r="G10" s="195">
        <v>50000</v>
      </c>
      <c r="H10" s="195">
        <v>100</v>
      </c>
      <c r="I10" s="195" t="s">
        <v>1621</v>
      </c>
      <c r="J10" s="206" t="s">
        <v>2639</v>
      </c>
      <c r="K10" s="19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$1500.</v>
      </c>
      <c r="L10" s="195" t="str">
        <f>J10&amp;K10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M10" s="196"/>
      <c r="N10" s="197"/>
    </row>
    <row r="11" spans="1:20" x14ac:dyDescent="0.25">
      <c r="A11" s="143" t="s">
        <v>4</v>
      </c>
      <c r="B11" s="143" t="s">
        <v>1615</v>
      </c>
      <c r="C11" t="s">
        <v>1617</v>
      </c>
      <c r="D11" s="143" t="s">
        <v>1618</v>
      </c>
      <c r="E11" t="s">
        <v>1620</v>
      </c>
      <c r="F11" s="195">
        <v>0</v>
      </c>
      <c r="G11" s="195">
        <v>50000</v>
      </c>
      <c r="H11" s="195">
        <v>100</v>
      </c>
      <c r="I11" s="195" t="s">
        <v>1621</v>
      </c>
      <c r="J11" s="206" t="s">
        <v>2589</v>
      </c>
      <c r="K11" s="195" t="str">
        <f>_xlfn.CONCAT(IF('Supporting Data'!$AO$3=0," This state has no additional state subsidies. ",_xlfn.CONCAT(" As of late 2020, there is an additional state subsidy of $",'Supporting Data'!$AO$3,".")))</f>
        <v xml:space="preserve"> This state has no additional state subsidies. </v>
      </c>
      <c r="L11" s="195" t="str">
        <f>J11&amp;K11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196"/>
      <c r="N11" s="197"/>
    </row>
    <row r="12" spans="1:20" x14ac:dyDescent="0.25">
      <c r="A12" t="s">
        <v>8</v>
      </c>
      <c r="B12" t="s">
        <v>128</v>
      </c>
      <c r="C12" t="s">
        <v>127</v>
      </c>
      <c r="D12" t="s">
        <v>128</v>
      </c>
      <c r="E12" t="s">
        <v>530</v>
      </c>
      <c r="F12" s="34">
        <v>0</v>
      </c>
      <c r="G12" s="34">
        <v>25000</v>
      </c>
      <c r="H12" s="34">
        <v>500</v>
      </c>
      <c r="I12" s="88" t="s">
        <v>185</v>
      </c>
      <c r="J12" s="88" t="s">
        <v>2578</v>
      </c>
      <c r="K12" s="143" t="str">
        <f>_xlfn.CONCAT("**Hard coal:** The EIA projects that ", About!$C$2, " will retire ", 'Supporting Data'!M3, " MW of coal by 2050. ", About!$C$2, " currently has ",'Supporting Data'!T3, " MW of coal capacity." )</f>
        <v>**Hard coal:** The EIA projects that Louisiana will retire 550 MW of coal by 2050. Louisiana currently has 2192 MW of coal capacity.</v>
      </c>
      <c r="L12" s="78" t="str">
        <f>J12&amp;K12&amp;M12&amp;N12&amp;O12&amp;P12</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LA will retire 1500 MW of natural gas by 2050. LA currently has 6053 MW of natural gas non-peaker capacity.</v>
      </c>
      <c r="N12" t="str">
        <f>_xlfn.CONCAT("//**Nuclear:** The EIA projects that ", About!B2, " will retire ", 'Supporting Data'!$O$3, " MW of nuclear by 2050. ", About!B2, " currently has ",'Supporting Data'!$V$3, " MW of nuclear capacity." )</f>
        <v>//**Nuclear:** The EIA projects that LA will retire 0 MW of nuclear by 2050. LA currently has 2133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LA will retire 0 MW of natural gas by 2050. LA currently has 7231 MW of natural gas peaker capacity.</v>
      </c>
      <c r="P12" t="str">
        <f>_xlfn.CONCAT("//**Lignite:** The EIA projects that ", About!B2, " will retire ", 'Supporting Data'!$S$3, " MW of lignite by 2050. ", About!B2, " currently has ",'Supporting Data'!$AE$3, " MW of lignite capacity." )</f>
        <v>//**Lignite:** The EIA projects that LA will retire 0 MW of lignite by 2050. LA currently has 645 MW of lignite capacity.</v>
      </c>
    </row>
    <row r="13" spans="1:20" ht="105" x14ac:dyDescent="0.25">
      <c r="A13" t="s">
        <v>9</v>
      </c>
      <c r="B13" t="s">
        <v>731</v>
      </c>
      <c r="C13" t="s">
        <v>732</v>
      </c>
      <c r="D13" t="s">
        <v>732</v>
      </c>
      <c r="E13" t="s">
        <v>733</v>
      </c>
      <c r="F13" s="194">
        <v>0</v>
      </c>
      <c r="G13" s="8">
        <v>1</v>
      </c>
      <c r="H13" s="8">
        <v>0.01</v>
      </c>
      <c r="I13" s="88" t="s">
        <v>734</v>
      </c>
      <c r="J13" s="233" t="s">
        <v>2645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119.9%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89.75%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94.05%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31.98%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90.19%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194">
        <v>0</v>
      </c>
      <c r="G14" s="194">
        <v>0.75</v>
      </c>
      <c r="H14" s="194">
        <v>0.01</v>
      </c>
      <c r="I14" s="88" t="s">
        <v>30</v>
      </c>
      <c r="J14" s="88" t="s">
        <v>1420</v>
      </c>
      <c r="K14" s="88" t="s">
        <v>2579</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07" t="s">
        <v>2580</v>
      </c>
      <c r="N14" s="88"/>
    </row>
    <row r="15" spans="1:20" x14ac:dyDescent="0.25">
      <c r="K15" s="58" t="s">
        <v>2581</v>
      </c>
      <c r="M15" s="58" t="s">
        <v>2582</v>
      </c>
    </row>
    <row r="16" spans="1:20" x14ac:dyDescent="0.25">
      <c r="A16" s="143" t="s">
        <v>4</v>
      </c>
      <c r="B16" s="143" t="s">
        <v>1606</v>
      </c>
      <c r="C16" t="s">
        <v>2629</v>
      </c>
      <c r="D16" s="143" t="s">
        <v>1607</v>
      </c>
      <c r="E16" t="s">
        <v>1608</v>
      </c>
      <c r="F16" s="194">
        <v>0</v>
      </c>
      <c r="G16" s="194">
        <v>1</v>
      </c>
      <c r="H16" s="194">
        <v>0.01</v>
      </c>
      <c r="I16" s="88" t="s">
        <v>1843</v>
      </c>
      <c r="J16" s="88" t="s">
        <v>2590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2583</v>
      </c>
      <c r="N16" t="s">
        <v>2584</v>
      </c>
    </row>
    <row r="17" spans="1:13" ht="73.7" customHeight="1" x14ac:dyDescent="0.25">
      <c r="A17" t="s">
        <v>8</v>
      </c>
      <c r="B17" s="88" t="s">
        <v>2585</v>
      </c>
      <c r="C17" t="s">
        <v>1916</v>
      </c>
      <c r="F17" s="143">
        <v>0</v>
      </c>
      <c r="G17" s="143">
        <v>1000</v>
      </c>
      <c r="H17" s="198">
        <v>20</v>
      </c>
      <c r="I17" s="143" t="s">
        <v>1852</v>
      </c>
      <c r="J17" s="88" t="s">
        <v>1914</v>
      </c>
      <c r="K17" t="s">
        <v>2586</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5" t="s">
        <v>2475</v>
      </c>
      <c r="C1" s="255"/>
      <c r="D1" s="162"/>
      <c r="E1" s="163" t="s">
        <v>2476</v>
      </c>
      <c r="F1" s="164"/>
      <c r="H1" s="163" t="s">
        <v>2477</v>
      </c>
      <c r="J1" s="165" t="s">
        <v>2478</v>
      </c>
      <c r="K1" s="255" t="s">
        <v>2479</v>
      </c>
      <c r="L1" s="255"/>
      <c r="M1" s="255" t="s">
        <v>2480</v>
      </c>
      <c r="N1" s="255"/>
      <c r="O1" s="255"/>
      <c r="P1" s="255"/>
      <c r="Q1" s="255"/>
      <c r="R1" s="255"/>
      <c r="S1" s="255"/>
      <c r="T1" s="255" t="s">
        <v>2481</v>
      </c>
      <c r="U1" s="255"/>
      <c r="V1" s="255"/>
      <c r="W1" s="255"/>
      <c r="X1" s="255"/>
      <c r="Y1" s="255"/>
      <c r="Z1" s="255"/>
      <c r="AA1" s="255"/>
      <c r="AB1" s="255"/>
      <c r="AC1" s="255"/>
      <c r="AD1" s="255"/>
      <c r="AE1" s="255"/>
      <c r="AF1" s="255"/>
      <c r="AG1" s="255"/>
      <c r="AH1" s="255"/>
      <c r="AI1" s="256"/>
      <c r="AJ1" s="257" t="s">
        <v>2482</v>
      </c>
      <c r="AK1" s="257"/>
      <c r="AL1" s="257"/>
      <c r="AM1"/>
      <c r="AN1" s="254" t="s">
        <v>2483</v>
      </c>
      <c r="AO1" s="254"/>
      <c r="AQ1" t="s">
        <v>2484</v>
      </c>
      <c r="AS1" s="258" t="s">
        <v>2485</v>
      </c>
      <c r="AT1" s="259"/>
      <c r="AU1" s="259"/>
      <c r="AV1" s="259"/>
      <c r="AW1" s="259"/>
      <c r="AX1" s="259"/>
      <c r="AY1" s="259"/>
      <c r="AZ1" s="259"/>
      <c r="BA1" s="258" t="s">
        <v>2486</v>
      </c>
      <c r="BB1" s="259"/>
      <c r="BC1" s="259"/>
      <c r="BD1" s="259"/>
      <c r="BE1" s="259"/>
      <c r="BF1" s="259"/>
      <c r="BG1" s="259"/>
      <c r="BH1" s="259"/>
      <c r="BI1" s="260" t="s">
        <v>2487</v>
      </c>
      <c r="BJ1" s="261"/>
      <c r="BK1" s="261"/>
      <c r="BL1" s="261"/>
      <c r="BM1" s="261"/>
      <c r="BN1" s="261"/>
      <c r="BO1" s="261"/>
      <c r="BP1" s="261"/>
      <c r="BQ1" s="257" t="s">
        <v>2488</v>
      </c>
      <c r="BR1" s="257"/>
      <c r="BS1" s="257"/>
      <c r="BT1" s="257"/>
      <c r="BU1" s="257"/>
      <c r="BV1" s="257"/>
      <c r="BW1" s="257"/>
      <c r="BX1" s="257"/>
      <c r="BY1" s="257"/>
      <c r="BZ1" s="257"/>
      <c r="CA1" s="257"/>
      <c r="CB1" s="257"/>
      <c r="CC1" s="257"/>
      <c r="CD1" s="257"/>
      <c r="CE1" s="257"/>
      <c r="CF1" s="257"/>
      <c r="CG1" s="257"/>
      <c r="CH1" s="257"/>
      <c r="CI1" s="262" t="s">
        <v>2489</v>
      </c>
      <c r="CJ1" s="263"/>
      <c r="CK1" s="264"/>
      <c r="CL1" s="38" t="s">
        <v>2490</v>
      </c>
    </row>
    <row r="2" spans="1:91" s="146" customFormat="1" ht="59.1" customHeight="1" thickBot="1" x14ac:dyDescent="0.3">
      <c r="A2" s="65"/>
      <c r="B2" s="166" t="s">
        <v>2491</v>
      </c>
      <c r="C2" s="167" t="s">
        <v>2492</v>
      </c>
      <c r="D2" s="65" t="s">
        <v>2493</v>
      </c>
      <c r="E2" s="65" t="s">
        <v>2494</v>
      </c>
      <c r="F2" s="167" t="s">
        <v>2495</v>
      </c>
      <c r="G2" s="65" t="s">
        <v>2496</v>
      </c>
      <c r="H2" s="65" t="s">
        <v>2497</v>
      </c>
      <c r="I2" s="167" t="s">
        <v>2498</v>
      </c>
      <c r="J2" s="167" t="s">
        <v>2499</v>
      </c>
      <c r="K2" s="168" t="s">
        <v>2500</v>
      </c>
      <c r="L2" s="169" t="s">
        <v>2501</v>
      </c>
      <c r="M2" s="170" t="s">
        <v>2502</v>
      </c>
      <c r="N2" s="170" t="s">
        <v>2503</v>
      </c>
      <c r="O2" s="170" t="s">
        <v>2504</v>
      </c>
      <c r="P2" s="170" t="s">
        <v>2505</v>
      </c>
      <c r="Q2" s="170" t="s">
        <v>2506</v>
      </c>
      <c r="R2" s="170" t="s">
        <v>2507</v>
      </c>
      <c r="S2" s="171" t="s">
        <v>2508</v>
      </c>
      <c r="T2" s="172" t="s">
        <v>2509</v>
      </c>
      <c r="U2" s="172" t="s">
        <v>2510</v>
      </c>
      <c r="V2" s="172" t="s">
        <v>2511</v>
      </c>
      <c r="W2" s="172" t="s">
        <v>2512</v>
      </c>
      <c r="X2" s="172" t="s">
        <v>2513</v>
      </c>
      <c r="Y2" s="172" t="s">
        <v>2514</v>
      </c>
      <c r="Z2" s="172" t="s">
        <v>2515</v>
      </c>
      <c r="AA2" s="172" t="s">
        <v>2516</v>
      </c>
      <c r="AB2" s="172" t="s">
        <v>2517</v>
      </c>
      <c r="AC2" s="172" t="s">
        <v>2518</v>
      </c>
      <c r="AD2" s="172" t="s">
        <v>2519</v>
      </c>
      <c r="AE2" s="172" t="s">
        <v>2520</v>
      </c>
      <c r="AF2" s="172" t="s">
        <v>2521</v>
      </c>
      <c r="AG2" s="172" t="s">
        <v>2522</v>
      </c>
      <c r="AH2" s="172" t="s">
        <v>2523</v>
      </c>
      <c r="AI2" s="173" t="s">
        <v>2524</v>
      </c>
      <c r="AJ2" s="146">
        <v>2021</v>
      </c>
      <c r="AK2" s="146">
        <v>2030</v>
      </c>
      <c r="AL2" s="146">
        <v>2050</v>
      </c>
      <c r="AM2" s="174" t="s">
        <v>2525</v>
      </c>
      <c r="AN2" s="175" t="s">
        <v>2526</v>
      </c>
      <c r="AO2" s="167" t="s">
        <v>2527</v>
      </c>
      <c r="AP2" s="176" t="s">
        <v>2528</v>
      </c>
      <c r="AQ2" s="176" t="s">
        <v>2529</v>
      </c>
      <c r="AR2" s="174" t="s">
        <v>2530</v>
      </c>
      <c r="AS2" s="177" t="s">
        <v>708</v>
      </c>
      <c r="AT2" s="177" t="s">
        <v>447</v>
      </c>
      <c r="AU2" s="177" t="s">
        <v>2531</v>
      </c>
      <c r="AV2" s="177" t="s">
        <v>716</v>
      </c>
      <c r="AW2" s="177" t="s">
        <v>709</v>
      </c>
      <c r="AX2" s="177" t="s">
        <v>46</v>
      </c>
      <c r="AY2" s="177" t="s">
        <v>54</v>
      </c>
      <c r="AZ2" s="178" t="s">
        <v>53</v>
      </c>
      <c r="BA2" s="177" t="s">
        <v>708</v>
      </c>
      <c r="BB2" s="177" t="s">
        <v>447</v>
      </c>
      <c r="BC2" s="177" t="s">
        <v>2531</v>
      </c>
      <c r="BD2" s="177" t="s">
        <v>716</v>
      </c>
      <c r="BE2" s="177" t="s">
        <v>709</v>
      </c>
      <c r="BF2" s="177" t="s">
        <v>46</v>
      </c>
      <c r="BG2" s="177" t="s">
        <v>54</v>
      </c>
      <c r="BH2" s="178" t="s">
        <v>53</v>
      </c>
      <c r="BI2" s="177" t="s">
        <v>708</v>
      </c>
      <c r="BJ2" s="177" t="s">
        <v>447</v>
      </c>
      <c r="BK2" s="177" t="s">
        <v>2531</v>
      </c>
      <c r="BL2" s="177" t="s">
        <v>716</v>
      </c>
      <c r="BM2" s="177" t="s">
        <v>709</v>
      </c>
      <c r="BN2" s="177" t="s">
        <v>46</v>
      </c>
      <c r="BO2" s="177" t="s">
        <v>54</v>
      </c>
      <c r="BP2" s="178" t="s">
        <v>53</v>
      </c>
      <c r="BQ2" s="65" t="s">
        <v>2532</v>
      </c>
      <c r="BR2" s="65" t="s">
        <v>2533</v>
      </c>
      <c r="BS2" s="65" t="s">
        <v>2534</v>
      </c>
      <c r="BT2" s="65" t="s">
        <v>2535</v>
      </c>
      <c r="BU2" s="65" t="s">
        <v>2536</v>
      </c>
      <c r="BV2" s="65" t="s">
        <v>2537</v>
      </c>
      <c r="BW2" s="65" t="s">
        <v>2538</v>
      </c>
      <c r="BX2" s="65" t="s">
        <v>2539</v>
      </c>
      <c r="BY2" s="65" t="s">
        <v>2540</v>
      </c>
      <c r="BZ2" s="65" t="s">
        <v>2541</v>
      </c>
      <c r="CA2" s="65" t="s">
        <v>2542</v>
      </c>
      <c r="CB2" s="65" t="s">
        <v>2543</v>
      </c>
      <c r="CC2" s="65" t="s">
        <v>2544</v>
      </c>
      <c r="CD2" s="65" t="s">
        <v>2545</v>
      </c>
      <c r="CE2" s="65" t="s">
        <v>2546</v>
      </c>
      <c r="CF2" s="65" t="s">
        <v>2547</v>
      </c>
      <c r="CG2" s="65" t="s">
        <v>2548</v>
      </c>
      <c r="CH2" s="167" t="s">
        <v>2549</v>
      </c>
      <c r="CI2" s="179" t="s">
        <v>2550</v>
      </c>
      <c r="CJ2" s="180" t="s">
        <v>2551</v>
      </c>
      <c r="CK2" s="181" t="s">
        <v>2552</v>
      </c>
      <c r="CL2" s="146" t="s">
        <v>2553</v>
      </c>
      <c r="CM2" s="65" t="s">
        <v>2554</v>
      </c>
    </row>
    <row r="3" spans="1:91" s="58" customFormat="1" x14ac:dyDescent="0.25">
      <c r="A3" s="182" t="str">
        <f>About!$C$2</f>
        <v>Louisiana</v>
      </c>
      <c r="B3" s="183">
        <f>ROUND(SUMIFS(B$4:B$54, $A$4:$A$54, $A$3),0)</f>
        <v>73514</v>
      </c>
      <c r="C3" s="184">
        <f t="shared" ref="C3" si="0">ROUND(SUMIFS(C$4:C$54, $A$4:$A$54, $A$3),0)</f>
        <v>74</v>
      </c>
      <c r="D3" s="183">
        <f>SUMIFS(D$4:D$54, $A$4:$A$54, $A$3)</f>
        <v>11978785</v>
      </c>
      <c r="E3" s="183">
        <f>SUMIFS(E$4:E$54, $A$4:$A$54, $A$3)</f>
        <v>24913873.999999981</v>
      </c>
      <c r="F3" s="134">
        <f>ROUND(SUMIFS(F$4:F$54,$A$4:$A$54,$A$3)*100,0)</f>
        <v>108</v>
      </c>
      <c r="G3" s="58">
        <f>SUMIFS(G$4:G$54, $A$4:$A$54, $A$3)</f>
        <v>0</v>
      </c>
      <c r="H3" s="58">
        <f>SUMIFS(H$4:H$54, $A$4:$A$54, $A$3)</f>
        <v>0</v>
      </c>
      <c r="I3" s="134">
        <f>ROUND(SUMIFS(I$4:I$54,$A$4:$A$54,$A$3)*100,0)</f>
        <v>0</v>
      </c>
      <c r="J3" s="134">
        <f>ROUND(SUMIFS(J$4:J$54, $A$4:$A$54, $A$3),0)</f>
        <v>9283</v>
      </c>
      <c r="K3" s="58">
        <f t="shared" ref="K3:AI3" si="1">ROUND(SUMIFS(K$4:K$54, $A$4:$A$54, $A$3),0)</f>
        <v>3378</v>
      </c>
      <c r="L3" s="134">
        <f t="shared" si="1"/>
        <v>4440</v>
      </c>
      <c r="M3" s="58">
        <f t="shared" si="1"/>
        <v>550</v>
      </c>
      <c r="N3" s="58">
        <f t="shared" si="1"/>
        <v>1500</v>
      </c>
      <c r="O3" s="58">
        <f t="shared" si="1"/>
        <v>0</v>
      </c>
      <c r="P3" s="58">
        <f t="shared" si="1"/>
        <v>0</v>
      </c>
      <c r="Q3" s="58">
        <f t="shared" si="1"/>
        <v>0</v>
      </c>
      <c r="R3" s="58">
        <f t="shared" si="1"/>
        <v>0</v>
      </c>
      <c r="S3" s="134">
        <f t="shared" si="1"/>
        <v>0</v>
      </c>
      <c r="T3" s="58">
        <f t="shared" si="1"/>
        <v>2192</v>
      </c>
      <c r="U3" s="58">
        <f t="shared" si="1"/>
        <v>6053</v>
      </c>
      <c r="V3" s="58">
        <f t="shared" si="1"/>
        <v>2133</v>
      </c>
      <c r="W3" s="58">
        <f t="shared" si="1"/>
        <v>192</v>
      </c>
      <c r="X3" s="58">
        <f t="shared" si="1"/>
        <v>0</v>
      </c>
      <c r="Y3" s="58">
        <f t="shared" si="1"/>
        <v>1</v>
      </c>
      <c r="Z3" s="58">
        <f t="shared" si="1"/>
        <v>0</v>
      </c>
      <c r="AA3" s="58">
        <f t="shared" si="1"/>
        <v>11</v>
      </c>
      <c r="AB3" s="58">
        <f t="shared" si="1"/>
        <v>0</v>
      </c>
      <c r="AC3" s="58">
        <f t="shared" si="1"/>
        <v>855</v>
      </c>
      <c r="AD3" s="58">
        <f t="shared" si="1"/>
        <v>7231</v>
      </c>
      <c r="AE3" s="58">
        <f t="shared" si="1"/>
        <v>645</v>
      </c>
      <c r="AF3" s="58">
        <f t="shared" si="1"/>
        <v>0</v>
      </c>
      <c r="AG3" s="58">
        <f t="shared" si="1"/>
        <v>0</v>
      </c>
      <c r="AH3" s="58">
        <f t="shared" si="1"/>
        <v>0</v>
      </c>
      <c r="AI3" s="134">
        <f t="shared" si="1"/>
        <v>0</v>
      </c>
      <c r="AJ3" s="58">
        <f>ROUND(SUMIFS(AJ$4:AJ$54,$A$4:$A$54,$A$3)*100,0)</f>
        <v>19</v>
      </c>
      <c r="AK3" s="58">
        <f t="shared" ref="AK3:AL3" si="2">ROUND(SUMIFS(AK$4:AK$54,$A$4:$A$54,$A$3)*100,0)</f>
        <v>19</v>
      </c>
      <c r="AL3" s="58">
        <f t="shared" si="2"/>
        <v>19</v>
      </c>
      <c r="AM3" s="58">
        <f>SUMIFS(AM$4:AM$54, $A$4:$A$54, $A$3)</f>
        <v>0</v>
      </c>
      <c r="AN3" s="58">
        <f t="shared" ref="AN3:AQ3" si="3">SUMIFS(AN$4:AN$54, $A$4:$A$54, $A$3)</f>
        <v>1500</v>
      </c>
      <c r="AO3" s="134">
        <f t="shared" si="3"/>
        <v>0</v>
      </c>
      <c r="AP3" s="134">
        <f t="shared" si="3"/>
        <v>339</v>
      </c>
      <c r="AQ3" s="134">
        <f t="shared" si="3"/>
        <v>4559475</v>
      </c>
      <c r="AR3" s="134">
        <f>ROUND(SUMIFS(AR$4:AR$54,$A$4:$A$54,$A$3),2)</f>
        <v>7.44</v>
      </c>
      <c r="AS3" s="58">
        <f>SUMIFS(AS$4:AS$54, $A$4:$A$54, $A$3)</f>
        <v>263200770000000</v>
      </c>
      <c r="AT3" s="58">
        <f t="shared" ref="AT3:BH3" si="4">SUMIFS(AT$4:AT$54, $A$4:$A$54, $A$3)</f>
        <v>0</v>
      </c>
      <c r="AU3" s="58">
        <f t="shared" si="4"/>
        <v>154656103049267</v>
      </c>
      <c r="AV3" s="58">
        <f t="shared" si="4"/>
        <v>622685613631238</v>
      </c>
      <c r="AW3" s="58">
        <f t="shared" si="4"/>
        <v>1949083754779250</v>
      </c>
      <c r="AX3" s="58">
        <f t="shared" si="4"/>
        <v>1114465974000000</v>
      </c>
      <c r="AY3" s="58">
        <f t="shared" si="4"/>
        <v>1997547162159500</v>
      </c>
      <c r="AZ3" s="58">
        <f t="shared" si="4"/>
        <v>1289777973217470</v>
      </c>
      <c r="BA3" s="58">
        <f t="shared" si="4"/>
        <v>278916134857916</v>
      </c>
      <c r="BB3" s="58">
        <f t="shared" si="4"/>
        <v>0</v>
      </c>
      <c r="BC3" s="58">
        <f t="shared" si="4"/>
        <v>128984261203424</v>
      </c>
      <c r="BD3" s="58">
        <f t="shared" si="4"/>
        <v>693802324119365</v>
      </c>
      <c r="BE3" s="58">
        <f t="shared" si="4"/>
        <v>2072405165810590</v>
      </c>
      <c r="BF3" s="58">
        <f t="shared" si="4"/>
        <v>3485225744807190</v>
      </c>
      <c r="BG3" s="58">
        <f t="shared" si="4"/>
        <v>2214727140580330</v>
      </c>
      <c r="BH3" s="58">
        <f t="shared" si="4"/>
        <v>1534648494995950</v>
      </c>
      <c r="BI3" s="58">
        <f>ROUND(SUMIFS(BI$4:BI$54,$A$4:$A$54,$A$3),2)</f>
        <v>94.37</v>
      </c>
      <c r="BJ3" s="58">
        <f t="shared" ref="BJ3:BP3" si="5">ROUND(SUMIFS(BJ$4:BJ$54,$A$4:$A$54,$A$3),2)</f>
        <v>0</v>
      </c>
      <c r="BK3" s="58">
        <f t="shared" si="5"/>
        <v>119.9</v>
      </c>
      <c r="BL3" s="58">
        <f t="shared" si="5"/>
        <v>89.75</v>
      </c>
      <c r="BM3" s="58">
        <f t="shared" si="5"/>
        <v>94.05</v>
      </c>
      <c r="BN3" s="58">
        <f t="shared" si="5"/>
        <v>31.98</v>
      </c>
      <c r="BO3" s="58">
        <f t="shared" si="5"/>
        <v>90.19</v>
      </c>
      <c r="BP3" s="134">
        <f t="shared" si="5"/>
        <v>84.04</v>
      </c>
      <c r="BQ3" s="134">
        <f t="shared" ref="BQ3:BR3" si="6">ROUND(SUMIFS(BQ$4:BQ$54,$A$4:$A$54,$A$3)*100,0)</f>
        <v>8</v>
      </c>
      <c r="BR3" s="134">
        <f t="shared" si="6"/>
        <v>9</v>
      </c>
      <c r="BS3" s="134">
        <f>ROUND(SUMIFS(BS$4:BS$54,$A$4:$A$54,$A$3)*100,0)</f>
        <v>48</v>
      </c>
      <c r="BT3" s="134">
        <f>ROUND(SUMIFS(BT$4:BT$54,$A$4:$A$54,$A$3)*100,0)</f>
        <v>44</v>
      </c>
      <c r="BU3" s="134">
        <f t="shared" ref="BU3:CH3" si="7">ROUND(SUMIFS(BU$4:BU$54,$A$4:$A$54,$A$3)*100,0)</f>
        <v>66</v>
      </c>
      <c r="BV3" s="134">
        <f t="shared" si="7"/>
        <v>76</v>
      </c>
      <c r="BW3" s="134">
        <f t="shared" si="7"/>
        <v>33</v>
      </c>
      <c r="BX3" s="134">
        <f t="shared" si="7"/>
        <v>54</v>
      </c>
      <c r="BY3" s="134">
        <f t="shared" si="7"/>
        <v>53</v>
      </c>
      <c r="BZ3" s="134">
        <f>ROUND(SUMIFS(BZ$4:BZ$54,$A$4:$A$54,$A$3)*100,0)</f>
        <v>55</v>
      </c>
      <c r="CA3" s="134">
        <f>ROUND(SUMIFS(CA$4:CA$54,$A$4:$A$54,$A$3)*100,0)</f>
        <v>100</v>
      </c>
      <c r="CB3" s="134">
        <f>ROUND(SUMIFS(CB$4:CB$54,$A$4:$A$54,$A$3)*100,0)</f>
        <v>100</v>
      </c>
      <c r="CC3" s="134">
        <f t="shared" si="7"/>
        <v>33</v>
      </c>
      <c r="CD3" s="134">
        <f t="shared" si="7"/>
        <v>53</v>
      </c>
      <c r="CE3" s="134">
        <f t="shared" si="7"/>
        <v>53</v>
      </c>
      <c r="CF3" s="134">
        <f t="shared" si="7"/>
        <v>55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2320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2321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2322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2323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2324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2330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2336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2126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2555</v>
      </c>
    </row>
    <row r="12" spans="1:91" x14ac:dyDescent="0.25">
      <c r="A12" t="s">
        <v>2342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2347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2351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2352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2353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2354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2355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2356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2357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2358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2361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2366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2371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2377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2382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2388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2394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2395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2396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2398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2402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2403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2404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2409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2415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2418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2422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2426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2427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2428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2433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2438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2443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2444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2445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2446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2447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2448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2450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2454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2458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2459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2460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46" zoomScale="70" zoomScaleNormal="70" workbookViewId="0">
      <selection activeCell="P174" sqref="P174"/>
    </sheetView>
  </sheetViews>
  <sheetFormatPr defaultColWidth="9.140625" defaultRowHeight="15" x14ac:dyDescent="0.25"/>
  <cols>
    <col min="1" max="1" width="11.7109375" customWidth="1"/>
    <col min="2" max="2" width="11.7109375" style="238" customWidth="1"/>
    <col min="3" max="3" width="88.42578125" customWidth="1"/>
    <col min="4" max="7" width="11.7109375" customWidth="1"/>
    <col min="8" max="8" width="11.7109375" style="15" customWidth="1"/>
    <col min="9" max="9" width="11.7109375" style="238"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43" t="s">
        <v>3</v>
      </c>
      <c r="B1" s="244" t="s">
        <v>0</v>
      </c>
      <c r="C1" s="245" t="s">
        <v>1</v>
      </c>
      <c r="D1" s="245" t="s">
        <v>35</v>
      </c>
      <c r="E1" s="245" t="s">
        <v>36</v>
      </c>
      <c r="F1" s="245" t="s">
        <v>82</v>
      </c>
      <c r="G1" s="245" t="s">
        <v>83</v>
      </c>
      <c r="H1" s="153" t="s">
        <v>454</v>
      </c>
      <c r="I1" s="246" t="s">
        <v>68</v>
      </c>
      <c r="J1" s="154" t="s">
        <v>341</v>
      </c>
      <c r="K1" s="243" t="s">
        <v>506</v>
      </c>
      <c r="L1" s="243" t="s">
        <v>69</v>
      </c>
      <c r="M1" s="243" t="s">
        <v>70</v>
      </c>
      <c r="N1" s="243" t="s">
        <v>81</v>
      </c>
      <c r="O1" s="243" t="s">
        <v>28</v>
      </c>
      <c r="P1" s="243" t="s">
        <v>2</v>
      </c>
      <c r="Q1" s="243" t="s">
        <v>438</v>
      </c>
      <c r="R1" s="243" t="s">
        <v>187</v>
      </c>
    </row>
    <row r="2" spans="1:18" s="143" customFormat="1" x14ac:dyDescent="0.25">
      <c r="A2" s="76" t="str">
        <f>IF(ISBLANK(INDEX('Policy Characteristics'!A:A,MATCH($C2,'Policy Characteristics'!$C:$C,0))),"",INDEX('Policy Characteristics'!A:A,MATCH($C2,'Policy Characteristics'!$C:$C,0)))</f>
        <v>Transportation</v>
      </c>
      <c r="B2" s="234" t="str">
        <f>IF(ISBLANK(INDEX('Policy Characteristics'!B:B,MATCH($C2,'Policy Characteristics'!$C:$C,0))),"",INDEX('Policy Characteristics'!B:B,MATCH($C2,'Policy Characteristics'!$C:$C,0)))</f>
        <v>Conventional Pollutant Standards</v>
      </c>
      <c r="C2" s="143" t="s">
        <v>625</v>
      </c>
      <c r="D2" s="143" t="s">
        <v>37</v>
      </c>
      <c r="E2" s="143" t="s">
        <v>480</v>
      </c>
      <c r="F2" s="143" t="s">
        <v>1632</v>
      </c>
      <c r="G2" s="143" t="s">
        <v>669</v>
      </c>
      <c r="H2" s="80">
        <v>300</v>
      </c>
      <c r="I2" s="247" t="s">
        <v>43</v>
      </c>
      <c r="J2" s="236"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9">
        <f>IF(ISBLANK(INDEX('Policy Characteristics'!F:F,MATCH($C2,'Policy Characteristics'!$C:$C,0))),"",INDEX('Policy Characteristics'!F:F,MATCH($C2,'Policy Characteristics'!$C:$C,0)))</f>
        <v>0</v>
      </c>
      <c r="M2" s="239">
        <f>IF(ISBLANK(INDEX('Policy Characteristics'!G:G,MATCH($C2,'Policy Characteristics'!$C:$C,0))),"",INDEX('Policy Characteristics'!G:G,MATCH($C2,'Policy Characteristics'!$C:$C,0)))</f>
        <v>1</v>
      </c>
      <c r="N2" s="239">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34"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1632</v>
      </c>
      <c r="G3" s="143" t="s">
        <v>474</v>
      </c>
      <c r="H3" s="80">
        <v>301</v>
      </c>
      <c r="I3" s="247" t="s">
        <v>43</v>
      </c>
      <c r="J3" s="236"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9">
        <f>IF(ISBLANK(INDEX('Policy Characteristics'!F:F,MATCH($C3,'Policy Characteristics'!$C:$C,0))),"",INDEX('Policy Characteristics'!F:F,MATCH($C3,'Policy Characteristics'!$C:$C,0)))</f>
        <v>0</v>
      </c>
      <c r="M3" s="239">
        <f>IF(ISBLANK(INDEX('Policy Characteristics'!G:G,MATCH($C3,'Policy Characteristics'!$C:$C,0))),"",INDEX('Policy Characteristics'!G:G,MATCH($C3,'Policy Characteristics'!$C:$C,0)))</f>
        <v>1</v>
      </c>
      <c r="N3" s="239">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34"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1632</v>
      </c>
      <c r="G4" s="143" t="s">
        <v>481</v>
      </c>
      <c r="H4" s="80">
        <v>302</v>
      </c>
      <c r="I4" s="247" t="s">
        <v>43</v>
      </c>
      <c r="J4" s="236"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9">
        <f>IF(ISBLANK(INDEX('Policy Characteristics'!F:F,MATCH($C4,'Policy Characteristics'!$C:$C,0))),"",INDEX('Policy Characteristics'!F:F,MATCH($C4,'Policy Characteristics'!$C:$C,0)))</f>
        <v>0</v>
      </c>
      <c r="M4" s="239">
        <f>IF(ISBLANK(INDEX('Policy Characteristics'!G:G,MATCH($C4,'Policy Characteristics'!$C:$C,0))),"",INDEX('Policy Characteristics'!G:G,MATCH($C4,'Policy Characteristics'!$C:$C,0)))</f>
        <v>1</v>
      </c>
      <c r="N4" s="239">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34"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1632</v>
      </c>
      <c r="G5" s="143" t="s">
        <v>482</v>
      </c>
      <c r="H5" s="80">
        <v>303</v>
      </c>
      <c r="I5" s="247" t="s">
        <v>43</v>
      </c>
      <c r="J5" s="236"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9">
        <f>IF(ISBLANK(INDEX('Policy Characteristics'!F:F,MATCH($C5,'Policy Characteristics'!$C:$C,0))),"",INDEX('Policy Characteristics'!F:F,MATCH($C5,'Policy Characteristics'!$C:$C,0)))</f>
        <v>0</v>
      </c>
      <c r="M5" s="239">
        <f>IF(ISBLANK(INDEX('Policy Characteristics'!G:G,MATCH($C5,'Policy Characteristics'!$C:$C,0))),"",INDEX('Policy Characteristics'!G:G,MATCH($C5,'Policy Characteristics'!$C:$C,0)))</f>
        <v>1</v>
      </c>
      <c r="N5" s="239">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34"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1632</v>
      </c>
      <c r="G6" s="143" t="s">
        <v>561</v>
      </c>
      <c r="H6" s="80">
        <v>304</v>
      </c>
      <c r="I6" s="247" t="s">
        <v>43</v>
      </c>
      <c r="J6" s="236"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9">
        <f>IF(ISBLANK(INDEX('Policy Characteristics'!F:F,MATCH($C6,'Policy Characteristics'!$C:$C,0))),"",INDEX('Policy Characteristics'!F:F,MATCH($C6,'Policy Characteristics'!$C:$C,0)))</f>
        <v>0</v>
      </c>
      <c r="M6" s="239">
        <f>IF(ISBLANK(INDEX('Policy Characteristics'!G:G,MATCH($C6,'Policy Characteristics'!$C:$C,0))),"",INDEX('Policy Characteristics'!G:G,MATCH($C6,'Policy Characteristics'!$C:$C,0)))</f>
        <v>1</v>
      </c>
      <c r="N6" s="239">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34"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1632</v>
      </c>
      <c r="G7" s="143" t="s">
        <v>484</v>
      </c>
      <c r="H7" s="80">
        <v>305</v>
      </c>
      <c r="I7" s="247" t="s">
        <v>43</v>
      </c>
      <c r="J7" s="236"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9">
        <f>IF(ISBLANK(INDEX('Policy Characteristics'!F:F,MATCH($C7,'Policy Characteristics'!$C:$C,0))),"",INDEX('Policy Characteristics'!F:F,MATCH($C7,'Policy Characteristics'!$C:$C,0)))</f>
        <v>0</v>
      </c>
      <c r="M7" s="239">
        <f>IF(ISBLANK(INDEX('Policy Characteristics'!G:G,MATCH($C7,'Policy Characteristics'!$C:$C,0))),"",INDEX('Policy Characteristics'!G:G,MATCH($C7,'Policy Characteristics'!$C:$C,0)))</f>
        <v>1</v>
      </c>
      <c r="N7" s="239">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34"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1632</v>
      </c>
      <c r="G8" s="143" t="s">
        <v>485</v>
      </c>
      <c r="H8" s="80">
        <v>306</v>
      </c>
      <c r="I8" s="247" t="s">
        <v>43</v>
      </c>
      <c r="J8" s="236"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9">
        <f>IF(ISBLANK(INDEX('Policy Characteristics'!F:F,MATCH($C8,'Policy Characteristics'!$C:$C,0))),"",INDEX('Policy Characteristics'!F:F,MATCH($C8,'Policy Characteristics'!$C:$C,0)))</f>
        <v>0</v>
      </c>
      <c r="M8" s="239">
        <f>IF(ISBLANK(INDEX('Policy Characteristics'!G:G,MATCH($C8,'Policy Characteristics'!$C:$C,0))),"",INDEX('Policy Characteristics'!G:G,MATCH($C8,'Policy Characteristics'!$C:$C,0)))</f>
        <v>1</v>
      </c>
      <c r="N8" s="239">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34"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1632</v>
      </c>
      <c r="G9" s="143" t="s">
        <v>486</v>
      </c>
      <c r="H9" s="80">
        <v>307</v>
      </c>
      <c r="I9" s="247" t="s">
        <v>43</v>
      </c>
      <c r="J9" s="236"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9">
        <f>IF(ISBLANK(INDEX('Policy Characteristics'!F:F,MATCH($C9,'Policy Characteristics'!$C:$C,0))),"",INDEX('Policy Characteristics'!F:F,MATCH($C9,'Policy Characteristics'!$C:$C,0)))</f>
        <v>0</v>
      </c>
      <c r="M9" s="239">
        <f>IF(ISBLANK(INDEX('Policy Characteristics'!G:G,MATCH($C9,'Policy Characteristics'!$C:$C,0))),"",INDEX('Policy Characteristics'!G:G,MATCH($C9,'Policy Characteristics'!$C:$C,0)))</f>
        <v>1</v>
      </c>
      <c r="N9" s="239">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34"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1632</v>
      </c>
      <c r="G10" s="143" t="s">
        <v>487</v>
      </c>
      <c r="H10" s="80">
        <v>308</v>
      </c>
      <c r="I10" s="235" t="s">
        <v>44</v>
      </c>
      <c r="J10" s="236"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9">
        <f>IF(ISBLANK(INDEX('Policy Characteristics'!F:F,MATCH($C10,'Policy Characteristics'!$C:$C,0))),"",INDEX('Policy Characteristics'!F:F,MATCH($C10,'Policy Characteristics'!$C:$C,0)))</f>
        <v>0</v>
      </c>
      <c r="M10" s="239">
        <f>IF(ISBLANK(INDEX('Policy Characteristics'!G:G,MATCH($C10,'Policy Characteristics'!$C:$C,0))),"",INDEX('Policy Characteristics'!G:G,MATCH($C10,'Policy Characteristics'!$C:$C,0)))</f>
        <v>1</v>
      </c>
      <c r="N10" s="239">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34"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1632</v>
      </c>
      <c r="G11" s="143" t="s">
        <v>488</v>
      </c>
      <c r="H11" s="80">
        <v>309</v>
      </c>
      <c r="I11" s="235" t="s">
        <v>44</v>
      </c>
      <c r="J11" s="236"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9">
        <f>IF(ISBLANK(INDEX('Policy Characteristics'!F:F,MATCH($C11,'Policy Characteristics'!$C:$C,0))),"",INDEX('Policy Characteristics'!F:F,MATCH($C11,'Policy Characteristics'!$C:$C,0)))</f>
        <v>0</v>
      </c>
      <c r="M11" s="239">
        <f>IF(ISBLANK(INDEX('Policy Characteristics'!G:G,MATCH($C11,'Policy Characteristics'!$C:$C,0))),"",INDEX('Policy Characteristics'!G:G,MATCH($C11,'Policy Characteristics'!$C:$C,0)))</f>
        <v>1</v>
      </c>
      <c r="N11" s="239">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34"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1629</v>
      </c>
      <c r="G12" s="143" t="s">
        <v>669</v>
      </c>
      <c r="H12" s="80">
        <v>310</v>
      </c>
      <c r="I12" s="247" t="s">
        <v>43</v>
      </c>
      <c r="J12" s="236"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9">
        <f>IF(ISBLANK(INDEX('Policy Characteristics'!F:F,MATCH($C12,'Policy Characteristics'!$C:$C,0))),"",INDEX('Policy Characteristics'!F:F,MATCH($C12,'Policy Characteristics'!$C:$C,0)))</f>
        <v>0</v>
      </c>
      <c r="M12" s="239">
        <f>IF(ISBLANK(INDEX('Policy Characteristics'!G:G,MATCH($C12,'Policy Characteristics'!$C:$C,0))),"",INDEX('Policy Characteristics'!G:G,MATCH($C12,'Policy Characteristics'!$C:$C,0)))</f>
        <v>1</v>
      </c>
      <c r="N12" s="239">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34"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1629</v>
      </c>
      <c r="G13" s="143" t="s">
        <v>474</v>
      </c>
      <c r="H13" s="80">
        <v>311</v>
      </c>
      <c r="I13" s="247" t="s">
        <v>43</v>
      </c>
      <c r="J13" s="236"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9">
        <f>IF(ISBLANK(INDEX('Policy Characteristics'!F:F,MATCH($C13,'Policy Characteristics'!$C:$C,0))),"",INDEX('Policy Characteristics'!F:F,MATCH($C13,'Policy Characteristics'!$C:$C,0)))</f>
        <v>0</v>
      </c>
      <c r="M13" s="239">
        <f>IF(ISBLANK(INDEX('Policy Characteristics'!G:G,MATCH($C13,'Policy Characteristics'!$C:$C,0))),"",INDEX('Policy Characteristics'!G:G,MATCH($C13,'Policy Characteristics'!$C:$C,0)))</f>
        <v>1</v>
      </c>
      <c r="N13" s="239">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34"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1629</v>
      </c>
      <c r="G14" s="143" t="s">
        <v>481</v>
      </c>
      <c r="H14" s="80">
        <v>312</v>
      </c>
      <c r="I14" s="247" t="s">
        <v>43</v>
      </c>
      <c r="J14" s="236"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9">
        <f>IF(ISBLANK(INDEX('Policy Characteristics'!F:F,MATCH($C14,'Policy Characteristics'!$C:$C,0))),"",INDEX('Policy Characteristics'!F:F,MATCH($C14,'Policy Characteristics'!$C:$C,0)))</f>
        <v>0</v>
      </c>
      <c r="M14" s="239">
        <f>IF(ISBLANK(INDEX('Policy Characteristics'!G:G,MATCH($C14,'Policy Characteristics'!$C:$C,0))),"",INDEX('Policy Characteristics'!G:G,MATCH($C14,'Policy Characteristics'!$C:$C,0)))</f>
        <v>1</v>
      </c>
      <c r="N14" s="239">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34"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1629</v>
      </c>
      <c r="G15" s="143" t="s">
        <v>482</v>
      </c>
      <c r="H15" s="80">
        <v>313</v>
      </c>
      <c r="I15" s="247" t="s">
        <v>43</v>
      </c>
      <c r="J15" s="236"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9">
        <f>IF(ISBLANK(INDEX('Policy Characteristics'!F:F,MATCH($C15,'Policy Characteristics'!$C:$C,0))),"",INDEX('Policy Characteristics'!F:F,MATCH($C15,'Policy Characteristics'!$C:$C,0)))</f>
        <v>0</v>
      </c>
      <c r="M15" s="239">
        <f>IF(ISBLANK(INDEX('Policy Characteristics'!G:G,MATCH($C15,'Policy Characteristics'!$C:$C,0))),"",INDEX('Policy Characteristics'!G:G,MATCH($C15,'Policy Characteristics'!$C:$C,0)))</f>
        <v>1</v>
      </c>
      <c r="N15" s="239">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34"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1629</v>
      </c>
      <c r="G16" s="143" t="s">
        <v>561</v>
      </c>
      <c r="H16" s="80">
        <v>314</v>
      </c>
      <c r="I16" s="247" t="s">
        <v>43</v>
      </c>
      <c r="J16" s="236"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9">
        <f>IF(ISBLANK(INDEX('Policy Characteristics'!F:F,MATCH($C16,'Policy Characteristics'!$C:$C,0))),"",INDEX('Policy Characteristics'!F:F,MATCH($C16,'Policy Characteristics'!$C:$C,0)))</f>
        <v>0</v>
      </c>
      <c r="M16" s="239">
        <f>IF(ISBLANK(INDEX('Policy Characteristics'!G:G,MATCH($C16,'Policy Characteristics'!$C:$C,0))),"",INDEX('Policy Characteristics'!G:G,MATCH($C16,'Policy Characteristics'!$C:$C,0)))</f>
        <v>1</v>
      </c>
      <c r="N16" s="239">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34"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1629</v>
      </c>
      <c r="G17" s="143" t="s">
        <v>484</v>
      </c>
      <c r="H17" s="80">
        <v>315</v>
      </c>
      <c r="I17" s="247" t="s">
        <v>43</v>
      </c>
      <c r="J17" s="236"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9">
        <f>IF(ISBLANK(INDEX('Policy Characteristics'!F:F,MATCH($C17,'Policy Characteristics'!$C:$C,0))),"",INDEX('Policy Characteristics'!F:F,MATCH($C17,'Policy Characteristics'!$C:$C,0)))</f>
        <v>0</v>
      </c>
      <c r="M17" s="239">
        <f>IF(ISBLANK(INDEX('Policy Characteristics'!G:G,MATCH($C17,'Policy Characteristics'!$C:$C,0))),"",INDEX('Policy Characteristics'!G:G,MATCH($C17,'Policy Characteristics'!$C:$C,0)))</f>
        <v>1</v>
      </c>
      <c r="N17" s="239">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34"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1629</v>
      </c>
      <c r="G18" s="143" t="s">
        <v>485</v>
      </c>
      <c r="H18" s="80">
        <v>316</v>
      </c>
      <c r="I18" s="247" t="s">
        <v>43</v>
      </c>
      <c r="J18" s="236"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9">
        <f>IF(ISBLANK(INDEX('Policy Characteristics'!F:F,MATCH($C18,'Policy Characteristics'!$C:$C,0))),"",INDEX('Policy Characteristics'!F:F,MATCH($C18,'Policy Characteristics'!$C:$C,0)))</f>
        <v>0</v>
      </c>
      <c r="M18" s="239">
        <f>IF(ISBLANK(INDEX('Policy Characteristics'!G:G,MATCH($C18,'Policy Characteristics'!$C:$C,0))),"",INDEX('Policy Characteristics'!G:G,MATCH($C18,'Policy Characteristics'!$C:$C,0)))</f>
        <v>1</v>
      </c>
      <c r="N18" s="239">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34"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1629</v>
      </c>
      <c r="G19" s="143" t="s">
        <v>486</v>
      </c>
      <c r="H19" s="80">
        <v>317</v>
      </c>
      <c r="I19" s="247" t="s">
        <v>43</v>
      </c>
      <c r="J19" s="236"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9">
        <f>IF(ISBLANK(INDEX('Policy Characteristics'!F:F,MATCH($C19,'Policy Characteristics'!$C:$C,0))),"",INDEX('Policy Characteristics'!F:F,MATCH($C19,'Policy Characteristics'!$C:$C,0)))</f>
        <v>0</v>
      </c>
      <c r="M19" s="239">
        <f>IF(ISBLANK(INDEX('Policy Characteristics'!G:G,MATCH($C19,'Policy Characteristics'!$C:$C,0))),"",INDEX('Policy Characteristics'!G:G,MATCH($C19,'Policy Characteristics'!$C:$C,0)))</f>
        <v>1</v>
      </c>
      <c r="N19" s="239">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34"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1629</v>
      </c>
      <c r="G20" s="143" t="s">
        <v>487</v>
      </c>
      <c r="H20" s="80">
        <v>318</v>
      </c>
      <c r="I20" s="235" t="s">
        <v>44</v>
      </c>
      <c r="J20" s="236"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9">
        <f>IF(ISBLANK(INDEX('Policy Characteristics'!F:F,MATCH($C20,'Policy Characteristics'!$C:$C,0))),"",INDEX('Policy Characteristics'!F:F,MATCH($C20,'Policy Characteristics'!$C:$C,0)))</f>
        <v>0</v>
      </c>
      <c r="M20" s="239">
        <f>IF(ISBLANK(INDEX('Policy Characteristics'!G:G,MATCH($C20,'Policy Characteristics'!$C:$C,0))),"",INDEX('Policy Characteristics'!G:G,MATCH($C20,'Policy Characteristics'!$C:$C,0)))</f>
        <v>1</v>
      </c>
      <c r="N20" s="239">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34"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1629</v>
      </c>
      <c r="G21" s="143" t="s">
        <v>488</v>
      </c>
      <c r="H21" s="80">
        <v>319</v>
      </c>
      <c r="I21" s="235" t="s">
        <v>44</v>
      </c>
      <c r="J21" s="236"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9">
        <f>IF(ISBLANK(INDEX('Policy Characteristics'!F:F,MATCH($C21,'Policy Characteristics'!$C:$C,0))),"",INDEX('Policy Characteristics'!F:F,MATCH($C21,'Policy Characteristics'!$C:$C,0)))</f>
        <v>0</v>
      </c>
      <c r="M21" s="239">
        <f>IF(ISBLANK(INDEX('Policy Characteristics'!G:G,MATCH($C21,'Policy Characteristics'!$C:$C,0))),"",INDEX('Policy Characteristics'!G:G,MATCH($C21,'Policy Characteristics'!$C:$C,0)))</f>
        <v>1</v>
      </c>
      <c r="N21" s="239">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34"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1485</v>
      </c>
      <c r="G22" s="143" t="s">
        <v>669</v>
      </c>
      <c r="H22" s="80">
        <v>320</v>
      </c>
      <c r="I22" s="247" t="s">
        <v>43</v>
      </c>
      <c r="J22" s="236"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9">
        <f>IF(ISBLANK(INDEX('Policy Characteristics'!F:F,MATCH($C22,'Policy Characteristics'!$C:$C,0))),"",INDEX('Policy Characteristics'!F:F,MATCH($C22,'Policy Characteristics'!$C:$C,0)))</f>
        <v>0</v>
      </c>
      <c r="M22" s="239">
        <f>IF(ISBLANK(INDEX('Policy Characteristics'!G:G,MATCH($C22,'Policy Characteristics'!$C:$C,0))),"",INDEX('Policy Characteristics'!G:G,MATCH($C22,'Policy Characteristics'!$C:$C,0)))</f>
        <v>1</v>
      </c>
      <c r="N22" s="239">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34"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1485</v>
      </c>
      <c r="G23" s="143" t="s">
        <v>474</v>
      </c>
      <c r="H23" s="80">
        <v>321</v>
      </c>
      <c r="I23" s="235" t="s">
        <v>44</v>
      </c>
      <c r="J23" s="236"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9">
        <f>IF(ISBLANK(INDEX('Policy Characteristics'!F:F,MATCH($C23,'Policy Characteristics'!$C:$C,0))),"",INDEX('Policy Characteristics'!F:F,MATCH($C23,'Policy Characteristics'!$C:$C,0)))</f>
        <v>0</v>
      </c>
      <c r="M23" s="239">
        <f>IF(ISBLANK(INDEX('Policy Characteristics'!G:G,MATCH($C23,'Policy Characteristics'!$C:$C,0))),"",INDEX('Policy Characteristics'!G:G,MATCH($C23,'Policy Characteristics'!$C:$C,0)))</f>
        <v>1</v>
      </c>
      <c r="N23" s="239">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34"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1485</v>
      </c>
      <c r="G24" s="143" t="s">
        <v>481</v>
      </c>
      <c r="H24" s="80">
        <v>322</v>
      </c>
      <c r="I24" s="247" t="s">
        <v>43</v>
      </c>
      <c r="J24" s="236"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9">
        <f>IF(ISBLANK(INDEX('Policy Characteristics'!F:F,MATCH($C24,'Policy Characteristics'!$C:$C,0))),"",INDEX('Policy Characteristics'!F:F,MATCH($C24,'Policy Characteristics'!$C:$C,0)))</f>
        <v>0</v>
      </c>
      <c r="M24" s="239">
        <f>IF(ISBLANK(INDEX('Policy Characteristics'!G:G,MATCH($C24,'Policy Characteristics'!$C:$C,0))),"",INDEX('Policy Characteristics'!G:G,MATCH($C24,'Policy Characteristics'!$C:$C,0)))</f>
        <v>1</v>
      </c>
      <c r="N24" s="239">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34"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1485</v>
      </c>
      <c r="G25" s="143" t="s">
        <v>482</v>
      </c>
      <c r="H25" s="80">
        <v>323</v>
      </c>
      <c r="I25" s="235" t="s">
        <v>44</v>
      </c>
      <c r="J25" s="236"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9">
        <f>IF(ISBLANK(INDEX('Policy Characteristics'!F:F,MATCH($C25,'Policy Characteristics'!$C:$C,0))),"",INDEX('Policy Characteristics'!F:F,MATCH($C25,'Policy Characteristics'!$C:$C,0)))</f>
        <v>0</v>
      </c>
      <c r="M25" s="239">
        <f>IF(ISBLANK(INDEX('Policy Characteristics'!G:G,MATCH($C25,'Policy Characteristics'!$C:$C,0))),"",INDEX('Policy Characteristics'!G:G,MATCH($C25,'Policy Characteristics'!$C:$C,0)))</f>
        <v>1</v>
      </c>
      <c r="N25" s="239">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34"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1485</v>
      </c>
      <c r="G26" s="143" t="s">
        <v>561</v>
      </c>
      <c r="H26" s="80">
        <v>324</v>
      </c>
      <c r="I26" s="235" t="s">
        <v>44</v>
      </c>
      <c r="J26" s="236"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9">
        <f>IF(ISBLANK(INDEX('Policy Characteristics'!F:F,MATCH($C26,'Policy Characteristics'!$C:$C,0))),"",INDEX('Policy Characteristics'!F:F,MATCH($C26,'Policy Characteristics'!$C:$C,0)))</f>
        <v>0</v>
      </c>
      <c r="M26" s="239">
        <f>IF(ISBLANK(INDEX('Policy Characteristics'!G:G,MATCH($C26,'Policy Characteristics'!$C:$C,0))),"",INDEX('Policy Characteristics'!G:G,MATCH($C26,'Policy Characteristics'!$C:$C,0)))</f>
        <v>1</v>
      </c>
      <c r="N26" s="239">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34"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1485</v>
      </c>
      <c r="G27" s="143" t="s">
        <v>484</v>
      </c>
      <c r="H27" s="80">
        <v>325</v>
      </c>
      <c r="I27" s="235" t="s">
        <v>44</v>
      </c>
      <c r="J27" s="236"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9">
        <f>IF(ISBLANK(INDEX('Policy Characteristics'!F:F,MATCH($C27,'Policy Characteristics'!$C:$C,0))),"",INDEX('Policy Characteristics'!F:F,MATCH($C27,'Policy Characteristics'!$C:$C,0)))</f>
        <v>0</v>
      </c>
      <c r="M27" s="239">
        <f>IF(ISBLANK(INDEX('Policy Characteristics'!G:G,MATCH($C27,'Policy Characteristics'!$C:$C,0))),"",INDEX('Policy Characteristics'!G:G,MATCH($C27,'Policy Characteristics'!$C:$C,0)))</f>
        <v>1</v>
      </c>
      <c r="N27" s="239">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34"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1485</v>
      </c>
      <c r="G28" s="143" t="s">
        <v>485</v>
      </c>
      <c r="H28" s="80">
        <v>326</v>
      </c>
      <c r="I28" s="235" t="s">
        <v>44</v>
      </c>
      <c r="J28" s="236"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9">
        <f>IF(ISBLANK(INDEX('Policy Characteristics'!F:F,MATCH($C28,'Policy Characteristics'!$C:$C,0))),"",INDEX('Policy Characteristics'!F:F,MATCH($C28,'Policy Characteristics'!$C:$C,0)))</f>
        <v>0</v>
      </c>
      <c r="M28" s="239">
        <f>IF(ISBLANK(INDEX('Policy Characteristics'!G:G,MATCH($C28,'Policy Characteristics'!$C:$C,0))),"",INDEX('Policy Characteristics'!G:G,MATCH($C28,'Policy Characteristics'!$C:$C,0)))</f>
        <v>1</v>
      </c>
      <c r="N28" s="239">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34"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1485</v>
      </c>
      <c r="G29" s="143" t="s">
        <v>486</v>
      </c>
      <c r="H29" s="80">
        <v>327</v>
      </c>
      <c r="I29" s="235" t="s">
        <v>44</v>
      </c>
      <c r="J29" s="236"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9">
        <f>IF(ISBLANK(INDEX('Policy Characteristics'!F:F,MATCH($C29,'Policy Characteristics'!$C:$C,0))),"",INDEX('Policy Characteristics'!F:F,MATCH($C29,'Policy Characteristics'!$C:$C,0)))</f>
        <v>0</v>
      </c>
      <c r="M29" s="239">
        <f>IF(ISBLANK(INDEX('Policy Characteristics'!G:G,MATCH($C29,'Policy Characteristics'!$C:$C,0))),"",INDEX('Policy Characteristics'!G:G,MATCH($C29,'Policy Characteristics'!$C:$C,0)))</f>
        <v>1</v>
      </c>
      <c r="N29" s="239">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34"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1485</v>
      </c>
      <c r="G30" s="143" t="s">
        <v>487</v>
      </c>
      <c r="H30" s="80">
        <v>328</v>
      </c>
      <c r="I30" s="235" t="s">
        <v>44</v>
      </c>
      <c r="J30" s="236"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9">
        <f>IF(ISBLANK(INDEX('Policy Characteristics'!F:F,MATCH($C30,'Policy Characteristics'!$C:$C,0))),"",INDEX('Policy Characteristics'!F:F,MATCH($C30,'Policy Characteristics'!$C:$C,0)))</f>
        <v>0</v>
      </c>
      <c r="M30" s="239">
        <f>IF(ISBLANK(INDEX('Policy Characteristics'!G:G,MATCH($C30,'Policy Characteristics'!$C:$C,0))),"",INDEX('Policy Characteristics'!G:G,MATCH($C30,'Policy Characteristics'!$C:$C,0)))</f>
        <v>1</v>
      </c>
      <c r="N30" s="239">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34"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1485</v>
      </c>
      <c r="G31" s="143" t="s">
        <v>488</v>
      </c>
      <c r="H31" s="80">
        <v>329</v>
      </c>
      <c r="I31" s="235" t="s">
        <v>44</v>
      </c>
      <c r="J31" s="236"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9">
        <f>IF(ISBLANK(INDEX('Policy Characteristics'!F:F,MATCH($C31,'Policy Characteristics'!$C:$C,0))),"",INDEX('Policy Characteristics'!F:F,MATCH($C31,'Policy Characteristics'!$C:$C,0)))</f>
        <v>0</v>
      </c>
      <c r="M31" s="239">
        <f>IF(ISBLANK(INDEX('Policy Characteristics'!G:G,MATCH($C31,'Policy Characteristics'!$C:$C,0))),"",INDEX('Policy Characteristics'!G:G,MATCH($C31,'Policy Characteristics'!$C:$C,0)))</f>
        <v>1</v>
      </c>
      <c r="N31" s="239">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34"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1486</v>
      </c>
      <c r="G32" s="143" t="s">
        <v>669</v>
      </c>
      <c r="H32" s="80">
        <v>330</v>
      </c>
      <c r="I32" s="247" t="s">
        <v>43</v>
      </c>
      <c r="J32" s="236"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9">
        <f>IF(ISBLANK(INDEX('Policy Characteristics'!F:F,MATCH($C32,'Policy Characteristics'!$C:$C,0))),"",INDEX('Policy Characteristics'!F:F,MATCH($C32,'Policy Characteristics'!$C:$C,0)))</f>
        <v>0</v>
      </c>
      <c r="M32" s="239">
        <f>IF(ISBLANK(INDEX('Policy Characteristics'!G:G,MATCH($C32,'Policy Characteristics'!$C:$C,0))),"",INDEX('Policy Characteristics'!G:G,MATCH($C32,'Policy Characteristics'!$C:$C,0)))</f>
        <v>1</v>
      </c>
      <c r="N32" s="239">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34"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1486</v>
      </c>
      <c r="G33" s="143" t="s">
        <v>474</v>
      </c>
      <c r="H33" s="80">
        <v>331</v>
      </c>
      <c r="I33" s="247" t="s">
        <v>43</v>
      </c>
      <c r="J33" s="236"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9">
        <f>IF(ISBLANK(INDEX('Policy Characteristics'!F:F,MATCH($C33,'Policy Characteristics'!$C:$C,0))),"",INDEX('Policy Characteristics'!F:F,MATCH($C33,'Policy Characteristics'!$C:$C,0)))</f>
        <v>0</v>
      </c>
      <c r="M33" s="239">
        <f>IF(ISBLANK(INDEX('Policy Characteristics'!G:G,MATCH($C33,'Policy Characteristics'!$C:$C,0))),"",INDEX('Policy Characteristics'!G:G,MATCH($C33,'Policy Characteristics'!$C:$C,0)))</f>
        <v>1</v>
      </c>
      <c r="N33" s="239">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34"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1486</v>
      </c>
      <c r="G34" s="143" t="s">
        <v>481</v>
      </c>
      <c r="H34" s="80">
        <v>332</v>
      </c>
      <c r="I34" s="247" t="s">
        <v>43</v>
      </c>
      <c r="J34" s="236"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9">
        <f>IF(ISBLANK(INDEX('Policy Characteristics'!F:F,MATCH($C34,'Policy Characteristics'!$C:$C,0))),"",INDEX('Policy Characteristics'!F:F,MATCH($C34,'Policy Characteristics'!$C:$C,0)))</f>
        <v>0</v>
      </c>
      <c r="M34" s="239">
        <f>IF(ISBLANK(INDEX('Policy Characteristics'!G:G,MATCH($C34,'Policy Characteristics'!$C:$C,0))),"",INDEX('Policy Characteristics'!G:G,MATCH($C34,'Policy Characteristics'!$C:$C,0)))</f>
        <v>1</v>
      </c>
      <c r="N34" s="239">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34"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1486</v>
      </c>
      <c r="G35" s="143" t="s">
        <v>482</v>
      </c>
      <c r="H35" s="80">
        <v>333</v>
      </c>
      <c r="I35" s="247" t="s">
        <v>43</v>
      </c>
      <c r="J35" s="236"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9">
        <f>IF(ISBLANK(INDEX('Policy Characteristics'!F:F,MATCH($C35,'Policy Characteristics'!$C:$C,0))),"",INDEX('Policy Characteristics'!F:F,MATCH($C35,'Policy Characteristics'!$C:$C,0)))</f>
        <v>0</v>
      </c>
      <c r="M35" s="239">
        <f>IF(ISBLANK(INDEX('Policy Characteristics'!G:G,MATCH($C35,'Policy Characteristics'!$C:$C,0))),"",INDEX('Policy Characteristics'!G:G,MATCH($C35,'Policy Characteristics'!$C:$C,0)))</f>
        <v>1</v>
      </c>
      <c r="N35" s="239">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34"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1486</v>
      </c>
      <c r="G36" s="143" t="s">
        <v>561</v>
      </c>
      <c r="H36" s="80">
        <v>334</v>
      </c>
      <c r="I36" s="247" t="s">
        <v>43</v>
      </c>
      <c r="J36" s="236"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9">
        <f>IF(ISBLANK(INDEX('Policy Characteristics'!F:F,MATCH($C36,'Policy Characteristics'!$C:$C,0))),"",INDEX('Policy Characteristics'!F:F,MATCH($C36,'Policy Characteristics'!$C:$C,0)))</f>
        <v>0</v>
      </c>
      <c r="M36" s="239">
        <f>IF(ISBLANK(INDEX('Policy Characteristics'!G:G,MATCH($C36,'Policy Characteristics'!$C:$C,0))),"",INDEX('Policy Characteristics'!G:G,MATCH($C36,'Policy Characteristics'!$C:$C,0)))</f>
        <v>1</v>
      </c>
      <c r="N36" s="239">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34"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1486</v>
      </c>
      <c r="G37" s="143" t="s">
        <v>484</v>
      </c>
      <c r="H37" s="80">
        <v>335</v>
      </c>
      <c r="I37" s="235" t="s">
        <v>44</v>
      </c>
      <c r="J37" s="236"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9">
        <f>IF(ISBLANK(INDEX('Policy Characteristics'!F:F,MATCH($C37,'Policy Characteristics'!$C:$C,0))),"",INDEX('Policy Characteristics'!F:F,MATCH($C37,'Policy Characteristics'!$C:$C,0)))</f>
        <v>0</v>
      </c>
      <c r="M37" s="239">
        <f>IF(ISBLANK(INDEX('Policy Characteristics'!G:G,MATCH($C37,'Policy Characteristics'!$C:$C,0))),"",INDEX('Policy Characteristics'!G:G,MATCH($C37,'Policy Characteristics'!$C:$C,0)))</f>
        <v>1</v>
      </c>
      <c r="N37" s="239">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34"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1486</v>
      </c>
      <c r="G38" s="143" t="s">
        <v>485</v>
      </c>
      <c r="H38" s="80">
        <v>336</v>
      </c>
      <c r="I38" s="247" t="s">
        <v>43</v>
      </c>
      <c r="J38" s="236"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9">
        <f>IF(ISBLANK(INDEX('Policy Characteristics'!F:F,MATCH($C38,'Policy Characteristics'!$C:$C,0))),"",INDEX('Policy Characteristics'!F:F,MATCH($C38,'Policy Characteristics'!$C:$C,0)))</f>
        <v>0</v>
      </c>
      <c r="M38" s="239">
        <f>IF(ISBLANK(INDEX('Policy Characteristics'!G:G,MATCH($C38,'Policy Characteristics'!$C:$C,0))),"",INDEX('Policy Characteristics'!G:G,MATCH($C38,'Policy Characteristics'!$C:$C,0)))</f>
        <v>1</v>
      </c>
      <c r="N38" s="239">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34"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1486</v>
      </c>
      <c r="G39" s="143" t="s">
        <v>486</v>
      </c>
      <c r="H39" s="80">
        <v>337</v>
      </c>
      <c r="I39" s="247" t="s">
        <v>43</v>
      </c>
      <c r="J39" s="236"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9">
        <f>IF(ISBLANK(INDEX('Policy Characteristics'!F:F,MATCH($C39,'Policy Characteristics'!$C:$C,0))),"",INDEX('Policy Characteristics'!F:F,MATCH($C39,'Policy Characteristics'!$C:$C,0)))</f>
        <v>0</v>
      </c>
      <c r="M39" s="239">
        <f>IF(ISBLANK(INDEX('Policy Characteristics'!G:G,MATCH($C39,'Policy Characteristics'!$C:$C,0))),"",INDEX('Policy Characteristics'!G:G,MATCH($C39,'Policy Characteristics'!$C:$C,0)))</f>
        <v>1</v>
      </c>
      <c r="N39" s="239">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34"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1486</v>
      </c>
      <c r="G40" s="143" t="s">
        <v>487</v>
      </c>
      <c r="H40" s="80">
        <v>338</v>
      </c>
      <c r="I40" s="235" t="s">
        <v>44</v>
      </c>
      <c r="J40" s="236"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9">
        <f>IF(ISBLANK(INDEX('Policy Characteristics'!F:F,MATCH($C40,'Policy Characteristics'!$C:$C,0))),"",INDEX('Policy Characteristics'!F:F,MATCH($C40,'Policy Characteristics'!$C:$C,0)))</f>
        <v>0</v>
      </c>
      <c r="M40" s="239">
        <f>IF(ISBLANK(INDEX('Policy Characteristics'!G:G,MATCH($C40,'Policy Characteristics'!$C:$C,0))),"",INDEX('Policy Characteristics'!G:G,MATCH($C40,'Policy Characteristics'!$C:$C,0)))</f>
        <v>1</v>
      </c>
      <c r="N40" s="239">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34"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1486</v>
      </c>
      <c r="G41" s="143" t="s">
        <v>488</v>
      </c>
      <c r="H41" s="80">
        <v>339</v>
      </c>
      <c r="I41" s="235" t="s">
        <v>44</v>
      </c>
      <c r="J41" s="236"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9">
        <f>IF(ISBLANK(INDEX('Policy Characteristics'!F:F,MATCH($C41,'Policy Characteristics'!$C:$C,0))),"",INDEX('Policy Characteristics'!F:F,MATCH($C41,'Policy Characteristics'!$C:$C,0)))</f>
        <v>0</v>
      </c>
      <c r="M41" s="239">
        <f>IF(ISBLANK(INDEX('Policy Characteristics'!G:G,MATCH($C41,'Policy Characteristics'!$C:$C,0))),"",INDEX('Policy Characteristics'!G:G,MATCH($C41,'Policy Characteristics'!$C:$C,0)))</f>
        <v>1</v>
      </c>
      <c r="N41" s="239">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34"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1487</v>
      </c>
      <c r="G42" s="143" t="s">
        <v>669</v>
      </c>
      <c r="H42" s="80">
        <v>340</v>
      </c>
      <c r="I42" s="247" t="s">
        <v>43</v>
      </c>
      <c r="J42" s="236"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9">
        <f>IF(ISBLANK(INDEX('Policy Characteristics'!F:F,MATCH($C42,'Policy Characteristics'!$C:$C,0))),"",INDEX('Policy Characteristics'!F:F,MATCH($C42,'Policy Characteristics'!$C:$C,0)))</f>
        <v>0</v>
      </c>
      <c r="M42" s="239">
        <f>IF(ISBLANK(INDEX('Policy Characteristics'!G:G,MATCH($C42,'Policy Characteristics'!$C:$C,0))),"",INDEX('Policy Characteristics'!G:G,MATCH($C42,'Policy Characteristics'!$C:$C,0)))</f>
        <v>1</v>
      </c>
      <c r="N42" s="239">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34"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1487</v>
      </c>
      <c r="G43" s="143" t="s">
        <v>474</v>
      </c>
      <c r="H43" s="80">
        <v>341</v>
      </c>
      <c r="I43" s="247" t="s">
        <v>43</v>
      </c>
      <c r="J43" s="236"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9">
        <f>IF(ISBLANK(INDEX('Policy Characteristics'!F:F,MATCH($C43,'Policy Characteristics'!$C:$C,0))),"",INDEX('Policy Characteristics'!F:F,MATCH($C43,'Policy Characteristics'!$C:$C,0)))</f>
        <v>0</v>
      </c>
      <c r="M43" s="239">
        <f>IF(ISBLANK(INDEX('Policy Characteristics'!G:G,MATCH($C43,'Policy Characteristics'!$C:$C,0))),"",INDEX('Policy Characteristics'!G:G,MATCH($C43,'Policy Characteristics'!$C:$C,0)))</f>
        <v>1</v>
      </c>
      <c r="N43" s="239">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34"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1487</v>
      </c>
      <c r="G44" s="143" t="s">
        <v>481</v>
      </c>
      <c r="H44" s="80">
        <v>342</v>
      </c>
      <c r="I44" s="247" t="s">
        <v>43</v>
      </c>
      <c r="J44" s="236"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9">
        <f>IF(ISBLANK(INDEX('Policy Characteristics'!F:F,MATCH($C44,'Policy Characteristics'!$C:$C,0))),"",INDEX('Policy Characteristics'!F:F,MATCH($C44,'Policy Characteristics'!$C:$C,0)))</f>
        <v>0</v>
      </c>
      <c r="M44" s="239">
        <f>IF(ISBLANK(INDEX('Policy Characteristics'!G:G,MATCH($C44,'Policy Characteristics'!$C:$C,0))),"",INDEX('Policy Characteristics'!G:G,MATCH($C44,'Policy Characteristics'!$C:$C,0)))</f>
        <v>1</v>
      </c>
      <c r="N44" s="239">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34"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1487</v>
      </c>
      <c r="G45" s="143" t="s">
        <v>482</v>
      </c>
      <c r="H45" s="80">
        <v>343</v>
      </c>
      <c r="I45" s="247" t="s">
        <v>43</v>
      </c>
      <c r="J45" s="236"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9">
        <f>IF(ISBLANK(INDEX('Policy Characteristics'!F:F,MATCH($C45,'Policy Characteristics'!$C:$C,0))),"",INDEX('Policy Characteristics'!F:F,MATCH($C45,'Policy Characteristics'!$C:$C,0)))</f>
        <v>0</v>
      </c>
      <c r="M45" s="239">
        <f>IF(ISBLANK(INDEX('Policy Characteristics'!G:G,MATCH($C45,'Policy Characteristics'!$C:$C,0))),"",INDEX('Policy Characteristics'!G:G,MATCH($C45,'Policy Characteristics'!$C:$C,0)))</f>
        <v>1</v>
      </c>
      <c r="N45" s="239">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34"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1487</v>
      </c>
      <c r="G46" s="143" t="s">
        <v>561</v>
      </c>
      <c r="H46" s="80">
        <v>344</v>
      </c>
      <c r="I46" s="247" t="s">
        <v>43</v>
      </c>
      <c r="J46" s="236"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9">
        <f>IF(ISBLANK(INDEX('Policy Characteristics'!F:F,MATCH($C46,'Policy Characteristics'!$C:$C,0))),"",INDEX('Policy Characteristics'!F:F,MATCH($C46,'Policy Characteristics'!$C:$C,0)))</f>
        <v>0</v>
      </c>
      <c r="M46" s="239">
        <f>IF(ISBLANK(INDEX('Policy Characteristics'!G:G,MATCH($C46,'Policy Characteristics'!$C:$C,0))),"",INDEX('Policy Characteristics'!G:G,MATCH($C46,'Policy Characteristics'!$C:$C,0)))</f>
        <v>1</v>
      </c>
      <c r="N46" s="239">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34"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1487</v>
      </c>
      <c r="G47" s="143" t="s">
        <v>484</v>
      </c>
      <c r="H47" s="80">
        <v>345</v>
      </c>
      <c r="I47" s="235" t="s">
        <v>44</v>
      </c>
      <c r="J47" s="236"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9">
        <f>IF(ISBLANK(INDEX('Policy Characteristics'!F:F,MATCH($C47,'Policy Characteristics'!$C:$C,0))),"",INDEX('Policy Characteristics'!F:F,MATCH($C47,'Policy Characteristics'!$C:$C,0)))</f>
        <v>0</v>
      </c>
      <c r="M47" s="239">
        <f>IF(ISBLANK(INDEX('Policy Characteristics'!G:G,MATCH($C47,'Policy Characteristics'!$C:$C,0))),"",INDEX('Policy Characteristics'!G:G,MATCH($C47,'Policy Characteristics'!$C:$C,0)))</f>
        <v>1</v>
      </c>
      <c r="N47" s="239">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34"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1487</v>
      </c>
      <c r="G48" s="143" t="s">
        <v>485</v>
      </c>
      <c r="H48" s="80">
        <v>346</v>
      </c>
      <c r="I48" s="247" t="s">
        <v>43</v>
      </c>
      <c r="J48" s="236"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9">
        <f>IF(ISBLANK(INDEX('Policy Characteristics'!F:F,MATCH($C48,'Policy Characteristics'!$C:$C,0))),"",INDEX('Policy Characteristics'!F:F,MATCH($C48,'Policy Characteristics'!$C:$C,0)))</f>
        <v>0</v>
      </c>
      <c r="M48" s="239">
        <f>IF(ISBLANK(INDEX('Policy Characteristics'!G:G,MATCH($C48,'Policy Characteristics'!$C:$C,0))),"",INDEX('Policy Characteristics'!G:G,MATCH($C48,'Policy Characteristics'!$C:$C,0)))</f>
        <v>1</v>
      </c>
      <c r="N48" s="239">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34"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1487</v>
      </c>
      <c r="G49" s="143" t="s">
        <v>486</v>
      </c>
      <c r="H49" s="80">
        <v>347</v>
      </c>
      <c r="I49" s="247" t="s">
        <v>43</v>
      </c>
      <c r="J49" s="236"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9">
        <f>IF(ISBLANK(INDEX('Policy Characteristics'!F:F,MATCH($C49,'Policy Characteristics'!$C:$C,0))),"",INDEX('Policy Characteristics'!F:F,MATCH($C49,'Policy Characteristics'!$C:$C,0)))</f>
        <v>0</v>
      </c>
      <c r="M49" s="239">
        <f>IF(ISBLANK(INDEX('Policy Characteristics'!G:G,MATCH($C49,'Policy Characteristics'!$C:$C,0))),"",INDEX('Policy Characteristics'!G:G,MATCH($C49,'Policy Characteristics'!$C:$C,0)))</f>
        <v>1</v>
      </c>
      <c r="N49" s="239">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34"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1487</v>
      </c>
      <c r="G50" s="143" t="s">
        <v>487</v>
      </c>
      <c r="H50" s="80">
        <v>348</v>
      </c>
      <c r="I50" s="235" t="s">
        <v>44</v>
      </c>
      <c r="J50" s="236"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9">
        <f>IF(ISBLANK(INDEX('Policy Characteristics'!F:F,MATCH($C50,'Policy Characteristics'!$C:$C,0))),"",INDEX('Policy Characteristics'!F:F,MATCH($C50,'Policy Characteristics'!$C:$C,0)))</f>
        <v>0</v>
      </c>
      <c r="M50" s="239">
        <f>IF(ISBLANK(INDEX('Policy Characteristics'!G:G,MATCH($C50,'Policy Characteristics'!$C:$C,0))),"",INDEX('Policy Characteristics'!G:G,MATCH($C50,'Policy Characteristics'!$C:$C,0)))</f>
        <v>1</v>
      </c>
      <c r="N50" s="239">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34"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1487</v>
      </c>
      <c r="G51" s="143" t="s">
        <v>488</v>
      </c>
      <c r="H51" s="80">
        <v>349</v>
      </c>
      <c r="I51" s="235" t="s">
        <v>44</v>
      </c>
      <c r="J51" s="236"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9">
        <f>IF(ISBLANK(INDEX('Policy Characteristics'!F:F,MATCH($C51,'Policy Characteristics'!$C:$C,0))),"",INDEX('Policy Characteristics'!F:F,MATCH($C51,'Policy Characteristics'!$C:$C,0)))</f>
        <v>0</v>
      </c>
      <c r="M51" s="239">
        <f>IF(ISBLANK(INDEX('Policy Characteristics'!G:G,MATCH($C51,'Policy Characteristics'!$C:$C,0))),"",INDEX('Policy Characteristics'!G:G,MATCH($C51,'Policy Characteristics'!$C:$C,0)))</f>
        <v>1</v>
      </c>
      <c r="N51" s="239">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34"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1488</v>
      </c>
      <c r="G52" s="143" t="s">
        <v>669</v>
      </c>
      <c r="H52" s="80">
        <v>350</v>
      </c>
      <c r="I52" s="247" t="s">
        <v>43</v>
      </c>
      <c r="J52" s="236"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9">
        <f>IF(ISBLANK(INDEX('Policy Characteristics'!F:F,MATCH($C52,'Policy Characteristics'!$C:$C,0))),"",INDEX('Policy Characteristics'!F:F,MATCH($C52,'Policy Characteristics'!$C:$C,0)))</f>
        <v>0</v>
      </c>
      <c r="M52" s="239">
        <f>IF(ISBLANK(INDEX('Policy Characteristics'!G:G,MATCH($C52,'Policy Characteristics'!$C:$C,0))),"",INDEX('Policy Characteristics'!G:G,MATCH($C52,'Policy Characteristics'!$C:$C,0)))</f>
        <v>1</v>
      </c>
      <c r="N52" s="239">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34"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1488</v>
      </c>
      <c r="G53" s="143" t="s">
        <v>474</v>
      </c>
      <c r="H53" s="80">
        <v>351</v>
      </c>
      <c r="I53" s="247" t="s">
        <v>43</v>
      </c>
      <c r="J53" s="236"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9">
        <f>IF(ISBLANK(INDEX('Policy Characteristics'!F:F,MATCH($C53,'Policy Characteristics'!$C:$C,0))),"",INDEX('Policy Characteristics'!F:F,MATCH($C53,'Policy Characteristics'!$C:$C,0)))</f>
        <v>0</v>
      </c>
      <c r="M53" s="239">
        <f>IF(ISBLANK(INDEX('Policy Characteristics'!G:G,MATCH($C53,'Policy Characteristics'!$C:$C,0))),"",INDEX('Policy Characteristics'!G:G,MATCH($C53,'Policy Characteristics'!$C:$C,0)))</f>
        <v>1</v>
      </c>
      <c r="N53" s="239">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34"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1488</v>
      </c>
      <c r="G54" s="143" t="s">
        <v>481</v>
      </c>
      <c r="H54" s="80">
        <v>352</v>
      </c>
      <c r="I54" s="247" t="s">
        <v>43</v>
      </c>
      <c r="J54" s="236"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9">
        <f>IF(ISBLANK(INDEX('Policy Characteristics'!F:F,MATCH($C54,'Policy Characteristics'!$C:$C,0))),"",INDEX('Policy Characteristics'!F:F,MATCH($C54,'Policy Characteristics'!$C:$C,0)))</f>
        <v>0</v>
      </c>
      <c r="M54" s="239">
        <f>IF(ISBLANK(INDEX('Policy Characteristics'!G:G,MATCH($C54,'Policy Characteristics'!$C:$C,0))),"",INDEX('Policy Characteristics'!G:G,MATCH($C54,'Policy Characteristics'!$C:$C,0)))</f>
        <v>1</v>
      </c>
      <c r="N54" s="239">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34"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1488</v>
      </c>
      <c r="G55" s="143" t="s">
        <v>482</v>
      </c>
      <c r="H55" s="80">
        <v>353</v>
      </c>
      <c r="I55" s="247" t="s">
        <v>43</v>
      </c>
      <c r="J55" s="236"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9">
        <f>IF(ISBLANK(INDEX('Policy Characteristics'!F:F,MATCH($C55,'Policy Characteristics'!$C:$C,0))),"",INDEX('Policy Characteristics'!F:F,MATCH($C55,'Policy Characteristics'!$C:$C,0)))</f>
        <v>0</v>
      </c>
      <c r="M55" s="239">
        <f>IF(ISBLANK(INDEX('Policy Characteristics'!G:G,MATCH($C55,'Policy Characteristics'!$C:$C,0))),"",INDEX('Policy Characteristics'!G:G,MATCH($C55,'Policy Characteristics'!$C:$C,0)))</f>
        <v>1</v>
      </c>
      <c r="N55" s="239">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34"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1488</v>
      </c>
      <c r="G56" s="143" t="s">
        <v>561</v>
      </c>
      <c r="H56" s="80">
        <v>354</v>
      </c>
      <c r="I56" s="247" t="s">
        <v>43</v>
      </c>
      <c r="J56" s="236"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9">
        <f>IF(ISBLANK(INDEX('Policy Characteristics'!F:F,MATCH($C56,'Policy Characteristics'!$C:$C,0))),"",INDEX('Policy Characteristics'!F:F,MATCH($C56,'Policy Characteristics'!$C:$C,0)))</f>
        <v>0</v>
      </c>
      <c r="M56" s="239">
        <f>IF(ISBLANK(INDEX('Policy Characteristics'!G:G,MATCH($C56,'Policy Characteristics'!$C:$C,0))),"",INDEX('Policy Characteristics'!G:G,MATCH($C56,'Policy Characteristics'!$C:$C,0)))</f>
        <v>1</v>
      </c>
      <c r="N56" s="239">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34"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1488</v>
      </c>
      <c r="G57" s="143" t="s">
        <v>484</v>
      </c>
      <c r="H57" s="80">
        <v>355</v>
      </c>
      <c r="I57" s="247" t="s">
        <v>43</v>
      </c>
      <c r="J57" s="236"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9">
        <f>IF(ISBLANK(INDEX('Policy Characteristics'!F:F,MATCH($C57,'Policy Characteristics'!$C:$C,0))),"",INDEX('Policy Characteristics'!F:F,MATCH($C57,'Policy Characteristics'!$C:$C,0)))</f>
        <v>0</v>
      </c>
      <c r="M57" s="239">
        <f>IF(ISBLANK(INDEX('Policy Characteristics'!G:G,MATCH($C57,'Policy Characteristics'!$C:$C,0))),"",INDEX('Policy Characteristics'!G:G,MATCH($C57,'Policy Characteristics'!$C:$C,0)))</f>
        <v>1</v>
      </c>
      <c r="N57" s="239">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34"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1488</v>
      </c>
      <c r="G58" s="143" t="s">
        <v>485</v>
      </c>
      <c r="H58" s="80">
        <v>356</v>
      </c>
      <c r="I58" s="247" t="s">
        <v>43</v>
      </c>
      <c r="J58" s="236"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9">
        <f>IF(ISBLANK(INDEX('Policy Characteristics'!F:F,MATCH($C58,'Policy Characteristics'!$C:$C,0))),"",INDEX('Policy Characteristics'!F:F,MATCH($C58,'Policy Characteristics'!$C:$C,0)))</f>
        <v>0</v>
      </c>
      <c r="M58" s="239">
        <f>IF(ISBLANK(INDEX('Policy Characteristics'!G:G,MATCH($C58,'Policy Characteristics'!$C:$C,0))),"",INDEX('Policy Characteristics'!G:G,MATCH($C58,'Policy Characteristics'!$C:$C,0)))</f>
        <v>1</v>
      </c>
      <c r="N58" s="239">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34"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1488</v>
      </c>
      <c r="G59" s="143" t="s">
        <v>486</v>
      </c>
      <c r="H59" s="80">
        <v>357</v>
      </c>
      <c r="I59" s="247" t="s">
        <v>43</v>
      </c>
      <c r="J59" s="236"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9">
        <f>IF(ISBLANK(INDEX('Policy Characteristics'!F:F,MATCH($C59,'Policy Characteristics'!$C:$C,0))),"",INDEX('Policy Characteristics'!F:F,MATCH($C59,'Policy Characteristics'!$C:$C,0)))</f>
        <v>0</v>
      </c>
      <c r="M59" s="239">
        <f>IF(ISBLANK(INDEX('Policy Characteristics'!G:G,MATCH($C59,'Policy Characteristics'!$C:$C,0))),"",INDEX('Policy Characteristics'!G:G,MATCH($C59,'Policy Characteristics'!$C:$C,0)))</f>
        <v>1</v>
      </c>
      <c r="N59" s="239">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34"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1488</v>
      </c>
      <c r="G60" s="143" t="s">
        <v>487</v>
      </c>
      <c r="H60" s="80">
        <v>358</v>
      </c>
      <c r="I60" s="235" t="s">
        <v>44</v>
      </c>
      <c r="J60" s="236"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9">
        <f>IF(ISBLANK(INDEX('Policy Characteristics'!F:F,MATCH($C60,'Policy Characteristics'!$C:$C,0))),"",INDEX('Policy Characteristics'!F:F,MATCH($C60,'Policy Characteristics'!$C:$C,0)))</f>
        <v>0</v>
      </c>
      <c r="M60" s="239">
        <f>IF(ISBLANK(INDEX('Policy Characteristics'!G:G,MATCH($C60,'Policy Characteristics'!$C:$C,0))),"",INDEX('Policy Characteristics'!G:G,MATCH($C60,'Policy Characteristics'!$C:$C,0)))</f>
        <v>1</v>
      </c>
      <c r="N60" s="239">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34"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1488</v>
      </c>
      <c r="G61" s="143" t="s">
        <v>488</v>
      </c>
      <c r="H61" s="80">
        <v>359</v>
      </c>
      <c r="I61" s="235" t="s">
        <v>44</v>
      </c>
      <c r="J61" s="236"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9">
        <f>IF(ISBLANK(INDEX('Policy Characteristics'!F:F,MATCH($C61,'Policy Characteristics'!$C:$C,0))),"",INDEX('Policy Characteristics'!F:F,MATCH($C61,'Policy Characteristics'!$C:$C,0)))</f>
        <v>0</v>
      </c>
      <c r="M61" s="239">
        <f>IF(ISBLANK(INDEX('Policy Characteristics'!G:G,MATCH($C61,'Policy Characteristics'!$C:$C,0))),"",INDEX('Policy Characteristics'!G:G,MATCH($C61,'Policy Characteristics'!$C:$C,0)))</f>
        <v>1</v>
      </c>
      <c r="N61" s="239">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34" t="str">
        <f>IF(ISBLANK(INDEX('Policy Characteristics'!B:B,MATCH($C62,'Policy Characteristics'!$C:$C,0))),"",INDEX('Policy Characteristics'!B:B,MATCH($C62,'Policy Characteristics'!$C:$C,0)))</f>
        <v>Electric Vehicle Charger Deployment</v>
      </c>
      <c r="C62" t="s">
        <v>1639</v>
      </c>
      <c r="H62" s="80">
        <v>360</v>
      </c>
      <c r="I62" s="235" t="s">
        <v>43</v>
      </c>
      <c r="J62" s="236"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34" t="str">
        <f>IF(ISBLANK(INDEX('Policy Characteristics'!B:B,MATCH($C63,'Policy Characteristics'!$C:$C,0))),"",INDEX('Policy Characteristics'!B:B,MATCH($C63,'Policy Characteristics'!$C:$C,0)))</f>
        <v>Passenger Vehicle Subsidy</v>
      </c>
      <c r="C63" t="s">
        <v>1616</v>
      </c>
      <c r="D63" s="88" t="s">
        <v>37</v>
      </c>
      <c r="E63" s="88" t="s">
        <v>491</v>
      </c>
      <c r="F63" s="143" t="s">
        <v>1492</v>
      </c>
      <c r="G63" s="88" t="s">
        <v>1622</v>
      </c>
      <c r="H63" s="80">
        <v>189</v>
      </c>
      <c r="I63" s="247" t="s">
        <v>43</v>
      </c>
      <c r="J63" s="236"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9">
        <f>IF(ISBLANK(INDEX('Policy Characteristics'!F:F,MATCH($C63,'Policy Characteristics'!$C:$C,0))),"",INDEX('Policy Characteristics'!F:F,MATCH($C63,'Policy Characteristics'!$C:$C,0)))</f>
        <v>-45000</v>
      </c>
      <c r="M63" s="239">
        <f>IF(ISBLANK(INDEX('Policy Characteristics'!G:G,MATCH($C63,'Policy Characteristics'!$C:$C,0))),"",INDEX('Policy Characteristics'!G:G,MATCH($C63,'Policy Characteristics'!$C:$C,0)))</f>
        <v>50000</v>
      </c>
      <c r="N63" s="239">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34"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1492</v>
      </c>
      <c r="G64" s="143" t="s">
        <v>1623</v>
      </c>
      <c r="H64" s="15">
        <v>592</v>
      </c>
      <c r="I64" s="235" t="s">
        <v>44</v>
      </c>
      <c r="J64" s="236"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9">
        <f>IF(ISBLANK(INDEX('Policy Characteristics'!F:F,MATCH($C64,'Policy Characteristics'!$C:$C,0))),"",INDEX('Policy Characteristics'!F:F,MATCH($C64,'Policy Characteristics'!$C:$C,0)))</f>
        <v>-45000</v>
      </c>
      <c r="M64" s="239">
        <f>IF(ISBLANK(INDEX('Policy Characteristics'!G:G,MATCH($C64,'Policy Characteristics'!$C:$C,0))),"",INDEX('Policy Characteristics'!G:G,MATCH($C64,'Policy Characteristics'!$C:$C,0)))</f>
        <v>50000</v>
      </c>
      <c r="N64" s="239">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34"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1492</v>
      </c>
      <c r="G65" s="143" t="s">
        <v>1624</v>
      </c>
      <c r="H65" s="15">
        <v>593</v>
      </c>
      <c r="I65" s="235" t="s">
        <v>44</v>
      </c>
      <c r="J65" s="236"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9">
        <f>IF(ISBLANK(INDEX('Policy Characteristics'!F:F,MATCH($C65,'Policy Characteristics'!$C:$C,0))),"",INDEX('Policy Characteristics'!F:F,MATCH($C65,'Policy Characteristics'!$C:$C,0)))</f>
        <v>-45000</v>
      </c>
      <c r="M65" s="239">
        <f>IF(ISBLANK(INDEX('Policy Characteristics'!G:G,MATCH($C65,'Policy Characteristics'!$C:$C,0))),"",INDEX('Policy Characteristics'!G:G,MATCH($C65,'Policy Characteristics'!$C:$C,0)))</f>
        <v>50000</v>
      </c>
      <c r="N65" s="239">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34"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1492</v>
      </c>
      <c r="G66" s="143" t="s">
        <v>1625</v>
      </c>
      <c r="H66" s="15">
        <v>594</v>
      </c>
      <c r="I66" s="235" t="s">
        <v>44</v>
      </c>
      <c r="J66" s="236"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9">
        <f>IF(ISBLANK(INDEX('Policy Characteristics'!F:F,MATCH($C66,'Policy Characteristics'!$C:$C,0))),"",INDEX('Policy Characteristics'!F:F,MATCH($C66,'Policy Characteristics'!$C:$C,0)))</f>
        <v>-45000</v>
      </c>
      <c r="M66" s="239">
        <f>IF(ISBLANK(INDEX('Policy Characteristics'!G:G,MATCH($C66,'Policy Characteristics'!$C:$C,0))),"",INDEX('Policy Characteristics'!G:G,MATCH($C66,'Policy Characteristics'!$C:$C,0)))</f>
        <v>50000</v>
      </c>
      <c r="N66" s="239">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34"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1492</v>
      </c>
      <c r="G67" s="143" t="s">
        <v>1626</v>
      </c>
      <c r="H67" s="15">
        <v>595</v>
      </c>
      <c r="I67" s="247" t="s">
        <v>43</v>
      </c>
      <c r="J67" s="236"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9">
        <f>IF(ISBLANK(INDEX('Policy Characteristics'!F:F,MATCH($C67,'Policy Characteristics'!$C:$C,0))),"",INDEX('Policy Characteristics'!F:F,MATCH($C67,'Policy Characteristics'!$C:$C,0)))</f>
        <v>-45000</v>
      </c>
      <c r="M67" s="239">
        <f>IF(ISBLANK(INDEX('Policy Characteristics'!G:G,MATCH($C67,'Policy Characteristics'!$C:$C,0))),"",INDEX('Policy Characteristics'!G:G,MATCH($C67,'Policy Characteristics'!$C:$C,0)))</f>
        <v>50000</v>
      </c>
      <c r="N67" s="239">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34"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1492</v>
      </c>
      <c r="G68" s="143" t="s">
        <v>749</v>
      </c>
      <c r="H68" s="15">
        <v>596</v>
      </c>
      <c r="I68" s="235" t="s">
        <v>44</v>
      </c>
      <c r="J68" s="236"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9">
        <f>IF(ISBLANK(INDEX('Policy Characteristics'!F:F,MATCH($C68,'Policy Characteristics'!$C:$C,0))),"",INDEX('Policy Characteristics'!F:F,MATCH($C68,'Policy Characteristics'!$C:$C,0)))</f>
        <v>-45000</v>
      </c>
      <c r="M68" s="239">
        <f>IF(ISBLANK(INDEX('Policy Characteristics'!G:G,MATCH($C68,'Policy Characteristics'!$C:$C,0))),"",INDEX('Policy Characteristics'!G:G,MATCH($C68,'Policy Characteristics'!$C:$C,0)))</f>
        <v>50000</v>
      </c>
      <c r="N68" s="239">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34"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1492</v>
      </c>
      <c r="G69" s="143" t="s">
        <v>1627</v>
      </c>
      <c r="H69" s="15">
        <v>597</v>
      </c>
      <c r="I69" s="247" t="s">
        <v>43</v>
      </c>
      <c r="J69" s="236"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9">
        <f>IF(ISBLANK(INDEX('Policy Characteristics'!F:F,MATCH($C69,'Policy Characteristics'!$C:$C,0))),"",INDEX('Policy Characteristics'!F:F,MATCH($C69,'Policy Characteristics'!$C:$C,0)))</f>
        <v>-45000</v>
      </c>
      <c r="M69" s="239">
        <f>IF(ISBLANK(INDEX('Policy Characteristics'!G:G,MATCH($C69,'Policy Characteristics'!$C:$C,0))),"",INDEX('Policy Characteristics'!G:G,MATCH($C69,'Policy Characteristics'!$C:$C,0)))</f>
        <v>50000</v>
      </c>
      <c r="N69" s="239">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34"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1622</v>
      </c>
      <c r="H70" s="15">
        <v>598</v>
      </c>
      <c r="I70" s="247" t="s">
        <v>43</v>
      </c>
      <c r="J70" s="236"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9">
        <f>IF(ISBLANK(INDEX('Policy Characteristics'!F:F,MATCH($C70,'Policy Characteristics'!$C:$C,0))),"",INDEX('Policy Characteristics'!F:F,MATCH($C70,'Policy Characteristics'!$C:$C,0)))</f>
        <v>-45000</v>
      </c>
      <c r="M70" s="239">
        <f>IF(ISBLANK(INDEX('Policy Characteristics'!G:G,MATCH($C70,'Policy Characteristics'!$C:$C,0))),"",INDEX('Policy Characteristics'!G:G,MATCH($C70,'Policy Characteristics'!$C:$C,0)))</f>
        <v>50000</v>
      </c>
      <c r="N70" s="239">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34"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1623</v>
      </c>
      <c r="H71" s="15">
        <v>599</v>
      </c>
      <c r="I71" s="235" t="s">
        <v>44</v>
      </c>
      <c r="J71" s="236"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9">
        <f>IF(ISBLANK(INDEX('Policy Characteristics'!F:F,MATCH($C71,'Policy Characteristics'!$C:$C,0))),"",INDEX('Policy Characteristics'!F:F,MATCH($C71,'Policy Characteristics'!$C:$C,0)))</f>
        <v>-45000</v>
      </c>
      <c r="M71" s="239">
        <f>IF(ISBLANK(INDEX('Policy Characteristics'!G:G,MATCH($C71,'Policy Characteristics'!$C:$C,0))),"",INDEX('Policy Characteristics'!G:G,MATCH($C71,'Policy Characteristics'!$C:$C,0)))</f>
        <v>50000</v>
      </c>
      <c r="N71" s="239">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34"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1624</v>
      </c>
      <c r="H72" s="15">
        <v>600</v>
      </c>
      <c r="I72" s="235" t="s">
        <v>44</v>
      </c>
      <c r="J72" s="236"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9">
        <f>IF(ISBLANK(INDEX('Policy Characteristics'!F:F,MATCH($C72,'Policy Characteristics'!$C:$C,0))),"",INDEX('Policy Characteristics'!F:F,MATCH($C72,'Policy Characteristics'!$C:$C,0)))</f>
        <v>-45000</v>
      </c>
      <c r="M72" s="239">
        <f>IF(ISBLANK(INDEX('Policy Characteristics'!G:G,MATCH($C72,'Policy Characteristics'!$C:$C,0))),"",INDEX('Policy Characteristics'!G:G,MATCH($C72,'Policy Characteristics'!$C:$C,0)))</f>
        <v>50000</v>
      </c>
      <c r="N72" s="239">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34"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1625</v>
      </c>
      <c r="H73" s="15">
        <v>601</v>
      </c>
      <c r="I73" s="235" t="s">
        <v>44</v>
      </c>
      <c r="J73" s="236"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9">
        <f>IF(ISBLANK(INDEX('Policy Characteristics'!F:F,MATCH($C73,'Policy Characteristics'!$C:$C,0))),"",INDEX('Policy Characteristics'!F:F,MATCH($C73,'Policy Characteristics'!$C:$C,0)))</f>
        <v>-45000</v>
      </c>
      <c r="M73" s="239">
        <f>IF(ISBLANK(INDEX('Policy Characteristics'!G:G,MATCH($C73,'Policy Characteristics'!$C:$C,0))),"",INDEX('Policy Characteristics'!G:G,MATCH($C73,'Policy Characteristics'!$C:$C,0)))</f>
        <v>50000</v>
      </c>
      <c r="N73" s="239">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34"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1626</v>
      </c>
      <c r="H74" s="15">
        <v>602</v>
      </c>
      <c r="I74" s="247" t="s">
        <v>43</v>
      </c>
      <c r="J74" s="236"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9">
        <f>IF(ISBLANK(INDEX('Policy Characteristics'!F:F,MATCH($C74,'Policy Characteristics'!$C:$C,0))),"",INDEX('Policy Characteristics'!F:F,MATCH($C74,'Policy Characteristics'!$C:$C,0)))</f>
        <v>-45000</v>
      </c>
      <c r="M74" s="239">
        <f>IF(ISBLANK(INDEX('Policy Characteristics'!G:G,MATCH($C74,'Policy Characteristics'!$C:$C,0))),"",INDEX('Policy Characteristics'!G:G,MATCH($C74,'Policy Characteristics'!$C:$C,0)))</f>
        <v>50000</v>
      </c>
      <c r="N74" s="239">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34"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35" t="s">
        <v>44</v>
      </c>
      <c r="J75" s="236"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9">
        <f>IF(ISBLANK(INDEX('Policy Characteristics'!F:F,MATCH($C75,'Policy Characteristics'!$C:$C,0))),"",INDEX('Policy Characteristics'!F:F,MATCH($C75,'Policy Characteristics'!$C:$C,0)))</f>
        <v>-45000</v>
      </c>
      <c r="M75" s="239">
        <f>IF(ISBLANK(INDEX('Policy Characteristics'!G:G,MATCH($C75,'Policy Characteristics'!$C:$C,0))),"",INDEX('Policy Characteristics'!G:G,MATCH($C75,'Policy Characteristics'!$C:$C,0)))</f>
        <v>50000</v>
      </c>
      <c r="N75" s="239">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34"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1627</v>
      </c>
      <c r="H76" s="15">
        <v>1657</v>
      </c>
      <c r="I76" s="247" t="s">
        <v>43</v>
      </c>
      <c r="J76" s="236"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9">
        <f>IF(ISBLANK(INDEX('Policy Characteristics'!F:F,MATCH($C76,'Policy Characteristics'!$C:$C,0))),"",INDEX('Policy Characteristics'!F:F,MATCH($C76,'Policy Characteristics'!$C:$C,0)))</f>
        <v>-45000</v>
      </c>
      <c r="M76" s="239">
        <f>IF(ISBLANK(INDEX('Policy Characteristics'!G:G,MATCH($C76,'Policy Characteristics'!$C:$C,0))),"",INDEX('Policy Characteristics'!G:G,MATCH($C76,'Policy Characteristics'!$C:$C,0)))</f>
        <v>50000</v>
      </c>
      <c r="N76" s="239">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34"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1489</v>
      </c>
      <c r="G77" s="88" t="s">
        <v>1622</v>
      </c>
      <c r="H77" s="15">
        <v>1658</v>
      </c>
      <c r="I77" s="235" t="s">
        <v>44</v>
      </c>
      <c r="J77" s="236"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9">
        <f>IF(ISBLANK(INDEX('Policy Characteristics'!F:F,MATCH($C77,'Policy Characteristics'!$C:$C,0))),"",INDEX('Policy Characteristics'!F:F,MATCH($C77,'Policy Characteristics'!$C:$C,0)))</f>
        <v>-45000</v>
      </c>
      <c r="M77" s="239">
        <f>IF(ISBLANK(INDEX('Policy Characteristics'!G:G,MATCH($C77,'Policy Characteristics'!$C:$C,0))),"",INDEX('Policy Characteristics'!G:G,MATCH($C77,'Policy Characteristics'!$C:$C,0)))</f>
        <v>50000</v>
      </c>
      <c r="N77" s="239">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34"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1489</v>
      </c>
      <c r="G78" s="143" t="s">
        <v>1623</v>
      </c>
      <c r="H78" s="15">
        <v>1659</v>
      </c>
      <c r="I78" s="235" t="s">
        <v>44</v>
      </c>
      <c r="J78" s="236"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9">
        <f>IF(ISBLANK(INDEX('Policy Characteristics'!F:F,MATCH($C78,'Policy Characteristics'!$C:$C,0))),"",INDEX('Policy Characteristics'!F:F,MATCH($C78,'Policy Characteristics'!$C:$C,0)))</f>
        <v>-45000</v>
      </c>
      <c r="M78" s="239">
        <f>IF(ISBLANK(INDEX('Policy Characteristics'!G:G,MATCH($C78,'Policy Characteristics'!$C:$C,0))),"",INDEX('Policy Characteristics'!G:G,MATCH($C78,'Policy Characteristics'!$C:$C,0)))</f>
        <v>50000</v>
      </c>
      <c r="N78" s="239">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34"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1489</v>
      </c>
      <c r="G79" s="143" t="s">
        <v>1624</v>
      </c>
      <c r="H79" s="15">
        <v>1660</v>
      </c>
      <c r="I79" s="235" t="s">
        <v>44</v>
      </c>
      <c r="J79" s="236"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9">
        <f>IF(ISBLANK(INDEX('Policy Characteristics'!F:F,MATCH($C79,'Policy Characteristics'!$C:$C,0))),"",INDEX('Policy Characteristics'!F:F,MATCH($C79,'Policy Characteristics'!$C:$C,0)))</f>
        <v>-45000</v>
      </c>
      <c r="M79" s="239">
        <f>IF(ISBLANK(INDEX('Policy Characteristics'!G:G,MATCH($C79,'Policy Characteristics'!$C:$C,0))),"",INDEX('Policy Characteristics'!G:G,MATCH($C79,'Policy Characteristics'!$C:$C,0)))</f>
        <v>50000</v>
      </c>
      <c r="N79" s="239">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34"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1489</v>
      </c>
      <c r="G80" s="143" t="s">
        <v>1625</v>
      </c>
      <c r="H80" s="15">
        <v>1661</v>
      </c>
      <c r="I80" s="235" t="s">
        <v>44</v>
      </c>
      <c r="J80" s="236"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9">
        <f>IF(ISBLANK(INDEX('Policy Characteristics'!F:F,MATCH($C80,'Policy Characteristics'!$C:$C,0))),"",INDEX('Policy Characteristics'!F:F,MATCH($C80,'Policy Characteristics'!$C:$C,0)))</f>
        <v>-45000</v>
      </c>
      <c r="M80" s="239">
        <f>IF(ISBLANK(INDEX('Policy Characteristics'!G:G,MATCH($C80,'Policy Characteristics'!$C:$C,0))),"",INDEX('Policy Characteristics'!G:G,MATCH($C80,'Policy Characteristics'!$C:$C,0)))</f>
        <v>50000</v>
      </c>
      <c r="N80" s="239">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34"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1489</v>
      </c>
      <c r="G81" s="143" t="s">
        <v>1626</v>
      </c>
      <c r="H81" s="15">
        <v>1662</v>
      </c>
      <c r="I81" s="235" t="s">
        <v>44</v>
      </c>
      <c r="J81" s="236"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9">
        <f>IF(ISBLANK(INDEX('Policy Characteristics'!F:F,MATCH($C81,'Policy Characteristics'!$C:$C,0))),"",INDEX('Policy Characteristics'!F:F,MATCH($C81,'Policy Characteristics'!$C:$C,0)))</f>
        <v>-45000</v>
      </c>
      <c r="M81" s="239">
        <f>IF(ISBLANK(INDEX('Policy Characteristics'!G:G,MATCH($C81,'Policy Characteristics'!$C:$C,0))),"",INDEX('Policy Characteristics'!G:G,MATCH($C81,'Policy Characteristics'!$C:$C,0)))</f>
        <v>50000</v>
      </c>
      <c r="N81" s="239">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34"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1489</v>
      </c>
      <c r="G82" s="143" t="s">
        <v>749</v>
      </c>
      <c r="H82" s="15">
        <v>1663</v>
      </c>
      <c r="I82" s="235" t="s">
        <v>44</v>
      </c>
      <c r="J82" s="236"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9">
        <f>IF(ISBLANK(INDEX('Policy Characteristics'!F:F,MATCH($C82,'Policy Characteristics'!$C:$C,0))),"",INDEX('Policy Characteristics'!F:F,MATCH($C82,'Policy Characteristics'!$C:$C,0)))</f>
        <v>-45000</v>
      </c>
      <c r="M82" s="239">
        <f>IF(ISBLANK(INDEX('Policy Characteristics'!G:G,MATCH($C82,'Policy Characteristics'!$C:$C,0))),"",INDEX('Policy Characteristics'!G:G,MATCH($C82,'Policy Characteristics'!$C:$C,0)))</f>
        <v>50000</v>
      </c>
      <c r="N82" s="239">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34"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1489</v>
      </c>
      <c r="G83" s="143" t="s">
        <v>1627</v>
      </c>
      <c r="H83" s="15">
        <v>1664</v>
      </c>
      <c r="I83" s="235" t="s">
        <v>44</v>
      </c>
      <c r="J83" s="236"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9">
        <f>IF(ISBLANK(INDEX('Policy Characteristics'!F:F,MATCH($C83,'Policy Characteristics'!$C:$C,0))),"",INDEX('Policy Characteristics'!F:F,MATCH($C83,'Policy Characteristics'!$C:$C,0)))</f>
        <v>-45000</v>
      </c>
      <c r="M83" s="239">
        <f>IF(ISBLANK(INDEX('Policy Characteristics'!G:G,MATCH($C83,'Policy Characteristics'!$C:$C,0))),"",INDEX('Policy Characteristics'!G:G,MATCH($C83,'Policy Characteristics'!$C:$C,0)))</f>
        <v>50000</v>
      </c>
      <c r="N83" s="239">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34"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1622</v>
      </c>
      <c r="H84" s="15">
        <v>1665</v>
      </c>
      <c r="I84" s="235" t="s">
        <v>44</v>
      </c>
      <c r="J84" s="236"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9">
        <f>IF(ISBLANK(INDEX('Policy Characteristics'!F:F,MATCH($C84,'Policy Characteristics'!$C:$C,0))),"",INDEX('Policy Characteristics'!F:F,MATCH($C84,'Policy Characteristics'!$C:$C,0)))</f>
        <v>-45000</v>
      </c>
      <c r="M84" s="239">
        <f>IF(ISBLANK(INDEX('Policy Characteristics'!G:G,MATCH($C84,'Policy Characteristics'!$C:$C,0))),"",INDEX('Policy Characteristics'!G:G,MATCH($C84,'Policy Characteristics'!$C:$C,0)))</f>
        <v>50000</v>
      </c>
      <c r="N84" s="239">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34"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1623</v>
      </c>
      <c r="H85" s="15">
        <v>1666</v>
      </c>
      <c r="I85" s="235" t="s">
        <v>44</v>
      </c>
      <c r="J85" s="236"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9">
        <f>IF(ISBLANK(INDEX('Policy Characteristics'!F:F,MATCH($C85,'Policy Characteristics'!$C:$C,0))),"",INDEX('Policy Characteristics'!F:F,MATCH($C85,'Policy Characteristics'!$C:$C,0)))</f>
        <v>-45000</v>
      </c>
      <c r="M85" s="239">
        <f>IF(ISBLANK(INDEX('Policy Characteristics'!G:G,MATCH($C85,'Policy Characteristics'!$C:$C,0))),"",INDEX('Policy Characteristics'!G:G,MATCH($C85,'Policy Characteristics'!$C:$C,0)))</f>
        <v>50000</v>
      </c>
      <c r="N85" s="239">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34"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1624</v>
      </c>
      <c r="H86" s="15">
        <v>1667</v>
      </c>
      <c r="I86" s="235" t="s">
        <v>44</v>
      </c>
      <c r="J86" s="236"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9">
        <f>IF(ISBLANK(INDEX('Policy Characteristics'!F:F,MATCH($C86,'Policy Characteristics'!$C:$C,0))),"",INDEX('Policy Characteristics'!F:F,MATCH($C86,'Policy Characteristics'!$C:$C,0)))</f>
        <v>-45000</v>
      </c>
      <c r="M86" s="239">
        <f>IF(ISBLANK(INDEX('Policy Characteristics'!G:G,MATCH($C86,'Policy Characteristics'!$C:$C,0))),"",INDEX('Policy Characteristics'!G:G,MATCH($C86,'Policy Characteristics'!$C:$C,0)))</f>
        <v>50000</v>
      </c>
      <c r="N86" s="239">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34"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1625</v>
      </c>
      <c r="H87" s="15">
        <v>1668</v>
      </c>
      <c r="I87" s="235" t="s">
        <v>44</v>
      </c>
      <c r="J87" s="236"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9">
        <f>IF(ISBLANK(INDEX('Policy Characteristics'!F:F,MATCH($C87,'Policy Characteristics'!$C:$C,0))),"",INDEX('Policy Characteristics'!F:F,MATCH($C87,'Policy Characteristics'!$C:$C,0)))</f>
        <v>-45000</v>
      </c>
      <c r="M87" s="239">
        <f>IF(ISBLANK(INDEX('Policy Characteristics'!G:G,MATCH($C87,'Policy Characteristics'!$C:$C,0))),"",INDEX('Policy Characteristics'!G:G,MATCH($C87,'Policy Characteristics'!$C:$C,0)))</f>
        <v>50000</v>
      </c>
      <c r="N87" s="239">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34"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1626</v>
      </c>
      <c r="H88" s="15">
        <v>1669</v>
      </c>
      <c r="I88" s="235" t="s">
        <v>44</v>
      </c>
      <c r="J88" s="236"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9">
        <f>IF(ISBLANK(INDEX('Policy Characteristics'!F:F,MATCH($C88,'Policy Characteristics'!$C:$C,0))),"",INDEX('Policy Characteristics'!F:F,MATCH($C88,'Policy Characteristics'!$C:$C,0)))</f>
        <v>-45000</v>
      </c>
      <c r="M88" s="239">
        <f>IF(ISBLANK(INDEX('Policy Characteristics'!G:G,MATCH($C88,'Policy Characteristics'!$C:$C,0))),"",INDEX('Policy Characteristics'!G:G,MATCH($C88,'Policy Characteristics'!$C:$C,0)))</f>
        <v>50000</v>
      </c>
      <c r="N88" s="239">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34"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35" t="s">
        <v>44</v>
      </c>
      <c r="J89" s="236"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9">
        <f>IF(ISBLANK(INDEX('Policy Characteristics'!F:F,MATCH($C89,'Policy Characteristics'!$C:$C,0))),"",INDEX('Policy Characteristics'!F:F,MATCH($C89,'Policy Characteristics'!$C:$C,0)))</f>
        <v>-45000</v>
      </c>
      <c r="M89" s="239">
        <f>IF(ISBLANK(INDEX('Policy Characteristics'!G:G,MATCH($C89,'Policy Characteristics'!$C:$C,0))),"",INDEX('Policy Characteristics'!G:G,MATCH($C89,'Policy Characteristics'!$C:$C,0)))</f>
        <v>50000</v>
      </c>
      <c r="N89" s="239">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34"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1627</v>
      </c>
      <c r="H90" s="15">
        <v>1671</v>
      </c>
      <c r="I90" s="235" t="s">
        <v>44</v>
      </c>
      <c r="J90" s="236"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9">
        <f>IF(ISBLANK(INDEX('Policy Characteristics'!F:F,MATCH($C90,'Policy Characteristics'!$C:$C,0))),"",INDEX('Policy Characteristics'!F:F,MATCH($C90,'Policy Characteristics'!$C:$C,0)))</f>
        <v>-45000</v>
      </c>
      <c r="M90" s="239">
        <f>IF(ISBLANK(INDEX('Policy Characteristics'!G:G,MATCH($C90,'Policy Characteristics'!$C:$C,0))),"",INDEX('Policy Characteristics'!G:G,MATCH($C90,'Policy Characteristics'!$C:$C,0)))</f>
        <v>50000</v>
      </c>
      <c r="N90" s="239">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34"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1490</v>
      </c>
      <c r="G91" s="88" t="s">
        <v>1622</v>
      </c>
      <c r="H91" s="15">
        <v>1672</v>
      </c>
      <c r="I91" s="235" t="s">
        <v>44</v>
      </c>
      <c r="J91" s="236"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9">
        <f>IF(ISBLANK(INDEX('Policy Characteristics'!F:F,MATCH($C91,'Policy Characteristics'!$C:$C,0))),"",INDEX('Policy Characteristics'!F:F,MATCH($C91,'Policy Characteristics'!$C:$C,0)))</f>
        <v>-45000</v>
      </c>
      <c r="M91" s="239">
        <f>IF(ISBLANK(INDEX('Policy Characteristics'!G:G,MATCH($C91,'Policy Characteristics'!$C:$C,0))),"",INDEX('Policy Characteristics'!G:G,MATCH($C91,'Policy Characteristics'!$C:$C,0)))</f>
        <v>50000</v>
      </c>
      <c r="N91" s="239">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34"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1490</v>
      </c>
      <c r="G92" s="143" t="s">
        <v>1623</v>
      </c>
      <c r="H92" s="15">
        <v>1673</v>
      </c>
      <c r="I92" s="235" t="s">
        <v>44</v>
      </c>
      <c r="J92" s="236"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9">
        <f>IF(ISBLANK(INDEX('Policy Characteristics'!F:F,MATCH($C92,'Policy Characteristics'!$C:$C,0))),"",INDEX('Policy Characteristics'!F:F,MATCH($C92,'Policy Characteristics'!$C:$C,0)))</f>
        <v>-45000</v>
      </c>
      <c r="M92" s="239">
        <f>IF(ISBLANK(INDEX('Policy Characteristics'!G:G,MATCH($C92,'Policy Characteristics'!$C:$C,0))),"",INDEX('Policy Characteristics'!G:G,MATCH($C92,'Policy Characteristics'!$C:$C,0)))</f>
        <v>50000</v>
      </c>
      <c r="N92" s="239">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34"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1490</v>
      </c>
      <c r="G93" s="143" t="s">
        <v>1624</v>
      </c>
      <c r="H93" s="15">
        <v>1674</v>
      </c>
      <c r="I93" s="235" t="s">
        <v>44</v>
      </c>
      <c r="J93" s="236"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9">
        <f>IF(ISBLANK(INDEX('Policy Characteristics'!F:F,MATCH($C93,'Policy Characteristics'!$C:$C,0))),"",INDEX('Policy Characteristics'!F:F,MATCH($C93,'Policy Characteristics'!$C:$C,0)))</f>
        <v>-45000</v>
      </c>
      <c r="M93" s="239">
        <f>IF(ISBLANK(INDEX('Policy Characteristics'!G:G,MATCH($C93,'Policy Characteristics'!$C:$C,0))),"",INDEX('Policy Characteristics'!G:G,MATCH($C93,'Policy Characteristics'!$C:$C,0)))</f>
        <v>50000</v>
      </c>
      <c r="N93" s="239">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34"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1490</v>
      </c>
      <c r="G94" s="143" t="s">
        <v>1625</v>
      </c>
      <c r="H94" s="15">
        <v>1675</v>
      </c>
      <c r="I94" s="235" t="s">
        <v>44</v>
      </c>
      <c r="J94" s="236"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9">
        <f>IF(ISBLANK(INDEX('Policy Characteristics'!F:F,MATCH($C94,'Policy Characteristics'!$C:$C,0))),"",INDEX('Policy Characteristics'!F:F,MATCH($C94,'Policy Characteristics'!$C:$C,0)))</f>
        <v>-45000</v>
      </c>
      <c r="M94" s="239">
        <f>IF(ISBLANK(INDEX('Policy Characteristics'!G:G,MATCH($C94,'Policy Characteristics'!$C:$C,0))),"",INDEX('Policy Characteristics'!G:G,MATCH($C94,'Policy Characteristics'!$C:$C,0)))</f>
        <v>50000</v>
      </c>
      <c r="N94" s="239">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34"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1490</v>
      </c>
      <c r="G95" s="143" t="s">
        <v>1626</v>
      </c>
      <c r="H95" s="15">
        <v>1676</v>
      </c>
      <c r="I95" s="235" t="s">
        <v>44</v>
      </c>
      <c r="J95" s="236"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9">
        <f>IF(ISBLANK(INDEX('Policy Characteristics'!F:F,MATCH($C95,'Policy Characteristics'!$C:$C,0))),"",INDEX('Policy Characteristics'!F:F,MATCH($C95,'Policy Characteristics'!$C:$C,0)))</f>
        <v>-45000</v>
      </c>
      <c r="M95" s="239">
        <f>IF(ISBLANK(INDEX('Policy Characteristics'!G:G,MATCH($C95,'Policy Characteristics'!$C:$C,0))),"",INDEX('Policy Characteristics'!G:G,MATCH($C95,'Policy Characteristics'!$C:$C,0)))</f>
        <v>50000</v>
      </c>
      <c r="N95" s="239">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34"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1490</v>
      </c>
      <c r="G96" s="143" t="s">
        <v>749</v>
      </c>
      <c r="H96" s="15">
        <v>1677</v>
      </c>
      <c r="I96" s="235" t="s">
        <v>44</v>
      </c>
      <c r="J96" s="236"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9">
        <f>IF(ISBLANK(INDEX('Policy Characteristics'!F:F,MATCH($C96,'Policy Characteristics'!$C:$C,0))),"",INDEX('Policy Characteristics'!F:F,MATCH($C96,'Policy Characteristics'!$C:$C,0)))</f>
        <v>-45000</v>
      </c>
      <c r="M96" s="239">
        <f>IF(ISBLANK(INDEX('Policy Characteristics'!G:G,MATCH($C96,'Policy Characteristics'!$C:$C,0))),"",INDEX('Policy Characteristics'!G:G,MATCH($C96,'Policy Characteristics'!$C:$C,0)))</f>
        <v>50000</v>
      </c>
      <c r="N96" s="239">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34"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1490</v>
      </c>
      <c r="G97" s="143" t="s">
        <v>1627</v>
      </c>
      <c r="H97" s="15">
        <v>1678</v>
      </c>
      <c r="I97" s="235" t="s">
        <v>44</v>
      </c>
      <c r="J97" s="236"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9">
        <f>IF(ISBLANK(INDEX('Policy Characteristics'!F:F,MATCH($C97,'Policy Characteristics'!$C:$C,0))),"",INDEX('Policy Characteristics'!F:F,MATCH($C97,'Policy Characteristics'!$C:$C,0)))</f>
        <v>-45000</v>
      </c>
      <c r="M97" s="239">
        <f>IF(ISBLANK(INDEX('Policy Characteristics'!G:G,MATCH($C97,'Policy Characteristics'!$C:$C,0))),"",INDEX('Policy Characteristics'!G:G,MATCH($C97,'Policy Characteristics'!$C:$C,0)))</f>
        <v>50000</v>
      </c>
      <c r="N97" s="239">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34"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1622</v>
      </c>
      <c r="H98" s="15">
        <v>1679</v>
      </c>
      <c r="I98" s="247" t="s">
        <v>43</v>
      </c>
      <c r="J98" s="236"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9">
        <f>IF(ISBLANK(INDEX('Policy Characteristics'!F:F,MATCH($C98,'Policy Characteristics'!$C:$C,0))),"",INDEX('Policy Characteristics'!F:F,MATCH($C98,'Policy Characteristics'!$C:$C,0)))</f>
        <v>-45000</v>
      </c>
      <c r="M98" s="239">
        <f>IF(ISBLANK(INDEX('Policy Characteristics'!G:G,MATCH($C98,'Policy Characteristics'!$C:$C,0))),"",INDEX('Policy Characteristics'!G:G,MATCH($C98,'Policy Characteristics'!$C:$C,0)))</f>
        <v>50000</v>
      </c>
      <c r="N98" s="239">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34"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1623</v>
      </c>
      <c r="H99" s="15">
        <v>1680</v>
      </c>
      <c r="I99" s="235" t="s">
        <v>44</v>
      </c>
      <c r="J99" s="236"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9">
        <f>IF(ISBLANK(INDEX('Policy Characteristics'!F:F,MATCH($C99,'Policy Characteristics'!$C:$C,0))),"",INDEX('Policy Characteristics'!F:F,MATCH($C99,'Policy Characteristics'!$C:$C,0)))</f>
        <v>-45000</v>
      </c>
      <c r="M99" s="239">
        <f>IF(ISBLANK(INDEX('Policy Characteristics'!G:G,MATCH($C99,'Policy Characteristics'!$C:$C,0))),"",INDEX('Policy Characteristics'!G:G,MATCH($C99,'Policy Characteristics'!$C:$C,0)))</f>
        <v>50000</v>
      </c>
      <c r="N99" s="239">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34"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1624</v>
      </c>
      <c r="H100" s="15">
        <v>1681</v>
      </c>
      <c r="I100" s="235" t="s">
        <v>44</v>
      </c>
      <c r="J100" s="236"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9">
        <f>IF(ISBLANK(INDEX('Policy Characteristics'!F:F,MATCH($C100,'Policy Characteristics'!$C:$C,0))),"",INDEX('Policy Characteristics'!F:F,MATCH($C100,'Policy Characteristics'!$C:$C,0)))</f>
        <v>-45000</v>
      </c>
      <c r="M100" s="239">
        <f>IF(ISBLANK(INDEX('Policy Characteristics'!G:G,MATCH($C100,'Policy Characteristics'!$C:$C,0))),"",INDEX('Policy Characteristics'!G:G,MATCH($C100,'Policy Characteristics'!$C:$C,0)))</f>
        <v>50000</v>
      </c>
      <c r="N100" s="239">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34"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1625</v>
      </c>
      <c r="H101" s="15">
        <v>1682</v>
      </c>
      <c r="I101" s="235" t="s">
        <v>44</v>
      </c>
      <c r="J101" s="236"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9">
        <f>IF(ISBLANK(INDEX('Policy Characteristics'!F:F,MATCH($C101,'Policy Characteristics'!$C:$C,0))),"",INDEX('Policy Characteristics'!F:F,MATCH($C101,'Policy Characteristics'!$C:$C,0)))</f>
        <v>-45000</v>
      </c>
      <c r="M101" s="239">
        <f>IF(ISBLANK(INDEX('Policy Characteristics'!G:G,MATCH($C101,'Policy Characteristics'!$C:$C,0))),"",INDEX('Policy Characteristics'!G:G,MATCH($C101,'Policy Characteristics'!$C:$C,0)))</f>
        <v>50000</v>
      </c>
      <c r="N101" s="239">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34"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1626</v>
      </c>
      <c r="H102" s="15">
        <v>1683</v>
      </c>
      <c r="I102" s="247" t="s">
        <v>43</v>
      </c>
      <c r="J102" s="236"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9">
        <f>IF(ISBLANK(INDEX('Policy Characteristics'!F:F,MATCH($C102,'Policy Characteristics'!$C:$C,0))),"",INDEX('Policy Characteristics'!F:F,MATCH($C102,'Policy Characteristics'!$C:$C,0)))</f>
        <v>-45000</v>
      </c>
      <c r="M102" s="239">
        <f>IF(ISBLANK(INDEX('Policy Characteristics'!G:G,MATCH($C102,'Policy Characteristics'!$C:$C,0))),"",INDEX('Policy Characteristics'!G:G,MATCH($C102,'Policy Characteristics'!$C:$C,0)))</f>
        <v>50000</v>
      </c>
      <c r="N102" s="239">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34"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35" t="s">
        <v>44</v>
      </c>
      <c r="J103" s="236"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9">
        <f>IF(ISBLANK(INDEX('Policy Characteristics'!F:F,MATCH($C103,'Policy Characteristics'!$C:$C,0))),"",INDEX('Policy Characteristics'!F:F,MATCH($C103,'Policy Characteristics'!$C:$C,0)))</f>
        <v>-45000</v>
      </c>
      <c r="M103" s="239">
        <f>IF(ISBLANK(INDEX('Policy Characteristics'!G:G,MATCH($C103,'Policy Characteristics'!$C:$C,0))),"",INDEX('Policy Characteristics'!G:G,MATCH($C103,'Policy Characteristics'!$C:$C,0)))</f>
        <v>50000</v>
      </c>
      <c r="N103" s="239">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34"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1627</v>
      </c>
      <c r="H104" s="15">
        <v>1685</v>
      </c>
      <c r="I104" s="247" t="s">
        <v>43</v>
      </c>
      <c r="J104" s="236"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9">
        <f>IF(ISBLANK(INDEX('Policy Characteristics'!F:F,MATCH($C104,'Policy Characteristics'!$C:$C,0))),"",INDEX('Policy Characteristics'!F:F,MATCH($C104,'Policy Characteristics'!$C:$C,0)))</f>
        <v>-45000</v>
      </c>
      <c r="M104" s="239">
        <f>IF(ISBLANK(INDEX('Policy Characteristics'!G:G,MATCH($C104,'Policy Characteristics'!$C:$C,0))),"",INDEX('Policy Characteristics'!G:G,MATCH($C104,'Policy Characteristics'!$C:$C,0)))</f>
        <v>50000</v>
      </c>
      <c r="N104" s="239">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34" t="str">
        <f>IF(ISBLANK(INDEX('Policy Characteristics'!B:B,MATCH($C105,'Policy Characteristics'!$C:$C,0))),"",INDEX('Policy Characteristics'!B:B,MATCH($C105,'Policy Characteristics'!$C:$C,0)))</f>
        <v>Freight Vehicle Subsidy</v>
      </c>
      <c r="C105" t="s">
        <v>1617</v>
      </c>
      <c r="D105" s="88" t="s">
        <v>37</v>
      </c>
      <c r="E105" s="88" t="s">
        <v>491</v>
      </c>
      <c r="F105" s="143" t="s">
        <v>1633</v>
      </c>
      <c r="G105" s="88" t="s">
        <v>1622</v>
      </c>
      <c r="H105" s="15">
        <v>1686</v>
      </c>
      <c r="I105" s="247" t="s">
        <v>43</v>
      </c>
      <c r="J105" s="236"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9">
        <f>IF(ISBLANK(INDEX('Policy Characteristics'!F:F,MATCH($C105,'Policy Characteristics'!$C:$C,0))),"",INDEX('Policy Characteristics'!F:F,MATCH($C105,'Policy Characteristics'!$C:$C,0)))</f>
        <v>-45000</v>
      </c>
      <c r="M105" s="239">
        <f>IF(ISBLANK(INDEX('Policy Characteristics'!G:G,MATCH($C105,'Policy Characteristics'!$C:$C,0))),"",INDEX('Policy Characteristics'!G:G,MATCH($C105,'Policy Characteristics'!$C:$C,0)))</f>
        <v>50000</v>
      </c>
      <c r="N105" s="239">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34"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1633</v>
      </c>
      <c r="G106" s="143" t="s">
        <v>1623</v>
      </c>
      <c r="H106" s="15">
        <v>1687</v>
      </c>
      <c r="I106" s="247" t="s">
        <v>43</v>
      </c>
      <c r="J106" s="236"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9">
        <f>IF(ISBLANK(INDEX('Policy Characteristics'!F:F,MATCH($C106,'Policy Characteristics'!$C:$C,0))),"",INDEX('Policy Characteristics'!F:F,MATCH($C106,'Policy Characteristics'!$C:$C,0)))</f>
        <v>-45000</v>
      </c>
      <c r="M106" s="239">
        <f>IF(ISBLANK(INDEX('Policy Characteristics'!G:G,MATCH($C106,'Policy Characteristics'!$C:$C,0))),"",INDEX('Policy Characteristics'!G:G,MATCH($C106,'Policy Characteristics'!$C:$C,0)))</f>
        <v>50000</v>
      </c>
      <c r="N106" s="239">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34"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1633</v>
      </c>
      <c r="G107" s="143" t="s">
        <v>1624</v>
      </c>
      <c r="H107" s="15">
        <v>1688</v>
      </c>
      <c r="I107" s="235" t="s">
        <v>44</v>
      </c>
      <c r="J107" s="236"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9">
        <f>IF(ISBLANK(INDEX('Policy Characteristics'!F:F,MATCH($C107,'Policy Characteristics'!$C:$C,0))),"",INDEX('Policy Characteristics'!F:F,MATCH($C107,'Policy Characteristics'!$C:$C,0)))</f>
        <v>-45000</v>
      </c>
      <c r="M107" s="239">
        <f>IF(ISBLANK(INDEX('Policy Characteristics'!G:G,MATCH($C107,'Policy Characteristics'!$C:$C,0))),"",INDEX('Policy Characteristics'!G:G,MATCH($C107,'Policy Characteristics'!$C:$C,0)))</f>
        <v>50000</v>
      </c>
      <c r="N107" s="239">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34"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1633</v>
      </c>
      <c r="G108" s="143" t="s">
        <v>1625</v>
      </c>
      <c r="H108" s="15">
        <v>1689</v>
      </c>
      <c r="I108" s="235" t="s">
        <v>44</v>
      </c>
      <c r="J108" s="236"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9">
        <f>IF(ISBLANK(INDEX('Policy Characteristics'!F:F,MATCH($C108,'Policy Characteristics'!$C:$C,0))),"",INDEX('Policy Characteristics'!F:F,MATCH($C108,'Policy Characteristics'!$C:$C,0)))</f>
        <v>-45000</v>
      </c>
      <c r="M108" s="239">
        <f>IF(ISBLANK(INDEX('Policy Characteristics'!G:G,MATCH($C108,'Policy Characteristics'!$C:$C,0))),"",INDEX('Policy Characteristics'!G:G,MATCH($C108,'Policy Characteristics'!$C:$C,0)))</f>
        <v>50000</v>
      </c>
      <c r="N108" s="239">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34"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1633</v>
      </c>
      <c r="G109" s="143" t="s">
        <v>1626</v>
      </c>
      <c r="H109" s="15">
        <v>1690</v>
      </c>
      <c r="I109" s="235" t="s">
        <v>43</v>
      </c>
      <c r="J109" s="236"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9">
        <f>IF(ISBLANK(INDEX('Policy Characteristics'!F:F,MATCH($C109,'Policy Characteristics'!$C:$C,0))),"",INDEX('Policy Characteristics'!F:F,MATCH($C109,'Policy Characteristics'!$C:$C,0)))</f>
        <v>-45000</v>
      </c>
      <c r="M109" s="239">
        <f>IF(ISBLANK(INDEX('Policy Characteristics'!G:G,MATCH($C109,'Policy Characteristics'!$C:$C,0))),"",INDEX('Policy Characteristics'!G:G,MATCH($C109,'Policy Characteristics'!$C:$C,0)))</f>
        <v>50000</v>
      </c>
      <c r="N109" s="239">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34"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1633</v>
      </c>
      <c r="G110" s="143" t="s">
        <v>749</v>
      </c>
      <c r="H110" s="15">
        <v>1691</v>
      </c>
      <c r="I110" s="247" t="s">
        <v>43</v>
      </c>
      <c r="J110" s="236"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9">
        <f>IF(ISBLANK(INDEX('Policy Characteristics'!F:F,MATCH($C110,'Policy Characteristics'!$C:$C,0))),"",INDEX('Policy Characteristics'!F:F,MATCH($C110,'Policy Characteristics'!$C:$C,0)))</f>
        <v>-45000</v>
      </c>
      <c r="M110" s="239">
        <f>IF(ISBLANK(INDEX('Policy Characteristics'!G:G,MATCH($C110,'Policy Characteristics'!$C:$C,0))),"",INDEX('Policy Characteristics'!G:G,MATCH($C110,'Policy Characteristics'!$C:$C,0)))</f>
        <v>50000</v>
      </c>
      <c r="N110" s="239">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34"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1633</v>
      </c>
      <c r="G111" s="143" t="s">
        <v>1627</v>
      </c>
      <c r="H111" s="15">
        <v>1692</v>
      </c>
      <c r="I111" s="235" t="s">
        <v>43</v>
      </c>
      <c r="J111" s="236"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9">
        <f>IF(ISBLANK(INDEX('Policy Characteristics'!F:F,MATCH($C111,'Policy Characteristics'!$C:$C,0))),"",INDEX('Policy Characteristics'!F:F,MATCH($C111,'Policy Characteristics'!$C:$C,0)))</f>
        <v>-45000</v>
      </c>
      <c r="M111" s="239">
        <f>IF(ISBLANK(INDEX('Policy Characteristics'!G:G,MATCH($C111,'Policy Characteristics'!$C:$C,0))),"",INDEX('Policy Characteristics'!G:G,MATCH($C111,'Policy Characteristics'!$C:$C,0)))</f>
        <v>50000</v>
      </c>
      <c r="N111" s="239">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34"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1630</v>
      </c>
      <c r="G112" s="88" t="s">
        <v>1622</v>
      </c>
      <c r="H112" s="15">
        <v>1693</v>
      </c>
      <c r="I112" s="247" t="s">
        <v>43</v>
      </c>
      <c r="J112" s="236"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9">
        <f>IF(ISBLANK(INDEX('Policy Characteristics'!F:F,MATCH($C112,'Policy Characteristics'!$C:$C,0))),"",INDEX('Policy Characteristics'!F:F,MATCH($C112,'Policy Characteristics'!$C:$C,0)))</f>
        <v>-45000</v>
      </c>
      <c r="M112" s="239">
        <f>IF(ISBLANK(INDEX('Policy Characteristics'!G:G,MATCH($C112,'Policy Characteristics'!$C:$C,0))),"",INDEX('Policy Characteristics'!G:G,MATCH($C112,'Policy Characteristics'!$C:$C,0)))</f>
        <v>50000</v>
      </c>
      <c r="N112" s="239">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34"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1630</v>
      </c>
      <c r="G113" s="143" t="s">
        <v>1623</v>
      </c>
      <c r="H113" s="15">
        <v>1694</v>
      </c>
      <c r="I113" s="235" t="s">
        <v>44</v>
      </c>
      <c r="J113" s="236"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9">
        <f>IF(ISBLANK(INDEX('Policy Characteristics'!F:F,MATCH($C113,'Policy Characteristics'!$C:$C,0))),"",INDEX('Policy Characteristics'!F:F,MATCH($C113,'Policy Characteristics'!$C:$C,0)))</f>
        <v>-45000</v>
      </c>
      <c r="M113" s="239">
        <f>IF(ISBLANK(INDEX('Policy Characteristics'!G:G,MATCH($C113,'Policy Characteristics'!$C:$C,0))),"",INDEX('Policy Characteristics'!G:G,MATCH($C113,'Policy Characteristics'!$C:$C,0)))</f>
        <v>50000</v>
      </c>
      <c r="N113" s="239">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34"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1630</v>
      </c>
      <c r="G114" s="143" t="s">
        <v>1624</v>
      </c>
      <c r="H114" s="15">
        <v>1695</v>
      </c>
      <c r="I114" s="235" t="s">
        <v>44</v>
      </c>
      <c r="J114" s="236"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9">
        <f>IF(ISBLANK(INDEX('Policy Characteristics'!F:F,MATCH($C114,'Policy Characteristics'!$C:$C,0))),"",INDEX('Policy Characteristics'!F:F,MATCH($C114,'Policy Characteristics'!$C:$C,0)))</f>
        <v>-45000</v>
      </c>
      <c r="M114" s="239">
        <f>IF(ISBLANK(INDEX('Policy Characteristics'!G:G,MATCH($C114,'Policy Characteristics'!$C:$C,0))),"",INDEX('Policy Characteristics'!G:G,MATCH($C114,'Policy Characteristics'!$C:$C,0)))</f>
        <v>50000</v>
      </c>
      <c r="N114" s="239">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34"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1630</v>
      </c>
      <c r="G115" s="143" t="s">
        <v>1625</v>
      </c>
      <c r="H115" s="15">
        <v>1696</v>
      </c>
      <c r="I115" s="235" t="s">
        <v>44</v>
      </c>
      <c r="J115" s="236"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9">
        <f>IF(ISBLANK(INDEX('Policy Characteristics'!F:F,MATCH($C115,'Policy Characteristics'!$C:$C,0))),"",INDEX('Policy Characteristics'!F:F,MATCH($C115,'Policy Characteristics'!$C:$C,0)))</f>
        <v>-45000</v>
      </c>
      <c r="M115" s="239">
        <f>IF(ISBLANK(INDEX('Policy Characteristics'!G:G,MATCH($C115,'Policy Characteristics'!$C:$C,0))),"",INDEX('Policy Characteristics'!G:G,MATCH($C115,'Policy Characteristics'!$C:$C,0)))</f>
        <v>50000</v>
      </c>
      <c r="N115" s="239">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34"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1630</v>
      </c>
      <c r="G116" s="143" t="s">
        <v>1626</v>
      </c>
      <c r="H116" s="15">
        <v>1697</v>
      </c>
      <c r="I116" s="247" t="s">
        <v>43</v>
      </c>
      <c r="J116" s="236"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9">
        <f>IF(ISBLANK(INDEX('Policy Characteristics'!F:F,MATCH($C116,'Policy Characteristics'!$C:$C,0))),"",INDEX('Policy Characteristics'!F:F,MATCH($C116,'Policy Characteristics'!$C:$C,0)))</f>
        <v>-45000</v>
      </c>
      <c r="M116" s="239">
        <f>IF(ISBLANK(INDEX('Policy Characteristics'!G:G,MATCH($C116,'Policy Characteristics'!$C:$C,0))),"",INDEX('Policy Characteristics'!G:G,MATCH($C116,'Policy Characteristics'!$C:$C,0)))</f>
        <v>50000</v>
      </c>
      <c r="N116" s="239">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34"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1630</v>
      </c>
      <c r="G117" s="143" t="s">
        <v>749</v>
      </c>
      <c r="H117" s="15">
        <v>1698</v>
      </c>
      <c r="I117" s="235" t="s">
        <v>44</v>
      </c>
      <c r="J117" s="236"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9">
        <f>IF(ISBLANK(INDEX('Policy Characteristics'!F:F,MATCH($C117,'Policy Characteristics'!$C:$C,0))),"",INDEX('Policy Characteristics'!F:F,MATCH($C117,'Policy Characteristics'!$C:$C,0)))</f>
        <v>-45000</v>
      </c>
      <c r="M117" s="239">
        <f>IF(ISBLANK(INDEX('Policy Characteristics'!G:G,MATCH($C117,'Policy Characteristics'!$C:$C,0))),"",INDEX('Policy Characteristics'!G:G,MATCH($C117,'Policy Characteristics'!$C:$C,0)))</f>
        <v>50000</v>
      </c>
      <c r="N117" s="239">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34"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1630</v>
      </c>
      <c r="G118" s="143" t="s">
        <v>1627</v>
      </c>
      <c r="H118" s="15">
        <v>1699</v>
      </c>
      <c r="I118" s="247" t="s">
        <v>43</v>
      </c>
      <c r="J118" s="236"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9">
        <f>IF(ISBLANK(INDEX('Policy Characteristics'!F:F,MATCH($C118,'Policy Characteristics'!$C:$C,0))),"",INDEX('Policy Characteristics'!F:F,MATCH($C118,'Policy Characteristics'!$C:$C,0)))</f>
        <v>-45000</v>
      </c>
      <c r="M118" s="239">
        <f>IF(ISBLANK(INDEX('Policy Characteristics'!G:G,MATCH($C118,'Policy Characteristics'!$C:$C,0))),"",INDEX('Policy Characteristics'!G:G,MATCH($C118,'Policy Characteristics'!$C:$C,0)))</f>
        <v>50000</v>
      </c>
      <c r="N118" s="239">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34"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1489</v>
      </c>
      <c r="G119" s="88" t="s">
        <v>1622</v>
      </c>
      <c r="H119" s="15">
        <v>1700</v>
      </c>
      <c r="I119" s="235" t="s">
        <v>44</v>
      </c>
      <c r="J119" s="236"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9">
        <f>IF(ISBLANK(INDEX('Policy Characteristics'!F:F,MATCH($C119,'Policy Characteristics'!$C:$C,0))),"",INDEX('Policy Characteristics'!F:F,MATCH($C119,'Policy Characteristics'!$C:$C,0)))</f>
        <v>-45000</v>
      </c>
      <c r="M119" s="239">
        <f>IF(ISBLANK(INDEX('Policy Characteristics'!G:G,MATCH($C119,'Policy Characteristics'!$C:$C,0))),"",INDEX('Policy Characteristics'!G:G,MATCH($C119,'Policy Characteristics'!$C:$C,0)))</f>
        <v>50000</v>
      </c>
      <c r="N119" s="239">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34"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1489</v>
      </c>
      <c r="G120" s="143" t="s">
        <v>1623</v>
      </c>
      <c r="H120" s="15">
        <v>1701</v>
      </c>
      <c r="I120" s="235" t="s">
        <v>44</v>
      </c>
      <c r="J120" s="236"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9">
        <f>IF(ISBLANK(INDEX('Policy Characteristics'!F:F,MATCH($C120,'Policy Characteristics'!$C:$C,0))),"",INDEX('Policy Characteristics'!F:F,MATCH($C120,'Policy Characteristics'!$C:$C,0)))</f>
        <v>-45000</v>
      </c>
      <c r="M120" s="239">
        <f>IF(ISBLANK(INDEX('Policy Characteristics'!G:G,MATCH($C120,'Policy Characteristics'!$C:$C,0))),"",INDEX('Policy Characteristics'!G:G,MATCH($C120,'Policy Characteristics'!$C:$C,0)))</f>
        <v>50000</v>
      </c>
      <c r="N120" s="239">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34"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1489</v>
      </c>
      <c r="G121" s="143" t="s">
        <v>1624</v>
      </c>
      <c r="H121" s="15">
        <v>1702</v>
      </c>
      <c r="I121" s="235" t="s">
        <v>44</v>
      </c>
      <c r="J121" s="236"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9">
        <f>IF(ISBLANK(INDEX('Policy Characteristics'!F:F,MATCH($C121,'Policy Characteristics'!$C:$C,0))),"",INDEX('Policy Characteristics'!F:F,MATCH($C121,'Policy Characteristics'!$C:$C,0)))</f>
        <v>-45000</v>
      </c>
      <c r="M121" s="239">
        <f>IF(ISBLANK(INDEX('Policy Characteristics'!G:G,MATCH($C121,'Policy Characteristics'!$C:$C,0))),"",INDEX('Policy Characteristics'!G:G,MATCH($C121,'Policy Characteristics'!$C:$C,0)))</f>
        <v>50000</v>
      </c>
      <c r="N121" s="239">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34"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1489</v>
      </c>
      <c r="G122" s="143" t="s">
        <v>1625</v>
      </c>
      <c r="H122" s="15">
        <v>1703</v>
      </c>
      <c r="I122" s="235" t="s">
        <v>44</v>
      </c>
      <c r="J122" s="236"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9">
        <f>IF(ISBLANK(INDEX('Policy Characteristics'!F:F,MATCH($C122,'Policy Characteristics'!$C:$C,0))),"",INDEX('Policy Characteristics'!F:F,MATCH($C122,'Policy Characteristics'!$C:$C,0)))</f>
        <v>-45000</v>
      </c>
      <c r="M122" s="239">
        <f>IF(ISBLANK(INDEX('Policy Characteristics'!G:G,MATCH($C122,'Policy Characteristics'!$C:$C,0))),"",INDEX('Policy Characteristics'!G:G,MATCH($C122,'Policy Characteristics'!$C:$C,0)))</f>
        <v>50000</v>
      </c>
      <c r="N122" s="239">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34"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1489</v>
      </c>
      <c r="G123" s="143" t="s">
        <v>1626</v>
      </c>
      <c r="H123" s="15">
        <v>1704</v>
      </c>
      <c r="I123" s="235" t="s">
        <v>44</v>
      </c>
      <c r="J123" s="236"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9">
        <f>IF(ISBLANK(INDEX('Policy Characteristics'!F:F,MATCH($C123,'Policy Characteristics'!$C:$C,0))),"",INDEX('Policy Characteristics'!F:F,MATCH($C123,'Policy Characteristics'!$C:$C,0)))</f>
        <v>-45000</v>
      </c>
      <c r="M123" s="239">
        <f>IF(ISBLANK(INDEX('Policy Characteristics'!G:G,MATCH($C123,'Policy Characteristics'!$C:$C,0))),"",INDEX('Policy Characteristics'!G:G,MATCH($C123,'Policy Characteristics'!$C:$C,0)))</f>
        <v>50000</v>
      </c>
      <c r="N123" s="239">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34"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1489</v>
      </c>
      <c r="G124" s="143" t="s">
        <v>749</v>
      </c>
      <c r="H124" s="15">
        <v>1705</v>
      </c>
      <c r="I124" s="235" t="s">
        <v>44</v>
      </c>
      <c r="J124" s="236"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9">
        <f>IF(ISBLANK(INDEX('Policy Characteristics'!F:F,MATCH($C124,'Policy Characteristics'!$C:$C,0))),"",INDEX('Policy Characteristics'!F:F,MATCH($C124,'Policy Characteristics'!$C:$C,0)))</f>
        <v>-45000</v>
      </c>
      <c r="M124" s="239">
        <f>IF(ISBLANK(INDEX('Policy Characteristics'!G:G,MATCH($C124,'Policy Characteristics'!$C:$C,0))),"",INDEX('Policy Characteristics'!G:G,MATCH($C124,'Policy Characteristics'!$C:$C,0)))</f>
        <v>50000</v>
      </c>
      <c r="N124" s="239">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34"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1489</v>
      </c>
      <c r="G125" s="143" t="s">
        <v>1627</v>
      </c>
      <c r="H125" s="15">
        <v>1706</v>
      </c>
      <c r="I125" s="235" t="s">
        <v>44</v>
      </c>
      <c r="J125" s="236"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9">
        <f>IF(ISBLANK(INDEX('Policy Characteristics'!F:F,MATCH($C125,'Policy Characteristics'!$C:$C,0))),"",INDEX('Policy Characteristics'!F:F,MATCH($C125,'Policy Characteristics'!$C:$C,0)))</f>
        <v>-45000</v>
      </c>
      <c r="M125" s="239">
        <f>IF(ISBLANK(INDEX('Policy Characteristics'!G:G,MATCH($C125,'Policy Characteristics'!$C:$C,0))),"",INDEX('Policy Characteristics'!G:G,MATCH($C125,'Policy Characteristics'!$C:$C,0)))</f>
        <v>50000</v>
      </c>
      <c r="N125" s="239">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34"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1622</v>
      </c>
      <c r="H126" s="15">
        <v>1707</v>
      </c>
      <c r="I126" s="235" t="s">
        <v>44</v>
      </c>
      <c r="J126" s="236"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9">
        <f>IF(ISBLANK(INDEX('Policy Characteristics'!F:F,MATCH($C126,'Policy Characteristics'!$C:$C,0))),"",INDEX('Policy Characteristics'!F:F,MATCH($C126,'Policy Characteristics'!$C:$C,0)))</f>
        <v>-45000</v>
      </c>
      <c r="M126" s="239">
        <f>IF(ISBLANK(INDEX('Policy Characteristics'!G:G,MATCH($C126,'Policy Characteristics'!$C:$C,0))),"",INDEX('Policy Characteristics'!G:G,MATCH($C126,'Policy Characteristics'!$C:$C,0)))</f>
        <v>50000</v>
      </c>
      <c r="N126" s="239">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34"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1623</v>
      </c>
      <c r="H127" s="15">
        <v>1708</v>
      </c>
      <c r="I127" s="235" t="s">
        <v>44</v>
      </c>
      <c r="J127" s="236"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9">
        <f>IF(ISBLANK(INDEX('Policy Characteristics'!F:F,MATCH($C127,'Policy Characteristics'!$C:$C,0))),"",INDEX('Policy Characteristics'!F:F,MATCH($C127,'Policy Characteristics'!$C:$C,0)))</f>
        <v>-45000</v>
      </c>
      <c r="M127" s="239">
        <f>IF(ISBLANK(INDEX('Policy Characteristics'!G:G,MATCH($C127,'Policy Characteristics'!$C:$C,0))),"",INDEX('Policy Characteristics'!G:G,MATCH($C127,'Policy Characteristics'!$C:$C,0)))</f>
        <v>50000</v>
      </c>
      <c r="N127" s="239">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34"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1624</v>
      </c>
      <c r="H128" s="15">
        <v>1709</v>
      </c>
      <c r="I128" s="235" t="s">
        <v>44</v>
      </c>
      <c r="J128" s="236"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9">
        <f>IF(ISBLANK(INDEX('Policy Characteristics'!F:F,MATCH($C128,'Policy Characteristics'!$C:$C,0))),"",INDEX('Policy Characteristics'!F:F,MATCH($C128,'Policy Characteristics'!$C:$C,0)))</f>
        <v>-45000</v>
      </c>
      <c r="M128" s="239">
        <f>IF(ISBLANK(INDEX('Policy Characteristics'!G:G,MATCH($C128,'Policy Characteristics'!$C:$C,0))),"",INDEX('Policy Characteristics'!G:G,MATCH($C128,'Policy Characteristics'!$C:$C,0)))</f>
        <v>50000</v>
      </c>
      <c r="N128" s="239">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34"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1625</v>
      </c>
      <c r="H129" s="15">
        <v>1710</v>
      </c>
      <c r="I129" s="235" t="s">
        <v>44</v>
      </c>
      <c r="J129" s="236"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9">
        <f>IF(ISBLANK(INDEX('Policy Characteristics'!F:F,MATCH($C129,'Policy Characteristics'!$C:$C,0))),"",INDEX('Policy Characteristics'!F:F,MATCH($C129,'Policy Characteristics'!$C:$C,0)))</f>
        <v>-45000</v>
      </c>
      <c r="M129" s="239">
        <f>IF(ISBLANK(INDEX('Policy Characteristics'!G:G,MATCH($C129,'Policy Characteristics'!$C:$C,0))),"",INDEX('Policy Characteristics'!G:G,MATCH($C129,'Policy Characteristics'!$C:$C,0)))</f>
        <v>50000</v>
      </c>
      <c r="N129" s="239">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34"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1626</v>
      </c>
      <c r="H130" s="15">
        <v>1711</v>
      </c>
      <c r="I130" s="235" t="s">
        <v>44</v>
      </c>
      <c r="J130" s="236"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9">
        <f>IF(ISBLANK(INDEX('Policy Characteristics'!F:F,MATCH($C130,'Policy Characteristics'!$C:$C,0))),"",INDEX('Policy Characteristics'!F:F,MATCH($C130,'Policy Characteristics'!$C:$C,0)))</f>
        <v>-45000</v>
      </c>
      <c r="M130" s="239">
        <f>IF(ISBLANK(INDEX('Policy Characteristics'!G:G,MATCH($C130,'Policy Characteristics'!$C:$C,0))),"",INDEX('Policy Characteristics'!G:G,MATCH($C130,'Policy Characteristics'!$C:$C,0)))</f>
        <v>50000</v>
      </c>
      <c r="N130" s="239">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34"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35" t="s">
        <v>44</v>
      </c>
      <c r="J131" s="236"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9">
        <f>IF(ISBLANK(INDEX('Policy Characteristics'!F:F,MATCH($C131,'Policy Characteristics'!$C:$C,0))),"",INDEX('Policy Characteristics'!F:F,MATCH($C131,'Policy Characteristics'!$C:$C,0)))</f>
        <v>-45000</v>
      </c>
      <c r="M131" s="239">
        <f>IF(ISBLANK(INDEX('Policy Characteristics'!G:G,MATCH($C131,'Policy Characteristics'!$C:$C,0))),"",INDEX('Policy Characteristics'!G:G,MATCH($C131,'Policy Characteristics'!$C:$C,0)))</f>
        <v>50000</v>
      </c>
      <c r="N131" s="239">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34"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1627</v>
      </c>
      <c r="H132" s="15">
        <v>1713</v>
      </c>
      <c r="I132" s="235" t="s">
        <v>44</v>
      </c>
      <c r="J132" s="236"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9">
        <f>IF(ISBLANK(INDEX('Policy Characteristics'!F:F,MATCH($C132,'Policy Characteristics'!$C:$C,0))),"",INDEX('Policy Characteristics'!F:F,MATCH($C132,'Policy Characteristics'!$C:$C,0)))</f>
        <v>-45000</v>
      </c>
      <c r="M132" s="239">
        <f>IF(ISBLANK(INDEX('Policy Characteristics'!G:G,MATCH($C132,'Policy Characteristics'!$C:$C,0))),"",INDEX('Policy Characteristics'!G:G,MATCH($C132,'Policy Characteristics'!$C:$C,0)))</f>
        <v>50000</v>
      </c>
      <c r="N132" s="239">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34"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1491</v>
      </c>
      <c r="G133" s="88" t="s">
        <v>1622</v>
      </c>
      <c r="H133" s="15">
        <v>1714</v>
      </c>
      <c r="I133" s="235" t="s">
        <v>44</v>
      </c>
      <c r="J133" s="236"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9">
        <f>IF(ISBLANK(INDEX('Policy Characteristics'!F:F,MATCH($C133,'Policy Characteristics'!$C:$C,0))),"",INDEX('Policy Characteristics'!F:F,MATCH($C133,'Policy Characteristics'!$C:$C,0)))</f>
        <v>-45000</v>
      </c>
      <c r="M133" s="239">
        <f>IF(ISBLANK(INDEX('Policy Characteristics'!G:G,MATCH($C133,'Policy Characteristics'!$C:$C,0))),"",INDEX('Policy Characteristics'!G:G,MATCH($C133,'Policy Characteristics'!$C:$C,0)))</f>
        <v>50000</v>
      </c>
      <c r="N133" s="239">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34"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1491</v>
      </c>
      <c r="G134" s="143" t="s">
        <v>1623</v>
      </c>
      <c r="H134" s="15">
        <v>1715</v>
      </c>
      <c r="I134" s="235" t="s">
        <v>44</v>
      </c>
      <c r="J134" s="236"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9">
        <f>IF(ISBLANK(INDEX('Policy Characteristics'!F:F,MATCH($C134,'Policy Characteristics'!$C:$C,0))),"",INDEX('Policy Characteristics'!F:F,MATCH($C134,'Policy Characteristics'!$C:$C,0)))</f>
        <v>-45000</v>
      </c>
      <c r="M134" s="239">
        <f>IF(ISBLANK(INDEX('Policy Characteristics'!G:G,MATCH($C134,'Policy Characteristics'!$C:$C,0))),"",INDEX('Policy Characteristics'!G:G,MATCH($C134,'Policy Characteristics'!$C:$C,0)))</f>
        <v>50000</v>
      </c>
      <c r="N134" s="239">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34"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1491</v>
      </c>
      <c r="G135" s="143" t="s">
        <v>1624</v>
      </c>
      <c r="H135" s="15">
        <v>1716</v>
      </c>
      <c r="I135" s="235" t="s">
        <v>44</v>
      </c>
      <c r="J135" s="236"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9">
        <f>IF(ISBLANK(INDEX('Policy Characteristics'!F:F,MATCH($C135,'Policy Characteristics'!$C:$C,0))),"",INDEX('Policy Characteristics'!F:F,MATCH($C135,'Policy Characteristics'!$C:$C,0)))</f>
        <v>-45000</v>
      </c>
      <c r="M135" s="239">
        <f>IF(ISBLANK(INDEX('Policy Characteristics'!G:G,MATCH($C135,'Policy Characteristics'!$C:$C,0))),"",INDEX('Policy Characteristics'!G:G,MATCH($C135,'Policy Characteristics'!$C:$C,0)))</f>
        <v>50000</v>
      </c>
      <c r="N135" s="239">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34"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1491</v>
      </c>
      <c r="G136" s="143" t="s">
        <v>1625</v>
      </c>
      <c r="H136" s="15">
        <v>1717</v>
      </c>
      <c r="I136" s="235" t="s">
        <v>44</v>
      </c>
      <c r="J136" s="236"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9">
        <f>IF(ISBLANK(INDEX('Policy Characteristics'!F:F,MATCH($C136,'Policy Characteristics'!$C:$C,0))),"",INDEX('Policy Characteristics'!F:F,MATCH($C136,'Policy Characteristics'!$C:$C,0)))</f>
        <v>-45000</v>
      </c>
      <c r="M136" s="239">
        <f>IF(ISBLANK(INDEX('Policy Characteristics'!G:G,MATCH($C136,'Policy Characteristics'!$C:$C,0))),"",INDEX('Policy Characteristics'!G:G,MATCH($C136,'Policy Characteristics'!$C:$C,0)))</f>
        <v>50000</v>
      </c>
      <c r="N136" s="239">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34"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1491</v>
      </c>
      <c r="G137" s="143" t="s">
        <v>1626</v>
      </c>
      <c r="H137" s="15">
        <v>1718</v>
      </c>
      <c r="I137" s="235" t="s">
        <v>44</v>
      </c>
      <c r="J137" s="236"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9">
        <f>IF(ISBLANK(INDEX('Policy Characteristics'!F:F,MATCH($C137,'Policy Characteristics'!$C:$C,0))),"",INDEX('Policy Characteristics'!F:F,MATCH($C137,'Policy Characteristics'!$C:$C,0)))</f>
        <v>-45000</v>
      </c>
      <c r="M137" s="239">
        <f>IF(ISBLANK(INDEX('Policy Characteristics'!G:G,MATCH($C137,'Policy Characteristics'!$C:$C,0))),"",INDEX('Policy Characteristics'!G:G,MATCH($C137,'Policy Characteristics'!$C:$C,0)))</f>
        <v>50000</v>
      </c>
      <c r="N137" s="239">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34"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1491</v>
      </c>
      <c r="G138" s="143" t="s">
        <v>749</v>
      </c>
      <c r="H138" s="15">
        <v>1719</v>
      </c>
      <c r="I138" s="235" t="s">
        <v>44</v>
      </c>
      <c r="J138" s="236"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9">
        <f>IF(ISBLANK(INDEX('Policy Characteristics'!F:F,MATCH($C138,'Policy Characteristics'!$C:$C,0))),"",INDEX('Policy Characteristics'!F:F,MATCH($C138,'Policy Characteristics'!$C:$C,0)))</f>
        <v>-45000</v>
      </c>
      <c r="M138" s="239">
        <f>IF(ISBLANK(INDEX('Policy Characteristics'!G:G,MATCH($C138,'Policy Characteristics'!$C:$C,0))),"",INDEX('Policy Characteristics'!G:G,MATCH($C138,'Policy Characteristics'!$C:$C,0)))</f>
        <v>50000</v>
      </c>
      <c r="N138" s="239">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34"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1491</v>
      </c>
      <c r="G139" s="143" t="s">
        <v>1627</v>
      </c>
      <c r="H139" s="15">
        <v>1720</v>
      </c>
      <c r="I139" s="235" t="s">
        <v>44</v>
      </c>
      <c r="J139" s="236"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9">
        <f>IF(ISBLANK(INDEX('Policy Characteristics'!F:F,MATCH($C139,'Policy Characteristics'!$C:$C,0))),"",INDEX('Policy Characteristics'!F:F,MATCH($C139,'Policy Characteristics'!$C:$C,0)))</f>
        <v>-45000</v>
      </c>
      <c r="M139" s="239">
        <f>IF(ISBLANK(INDEX('Policy Characteristics'!G:G,MATCH($C139,'Policy Characteristics'!$C:$C,0))),"",INDEX('Policy Characteristics'!G:G,MATCH($C139,'Policy Characteristics'!$C:$C,0)))</f>
        <v>50000</v>
      </c>
      <c r="N139" s="239">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34"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1622</v>
      </c>
      <c r="H140" s="15">
        <v>1721</v>
      </c>
      <c r="I140" s="235" t="s">
        <v>44</v>
      </c>
      <c r="J140" s="236"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9">
        <f>IF(ISBLANK(INDEX('Policy Characteristics'!F:F,MATCH($C140,'Policy Characteristics'!$C:$C,0))),"",INDEX('Policy Characteristics'!F:F,MATCH($C140,'Policy Characteristics'!$C:$C,0)))</f>
        <v>-45000</v>
      </c>
      <c r="M140" s="239">
        <f>IF(ISBLANK(INDEX('Policy Characteristics'!G:G,MATCH($C140,'Policy Characteristics'!$C:$C,0))),"",INDEX('Policy Characteristics'!G:G,MATCH($C140,'Policy Characteristics'!$C:$C,0)))</f>
        <v>50000</v>
      </c>
      <c r="N140" s="239">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34"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1623</v>
      </c>
      <c r="H141" s="15">
        <v>1722</v>
      </c>
      <c r="I141" s="235" t="s">
        <v>44</v>
      </c>
      <c r="J141" s="236"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9">
        <f>IF(ISBLANK(INDEX('Policy Characteristics'!F:F,MATCH($C141,'Policy Characteristics'!$C:$C,0))),"",INDEX('Policy Characteristics'!F:F,MATCH($C141,'Policy Characteristics'!$C:$C,0)))</f>
        <v>-45000</v>
      </c>
      <c r="M141" s="239">
        <f>IF(ISBLANK(INDEX('Policy Characteristics'!G:G,MATCH($C141,'Policy Characteristics'!$C:$C,0))),"",INDEX('Policy Characteristics'!G:G,MATCH($C141,'Policy Characteristics'!$C:$C,0)))</f>
        <v>50000</v>
      </c>
      <c r="N141" s="239">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34"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1624</v>
      </c>
      <c r="H142" s="15">
        <v>1723</v>
      </c>
      <c r="I142" s="235" t="s">
        <v>44</v>
      </c>
      <c r="J142" s="236"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9">
        <f>IF(ISBLANK(INDEX('Policy Characteristics'!F:F,MATCH($C142,'Policy Characteristics'!$C:$C,0))),"",INDEX('Policy Characteristics'!F:F,MATCH($C142,'Policy Characteristics'!$C:$C,0)))</f>
        <v>-45000</v>
      </c>
      <c r="M142" s="239">
        <f>IF(ISBLANK(INDEX('Policy Characteristics'!G:G,MATCH($C142,'Policy Characteristics'!$C:$C,0))),"",INDEX('Policy Characteristics'!G:G,MATCH($C142,'Policy Characteristics'!$C:$C,0)))</f>
        <v>50000</v>
      </c>
      <c r="N142" s="239">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34"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1625</v>
      </c>
      <c r="H143" s="15">
        <v>1724</v>
      </c>
      <c r="I143" s="235" t="s">
        <v>44</v>
      </c>
      <c r="J143" s="236"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9">
        <f>IF(ISBLANK(INDEX('Policy Characteristics'!F:F,MATCH($C143,'Policy Characteristics'!$C:$C,0))),"",INDEX('Policy Characteristics'!F:F,MATCH($C143,'Policy Characteristics'!$C:$C,0)))</f>
        <v>-45000</v>
      </c>
      <c r="M143" s="239">
        <f>IF(ISBLANK(INDEX('Policy Characteristics'!G:G,MATCH($C143,'Policy Characteristics'!$C:$C,0))),"",INDEX('Policy Characteristics'!G:G,MATCH($C143,'Policy Characteristics'!$C:$C,0)))</f>
        <v>50000</v>
      </c>
      <c r="N143" s="239">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34"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1626</v>
      </c>
      <c r="H144" s="15">
        <v>1725</v>
      </c>
      <c r="I144" s="235" t="s">
        <v>44</v>
      </c>
      <c r="J144" s="236"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9">
        <f>IF(ISBLANK(INDEX('Policy Characteristics'!F:F,MATCH($C144,'Policy Characteristics'!$C:$C,0))),"",INDEX('Policy Characteristics'!F:F,MATCH($C144,'Policy Characteristics'!$C:$C,0)))</f>
        <v>-45000</v>
      </c>
      <c r="M144" s="239">
        <f>IF(ISBLANK(INDEX('Policy Characteristics'!G:G,MATCH($C144,'Policy Characteristics'!$C:$C,0))),"",INDEX('Policy Characteristics'!G:G,MATCH($C144,'Policy Characteristics'!$C:$C,0)))</f>
        <v>50000</v>
      </c>
      <c r="N144" s="239">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34"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35" t="s">
        <v>44</v>
      </c>
      <c r="J145" s="236"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9">
        <f>IF(ISBLANK(INDEX('Policy Characteristics'!F:F,MATCH($C145,'Policy Characteristics'!$C:$C,0))),"",INDEX('Policy Characteristics'!F:F,MATCH($C145,'Policy Characteristics'!$C:$C,0)))</f>
        <v>-45000</v>
      </c>
      <c r="M145" s="239">
        <f>IF(ISBLANK(INDEX('Policy Characteristics'!G:G,MATCH($C145,'Policy Characteristics'!$C:$C,0))),"",INDEX('Policy Characteristics'!G:G,MATCH($C145,'Policy Characteristics'!$C:$C,0)))</f>
        <v>50000</v>
      </c>
      <c r="N145" s="239">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34"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1627</v>
      </c>
      <c r="H146" s="15">
        <v>1727</v>
      </c>
      <c r="I146" s="235" t="s">
        <v>44</v>
      </c>
      <c r="J146" s="236"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9">
        <f>IF(ISBLANK(INDEX('Policy Characteristics'!F:F,MATCH($C146,'Policy Characteristics'!$C:$C,0))),"",INDEX('Policy Characteristics'!F:F,MATCH($C146,'Policy Characteristics'!$C:$C,0)))</f>
        <v>-45000</v>
      </c>
      <c r="M146" s="239">
        <f>IF(ISBLANK(INDEX('Policy Characteristics'!G:G,MATCH($C146,'Policy Characteristics'!$C:$C,0))),"",INDEX('Policy Characteristics'!G:G,MATCH($C146,'Policy Characteristics'!$C:$C,0)))</f>
        <v>50000</v>
      </c>
      <c r="N146" s="239">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34" t="str">
        <f>IF(ISBLANK(INDEX('Policy Characteristics'!B:B,MATCH($C147,'Policy Characteristics'!$C:$C,0))),"",INDEX('Policy Characteristics'!B:B,MATCH($C147,'Policy Characteristics'!$C:$C,0)))</f>
        <v>Feebate</v>
      </c>
      <c r="C147" t="s">
        <v>111</v>
      </c>
      <c r="D147" s="88"/>
      <c r="E147" s="88"/>
      <c r="F147" s="88"/>
      <c r="G147" s="88"/>
      <c r="H147" s="15">
        <v>1</v>
      </c>
      <c r="I147" s="247" t="s">
        <v>43</v>
      </c>
      <c r="J147" s="236"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9">
        <f>IF(ISBLANK(INDEX('Policy Characteristics'!F:F,MATCH($C147,'Policy Characteristics'!$C:$C,0))),"",INDEX('Policy Characteristics'!F:F,MATCH($C147,'Policy Characteristics'!$C:$C,0)))</f>
        <v>0</v>
      </c>
      <c r="M147" s="239">
        <f>IF(ISBLANK(INDEX('Policy Characteristics'!G:G,MATCH($C147,'Policy Characteristics'!$C:$C,0))),"",INDEX('Policy Characteristics'!G:G,MATCH($C147,'Policy Characteristics'!$C:$C,0)))</f>
        <v>1</v>
      </c>
      <c r="N147" s="239">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34" t="str">
        <f>IF(ISBLANK(INDEX('Policy Characteristics'!B:B,MATCH($C148,'Policy Characteristics'!$C:$C,0))),"",INDEX('Policy Characteristics'!B:B,MATCH($C148,'Policy Characteristics'!$C:$C,0)))</f>
        <v>Fuel Economy Standard</v>
      </c>
      <c r="C148" t="s">
        <v>296</v>
      </c>
      <c r="D148" s="88" t="s">
        <v>45</v>
      </c>
      <c r="E148" s="88" t="s">
        <v>37</v>
      </c>
      <c r="F148" s="88" t="s">
        <v>84</v>
      </c>
      <c r="G148" s="143" t="s">
        <v>1492</v>
      </c>
      <c r="H148" s="15">
        <v>362</v>
      </c>
      <c r="I148" s="235" t="s">
        <v>43</v>
      </c>
      <c r="J148" s="236"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9">
        <f>IF(ISBLANK(INDEX('Policy Characteristics'!F:F,MATCH($C148,'Policy Characteristics'!$C:$C,0))),"",INDEX('Policy Characteristics'!F:F,MATCH($C148,'Policy Characteristics'!$C:$C,0)))</f>
        <v>-0.25</v>
      </c>
      <c r="M148" s="239">
        <f>IF(ISBLANK(INDEX('Policy Characteristics'!G:G,MATCH($C148,'Policy Characteristics'!$C:$C,0))),"",INDEX('Policy Characteristics'!G:G,MATCH($C148,'Policy Characteristics'!$C:$C,0)))</f>
        <v>1</v>
      </c>
      <c r="N148" s="239">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34"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1633</v>
      </c>
      <c r="H149" s="15">
        <v>363</v>
      </c>
      <c r="I149" s="235" t="s">
        <v>43</v>
      </c>
      <c r="J149" s="236"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9">
        <f>IF(ISBLANK(INDEX('Policy Characteristics'!F:F,MATCH($C149,'Policy Characteristics'!$C:$C,0))),"",INDEX('Policy Characteristics'!F:F,MATCH($C149,'Policy Characteristics'!$C:$C,0)))</f>
        <v>-0.25</v>
      </c>
      <c r="M149" s="239">
        <f>IF(ISBLANK(INDEX('Policy Characteristics'!G:G,MATCH($C149,'Policy Characteristics'!$C:$C,0))),"",INDEX('Policy Characteristics'!G:G,MATCH($C149,'Policy Characteristics'!$C:$C,0)))</f>
        <v>1</v>
      </c>
      <c r="N149" s="239">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34"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35" t="s">
        <v>43</v>
      </c>
      <c r="J150" s="236"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9">
        <f>IF(ISBLANK(INDEX('Policy Characteristics'!F:F,MATCH($C150,'Policy Characteristics'!$C:$C,0))),"",INDEX('Policy Characteristics'!F:F,MATCH($C150,'Policy Characteristics'!$C:$C,0)))</f>
        <v>-0.25</v>
      </c>
      <c r="M150" s="239">
        <f>IF(ISBLANK(INDEX('Policy Characteristics'!G:G,MATCH($C150,'Policy Characteristics'!$C:$C,0))),"",INDEX('Policy Characteristics'!G:G,MATCH($C150,'Policy Characteristics'!$C:$C,0)))</f>
        <v>1</v>
      </c>
      <c r="N150" s="239">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34"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1630</v>
      </c>
      <c r="H151" s="15">
        <v>365</v>
      </c>
      <c r="I151" s="235" t="s">
        <v>43</v>
      </c>
      <c r="J151" s="236"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9">
        <f>IF(ISBLANK(INDEX('Policy Characteristics'!F:F,MATCH($C151,'Policy Characteristics'!$C:$C,0))),"",INDEX('Policy Characteristics'!F:F,MATCH($C151,'Policy Characteristics'!$C:$C,0)))</f>
        <v>-0.25</v>
      </c>
      <c r="M151" s="239">
        <f>IF(ISBLANK(INDEX('Policy Characteristics'!G:G,MATCH($C151,'Policy Characteristics'!$C:$C,0))),"",INDEX('Policy Characteristics'!G:G,MATCH($C151,'Policy Characteristics'!$C:$C,0)))</f>
        <v>1</v>
      </c>
      <c r="N151" s="239">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34"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1489</v>
      </c>
      <c r="H152" s="15">
        <v>366</v>
      </c>
      <c r="I152" s="235" t="s">
        <v>43</v>
      </c>
      <c r="J152" s="236"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9">
        <f>IF(ISBLANK(INDEX('Policy Characteristics'!F:F,MATCH($C152,'Policy Characteristics'!$C:$C,0))),"",INDEX('Policy Characteristics'!F:F,MATCH($C152,'Policy Characteristics'!$C:$C,0)))</f>
        <v>-0.25</v>
      </c>
      <c r="M152" s="239">
        <f>IF(ISBLANK(INDEX('Policy Characteristics'!G:G,MATCH($C152,'Policy Characteristics'!$C:$C,0))),"",INDEX('Policy Characteristics'!G:G,MATCH($C152,'Policy Characteristics'!$C:$C,0)))</f>
        <v>1</v>
      </c>
      <c r="N152" s="239">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34"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1489</v>
      </c>
      <c r="H153" s="15">
        <v>367</v>
      </c>
      <c r="I153" s="235" t="s">
        <v>43</v>
      </c>
      <c r="J153" s="236"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9">
        <f>IF(ISBLANK(INDEX('Policy Characteristics'!F:F,MATCH($C153,'Policy Characteristics'!$C:$C,0))),"",INDEX('Policy Characteristics'!F:F,MATCH($C153,'Policy Characteristics'!$C:$C,0)))</f>
        <v>-0.25</v>
      </c>
      <c r="M153" s="239">
        <f>IF(ISBLANK(INDEX('Policy Characteristics'!G:G,MATCH($C153,'Policy Characteristics'!$C:$C,0))),"",INDEX('Policy Characteristics'!G:G,MATCH($C153,'Policy Characteristics'!$C:$C,0)))</f>
        <v>1</v>
      </c>
      <c r="N153" s="239">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34"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35" t="s">
        <v>43</v>
      </c>
      <c r="J154" s="236"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9">
        <f>IF(ISBLANK(INDEX('Policy Characteristics'!F:F,MATCH($C154,'Policy Characteristics'!$C:$C,0))),"",INDEX('Policy Characteristics'!F:F,MATCH($C154,'Policy Characteristics'!$C:$C,0)))</f>
        <v>-0.25</v>
      </c>
      <c r="M154" s="239">
        <f>IF(ISBLANK(INDEX('Policy Characteristics'!G:G,MATCH($C154,'Policy Characteristics'!$C:$C,0))),"",INDEX('Policy Characteristics'!G:G,MATCH($C154,'Policy Characteristics'!$C:$C,0)))</f>
        <v>1</v>
      </c>
      <c r="N154" s="239">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34"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35" t="s">
        <v>43</v>
      </c>
      <c r="J155" s="236"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9">
        <f>IF(ISBLANK(INDEX('Policy Characteristics'!F:F,MATCH($C155,'Policy Characteristics'!$C:$C,0))),"",INDEX('Policy Characteristics'!F:F,MATCH($C155,'Policy Characteristics'!$C:$C,0)))</f>
        <v>-0.25</v>
      </c>
      <c r="M155" s="239">
        <f>IF(ISBLANK(INDEX('Policy Characteristics'!G:G,MATCH($C155,'Policy Characteristics'!$C:$C,0))),"",INDEX('Policy Characteristics'!G:G,MATCH($C155,'Policy Characteristics'!$C:$C,0)))</f>
        <v>1</v>
      </c>
      <c r="N155" s="239">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34"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1490</v>
      </c>
      <c r="H156" s="15">
        <v>370</v>
      </c>
      <c r="I156" s="235" t="s">
        <v>43</v>
      </c>
      <c r="J156" s="236"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9">
        <f>IF(ISBLANK(INDEX('Policy Characteristics'!F:F,MATCH($C156,'Policy Characteristics'!$C:$C,0))),"",INDEX('Policy Characteristics'!F:F,MATCH($C156,'Policy Characteristics'!$C:$C,0)))</f>
        <v>-0.25</v>
      </c>
      <c r="M156" s="239">
        <f>IF(ISBLANK(INDEX('Policy Characteristics'!G:G,MATCH($C156,'Policy Characteristics'!$C:$C,0))),"",INDEX('Policy Characteristics'!G:G,MATCH($C156,'Policy Characteristics'!$C:$C,0)))</f>
        <v>1</v>
      </c>
      <c r="N156" s="239">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34"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1491</v>
      </c>
      <c r="H157" s="15">
        <v>371</v>
      </c>
      <c r="I157" s="235" t="s">
        <v>43</v>
      </c>
      <c r="J157" s="236"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9">
        <f>IF(ISBLANK(INDEX('Policy Characteristics'!F:F,MATCH($C157,'Policy Characteristics'!$C:$C,0))),"",INDEX('Policy Characteristics'!F:F,MATCH($C157,'Policy Characteristics'!$C:$C,0)))</f>
        <v>-0.25</v>
      </c>
      <c r="M157" s="239">
        <f>IF(ISBLANK(INDEX('Policy Characteristics'!G:G,MATCH($C157,'Policy Characteristics'!$C:$C,0))),"",INDEX('Policy Characteristics'!G:G,MATCH($C157,'Policy Characteristics'!$C:$C,0)))</f>
        <v>1</v>
      </c>
      <c r="N157" s="239">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34"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35" t="s">
        <v>43</v>
      </c>
      <c r="J158" s="236"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9">
        <f>IF(ISBLANK(INDEX('Policy Characteristics'!F:F,MATCH($C158,'Policy Characteristics'!$C:$C,0))),"",INDEX('Policy Characteristics'!F:F,MATCH($C158,'Policy Characteristics'!$C:$C,0)))</f>
        <v>-0.25</v>
      </c>
      <c r="M158" s="239">
        <f>IF(ISBLANK(INDEX('Policy Characteristics'!G:G,MATCH($C158,'Policy Characteristics'!$C:$C,0))),"",INDEX('Policy Characteristics'!G:G,MATCH($C158,'Policy Characteristics'!$C:$C,0)))</f>
        <v>1</v>
      </c>
      <c r="N158" s="239">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34"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35" t="s">
        <v>44</v>
      </c>
      <c r="J159" s="236"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9">
        <f>IF(ISBLANK(INDEX('Policy Characteristics'!F:F,MATCH($C159,'Policy Characteristics'!$C:$C,0))),"",INDEX('Policy Characteristics'!F:F,MATCH($C159,'Policy Characteristics'!$C:$C,0)))</f>
        <v>-0.25</v>
      </c>
      <c r="M159" s="239">
        <f>IF(ISBLANK(INDEX('Policy Characteristics'!G:G,MATCH($C159,'Policy Characteristics'!$C:$C,0))),"",INDEX('Policy Characteristics'!G:G,MATCH($C159,'Policy Characteristics'!$C:$C,0)))</f>
        <v>1</v>
      </c>
      <c r="N159" s="239">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34" t="str">
        <f>IF(ISBLANK(INDEX('Policy Characteristics'!B:B,MATCH($C160,'Policy Characteristics'!$C:$C,0))),"",INDEX('Policy Characteristics'!B:B,MATCH($C160,'Policy Characteristics'!$C:$C,0)))</f>
        <v>Low Carbon Fuel Standard</v>
      </c>
      <c r="C160" s="143" t="s">
        <v>463</v>
      </c>
      <c r="D160" s="88"/>
      <c r="E160" s="88"/>
      <c r="F160" s="88"/>
      <c r="G160" s="88"/>
      <c r="H160" s="80">
        <v>190</v>
      </c>
      <c r="I160" s="247" t="s">
        <v>43</v>
      </c>
      <c r="J160" s="236"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9">
        <f>IF(ISBLANK(INDEX('Policy Characteristics'!F:F,MATCH($C160,'Policy Characteristics'!$C:$C,0))),"",INDEX('Policy Characteristics'!F:F,MATCH($C160,'Policy Characteristics'!$C:$C,0)))</f>
        <v>0</v>
      </c>
      <c r="M160" s="239">
        <f>IF(ISBLANK(INDEX('Policy Characteristics'!G:G,MATCH($C160,'Policy Characteristics'!$C:$C,0))),"",INDEX('Policy Characteristics'!G:G,MATCH($C160,'Policy Characteristics'!$C:$C,0)))</f>
        <v>1</v>
      </c>
      <c r="N160" s="239">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34" t="str">
        <f>IF(ISBLANK(INDEX('Policy Characteristics'!B:B,MATCH($C161,'Policy Characteristics'!$C:$C,0))),"",INDEX('Policy Characteristics'!B:B,MATCH($C161,'Policy Characteristics'!$C:$C,0)))</f>
        <v>Non-BAU LCFS-Qualifying Vehicles</v>
      </c>
      <c r="C161" t="s">
        <v>1835</v>
      </c>
      <c r="D161" s="88"/>
      <c r="E161" s="88"/>
      <c r="F161" s="88"/>
      <c r="G161" s="88"/>
      <c r="H161" s="80">
        <v>2284</v>
      </c>
      <c r="I161" s="247" t="s">
        <v>43</v>
      </c>
      <c r="J161" s="236"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9">
        <f>IF(ISBLANK(INDEX('Policy Characteristics'!F:F,MATCH($C161,'Policy Characteristics'!$C:$C,0))),"",INDEX('Policy Characteristics'!F:F,MATCH($C161,'Policy Characteristics'!$C:$C,0)))</f>
        <v>0</v>
      </c>
      <c r="M161" s="239">
        <f>IF(ISBLANK(INDEX('Policy Characteristics'!G:G,MATCH($C161,'Policy Characteristics'!$C:$C,0))),"",INDEX('Policy Characteristics'!G:G,MATCH($C161,'Policy Characteristics'!$C:$C,0)))</f>
        <v>1</v>
      </c>
      <c r="N161" s="239">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34" t="str">
        <f>IF(ISBLANK(INDEX('Policy Characteristics'!B:B,MATCH($C162,'Policy Characteristics'!$C:$C,0))),"",INDEX('Policy Characteristics'!B:B,MATCH($C162,'Policy Characteristics'!$C:$C,0)))</f>
        <v>Mode Shifting</v>
      </c>
      <c r="C162" t="s">
        <v>1226</v>
      </c>
      <c r="D162" s="88" t="s">
        <v>45</v>
      </c>
      <c r="E162" s="88" t="s">
        <v>37</v>
      </c>
      <c r="F162" s="88" t="s">
        <v>84</v>
      </c>
      <c r="G162" s="143" t="s">
        <v>1492</v>
      </c>
      <c r="H162" s="15">
        <v>848</v>
      </c>
      <c r="I162" s="247" t="s">
        <v>43</v>
      </c>
      <c r="J162" s="236"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9">
        <f>IF(ISBLANK(INDEX('Policy Characteristics'!F:F,MATCH($C162,'Policy Characteristics'!$C:$C,0))),"",INDEX('Policy Characteristics'!F:F,MATCH($C162,'Policy Characteristics'!$C:$C,0)))</f>
        <v>0</v>
      </c>
      <c r="M162" s="239">
        <f>IF(ISBLANK(INDEX('Policy Characteristics'!G:G,MATCH($C162,'Policy Characteristics'!$C:$C,0))),"",INDEX('Policy Characteristics'!G:G,MATCH($C162,'Policy Characteristics'!$C:$C,0)))</f>
        <v>0.33</v>
      </c>
      <c r="N162" s="239">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34"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35" t="s">
        <v>44</v>
      </c>
      <c r="J163" s="236"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9">
        <f>IF(ISBLANK(INDEX('Policy Characteristics'!F:F,MATCH($C163,'Policy Characteristics'!$C:$C,0))),"",INDEX('Policy Characteristics'!F:F,MATCH($C163,'Policy Characteristics'!$C:$C,0)))</f>
        <v>0</v>
      </c>
      <c r="M163" s="239">
        <f>IF(ISBLANK(INDEX('Policy Characteristics'!G:G,MATCH($C163,'Policy Characteristics'!$C:$C,0))),"",INDEX('Policy Characteristics'!G:G,MATCH($C163,'Policy Characteristics'!$C:$C,0)))</f>
        <v>0.33</v>
      </c>
      <c r="N163" s="239">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34"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1489</v>
      </c>
      <c r="H164" s="15">
        <v>850</v>
      </c>
      <c r="I164" s="247" t="s">
        <v>43</v>
      </c>
      <c r="J164" s="236"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9">
        <f>IF(ISBLANK(INDEX('Policy Characteristics'!F:F,MATCH($C164,'Policy Characteristics'!$C:$C,0))),"",INDEX('Policy Characteristics'!F:F,MATCH($C164,'Policy Characteristics'!$C:$C,0)))</f>
        <v>0</v>
      </c>
      <c r="M164" s="239">
        <f>IF(ISBLANK(INDEX('Policy Characteristics'!G:G,MATCH($C164,'Policy Characteristics'!$C:$C,0))),"",INDEX('Policy Characteristics'!G:G,MATCH($C164,'Policy Characteristics'!$C:$C,0)))</f>
        <v>0.33</v>
      </c>
      <c r="N164" s="239">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34"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35" t="s">
        <v>44</v>
      </c>
      <c r="J165" s="236"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9">
        <f>IF(ISBLANK(INDEX('Policy Characteristics'!F:F,MATCH($C165,'Policy Characteristics'!$C:$C,0))),"",INDEX('Policy Characteristics'!F:F,MATCH($C165,'Policy Characteristics'!$C:$C,0)))</f>
        <v>0</v>
      </c>
      <c r="M165" s="239">
        <f>IF(ISBLANK(INDEX('Policy Characteristics'!G:G,MATCH($C165,'Policy Characteristics'!$C:$C,0))),"",INDEX('Policy Characteristics'!G:G,MATCH($C165,'Policy Characteristics'!$C:$C,0)))</f>
        <v>0.33</v>
      </c>
      <c r="N165" s="239">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34"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1490</v>
      </c>
      <c r="H166" s="15">
        <v>852</v>
      </c>
      <c r="I166" s="235" t="s">
        <v>44</v>
      </c>
      <c r="J166" s="236"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9">
        <f>IF(ISBLANK(INDEX('Policy Characteristics'!F:F,MATCH($C166,'Policy Characteristics'!$C:$C,0))),"",INDEX('Policy Characteristics'!F:F,MATCH($C166,'Policy Characteristics'!$C:$C,0)))</f>
        <v>0</v>
      </c>
      <c r="M166" s="239">
        <f>IF(ISBLANK(INDEX('Policy Characteristics'!G:G,MATCH($C166,'Policy Characteristics'!$C:$C,0))),"",INDEX('Policy Characteristics'!G:G,MATCH($C166,'Policy Characteristics'!$C:$C,0)))</f>
        <v>0.33</v>
      </c>
      <c r="N166" s="239">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34"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35" t="s">
        <v>44</v>
      </c>
      <c r="J167" s="236"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9">
        <f>IF(ISBLANK(INDEX('Policy Characteristics'!F:F,MATCH($C167,'Policy Characteristics'!$C:$C,0))),"",INDEX('Policy Characteristics'!F:F,MATCH($C167,'Policy Characteristics'!$C:$C,0)))</f>
        <v>0</v>
      </c>
      <c r="M167" s="239">
        <f>IF(ISBLANK(INDEX('Policy Characteristics'!G:G,MATCH($C167,'Policy Characteristics'!$C:$C,0))),"",INDEX('Policy Characteristics'!G:G,MATCH($C167,'Policy Characteristics'!$C:$C,0)))</f>
        <v>0.33</v>
      </c>
      <c r="N167" s="239">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34"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1633</v>
      </c>
      <c r="H168" s="15">
        <v>854</v>
      </c>
      <c r="I168" s="235" t="s">
        <v>44</v>
      </c>
      <c r="J168" s="236"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9">
        <f>IF(ISBLANK(INDEX('Policy Characteristics'!F:F,MATCH($C168,'Policy Characteristics'!$C:$C,0))),"",INDEX('Policy Characteristics'!F:F,MATCH($C168,'Policy Characteristics'!$C:$C,0)))</f>
        <v>0</v>
      </c>
      <c r="M168" s="239">
        <f>IF(ISBLANK(INDEX('Policy Characteristics'!G:G,MATCH($C168,'Policy Characteristics'!$C:$C,0))),"",INDEX('Policy Characteristics'!G:G,MATCH($C168,'Policy Characteristics'!$C:$C,0)))</f>
        <v>0.33</v>
      </c>
      <c r="N168" s="239">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34"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1630</v>
      </c>
      <c r="H169" s="15">
        <v>855</v>
      </c>
      <c r="I169" s="247" t="s">
        <v>43</v>
      </c>
      <c r="J169" s="236"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9">
        <f>IF(ISBLANK(INDEX('Policy Characteristics'!F:F,MATCH($C169,'Policy Characteristics'!$C:$C,0))),"",INDEX('Policy Characteristics'!F:F,MATCH($C169,'Policy Characteristics'!$C:$C,0)))</f>
        <v>0</v>
      </c>
      <c r="M169" s="239">
        <f>IF(ISBLANK(INDEX('Policy Characteristics'!G:G,MATCH($C169,'Policy Characteristics'!$C:$C,0))),"",INDEX('Policy Characteristics'!G:G,MATCH($C169,'Policy Characteristics'!$C:$C,0)))</f>
        <v>0.33</v>
      </c>
      <c r="N169" s="239">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34"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1489</v>
      </c>
      <c r="H170" s="15">
        <v>856</v>
      </c>
      <c r="I170" s="235" t="s">
        <v>44</v>
      </c>
      <c r="J170" s="236"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9">
        <f>IF(ISBLANK(INDEX('Policy Characteristics'!F:F,MATCH($C170,'Policy Characteristics'!$C:$C,0))),"",INDEX('Policy Characteristics'!F:F,MATCH($C170,'Policy Characteristics'!$C:$C,0)))</f>
        <v>0</v>
      </c>
      <c r="M170" s="239">
        <f>IF(ISBLANK(INDEX('Policy Characteristics'!G:G,MATCH($C170,'Policy Characteristics'!$C:$C,0))),"",INDEX('Policy Characteristics'!G:G,MATCH($C170,'Policy Characteristics'!$C:$C,0)))</f>
        <v>0.33</v>
      </c>
      <c r="N170" s="239">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34"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35" t="s">
        <v>43</v>
      </c>
      <c r="J171" s="236"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9">
        <f>IF(ISBLANK(INDEX('Policy Characteristics'!F:F,MATCH($C171,'Policy Characteristics'!$C:$C,0))),"",INDEX('Policy Characteristics'!F:F,MATCH($C171,'Policy Characteristics'!$C:$C,0)))</f>
        <v>0</v>
      </c>
      <c r="M171" s="239">
        <f>IF(ISBLANK(INDEX('Policy Characteristics'!G:G,MATCH($C171,'Policy Characteristics'!$C:$C,0))),"",INDEX('Policy Characteristics'!G:G,MATCH($C171,'Policy Characteristics'!$C:$C,0)))</f>
        <v>0.33</v>
      </c>
      <c r="N171" s="239">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34"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1491</v>
      </c>
      <c r="H172" s="15">
        <v>858</v>
      </c>
      <c r="I172" s="235" t="s">
        <v>44</v>
      </c>
      <c r="J172" s="236"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9">
        <f>IF(ISBLANK(INDEX('Policy Characteristics'!F:F,MATCH($C172,'Policy Characteristics'!$C:$C,0))),"",INDEX('Policy Characteristics'!F:F,MATCH($C172,'Policy Characteristics'!$C:$C,0)))</f>
        <v>0</v>
      </c>
      <c r="M172" s="239">
        <f>IF(ISBLANK(INDEX('Policy Characteristics'!G:G,MATCH($C172,'Policy Characteristics'!$C:$C,0))),"",INDEX('Policy Characteristics'!G:G,MATCH($C172,'Policy Characteristics'!$C:$C,0)))</f>
        <v>0.33</v>
      </c>
      <c r="N172" s="239">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34"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35" t="s">
        <v>44</v>
      </c>
      <c r="J173" s="236"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9">
        <f>IF(ISBLANK(INDEX('Policy Characteristics'!F:F,MATCH($C173,'Policy Characteristics'!$C:$C,0))),"",INDEX('Policy Characteristics'!F:F,MATCH($C173,'Policy Characteristics'!$C:$C,0)))</f>
        <v>0</v>
      </c>
      <c r="M173" s="239">
        <f>IF(ISBLANK(INDEX('Policy Characteristics'!G:G,MATCH($C173,'Policy Characteristics'!$C:$C,0))),"",INDEX('Policy Characteristics'!G:G,MATCH($C173,'Policy Characteristics'!$C:$C,0)))</f>
        <v>0.33</v>
      </c>
      <c r="N173" s="239">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34" t="str">
        <f>IF(ISBLANK(INDEX('Policy Characteristics'!B:B,MATCH($C174,'Policy Characteristics'!$C:$C,0))),"",INDEX('Policy Characteristics'!B:B,MATCH($C174,'Policy Characteristics'!$C:$C,0)))</f>
        <v>Zero-Emission Vehicle Sales Standard</v>
      </c>
      <c r="C174" t="s">
        <v>2629</v>
      </c>
      <c r="D174" s="88" t="s">
        <v>45</v>
      </c>
      <c r="E174" s="88" t="s">
        <v>37</v>
      </c>
      <c r="F174" s="88" t="s">
        <v>84</v>
      </c>
      <c r="G174" s="143" t="s">
        <v>1492</v>
      </c>
      <c r="H174" s="80">
        <v>186</v>
      </c>
      <c r="I174" s="247" t="s">
        <v>43</v>
      </c>
      <c r="J174" s="236"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9">
        <f>IF(ISBLANK(INDEX('Policy Characteristics'!F:F,MATCH($C174,'Policy Characteristics'!$C:$C,0))),"",INDEX('Policy Characteristics'!F:F,MATCH($C174,'Policy Characteristics'!$C:$C,0)))</f>
        <v>-1</v>
      </c>
      <c r="M174" s="239">
        <f>IF(ISBLANK(INDEX('Policy Characteristics'!G:G,MATCH($C174,'Policy Characteristics'!$C:$C,0))),"",INDEX('Policy Characteristics'!G:G,MATCH($C174,'Policy Characteristics'!$C:$C,0)))</f>
        <v>1</v>
      </c>
      <c r="N174" s="239">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34"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1633</v>
      </c>
      <c r="H175" s="80">
        <v>203</v>
      </c>
      <c r="I175" s="235" t="s">
        <v>43</v>
      </c>
      <c r="J175" s="236"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9">
        <f>IF(ISBLANK(INDEX('Policy Characteristics'!F:F,MATCH($C175,'Policy Characteristics'!$C:$C,0))),"",INDEX('Policy Characteristics'!F:F,MATCH($C175,'Policy Characteristics'!$C:$C,0)))</f>
        <v>-1</v>
      </c>
      <c r="M175" s="239">
        <f>IF(ISBLANK(INDEX('Policy Characteristics'!G:G,MATCH($C175,'Policy Characteristics'!$C:$C,0))),"",INDEX('Policy Characteristics'!G:G,MATCH($C175,'Policy Characteristics'!$C:$C,0)))</f>
        <v>1</v>
      </c>
      <c r="N175" s="239">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34"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7" t="s">
        <v>43</v>
      </c>
      <c r="J176" s="236"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9">
        <f>IF(ISBLANK(INDEX('Policy Characteristics'!F:F,MATCH($C176,'Policy Characteristics'!$C:$C,0))),"",INDEX('Policy Characteristics'!F:F,MATCH($C176,'Policy Characteristics'!$C:$C,0)))</f>
        <v>-1</v>
      </c>
      <c r="M176" s="239">
        <f>IF(ISBLANK(INDEX('Policy Characteristics'!G:G,MATCH($C176,'Policy Characteristics'!$C:$C,0))),"",INDEX('Policy Characteristics'!G:G,MATCH($C176,'Policy Characteristics'!$C:$C,0)))</f>
        <v>1</v>
      </c>
      <c r="N176" s="239">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34"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1630</v>
      </c>
      <c r="H177" s="80">
        <v>191</v>
      </c>
      <c r="I177" s="247" t="s">
        <v>43</v>
      </c>
      <c r="J177" s="236"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9">
        <f>IF(ISBLANK(INDEX('Policy Characteristics'!F:F,MATCH($C177,'Policy Characteristics'!$C:$C,0))),"",INDEX('Policy Characteristics'!F:F,MATCH($C177,'Policy Characteristics'!$C:$C,0)))</f>
        <v>-1</v>
      </c>
      <c r="M177" s="239">
        <f>IF(ISBLANK(INDEX('Policy Characteristics'!G:G,MATCH($C177,'Policy Characteristics'!$C:$C,0))),"",INDEX('Policy Characteristics'!G:G,MATCH($C177,'Policy Characteristics'!$C:$C,0)))</f>
        <v>1</v>
      </c>
      <c r="N177" s="239">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34"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1489</v>
      </c>
      <c r="H178" s="80">
        <v>496</v>
      </c>
      <c r="I178" s="247" t="s">
        <v>44</v>
      </c>
      <c r="J178" s="236"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9">
        <f>IF(ISBLANK(INDEX('Policy Characteristics'!F:F,MATCH($C178,'Policy Characteristics'!$C:$C,0))),"",INDEX('Policy Characteristics'!F:F,MATCH($C178,'Policy Characteristics'!$C:$C,0)))</f>
        <v>-1</v>
      </c>
      <c r="M178" s="239">
        <f>IF(ISBLANK(INDEX('Policy Characteristics'!G:G,MATCH($C178,'Policy Characteristics'!$C:$C,0))),"",INDEX('Policy Characteristics'!G:G,MATCH($C178,'Policy Characteristics'!$C:$C,0)))</f>
        <v>1</v>
      </c>
      <c r="N178" s="239">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34"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1489</v>
      </c>
      <c r="H179" s="80">
        <v>497</v>
      </c>
      <c r="I179" s="247" t="s">
        <v>44</v>
      </c>
      <c r="J179" s="236"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9">
        <f>IF(ISBLANK(INDEX('Policy Characteristics'!F:F,MATCH($C179,'Policy Characteristics'!$C:$C,0))),"",INDEX('Policy Characteristics'!F:F,MATCH($C179,'Policy Characteristics'!$C:$C,0)))</f>
        <v>-1</v>
      </c>
      <c r="M179" s="239">
        <f>IF(ISBLANK(INDEX('Policy Characteristics'!G:G,MATCH($C179,'Policy Characteristics'!$C:$C,0))),"",INDEX('Policy Characteristics'!G:G,MATCH($C179,'Policy Characteristics'!$C:$C,0)))</f>
        <v>1</v>
      </c>
      <c r="N179" s="239">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34"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7" t="s">
        <v>44</v>
      </c>
      <c r="J180" s="236"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9">
        <f>IF(ISBLANK(INDEX('Policy Characteristics'!F:F,MATCH($C180,'Policy Characteristics'!$C:$C,0))),"",INDEX('Policy Characteristics'!F:F,MATCH($C180,'Policy Characteristics'!$C:$C,0)))</f>
        <v>-1</v>
      </c>
      <c r="M180" s="239">
        <f>IF(ISBLANK(INDEX('Policy Characteristics'!G:G,MATCH($C180,'Policy Characteristics'!$C:$C,0))),"",INDEX('Policy Characteristics'!G:G,MATCH($C180,'Policy Characteristics'!$C:$C,0)))</f>
        <v>1</v>
      </c>
      <c r="N180" s="239">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34"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7" t="s">
        <v>44</v>
      </c>
      <c r="J181" s="236"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9">
        <f>IF(ISBLANK(INDEX('Policy Characteristics'!F:F,MATCH($C181,'Policy Characteristics'!$C:$C,0))),"",INDEX('Policy Characteristics'!F:F,MATCH($C181,'Policy Characteristics'!$C:$C,0)))</f>
        <v>-1</v>
      </c>
      <c r="M181" s="239">
        <f>IF(ISBLANK(INDEX('Policy Characteristics'!G:G,MATCH($C181,'Policy Characteristics'!$C:$C,0))),"",INDEX('Policy Characteristics'!G:G,MATCH($C181,'Policy Characteristics'!$C:$C,0)))</f>
        <v>1</v>
      </c>
      <c r="N181" s="239">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34"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1490</v>
      </c>
      <c r="H182" s="80">
        <v>500</v>
      </c>
      <c r="I182" s="247" t="s">
        <v>44</v>
      </c>
      <c r="J182" s="236"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9">
        <f>IF(ISBLANK(INDEX('Policy Characteristics'!F:F,MATCH($C182,'Policy Characteristics'!$C:$C,0))),"",INDEX('Policy Characteristics'!F:F,MATCH($C182,'Policy Characteristics'!$C:$C,0)))</f>
        <v>-1</v>
      </c>
      <c r="M182" s="239">
        <f>IF(ISBLANK(INDEX('Policy Characteristics'!G:G,MATCH($C182,'Policy Characteristics'!$C:$C,0))),"",INDEX('Policy Characteristics'!G:G,MATCH($C182,'Policy Characteristics'!$C:$C,0)))</f>
        <v>1</v>
      </c>
      <c r="N182" s="239">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34"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1491</v>
      </c>
      <c r="H183" s="80">
        <v>501</v>
      </c>
      <c r="I183" s="247" t="s">
        <v>44</v>
      </c>
      <c r="J183" s="236"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9">
        <f>IF(ISBLANK(INDEX('Policy Characteristics'!F:F,MATCH($C183,'Policy Characteristics'!$C:$C,0))),"",INDEX('Policy Characteristics'!F:F,MATCH($C183,'Policy Characteristics'!$C:$C,0)))</f>
        <v>-1</v>
      </c>
      <c r="M183" s="239">
        <f>IF(ISBLANK(INDEX('Policy Characteristics'!G:G,MATCH($C183,'Policy Characteristics'!$C:$C,0))),"",INDEX('Policy Characteristics'!G:G,MATCH($C183,'Policy Characteristics'!$C:$C,0)))</f>
        <v>1</v>
      </c>
      <c r="N183" s="239">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34"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7" t="s">
        <v>43</v>
      </c>
      <c r="J184" s="236"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9">
        <f>IF(ISBLANK(INDEX('Policy Characteristics'!F:F,MATCH($C184,'Policy Characteristics'!$C:$C,0))),"",INDEX('Policy Characteristics'!F:F,MATCH($C184,'Policy Characteristics'!$C:$C,0)))</f>
        <v>-1</v>
      </c>
      <c r="M184" s="239">
        <f>IF(ISBLANK(INDEX('Policy Characteristics'!G:G,MATCH($C184,'Policy Characteristics'!$C:$C,0))),"",INDEX('Policy Characteristics'!G:G,MATCH($C184,'Policy Characteristics'!$C:$C,0)))</f>
        <v>1</v>
      </c>
      <c r="N184" s="239">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34"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35" t="s">
        <v>44</v>
      </c>
      <c r="J185" s="236"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9">
        <f>IF(ISBLANK(INDEX('Policy Characteristics'!F:F,MATCH($C185,'Policy Characteristics'!$C:$C,0))),"",INDEX('Policy Characteristics'!F:F,MATCH($C185,'Policy Characteristics'!$C:$C,0)))</f>
        <v>-1</v>
      </c>
      <c r="M185" s="239">
        <f>IF(ISBLANK(INDEX('Policy Characteristics'!G:G,MATCH($C185,'Policy Characteristics'!$C:$C,0))),"",INDEX('Policy Characteristics'!G:G,MATCH($C185,'Policy Characteristics'!$C:$C,0)))</f>
        <v>1</v>
      </c>
      <c r="N185" s="239">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34" t="str">
        <f>IF(ISBLANK(INDEX('Policy Characteristics'!B:B,MATCH($C186,'Policy Characteristics'!$C:$C,0))),"",INDEX('Policy Characteristics'!B:B,MATCH($C186,'Policy Characteristics'!$C:$C,0)))</f>
        <v>Non-BAU ZEV-Qualifying Vehicles</v>
      </c>
      <c r="C186" t="s">
        <v>1612</v>
      </c>
      <c r="D186" s="88"/>
      <c r="E186" s="88"/>
      <c r="F186" s="88"/>
      <c r="G186" s="88"/>
      <c r="H186" s="15">
        <v>1655</v>
      </c>
      <c r="I186" s="247" t="s">
        <v>43</v>
      </c>
      <c r="J186" s="236"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9">
        <f>IF(ISBLANK(INDEX('Policy Characteristics'!F:F,MATCH($C186,'Policy Characteristics'!$C:$C,0))),"",INDEX('Policy Characteristics'!F:F,MATCH($C186,'Policy Characteristics'!$C:$C,0)))</f>
        <v>0</v>
      </c>
      <c r="M186" s="239">
        <f>IF(ISBLANK(INDEX('Policy Characteristics'!G:G,MATCH($C186,'Policy Characteristics'!$C:$C,0))),"",INDEX('Policy Characteristics'!G:G,MATCH($C186,'Policy Characteristics'!$C:$C,0)))</f>
        <v>1</v>
      </c>
      <c r="N186" s="239">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34" t="str">
        <f>IF(ISBLANK(INDEX('Policy Characteristics'!B:B,MATCH($C187,'Policy Characteristics'!$C:$C,0))),"",INDEX('Policy Characteristics'!B:B,MATCH($C187,'Policy Characteristics'!$C:$C,0)))</f>
        <v>Subsidy for Vehicle Battery Production</v>
      </c>
      <c r="C187" t="s">
        <v>1799</v>
      </c>
      <c r="H187" s="15">
        <v>2257</v>
      </c>
      <c r="I187" s="247" t="s">
        <v>43</v>
      </c>
      <c r="J187" s="236"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40">
        <f>IF(ISBLANK(INDEX('Policy Characteristics'!F:F,MATCH($C187,'Policy Characteristics'!$C:$C,0))),"",INDEX('Policy Characteristics'!F:F,MATCH($C187,'Policy Characteristics'!$C:$C,0)))</f>
        <v>-50</v>
      </c>
      <c r="M187" s="240">
        <f>IF(ISBLANK(INDEX('Policy Characteristics'!G:G,MATCH($C187,'Policy Characteristics'!$C:$C,0))),"",INDEX('Policy Characteristics'!G:G,MATCH($C187,'Policy Characteristics'!$C:$C,0)))</f>
        <v>50</v>
      </c>
      <c r="N187" s="240">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34" t="str">
        <f>IF(ISBLANK(INDEX('Policy Characteristics'!B:B,MATCH($C188,'Policy Characteristics'!$C:$C,0))),"",INDEX('Policy Characteristics'!B:B,MATCH($C188,'Policy Characteristics'!$C:$C,0)))</f>
        <v>Non-BAU Zero-Emission Vehicle Sales Standard by Subregion</v>
      </c>
      <c r="C188" s="143" t="s">
        <v>1968</v>
      </c>
      <c r="D188" s="88" t="s">
        <v>45</v>
      </c>
      <c r="E188" s="88" t="s">
        <v>37</v>
      </c>
      <c r="F188" s="88" t="s">
        <v>84</v>
      </c>
      <c r="G188" s="143" t="s">
        <v>1492</v>
      </c>
      <c r="H188" s="15">
        <v>2710</v>
      </c>
      <c r="I188" s="88" t="s">
        <v>43</v>
      </c>
      <c r="J188" s="236"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40">
        <f>IF(ISBLANK(INDEX('Policy Characteristics'!F:F,MATCH($C188,'Policy Characteristics'!$C:$C,0))),"",INDEX('Policy Characteristics'!F:F,MATCH($C188,'Policy Characteristics'!$C:$C,0)))</f>
        <v>0</v>
      </c>
      <c r="M188" s="240">
        <f>IF(ISBLANK(INDEX('Policy Characteristics'!G:G,MATCH($C188,'Policy Characteristics'!$C:$C,0))),"",INDEX('Policy Characteristics'!G:G,MATCH($C188,'Policy Characteristics'!$C:$C,0)))</f>
        <v>1</v>
      </c>
      <c r="N188" s="240">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34"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1633</v>
      </c>
      <c r="H189" s="15">
        <v>2711</v>
      </c>
      <c r="I189" s="88" t="s">
        <v>43</v>
      </c>
      <c r="J189" s="236"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40">
        <f>IF(ISBLANK(INDEX('Policy Characteristics'!F:F,MATCH($C189,'Policy Characteristics'!$C:$C,0))),"",INDEX('Policy Characteristics'!F:F,MATCH($C189,'Policy Characteristics'!$C:$C,0)))</f>
        <v>0</v>
      </c>
      <c r="M189" s="240">
        <f>IF(ISBLANK(INDEX('Policy Characteristics'!G:G,MATCH($C189,'Policy Characteristics'!$C:$C,0))),"",INDEX('Policy Characteristics'!G:G,MATCH($C189,'Policy Characteristics'!$C:$C,0)))</f>
        <v>1</v>
      </c>
      <c r="N189" s="240">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34"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6"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40">
        <f>IF(ISBLANK(INDEX('Policy Characteristics'!F:F,MATCH($C190,'Policy Characteristics'!$C:$C,0))),"",INDEX('Policy Characteristics'!F:F,MATCH($C190,'Policy Characteristics'!$C:$C,0)))</f>
        <v>0</v>
      </c>
      <c r="M190" s="240">
        <f>IF(ISBLANK(INDEX('Policy Characteristics'!G:G,MATCH($C190,'Policy Characteristics'!$C:$C,0))),"",INDEX('Policy Characteristics'!G:G,MATCH($C190,'Policy Characteristics'!$C:$C,0)))</f>
        <v>1</v>
      </c>
      <c r="N190" s="240">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34"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1630</v>
      </c>
      <c r="H191" s="15">
        <v>2713</v>
      </c>
      <c r="I191" s="88" t="s">
        <v>43</v>
      </c>
      <c r="J191" s="236"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40">
        <f>IF(ISBLANK(INDEX('Policy Characteristics'!F:F,MATCH($C191,'Policy Characteristics'!$C:$C,0))),"",INDEX('Policy Characteristics'!F:F,MATCH($C191,'Policy Characteristics'!$C:$C,0)))</f>
        <v>0</v>
      </c>
      <c r="M191" s="240">
        <f>IF(ISBLANK(INDEX('Policy Characteristics'!G:G,MATCH($C191,'Policy Characteristics'!$C:$C,0))),"",INDEX('Policy Characteristics'!G:G,MATCH($C191,'Policy Characteristics'!$C:$C,0)))</f>
        <v>1</v>
      </c>
      <c r="N191" s="240">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34"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1489</v>
      </c>
      <c r="H192" s="15">
        <v>2714</v>
      </c>
      <c r="I192" s="88" t="s">
        <v>44</v>
      </c>
      <c r="J192" s="236"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40">
        <f>IF(ISBLANK(INDEX('Policy Characteristics'!F:F,MATCH($C192,'Policy Characteristics'!$C:$C,0))),"",INDEX('Policy Characteristics'!F:F,MATCH($C192,'Policy Characteristics'!$C:$C,0)))</f>
        <v>0</v>
      </c>
      <c r="M192" s="240">
        <f>IF(ISBLANK(INDEX('Policy Characteristics'!G:G,MATCH($C192,'Policy Characteristics'!$C:$C,0))),"",INDEX('Policy Characteristics'!G:G,MATCH($C192,'Policy Characteristics'!$C:$C,0)))</f>
        <v>1</v>
      </c>
      <c r="N192" s="240">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34"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1489</v>
      </c>
      <c r="H193" s="15">
        <v>2715</v>
      </c>
      <c r="I193" s="88" t="s">
        <v>44</v>
      </c>
      <c r="J193" s="236"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40">
        <f>IF(ISBLANK(INDEX('Policy Characteristics'!F:F,MATCH($C193,'Policy Characteristics'!$C:$C,0))),"",INDEX('Policy Characteristics'!F:F,MATCH($C193,'Policy Characteristics'!$C:$C,0)))</f>
        <v>0</v>
      </c>
      <c r="M193" s="240">
        <f>IF(ISBLANK(INDEX('Policy Characteristics'!G:G,MATCH($C193,'Policy Characteristics'!$C:$C,0))),"",INDEX('Policy Characteristics'!G:G,MATCH($C193,'Policy Characteristics'!$C:$C,0)))</f>
        <v>1</v>
      </c>
      <c r="N193" s="240">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34"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6"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40">
        <f>IF(ISBLANK(INDEX('Policy Characteristics'!F:F,MATCH($C194,'Policy Characteristics'!$C:$C,0))),"",INDEX('Policy Characteristics'!F:F,MATCH($C194,'Policy Characteristics'!$C:$C,0)))</f>
        <v>0</v>
      </c>
      <c r="M194" s="240">
        <f>IF(ISBLANK(INDEX('Policy Characteristics'!G:G,MATCH($C194,'Policy Characteristics'!$C:$C,0))),"",INDEX('Policy Characteristics'!G:G,MATCH($C194,'Policy Characteristics'!$C:$C,0)))</f>
        <v>1</v>
      </c>
      <c r="N194" s="240">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34"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6"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40">
        <f>IF(ISBLANK(INDEX('Policy Characteristics'!F:F,MATCH($C195,'Policy Characteristics'!$C:$C,0))),"",INDEX('Policy Characteristics'!F:F,MATCH($C195,'Policy Characteristics'!$C:$C,0)))</f>
        <v>0</v>
      </c>
      <c r="M195" s="240">
        <f>IF(ISBLANK(INDEX('Policy Characteristics'!G:G,MATCH($C195,'Policy Characteristics'!$C:$C,0))),"",INDEX('Policy Characteristics'!G:G,MATCH($C195,'Policy Characteristics'!$C:$C,0)))</f>
        <v>1</v>
      </c>
      <c r="N195" s="240">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34"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1490</v>
      </c>
      <c r="H196" s="15">
        <v>2718</v>
      </c>
      <c r="I196" s="88" t="s">
        <v>44</v>
      </c>
      <c r="J196" s="236"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40">
        <f>IF(ISBLANK(INDEX('Policy Characteristics'!F:F,MATCH($C196,'Policy Characteristics'!$C:$C,0))),"",INDEX('Policy Characteristics'!F:F,MATCH($C196,'Policy Characteristics'!$C:$C,0)))</f>
        <v>0</v>
      </c>
      <c r="M196" s="240">
        <f>IF(ISBLANK(INDEX('Policy Characteristics'!G:G,MATCH($C196,'Policy Characteristics'!$C:$C,0))),"",INDEX('Policy Characteristics'!G:G,MATCH($C196,'Policy Characteristics'!$C:$C,0)))</f>
        <v>1</v>
      </c>
      <c r="N196" s="240">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34"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1491</v>
      </c>
      <c r="H197" s="15">
        <v>2719</v>
      </c>
      <c r="I197" s="88" t="s">
        <v>44</v>
      </c>
      <c r="J197" s="236"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40">
        <f>IF(ISBLANK(INDEX('Policy Characteristics'!F:F,MATCH($C197,'Policy Characteristics'!$C:$C,0))),"",INDEX('Policy Characteristics'!F:F,MATCH($C197,'Policy Characteristics'!$C:$C,0)))</f>
        <v>0</v>
      </c>
      <c r="M197" s="240">
        <f>IF(ISBLANK(INDEX('Policy Characteristics'!G:G,MATCH($C197,'Policy Characteristics'!$C:$C,0))),"",INDEX('Policy Characteristics'!G:G,MATCH($C197,'Policy Characteristics'!$C:$C,0)))</f>
        <v>1</v>
      </c>
      <c r="N197" s="240">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34"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6"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40">
        <f>IF(ISBLANK(INDEX('Policy Characteristics'!F:F,MATCH($C198,'Policy Characteristics'!$C:$C,0))),"",INDEX('Policy Characteristics'!F:F,MATCH($C198,'Policy Characteristics'!$C:$C,0)))</f>
        <v>0</v>
      </c>
      <c r="M198" s="240">
        <f>IF(ISBLANK(INDEX('Policy Characteristics'!G:G,MATCH($C198,'Policy Characteristics'!$C:$C,0))),"",INDEX('Policy Characteristics'!G:G,MATCH($C198,'Policy Characteristics'!$C:$C,0)))</f>
        <v>1</v>
      </c>
      <c r="N198" s="240">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34"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6"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40">
        <f>IF(ISBLANK(INDEX('Policy Characteristics'!F:F,MATCH($C199,'Policy Characteristics'!$C:$C,0))),"",INDEX('Policy Characteristics'!F:F,MATCH($C199,'Policy Characteristics'!$C:$C,0)))</f>
        <v>0</v>
      </c>
      <c r="M199" s="240">
        <f>IF(ISBLANK(INDEX('Policy Characteristics'!G:G,MATCH($C199,'Policy Characteristics'!$C:$C,0))),"",INDEX('Policy Characteristics'!G:G,MATCH($C199,'Policy Characteristics'!$C:$C,0)))</f>
        <v>1</v>
      </c>
      <c r="N199" s="240">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34"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7" t="s">
        <v>43</v>
      </c>
      <c r="J200" s="236"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9">
        <f>IF(ISBLANK(INDEX('Policy Characteristics'!F:F,MATCH($C200,'Policy Characteristics'!$C:$C,0))),"",INDEX('Policy Characteristics'!F:F,MATCH($C200,'Policy Characteristics'!$C:$C,0)))</f>
        <v>0</v>
      </c>
      <c r="M200" s="239">
        <f>IF(ISBLANK(INDEX('Policy Characteristics'!G:G,MATCH($C200,'Policy Characteristics'!$C:$C,0))),"",INDEX('Policy Characteristics'!G:G,MATCH($C200,'Policy Characteristics'!$C:$C,0)))</f>
        <v>1</v>
      </c>
      <c r="N200" s="239">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34"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7" t="s">
        <v>44</v>
      </c>
      <c r="J201" s="236"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9">
        <f>IF(ISBLANK(INDEX('Policy Characteristics'!F:F,MATCH($C201,'Policy Characteristics'!$C:$C,0))),"",INDEX('Policy Characteristics'!F:F,MATCH($C201,'Policy Characteristics'!$C:$C,0)))</f>
        <v>0</v>
      </c>
      <c r="M201" s="239">
        <f>IF(ISBLANK(INDEX('Policy Characteristics'!G:G,MATCH($C201,'Policy Characteristics'!$C:$C,0))),"",INDEX('Policy Characteristics'!G:G,MATCH($C201,'Policy Characteristics'!$C:$C,0)))</f>
        <v>1</v>
      </c>
      <c r="N201" s="239">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34"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7" t="s">
        <v>44</v>
      </c>
      <c r="J202" s="236"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9">
        <f>IF(ISBLANK(INDEX('Policy Characteristics'!F:F,MATCH($C202,'Policy Characteristics'!$C:$C,0))),"",INDEX('Policy Characteristics'!F:F,MATCH($C202,'Policy Characteristics'!$C:$C,0)))</f>
        <v>0</v>
      </c>
      <c r="M202" s="239">
        <f>IF(ISBLANK(INDEX('Policy Characteristics'!G:G,MATCH($C202,'Policy Characteristics'!$C:$C,0))),"",INDEX('Policy Characteristics'!G:G,MATCH($C202,'Policy Characteristics'!$C:$C,0)))</f>
        <v>1</v>
      </c>
      <c r="N202" s="239">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34"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7" t="s">
        <v>43</v>
      </c>
      <c r="J203" s="236"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9">
        <f>IF(ISBLANK(INDEX('Policy Characteristics'!F:F,MATCH($C203,'Policy Characteristics'!$C:$C,0))),"",INDEX('Policy Characteristics'!F:F,MATCH($C203,'Policy Characteristics'!$C:$C,0)))</f>
        <v>0</v>
      </c>
      <c r="M203" s="239">
        <f>IF(ISBLANK(INDEX('Policy Characteristics'!G:G,MATCH($C203,'Policy Characteristics'!$C:$C,0))),"",INDEX('Policy Characteristics'!G:G,MATCH($C203,'Policy Characteristics'!$C:$C,0)))</f>
        <v>1</v>
      </c>
      <c r="N203" s="239">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34"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7" t="s">
        <v>43</v>
      </c>
      <c r="J204" s="236"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9">
        <f>IF(ISBLANK(INDEX('Policy Characteristics'!F:F,MATCH($C204,'Policy Characteristics'!$C:$C,0))),"",INDEX('Policy Characteristics'!F:F,MATCH($C204,'Policy Characteristics'!$C:$C,0)))</f>
        <v>0</v>
      </c>
      <c r="M204" s="239">
        <f>IF(ISBLANK(INDEX('Policy Characteristics'!G:G,MATCH($C204,'Policy Characteristics'!$C:$C,0))),"",INDEX('Policy Characteristics'!G:G,MATCH($C204,'Policy Characteristics'!$C:$C,0)))</f>
        <v>1</v>
      </c>
      <c r="N204" s="239">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34"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7" t="s">
        <v>43</v>
      </c>
      <c r="J205" s="236"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9">
        <f>IF(ISBLANK(INDEX('Policy Characteristics'!F:F,MATCH($C205,'Policy Characteristics'!$C:$C,0))),"",INDEX('Policy Characteristics'!F:F,MATCH($C205,'Policy Characteristics'!$C:$C,0)))</f>
        <v>0</v>
      </c>
      <c r="M205" s="239">
        <f>IF(ISBLANK(INDEX('Policy Characteristics'!G:G,MATCH($C205,'Policy Characteristics'!$C:$C,0))),"",INDEX('Policy Characteristics'!G:G,MATCH($C205,'Policy Characteristics'!$C:$C,0)))</f>
        <v>1</v>
      </c>
      <c r="N205" s="239">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34"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7" t="s">
        <v>44</v>
      </c>
      <c r="J206" s="236"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9">
        <f>IF(ISBLANK(INDEX('Policy Characteristics'!F:F,MATCH($C206,'Policy Characteristics'!$C:$C,0))),"",INDEX('Policy Characteristics'!F:F,MATCH($C206,'Policy Characteristics'!$C:$C,0)))</f>
        <v>0</v>
      </c>
      <c r="M206" s="239">
        <f>IF(ISBLANK(INDEX('Policy Characteristics'!G:G,MATCH($C206,'Policy Characteristics'!$C:$C,0))),"",INDEX('Policy Characteristics'!G:G,MATCH($C206,'Policy Characteristics'!$C:$C,0)))</f>
        <v>1</v>
      </c>
      <c r="N206" s="239">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34"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7" t="s">
        <v>44</v>
      </c>
      <c r="J207" s="236"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9">
        <f>IF(ISBLANK(INDEX('Policy Characteristics'!F:F,MATCH($C207,'Policy Characteristics'!$C:$C,0))),"",INDEX('Policy Characteristics'!F:F,MATCH($C207,'Policy Characteristics'!$C:$C,0)))</f>
        <v>0</v>
      </c>
      <c r="M207" s="239">
        <f>IF(ISBLANK(INDEX('Policy Characteristics'!G:G,MATCH($C207,'Policy Characteristics'!$C:$C,0))),"",INDEX('Policy Characteristics'!G:G,MATCH($C207,'Policy Characteristics'!$C:$C,0)))</f>
        <v>1</v>
      </c>
      <c r="N207" s="239">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34"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7" t="s">
        <v>43</v>
      </c>
      <c r="J208" s="236"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9">
        <f>IF(ISBLANK(INDEX('Policy Characteristics'!F:F,MATCH($C208,'Policy Characteristics'!$C:$C,0))),"",INDEX('Policy Characteristics'!F:F,MATCH($C208,'Policy Characteristics'!$C:$C,0)))</f>
        <v>0</v>
      </c>
      <c r="M208" s="239">
        <f>IF(ISBLANK(INDEX('Policy Characteristics'!G:G,MATCH($C208,'Policy Characteristics'!$C:$C,0))),"",INDEX('Policy Characteristics'!G:G,MATCH($C208,'Policy Characteristics'!$C:$C,0)))</f>
        <v>1</v>
      </c>
      <c r="N208" s="239">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34"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7" t="s">
        <v>43</v>
      </c>
      <c r="J209" s="236"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9">
        <f>IF(ISBLANK(INDEX('Policy Characteristics'!F:F,MATCH($C209,'Policy Characteristics'!$C:$C,0))),"",INDEX('Policy Characteristics'!F:F,MATCH($C209,'Policy Characteristics'!$C:$C,0)))</f>
        <v>0</v>
      </c>
      <c r="M209" s="239">
        <f>IF(ISBLANK(INDEX('Policy Characteristics'!G:G,MATCH($C209,'Policy Characteristics'!$C:$C,0))),"",INDEX('Policy Characteristics'!G:G,MATCH($C209,'Policy Characteristics'!$C:$C,0)))</f>
        <v>1</v>
      </c>
      <c r="N209" s="239">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34"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7" t="s">
        <v>43</v>
      </c>
      <c r="J210" s="236"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9">
        <f>IF(ISBLANK(INDEX('Policy Characteristics'!F:F,MATCH($C210,'Policy Characteristics'!$C:$C,0))),"",INDEX('Policy Characteristics'!F:F,MATCH($C210,'Policy Characteristics'!$C:$C,0)))</f>
        <v>0</v>
      </c>
      <c r="M210" s="239">
        <f>IF(ISBLANK(INDEX('Policy Characteristics'!G:G,MATCH($C210,'Policy Characteristics'!$C:$C,0))),"",INDEX('Policy Characteristics'!G:G,MATCH($C210,'Policy Characteristics'!$C:$C,0)))</f>
        <v>1</v>
      </c>
      <c r="N210" s="239">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34"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7" t="s">
        <v>44</v>
      </c>
      <c r="J211" s="236"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9">
        <f>IF(ISBLANK(INDEX('Policy Characteristics'!F:F,MATCH($C211,'Policy Characteristics'!$C:$C,0))),"",INDEX('Policy Characteristics'!F:F,MATCH($C211,'Policy Characteristics'!$C:$C,0)))</f>
        <v>0</v>
      </c>
      <c r="M211" s="239">
        <f>IF(ISBLANK(INDEX('Policy Characteristics'!G:G,MATCH($C211,'Policy Characteristics'!$C:$C,0))),"",INDEX('Policy Characteristics'!G:G,MATCH($C211,'Policy Characteristics'!$C:$C,0)))</f>
        <v>1</v>
      </c>
      <c r="N211" s="239">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34"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7" t="s">
        <v>44</v>
      </c>
      <c r="J212" s="236"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9">
        <f>IF(ISBLANK(INDEX('Policy Characteristics'!F:F,MATCH($C212,'Policy Characteristics'!$C:$C,0))),"",INDEX('Policy Characteristics'!F:F,MATCH($C212,'Policy Characteristics'!$C:$C,0)))</f>
        <v>0</v>
      </c>
      <c r="M212" s="239">
        <f>IF(ISBLANK(INDEX('Policy Characteristics'!G:G,MATCH($C212,'Policy Characteristics'!$C:$C,0))),"",INDEX('Policy Characteristics'!G:G,MATCH($C212,'Policy Characteristics'!$C:$C,0)))</f>
        <v>1</v>
      </c>
      <c r="N212" s="239">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34"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7" t="s">
        <v>43</v>
      </c>
      <c r="J213" s="236"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9">
        <f>IF(ISBLANK(INDEX('Policy Characteristics'!F:F,MATCH($C213,'Policy Characteristics'!$C:$C,0))),"",INDEX('Policy Characteristics'!F:F,MATCH($C213,'Policy Characteristics'!$C:$C,0)))</f>
        <v>0</v>
      </c>
      <c r="M213" s="239">
        <f>IF(ISBLANK(INDEX('Policy Characteristics'!G:G,MATCH($C213,'Policy Characteristics'!$C:$C,0))),"",INDEX('Policy Characteristics'!G:G,MATCH($C213,'Policy Characteristics'!$C:$C,0)))</f>
        <v>1</v>
      </c>
      <c r="N213" s="239">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34"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7" t="s">
        <v>43</v>
      </c>
      <c r="J214" s="236"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9">
        <f>IF(ISBLANK(INDEX('Policy Characteristics'!F:F,MATCH($C214,'Policy Characteristics'!$C:$C,0))),"",INDEX('Policy Characteristics'!F:F,MATCH($C214,'Policy Characteristics'!$C:$C,0)))</f>
        <v>0</v>
      </c>
      <c r="M214" s="239">
        <f>IF(ISBLANK(INDEX('Policy Characteristics'!G:G,MATCH($C214,'Policy Characteristics'!$C:$C,0))),"",INDEX('Policy Characteristics'!G:G,MATCH($C214,'Policy Characteristics'!$C:$C,0)))</f>
        <v>1</v>
      </c>
      <c r="N214" s="239">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34"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7" t="s">
        <v>43</v>
      </c>
      <c r="J215" s="236"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9">
        <f>IF(ISBLANK(INDEX('Policy Characteristics'!F:F,MATCH($C215,'Policy Characteristics'!$C:$C,0))),"",INDEX('Policy Characteristics'!F:F,MATCH($C215,'Policy Characteristics'!$C:$C,0)))</f>
        <v>0</v>
      </c>
      <c r="M215" s="239">
        <f>IF(ISBLANK(INDEX('Policy Characteristics'!G:G,MATCH($C215,'Policy Characteristics'!$C:$C,0))),"",INDEX('Policy Characteristics'!G:G,MATCH($C215,'Policy Characteristics'!$C:$C,0)))</f>
        <v>0.75</v>
      </c>
      <c r="N215" s="239">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34"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7" t="s">
        <v>43</v>
      </c>
      <c r="J216" s="236"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9">
        <f>IF(ISBLANK(INDEX('Policy Characteristics'!F:F,MATCH($C216,'Policy Characteristics'!$C:$C,0))),"",INDEX('Policy Characteristics'!F:F,MATCH($C216,'Policy Characteristics'!$C:$C,0)))</f>
        <v>0</v>
      </c>
      <c r="M216" s="239">
        <f>IF(ISBLANK(INDEX('Policy Characteristics'!G:G,MATCH($C216,'Policy Characteristics'!$C:$C,0))),"",INDEX('Policy Characteristics'!G:G,MATCH($C216,'Policy Characteristics'!$C:$C,0)))</f>
        <v>0.75</v>
      </c>
      <c r="N216" s="239">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34"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7" t="s">
        <v>43</v>
      </c>
      <c r="J217" s="236"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9">
        <f>IF(ISBLANK(INDEX('Policy Characteristics'!F:F,MATCH($C217,'Policy Characteristics'!$C:$C,0))),"",INDEX('Policy Characteristics'!F:F,MATCH($C217,'Policy Characteristics'!$C:$C,0)))</f>
        <v>0</v>
      </c>
      <c r="M217" s="239">
        <f>IF(ISBLANK(INDEX('Policy Characteristics'!G:G,MATCH($C217,'Policy Characteristics'!$C:$C,0))),"",INDEX('Policy Characteristics'!G:G,MATCH($C217,'Policy Characteristics'!$C:$C,0)))</f>
        <v>0.75</v>
      </c>
      <c r="N217" s="239">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34"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7" t="s">
        <v>43</v>
      </c>
      <c r="J218" s="236"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9">
        <f>IF(ISBLANK(INDEX('Policy Characteristics'!F:F,MATCH($C218,'Policy Characteristics'!$C:$C,0))),"",INDEX('Policy Characteristics'!F:F,MATCH($C218,'Policy Characteristics'!$C:$C,0)))</f>
        <v>0</v>
      </c>
      <c r="M218" s="239">
        <f>IF(ISBLANK(INDEX('Policy Characteristics'!G:G,MATCH($C218,'Policy Characteristics'!$C:$C,0))),"",INDEX('Policy Characteristics'!G:G,MATCH($C218,'Policy Characteristics'!$C:$C,0)))</f>
        <v>0.75</v>
      </c>
      <c r="N218" s="239">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34"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7" t="s">
        <v>43</v>
      </c>
      <c r="J219" s="236"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9">
        <f>IF(ISBLANK(INDEX('Policy Characteristics'!F:F,MATCH($C219,'Policy Characteristics'!$C:$C,0))),"",INDEX('Policy Characteristics'!F:F,MATCH($C219,'Policy Characteristics'!$C:$C,0)))</f>
        <v>0</v>
      </c>
      <c r="M219" s="239">
        <f>IF(ISBLANK(INDEX('Policy Characteristics'!G:G,MATCH($C219,'Policy Characteristics'!$C:$C,0))),"",INDEX('Policy Characteristics'!G:G,MATCH($C219,'Policy Characteristics'!$C:$C,0)))</f>
        <v>0.75</v>
      </c>
      <c r="N219" s="239">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34"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7" t="s">
        <v>43</v>
      </c>
      <c r="J220" s="236"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9">
        <f>IF(ISBLANK(INDEX('Policy Characteristics'!F:F,MATCH($C220,'Policy Characteristics'!$C:$C,0))),"",INDEX('Policy Characteristics'!F:F,MATCH($C220,'Policy Characteristics'!$C:$C,0)))</f>
        <v>0</v>
      </c>
      <c r="M220" s="239">
        <f>IF(ISBLANK(INDEX('Policy Characteristics'!G:G,MATCH($C220,'Policy Characteristics'!$C:$C,0))),"",INDEX('Policy Characteristics'!G:G,MATCH($C220,'Policy Characteristics'!$C:$C,0)))</f>
        <v>0.75</v>
      </c>
      <c r="N220" s="239">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34"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7" t="s">
        <v>43</v>
      </c>
      <c r="J221" s="236"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9">
        <f>IF(ISBLANK(INDEX('Policy Characteristics'!F:F,MATCH($C221,'Policy Characteristics'!$C:$C,0))),"",INDEX('Policy Characteristics'!F:F,MATCH($C221,'Policy Characteristics'!$C:$C,0)))</f>
        <v>0</v>
      </c>
      <c r="M221" s="239">
        <f>IF(ISBLANK(INDEX('Policy Characteristics'!G:G,MATCH($C221,'Policy Characteristics'!$C:$C,0))),"",INDEX('Policy Characteristics'!G:G,MATCH($C221,'Policy Characteristics'!$C:$C,0)))</f>
        <v>0.75</v>
      </c>
      <c r="N221" s="239">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34"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7" t="s">
        <v>43</v>
      </c>
      <c r="J222" s="236"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9">
        <f>IF(ISBLANK(INDEX('Policy Characteristics'!F:F,MATCH($C222,'Policy Characteristics'!$C:$C,0))),"",INDEX('Policy Characteristics'!F:F,MATCH($C222,'Policy Characteristics'!$C:$C,0)))</f>
        <v>0</v>
      </c>
      <c r="M222" s="239">
        <f>IF(ISBLANK(INDEX('Policy Characteristics'!G:G,MATCH($C222,'Policy Characteristics'!$C:$C,0))),"",INDEX('Policy Characteristics'!G:G,MATCH($C222,'Policy Characteristics'!$C:$C,0)))</f>
        <v>0.75</v>
      </c>
      <c r="N222" s="239">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34"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7" t="s">
        <v>43</v>
      </c>
      <c r="J223" s="236"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9">
        <f>IF(ISBLANK(INDEX('Policy Characteristics'!F:F,MATCH($C223,'Policy Characteristics'!$C:$C,0))),"",INDEX('Policy Characteristics'!F:F,MATCH($C223,'Policy Characteristics'!$C:$C,0)))</f>
        <v>0</v>
      </c>
      <c r="M223" s="239">
        <f>IF(ISBLANK(INDEX('Policy Characteristics'!G:G,MATCH($C223,'Policy Characteristics'!$C:$C,0))),"",INDEX('Policy Characteristics'!G:G,MATCH($C223,'Policy Characteristics'!$C:$C,0)))</f>
        <v>0.75</v>
      </c>
      <c r="N223" s="239">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34"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7" t="s">
        <v>43</v>
      </c>
      <c r="J224" s="236"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9">
        <f>IF(ISBLANK(INDEX('Policy Characteristics'!F:F,MATCH($C224,'Policy Characteristics'!$C:$C,0))),"",INDEX('Policy Characteristics'!F:F,MATCH($C224,'Policy Characteristics'!$C:$C,0)))</f>
        <v>0</v>
      </c>
      <c r="M224" s="239">
        <f>IF(ISBLANK(INDEX('Policy Characteristics'!G:G,MATCH($C224,'Policy Characteristics'!$C:$C,0))),"",INDEX('Policy Characteristics'!G:G,MATCH($C224,'Policy Characteristics'!$C:$C,0)))</f>
        <v>0.75</v>
      </c>
      <c r="N224" s="239">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34"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7" t="s">
        <v>43</v>
      </c>
      <c r="J225" s="236"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9">
        <f>IF(ISBLANK(INDEX('Policy Characteristics'!F:F,MATCH($C225,'Policy Characteristics'!$C:$C,0))),"",INDEX('Policy Characteristics'!F:F,MATCH($C225,'Policy Characteristics'!$C:$C,0)))</f>
        <v>0</v>
      </c>
      <c r="M225" s="239">
        <f>IF(ISBLANK(INDEX('Policy Characteristics'!G:G,MATCH($C225,'Policy Characteristics'!$C:$C,0))),"",INDEX('Policy Characteristics'!G:G,MATCH($C225,'Policy Characteristics'!$C:$C,0)))</f>
        <v>0.75</v>
      </c>
      <c r="N225" s="239">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34"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7" t="s">
        <v>43</v>
      </c>
      <c r="J226" s="236"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9">
        <f>IF(ISBLANK(INDEX('Policy Characteristics'!F:F,MATCH($C226,'Policy Characteristics'!$C:$C,0))),"",INDEX('Policy Characteristics'!F:F,MATCH($C226,'Policy Characteristics'!$C:$C,0)))</f>
        <v>0</v>
      </c>
      <c r="M226" s="239">
        <f>IF(ISBLANK(INDEX('Policy Characteristics'!G:G,MATCH($C226,'Policy Characteristics'!$C:$C,0))),"",INDEX('Policy Characteristics'!G:G,MATCH($C226,'Policy Characteristics'!$C:$C,0)))</f>
        <v>0.75</v>
      </c>
      <c r="N226" s="239">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34"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7" t="s">
        <v>43</v>
      </c>
      <c r="J227" s="236"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9">
        <f>IF(ISBLANK(INDEX('Policy Characteristics'!F:F,MATCH($C227,'Policy Characteristics'!$C:$C,0))),"",INDEX('Policy Characteristics'!F:F,MATCH($C227,'Policy Characteristics'!$C:$C,0)))</f>
        <v>0</v>
      </c>
      <c r="M227" s="239">
        <f>IF(ISBLANK(INDEX('Policy Characteristics'!G:G,MATCH($C227,'Policy Characteristics'!$C:$C,0))),"",INDEX('Policy Characteristics'!G:G,MATCH($C227,'Policy Characteristics'!$C:$C,0)))</f>
        <v>0.75</v>
      </c>
      <c r="N227" s="239">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34"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7" t="s">
        <v>43</v>
      </c>
      <c r="J228" s="236"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9">
        <f>IF(ISBLANK(INDEX('Policy Characteristics'!F:F,MATCH($C228,'Policy Characteristics'!$C:$C,0))),"",INDEX('Policy Characteristics'!F:F,MATCH($C228,'Policy Characteristics'!$C:$C,0)))</f>
        <v>0</v>
      </c>
      <c r="M228" s="239">
        <f>IF(ISBLANK(INDEX('Policy Characteristics'!G:G,MATCH($C228,'Policy Characteristics'!$C:$C,0))),"",INDEX('Policy Characteristics'!G:G,MATCH($C228,'Policy Characteristics'!$C:$C,0)))</f>
        <v>0.75</v>
      </c>
      <c r="N228" s="239">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34"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7" t="s">
        <v>43</v>
      </c>
      <c r="J229" s="236"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9">
        <f>IF(ISBLANK(INDEX('Policy Characteristics'!F:F,MATCH($C229,'Policy Characteristics'!$C:$C,0))),"",INDEX('Policy Characteristics'!F:F,MATCH($C229,'Policy Characteristics'!$C:$C,0)))</f>
        <v>0</v>
      </c>
      <c r="M229" s="239">
        <f>IF(ISBLANK(INDEX('Policy Characteristics'!G:G,MATCH($C229,'Policy Characteristics'!$C:$C,0))),"",INDEX('Policy Characteristics'!G:G,MATCH($C229,'Policy Characteristics'!$C:$C,0)))</f>
        <v>0.75</v>
      </c>
      <c r="N229" s="239">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34"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7" t="s">
        <v>43</v>
      </c>
      <c r="J230" s="236"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9">
        <f>IF(ISBLANK(INDEX('Policy Characteristics'!F:F,MATCH($C230,'Policy Characteristics'!$C:$C,0))),"",INDEX('Policy Characteristics'!F:F,MATCH($C230,'Policy Characteristics'!$C:$C,0)))</f>
        <v>0</v>
      </c>
      <c r="M230" s="239">
        <f>IF(ISBLANK(INDEX('Policy Characteristics'!G:G,MATCH($C230,'Policy Characteristics'!$C:$C,0))),"",INDEX('Policy Characteristics'!G:G,MATCH($C230,'Policy Characteristics'!$C:$C,0)))</f>
        <v>0.75</v>
      </c>
      <c r="N230" s="239">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34"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7" t="s">
        <v>43</v>
      </c>
      <c r="J231" s="236"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9">
        <f>IF(ISBLANK(INDEX('Policy Characteristics'!F:F,MATCH($C231,'Policy Characteristics'!$C:$C,0))),"",INDEX('Policy Characteristics'!F:F,MATCH($C231,'Policy Characteristics'!$C:$C,0)))</f>
        <v>0</v>
      </c>
      <c r="M231" s="239">
        <f>IF(ISBLANK(INDEX('Policy Characteristics'!G:G,MATCH($C231,'Policy Characteristics'!$C:$C,0))),"",INDEX('Policy Characteristics'!G:G,MATCH($C231,'Policy Characteristics'!$C:$C,0)))</f>
        <v>0.75</v>
      </c>
      <c r="N231" s="239">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34"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7" t="s">
        <v>43</v>
      </c>
      <c r="J232" s="236"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9">
        <f>IF(ISBLANK(INDEX('Policy Characteristics'!F:F,MATCH($C232,'Policy Characteristics'!$C:$C,0))),"",INDEX('Policy Characteristics'!F:F,MATCH($C232,'Policy Characteristics'!$C:$C,0)))</f>
        <v>0</v>
      </c>
      <c r="M232" s="239">
        <f>IF(ISBLANK(INDEX('Policy Characteristics'!G:G,MATCH($C232,'Policy Characteristics'!$C:$C,0))),"",INDEX('Policy Characteristics'!G:G,MATCH($C232,'Policy Characteristics'!$C:$C,0)))</f>
        <v>0.75</v>
      </c>
      <c r="N232" s="239">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34" t="str">
        <f>IF(ISBLANK(INDEX('Policy Characteristics'!B:B,MATCH($C233,'Policy Characteristics'!$C:$C,0))),"",INDEX('Policy Characteristics'!B:B,MATCH($C233,'Policy Characteristics'!$C:$C,0)))</f>
        <v>Contractor Training</v>
      </c>
      <c r="C233" t="s">
        <v>7</v>
      </c>
      <c r="D233" s="88"/>
      <c r="E233" s="88"/>
      <c r="F233" s="88"/>
      <c r="G233" s="88"/>
      <c r="H233" s="15">
        <v>19</v>
      </c>
      <c r="I233" s="247" t="s">
        <v>43</v>
      </c>
      <c r="J233" s="236"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34" t="str">
        <f>IF(ISBLANK(INDEX('Policy Characteristics'!B:B,MATCH($C234,'Policy Characteristics'!$C:$C,0))),"",INDEX('Policy Characteristics'!B:B,MATCH($C234,'Policy Characteristics'!$C:$C,0)))</f>
        <v>Distributed Solar Carve-Out</v>
      </c>
      <c r="C234" t="s">
        <v>298</v>
      </c>
      <c r="D234" s="88"/>
      <c r="E234" s="88"/>
      <c r="F234" s="88"/>
      <c r="G234" s="88"/>
      <c r="H234" s="15">
        <v>146</v>
      </c>
      <c r="I234" s="247" t="s">
        <v>43</v>
      </c>
      <c r="J234" s="236"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9">
        <f>IF(ISBLANK(INDEX('Policy Characteristics'!F:F,MATCH($C234,'Policy Characteristics'!$C:$C,0))),"",INDEX('Policy Characteristics'!F:F,MATCH($C234,'Policy Characteristics'!$C:$C,0)))</f>
        <v>0</v>
      </c>
      <c r="M234" s="239">
        <f>IF(ISBLANK(INDEX('Policy Characteristics'!G:G,MATCH($C234,'Policy Characteristics'!$C:$C,0))),"",INDEX('Policy Characteristics'!G:G,MATCH($C234,'Policy Characteristics'!$C:$C,0)))</f>
        <v>0.24</v>
      </c>
      <c r="N234" s="239">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34" t="str">
        <f>IF(ISBLANK(INDEX('Policy Characteristics'!B:B,MATCH($C235,'Policy Characteristics'!$C:$C,0))),"",INDEX('Policy Characteristics'!B:B,MATCH($C235,'Policy Characteristics'!$C:$C,0)))</f>
        <v>Distributed Solar Subsidy</v>
      </c>
      <c r="C235" t="s">
        <v>1634</v>
      </c>
      <c r="D235" s="88" t="s">
        <v>274</v>
      </c>
      <c r="E235" s="88"/>
      <c r="F235" s="88" t="s">
        <v>278</v>
      </c>
      <c r="G235" s="88"/>
      <c r="H235" s="15">
        <v>147</v>
      </c>
      <c r="I235" s="247" t="s">
        <v>43</v>
      </c>
      <c r="J235" s="236"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9">
        <f>IF(ISBLANK(INDEX('Policy Characteristics'!F:F,MATCH($C235,'Policy Characteristics'!$C:$C,0))),"",INDEX('Policy Characteristics'!F:F,MATCH($C235,'Policy Characteristics'!$C:$C,0)))</f>
        <v>0</v>
      </c>
      <c r="M235" s="239">
        <f>IF(ISBLANK(INDEX('Policy Characteristics'!G:G,MATCH($C235,'Policy Characteristics'!$C:$C,0))),"",INDEX('Policy Characteristics'!G:G,MATCH($C235,'Policy Characteristics'!$C:$C,0)))</f>
        <v>0.5</v>
      </c>
      <c r="N235" s="239">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34"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7" t="s">
        <v>43</v>
      </c>
      <c r="J236" s="236"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9">
        <f>IF(ISBLANK(INDEX('Policy Characteristics'!F:F,MATCH($C236,'Policy Characteristics'!$C:$C,0))),"",INDEX('Policy Characteristics'!F:F,MATCH($C236,'Policy Characteristics'!$C:$C,0)))</f>
        <v>0</v>
      </c>
      <c r="M236" s="239">
        <f>IF(ISBLANK(INDEX('Policy Characteristics'!G:G,MATCH($C236,'Policy Characteristics'!$C:$C,0))),"",INDEX('Policy Characteristics'!G:G,MATCH($C236,'Policy Characteristics'!$C:$C,0)))</f>
        <v>0.5</v>
      </c>
      <c r="N236" s="239">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34"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7" t="s">
        <v>43</v>
      </c>
      <c r="J237" s="236"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9">
        <f>IF(ISBLANK(INDEX('Policy Characteristics'!F:F,MATCH($C237,'Policy Characteristics'!$C:$C,0))),"",INDEX('Policy Characteristics'!F:F,MATCH($C237,'Policy Characteristics'!$C:$C,0)))</f>
        <v>0</v>
      </c>
      <c r="M237" s="239">
        <f>IF(ISBLANK(INDEX('Policy Characteristics'!G:G,MATCH($C237,'Policy Characteristics'!$C:$C,0))),"",INDEX('Policy Characteristics'!G:G,MATCH($C237,'Policy Characteristics'!$C:$C,0)))</f>
        <v>0.5</v>
      </c>
      <c r="N237" s="239">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34" t="str">
        <f>IF(ISBLANK(INDEX('Policy Characteristics'!B:B,MATCH($C238,'Policy Characteristics'!$C:$C,0))),"",INDEX('Policy Characteristics'!B:B,MATCH($C238,'Policy Characteristics'!$C:$C,0)))</f>
        <v>Distributed Solar Capacity Requirement</v>
      </c>
      <c r="C238" t="s">
        <v>1924</v>
      </c>
      <c r="D238" s="88" t="s">
        <v>274</v>
      </c>
      <c r="E238" s="88"/>
      <c r="F238" s="88" t="s">
        <v>278</v>
      </c>
      <c r="G238" s="88"/>
      <c r="H238" s="15">
        <v>2433</v>
      </c>
      <c r="I238" s="247" t="s">
        <v>43</v>
      </c>
      <c r="J238" s="236"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9">
        <f>IF(ISBLANK(INDEX('Policy Characteristics'!F:F,MATCH($C238,'Policy Characteristics'!$C:$C,0))),"",INDEX('Policy Characteristics'!F:F,MATCH($C238,'Policy Characteristics'!$C:$C,0)))</f>
        <v>0</v>
      </c>
      <c r="M238" s="241">
        <f>IF(ISBLANK(INDEX('Policy Characteristics'!G:G,MATCH($C238,'Policy Characteristics'!$C:$C,0))),"",INDEX('Policy Characteristics'!G:G,MATCH($C238,'Policy Characteristics'!$C:$C,0)))</f>
        <v>600000</v>
      </c>
      <c r="N238" s="241">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34"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7" t="s">
        <v>43</v>
      </c>
      <c r="J239" s="236"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9">
        <f>IF(ISBLANK(INDEX('Policy Characteristics'!F:F,MATCH($C239,'Policy Characteristics'!$C:$C,0))),"",INDEX('Policy Characteristics'!F:F,MATCH($C239,'Policy Characteristics'!$C:$C,0)))</f>
        <v>0</v>
      </c>
      <c r="M239" s="241">
        <f>IF(ISBLANK(INDEX('Policy Characteristics'!G:G,MATCH($C239,'Policy Characteristics'!$C:$C,0))),"",INDEX('Policy Characteristics'!G:G,MATCH($C239,'Policy Characteristics'!$C:$C,0)))</f>
        <v>600000</v>
      </c>
      <c r="N239" s="241">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34"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7" t="s">
        <v>43</v>
      </c>
      <c r="J240" s="236"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9">
        <f>IF(ISBLANK(INDEX('Policy Characteristics'!F:F,MATCH($C240,'Policy Characteristics'!$C:$C,0))),"",INDEX('Policy Characteristics'!F:F,MATCH($C240,'Policy Characteristics'!$C:$C,0)))</f>
        <v>0</v>
      </c>
      <c r="M240" s="241">
        <f>IF(ISBLANK(INDEX('Policy Characteristics'!G:G,MATCH($C240,'Policy Characteristics'!$C:$C,0))),"",INDEX('Policy Characteristics'!G:G,MATCH($C240,'Policy Characteristics'!$C:$C,0)))</f>
        <v>600000</v>
      </c>
      <c r="N240" s="241">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34" t="str">
        <f>IF(ISBLANK(INDEX('Policy Characteristics'!B:B,MATCH($C241,'Policy Characteristics'!$C:$C,0))),"",INDEX('Policy Characteristics'!B:B,MATCH($C241,'Policy Characteristics'!$C:$C,0)))</f>
        <v>Non BAU Distributed Solar Capacity</v>
      </c>
      <c r="C241" t="s">
        <v>1981</v>
      </c>
      <c r="D241" s="88" t="s">
        <v>274</v>
      </c>
      <c r="E241" s="88"/>
      <c r="F241" s="88" t="s">
        <v>278</v>
      </c>
      <c r="G241" s="88"/>
      <c r="H241" s="15">
        <v>2748</v>
      </c>
      <c r="I241" s="247" t="s">
        <v>43</v>
      </c>
      <c r="J241" s="236"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9">
        <f>IF(ISBLANK(INDEX('Policy Characteristics'!F:F,MATCH($C241,'Policy Characteristics'!$C:$C,0))),"",INDEX('Policy Characteristics'!F:F,MATCH($C241,'Policy Characteristics'!$C:$C,0)))</f>
        <v>0</v>
      </c>
      <c r="M241" s="241">
        <f>IF(ISBLANK(INDEX('Policy Characteristics'!G:G,MATCH($C241,'Policy Characteristics'!$C:$C,0))),"",INDEX('Policy Characteristics'!G:G,MATCH($C241,'Policy Characteristics'!$C:$C,0)))</f>
        <v>1</v>
      </c>
      <c r="N241" s="241">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34"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7" t="s">
        <v>43</v>
      </c>
      <c r="J242" s="236"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9">
        <f>IF(ISBLANK(INDEX('Policy Characteristics'!F:F,MATCH($C242,'Policy Characteristics'!$C:$C,0))),"",INDEX('Policy Characteristics'!F:F,MATCH($C242,'Policy Characteristics'!$C:$C,0)))</f>
        <v>0</v>
      </c>
      <c r="M242" s="241">
        <f>IF(ISBLANK(INDEX('Policy Characteristics'!G:G,MATCH($C242,'Policy Characteristics'!$C:$C,0))),"",INDEX('Policy Characteristics'!G:G,MATCH($C242,'Policy Characteristics'!$C:$C,0)))</f>
        <v>1</v>
      </c>
      <c r="N242" s="241">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34"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7" t="s">
        <v>44</v>
      </c>
      <c r="J243" s="236"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9">
        <f>IF(ISBLANK(INDEX('Policy Characteristics'!F:F,MATCH($C243,'Policy Characteristics'!$C:$C,0))),"",INDEX('Policy Characteristics'!F:F,MATCH($C243,'Policy Characteristics'!$C:$C,0)))</f>
        <v>0</v>
      </c>
      <c r="M243" s="241">
        <f>IF(ISBLANK(INDEX('Policy Characteristics'!G:G,MATCH($C243,'Policy Characteristics'!$C:$C,0))),"",INDEX('Policy Characteristics'!G:G,MATCH($C243,'Policy Characteristics'!$C:$C,0)))</f>
        <v>1</v>
      </c>
      <c r="N243" s="241">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34" t="str">
        <f>IF(ISBLANK(INDEX('Policy Characteristics'!B:B,MATCH($C244,'Policy Characteristics'!$C:$C,0))),"",INDEX('Policy Characteristics'!B:B,MATCH($C244,'Policy Characteristics'!$C:$C,0)))</f>
        <v>Improved Labeling</v>
      </c>
      <c r="C244" t="s">
        <v>126</v>
      </c>
      <c r="D244" s="88"/>
      <c r="E244" s="88"/>
      <c r="F244" s="88"/>
      <c r="G244" s="88"/>
      <c r="H244" s="15">
        <v>20</v>
      </c>
      <c r="I244" s="247" t="s">
        <v>43</v>
      </c>
      <c r="J244" s="236"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34"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7" t="s">
        <v>43</v>
      </c>
      <c r="J245" s="236"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9">
        <f>IF(ISBLANK(INDEX('Policy Characteristics'!F:F,MATCH($C245,'Policy Characteristics'!$C:$C,0))),"",INDEX('Policy Characteristics'!F:F,MATCH($C245,'Policy Characteristics'!$C:$C,0)))</f>
        <v>0</v>
      </c>
      <c r="M245" s="239">
        <f>IF(ISBLANK(INDEX('Policy Characteristics'!G:G,MATCH($C245,'Policy Characteristics'!$C:$C,0))),"",INDEX('Policy Characteristics'!G:G,MATCH($C245,'Policy Characteristics'!$C:$C,0)))</f>
        <v>1</v>
      </c>
      <c r="N245" s="239">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34"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7" t="s">
        <v>43</v>
      </c>
      <c r="J246" s="236"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9">
        <f>IF(ISBLANK(INDEX('Policy Characteristics'!F:F,MATCH($C246,'Policy Characteristics'!$C:$C,0))),"",INDEX('Policy Characteristics'!F:F,MATCH($C246,'Policy Characteristics'!$C:$C,0)))</f>
        <v>0</v>
      </c>
      <c r="M246" s="239">
        <f>IF(ISBLANK(INDEX('Policy Characteristics'!G:G,MATCH($C246,'Policy Characteristics'!$C:$C,0))),"",INDEX('Policy Characteristics'!G:G,MATCH($C246,'Policy Characteristics'!$C:$C,0)))</f>
        <v>1</v>
      </c>
      <c r="N246" s="239">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34"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7" t="s">
        <v>43</v>
      </c>
      <c r="J247" s="236"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9">
        <f>IF(ISBLANK(INDEX('Policy Characteristics'!F:F,MATCH($C247,'Policy Characteristics'!$C:$C,0))),"",INDEX('Policy Characteristics'!F:F,MATCH($C247,'Policy Characteristics'!$C:$C,0)))</f>
        <v>0</v>
      </c>
      <c r="M247" s="239">
        <f>IF(ISBLANK(INDEX('Policy Characteristics'!G:G,MATCH($C247,'Policy Characteristics'!$C:$C,0))),"",INDEX('Policy Characteristics'!G:G,MATCH($C247,'Policy Characteristics'!$C:$C,0)))</f>
        <v>1</v>
      </c>
      <c r="N247" s="239">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34"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7" t="s">
        <v>43</v>
      </c>
      <c r="J248" s="236"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34"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7" t="s">
        <v>43</v>
      </c>
      <c r="J249" s="236"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34"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7" t="s">
        <v>44</v>
      </c>
      <c r="J250" s="236"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34"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7" t="s">
        <v>44</v>
      </c>
      <c r="J251" s="236"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34"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7" t="s">
        <v>43</v>
      </c>
      <c r="J252" s="236"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34"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7" t="s">
        <v>44</v>
      </c>
      <c r="J253" s="236"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34"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35" t="s">
        <v>43</v>
      </c>
      <c r="J254" s="236"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Louisiana.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34" t="str">
        <f>IF(ISBLANK(INDEX('Policy Characteristics'!B:B,MATCH($C255,'Policy Characteristics'!$C:$C,0))),"",INDEX('Policy Characteristics'!B:B,MATCH($C255,'Policy Characteristics'!$C:$C,0)))</f>
        <v>Ban New Power Plants</v>
      </c>
      <c r="C255" s="76" t="str">
        <f t="shared" ref="C255:C277" si="11">C$254</f>
        <v>Boolean Ban New Power Plants</v>
      </c>
      <c r="D255" s="78" t="s">
        <v>1663</v>
      </c>
      <c r="E255" s="88"/>
      <c r="F255" s="78" t="s">
        <v>1602</v>
      </c>
      <c r="G255" s="88"/>
      <c r="H255" s="15">
        <v>168</v>
      </c>
      <c r="I255" s="247" t="s">
        <v>43</v>
      </c>
      <c r="J255" s="236"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Louisiana.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34" t="str">
        <f>IF(ISBLANK(INDEX('Policy Characteristics'!B:B,MATCH($C256,'Policy Characteristics'!$C:$C,0))),"",INDEX('Policy Characteristics'!B:B,MATCH($C256,'Policy Characteristics'!$C:$C,0)))</f>
        <v>Ban New Power Plants</v>
      </c>
      <c r="C256" s="76" t="str">
        <f t="shared" si="11"/>
        <v>Boolean Ban New Power Plants</v>
      </c>
      <c r="D256" s="78" t="s">
        <v>1664</v>
      </c>
      <c r="E256" s="88"/>
      <c r="F256" s="78" t="s">
        <v>1603</v>
      </c>
      <c r="G256" s="88"/>
      <c r="H256" s="15">
        <v>1746</v>
      </c>
      <c r="I256" s="247" t="s">
        <v>43</v>
      </c>
      <c r="J256" s="236"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Louisiana.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34"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1674</v>
      </c>
      <c r="G257" s="88"/>
      <c r="H257" s="80">
        <v>169</v>
      </c>
      <c r="I257" s="247" t="s">
        <v>43</v>
      </c>
      <c r="J257" s="236"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Louisiana.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34"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7" t="s">
        <v>43</v>
      </c>
      <c r="J258" s="236"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Louisiana.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34"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7" t="s">
        <v>44</v>
      </c>
      <c r="J259" s="236"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Louisiana.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34"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7" t="s">
        <v>44</v>
      </c>
      <c r="J260" s="236"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Louisiana.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34"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7" t="s">
        <v>44</v>
      </c>
      <c r="J261" s="236"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Louisiana.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34"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7" t="s">
        <v>44</v>
      </c>
      <c r="J262" s="236"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Louisiana.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34"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7" t="s">
        <v>44</v>
      </c>
      <c r="J263" s="236"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Louisiana.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34"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7" t="s">
        <v>43</v>
      </c>
      <c r="J264" s="236"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Louisiana.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34"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7" t="s">
        <v>43</v>
      </c>
      <c r="J265" s="236"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Louisiana.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34"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7" t="s">
        <v>43</v>
      </c>
      <c r="J266" s="236"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Louisiana.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34"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7" t="s">
        <v>44</v>
      </c>
      <c r="J267" s="236"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Louisiana.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34"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7" t="s">
        <v>44</v>
      </c>
      <c r="J268" s="236"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Louisiana.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34"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7" t="s">
        <v>44</v>
      </c>
      <c r="J269" s="236"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Louisiana.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34"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7" t="s">
        <v>43</v>
      </c>
      <c r="J270" s="236"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Louisiana.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34" t="str">
        <f>IF(ISBLANK(INDEX('Policy Characteristics'!B:B,MATCH($C271,'Policy Characteristics'!$C:$C,0))),"",INDEX('Policy Characteristics'!B:B,MATCH($C271,'Policy Characteristics'!$C:$C,0)))</f>
        <v>Ban New Power Plants</v>
      </c>
      <c r="C271" s="76" t="str">
        <f t="shared" si="11"/>
        <v>Boolean Ban New Power Plants</v>
      </c>
      <c r="D271" s="78" t="s">
        <v>1662</v>
      </c>
      <c r="E271" s="88"/>
      <c r="F271" s="78" t="s">
        <v>1669</v>
      </c>
      <c r="G271" s="88"/>
      <c r="H271" s="15">
        <v>1747</v>
      </c>
      <c r="I271" s="247" t="s">
        <v>43</v>
      </c>
      <c r="J271" s="236"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Louisiana.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34" t="str">
        <f>IF(ISBLANK(INDEX('Policy Characteristics'!B:B,MATCH($C272,'Policy Characteristics'!$C:$C,0))),"",INDEX('Policy Characteristics'!B:B,MATCH($C272,'Policy Characteristics'!$C:$C,0)))</f>
        <v>Ban New Power Plants</v>
      </c>
      <c r="C272" s="76" t="str">
        <f t="shared" si="11"/>
        <v>Boolean Ban New Power Plants</v>
      </c>
      <c r="D272" s="78" t="s">
        <v>1665</v>
      </c>
      <c r="E272" s="88"/>
      <c r="F272" s="78" t="s">
        <v>1670</v>
      </c>
      <c r="G272" s="88"/>
      <c r="H272" s="15">
        <v>1748</v>
      </c>
      <c r="I272" s="247" t="s">
        <v>43</v>
      </c>
      <c r="J272" s="236"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Louisiana.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34" t="str">
        <f>IF(ISBLANK(INDEX('Policy Characteristics'!B:B,MATCH($C273,'Policy Characteristics'!$C:$C,0))),"",INDEX('Policy Characteristics'!B:B,MATCH($C273,'Policy Characteristics'!$C:$C,0)))</f>
        <v>Ban New Power Plants</v>
      </c>
      <c r="C273" s="76" t="str">
        <f t="shared" si="11"/>
        <v>Boolean Ban New Power Plants</v>
      </c>
      <c r="D273" s="78" t="s">
        <v>1666</v>
      </c>
      <c r="E273" s="88"/>
      <c r="F273" s="78" t="s">
        <v>1671</v>
      </c>
      <c r="G273" s="88"/>
      <c r="H273" s="15">
        <v>1749</v>
      </c>
      <c r="I273" s="247" t="s">
        <v>43</v>
      </c>
      <c r="J273" s="236"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Louisiana.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34" t="str">
        <f>IF(ISBLANK(INDEX('Policy Characteristics'!B:B,MATCH($C274,'Policy Characteristics'!$C:$C,0))),"",INDEX('Policy Characteristics'!B:B,MATCH($C274,'Policy Characteristics'!$C:$C,0)))</f>
        <v>Ban New Power Plants</v>
      </c>
      <c r="C274" s="76" t="str">
        <f t="shared" si="11"/>
        <v>Boolean Ban New Power Plants</v>
      </c>
      <c r="D274" s="78" t="s">
        <v>1667</v>
      </c>
      <c r="E274" s="88"/>
      <c r="F274" s="78" t="s">
        <v>1672</v>
      </c>
      <c r="G274" s="88"/>
      <c r="H274" s="15">
        <v>1750</v>
      </c>
      <c r="I274" s="247" t="s">
        <v>43</v>
      </c>
      <c r="J274" s="236"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Louisiana.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34" t="str">
        <f>IF(ISBLANK(INDEX('Policy Characteristics'!B:B,MATCH($C275,'Policy Characteristics'!$C:$C,0))),"",INDEX('Policy Characteristics'!B:B,MATCH($C275,'Policy Characteristics'!$C:$C,0)))</f>
        <v>Ban New Power Plants</v>
      </c>
      <c r="C275" s="76" t="str">
        <f t="shared" si="11"/>
        <v>Boolean Ban New Power Plants</v>
      </c>
      <c r="D275" s="78" t="s">
        <v>1668</v>
      </c>
      <c r="E275" s="88"/>
      <c r="F275" s="78" t="s">
        <v>1673</v>
      </c>
      <c r="G275" s="88"/>
      <c r="H275" s="15">
        <v>1751</v>
      </c>
      <c r="I275" s="247" t="s">
        <v>43</v>
      </c>
      <c r="J275" s="236"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Louisiana.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34" t="str">
        <f>IF(ISBLANK(INDEX('Policy Characteristics'!B:B,MATCH($C276,'Policy Characteristics'!$C:$C,0))),"",INDEX('Policy Characteristics'!B:B,MATCH($C276,'Policy Characteristics'!$C:$C,0)))</f>
        <v>Ban New Power Plants</v>
      </c>
      <c r="C276" s="76" t="str">
        <f t="shared" si="11"/>
        <v>Boolean Ban New Power Plants</v>
      </c>
      <c r="D276" s="78" t="s">
        <v>1756</v>
      </c>
      <c r="E276" s="88"/>
      <c r="F276" s="78" t="s">
        <v>1754</v>
      </c>
      <c r="G276" s="88"/>
      <c r="H276" s="15">
        <v>1752</v>
      </c>
      <c r="I276" s="247" t="s">
        <v>43</v>
      </c>
      <c r="J276" s="236"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Louisiana.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34" t="str">
        <f>IF(ISBLANK(INDEX('Policy Characteristics'!B:B,MATCH($C277,'Policy Characteristics'!$C:$C,0))),"",INDEX('Policy Characteristics'!B:B,MATCH($C277,'Policy Characteristics'!$C:$C,0)))</f>
        <v>Ban New Power Plants</v>
      </c>
      <c r="C277" s="76" t="str">
        <f t="shared" si="11"/>
        <v>Boolean Ban New Power Plants</v>
      </c>
      <c r="D277" s="78" t="s">
        <v>1757</v>
      </c>
      <c r="E277" s="88"/>
      <c r="F277" s="78" t="s">
        <v>1755</v>
      </c>
      <c r="G277" s="88"/>
      <c r="H277" s="15">
        <v>2236</v>
      </c>
      <c r="I277" s="247" t="s">
        <v>43</v>
      </c>
      <c r="J277" s="236"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Louisiana.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34" t="str">
        <f>IF(ISBLANK(INDEX('Policy Characteristics'!B:B,MATCH($C278,'Policy Characteristics'!$C:$C,0))),"",INDEX('Policy Characteristics'!B:B,MATCH($C278,'Policy Characteristics'!$C:$C,0)))</f>
        <v>Ban New Power Plant Retrofits</v>
      </c>
      <c r="C278" s="143" t="s">
        <v>1928</v>
      </c>
      <c r="D278" s="88" t="s">
        <v>445</v>
      </c>
      <c r="E278" s="88"/>
      <c r="F278" s="88" t="s">
        <v>444</v>
      </c>
      <c r="G278" s="88"/>
      <c r="H278" s="15">
        <v>2436</v>
      </c>
      <c r="I278" s="247" t="s">
        <v>44</v>
      </c>
      <c r="J278" s="236"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34" t="str">
        <f>IF(ISBLANK(INDEX('Policy Characteristics'!B:B,MATCH($C279,'Policy Characteristics'!$C:$C,0))),"",INDEX('Policy Characteristics'!B:B,MATCH($C279,'Policy Characteristics'!$C:$C,0)))</f>
        <v>Ban New Power Plant Retrofits</v>
      </c>
      <c r="C279" s="76" t="str">
        <f>C$278</f>
        <v>Boolean Ban New Power Plant Retrofits</v>
      </c>
      <c r="D279" s="78" t="s">
        <v>1663</v>
      </c>
      <c r="E279" s="88"/>
      <c r="F279" s="78" t="s">
        <v>1602</v>
      </c>
      <c r="G279" s="88"/>
      <c r="H279" s="15">
        <v>2437</v>
      </c>
      <c r="I279" s="247" t="s">
        <v>44</v>
      </c>
      <c r="J279" s="236"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34"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1664</v>
      </c>
      <c r="E280" s="88"/>
      <c r="F280" s="78" t="s">
        <v>1603</v>
      </c>
      <c r="G280" s="88"/>
      <c r="H280" s="15">
        <v>2438</v>
      </c>
      <c r="I280" s="247" t="s">
        <v>44</v>
      </c>
      <c r="J280" s="236"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34"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1674</v>
      </c>
      <c r="G281" s="88"/>
      <c r="H281" s="15">
        <v>2439</v>
      </c>
      <c r="I281" s="247" t="s">
        <v>44</v>
      </c>
      <c r="J281" s="236"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34"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7" t="s">
        <v>44</v>
      </c>
      <c r="J282" s="236"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34"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7" t="s">
        <v>44</v>
      </c>
      <c r="J283" s="236"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34"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7" t="s">
        <v>44</v>
      </c>
      <c r="J284" s="236"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34"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7" t="s">
        <v>44</v>
      </c>
      <c r="J285" s="236"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34"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7" t="s">
        <v>44</v>
      </c>
      <c r="J286" s="236"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34"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7" t="s">
        <v>44</v>
      </c>
      <c r="J287" s="236"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34"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7" t="s">
        <v>44</v>
      </c>
      <c r="J288" s="236"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34"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7" t="s">
        <v>44</v>
      </c>
      <c r="J289" s="236"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34"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7" t="s">
        <v>44</v>
      </c>
      <c r="J290" s="236"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34"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7" t="s">
        <v>44</v>
      </c>
      <c r="J291" s="236"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34"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7" t="s">
        <v>44</v>
      </c>
      <c r="J292" s="236"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34"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7" t="s">
        <v>44</v>
      </c>
      <c r="J293" s="236"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34"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7" t="s">
        <v>44</v>
      </c>
      <c r="J294" s="236"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34" t="str">
        <f>IF(ISBLANK(INDEX('Policy Characteristics'!B:B,MATCH($C295,'Policy Characteristics'!$C:$C,0))),"",INDEX('Policy Characteristics'!B:B,MATCH($C295,'Policy Characteristics'!$C:$C,0)))</f>
        <v>Ban New Power Plant Retrofits</v>
      </c>
      <c r="C295" s="76" t="str">
        <f t="shared" si="12"/>
        <v>Boolean Ban New Power Plant Retrofits</v>
      </c>
      <c r="D295" s="78" t="s">
        <v>1662</v>
      </c>
      <c r="E295" s="88"/>
      <c r="F295" s="78" t="s">
        <v>1669</v>
      </c>
      <c r="G295" s="88"/>
      <c r="H295" s="15">
        <v>2453</v>
      </c>
      <c r="I295" s="247" t="s">
        <v>43</v>
      </c>
      <c r="J295" s="236"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34" t="str">
        <f>IF(ISBLANK(INDEX('Policy Characteristics'!B:B,MATCH($C296,'Policy Characteristics'!$C:$C,0))),"",INDEX('Policy Characteristics'!B:B,MATCH($C296,'Policy Characteristics'!$C:$C,0)))</f>
        <v>Ban New Power Plant Retrofits</v>
      </c>
      <c r="C296" s="76" t="str">
        <f t="shared" si="12"/>
        <v>Boolean Ban New Power Plant Retrofits</v>
      </c>
      <c r="D296" s="78" t="s">
        <v>1665</v>
      </c>
      <c r="E296" s="88"/>
      <c r="F296" s="78" t="s">
        <v>1670</v>
      </c>
      <c r="G296" s="88"/>
      <c r="H296" s="15">
        <v>2454</v>
      </c>
      <c r="I296" s="247" t="s">
        <v>43</v>
      </c>
      <c r="J296" s="236"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34" t="str">
        <f>IF(ISBLANK(INDEX('Policy Characteristics'!B:B,MATCH($C297,'Policy Characteristics'!$C:$C,0))),"",INDEX('Policy Characteristics'!B:B,MATCH($C297,'Policy Characteristics'!$C:$C,0)))</f>
        <v>Ban New Power Plant Retrofits</v>
      </c>
      <c r="C297" s="76" t="str">
        <f t="shared" si="12"/>
        <v>Boolean Ban New Power Plant Retrofits</v>
      </c>
      <c r="D297" s="78" t="s">
        <v>1666</v>
      </c>
      <c r="E297" s="88"/>
      <c r="F297" s="78" t="s">
        <v>1671</v>
      </c>
      <c r="G297" s="88"/>
      <c r="H297" s="15">
        <v>2455</v>
      </c>
      <c r="I297" s="247" t="s">
        <v>43</v>
      </c>
      <c r="J297" s="236"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34" t="str">
        <f>IF(ISBLANK(INDEX('Policy Characteristics'!B:B,MATCH($C298,'Policy Characteristics'!$C:$C,0))),"",INDEX('Policy Characteristics'!B:B,MATCH($C298,'Policy Characteristics'!$C:$C,0)))</f>
        <v>Ban New Power Plant Retrofits</v>
      </c>
      <c r="C298" s="76" t="str">
        <f t="shared" si="12"/>
        <v>Boolean Ban New Power Plant Retrofits</v>
      </c>
      <c r="D298" s="78" t="s">
        <v>1667</v>
      </c>
      <c r="E298" s="88"/>
      <c r="F298" s="78" t="s">
        <v>1672</v>
      </c>
      <c r="G298" s="88"/>
      <c r="H298" s="15">
        <v>2456</v>
      </c>
      <c r="I298" s="247" t="s">
        <v>43</v>
      </c>
      <c r="J298" s="236"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34" t="str">
        <f>IF(ISBLANK(INDEX('Policy Characteristics'!B:B,MATCH($C299,'Policy Characteristics'!$C:$C,0))),"",INDEX('Policy Characteristics'!B:B,MATCH($C299,'Policy Characteristics'!$C:$C,0)))</f>
        <v>Ban New Power Plant Retrofits</v>
      </c>
      <c r="C299" s="76" t="str">
        <f t="shared" si="12"/>
        <v>Boolean Ban New Power Plant Retrofits</v>
      </c>
      <c r="D299" s="78" t="s">
        <v>1668</v>
      </c>
      <c r="E299" s="88"/>
      <c r="F299" s="78" t="s">
        <v>1673</v>
      </c>
      <c r="G299" s="88"/>
      <c r="H299" s="15">
        <v>2457</v>
      </c>
      <c r="I299" s="247" t="s">
        <v>44</v>
      </c>
      <c r="J299" s="236"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34" t="str">
        <f>IF(ISBLANK(INDEX('Policy Characteristics'!B:B,MATCH($C300,'Policy Characteristics'!$C:$C,0))),"",INDEX('Policy Characteristics'!B:B,MATCH($C300,'Policy Characteristics'!$C:$C,0)))</f>
        <v>Ban New Power Plant Retrofits</v>
      </c>
      <c r="C300" s="76" t="str">
        <f t="shared" si="12"/>
        <v>Boolean Ban New Power Plant Retrofits</v>
      </c>
      <c r="D300" s="78" t="s">
        <v>1756</v>
      </c>
      <c r="E300" s="88"/>
      <c r="F300" s="78" t="s">
        <v>1754</v>
      </c>
      <c r="G300" s="88"/>
      <c r="H300" s="15">
        <v>2458</v>
      </c>
      <c r="I300" s="247" t="s">
        <v>44</v>
      </c>
      <c r="J300" s="236"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34" t="str">
        <f>IF(ISBLANK(INDEX('Policy Characteristics'!B:B,MATCH($C301,'Policy Characteristics'!$C:$C,0))),"",INDEX('Policy Characteristics'!B:B,MATCH($C301,'Policy Characteristics'!$C:$C,0)))</f>
        <v>Ban New Power Plant Retrofits</v>
      </c>
      <c r="C301" s="76" t="str">
        <f t="shared" si="12"/>
        <v>Boolean Ban New Power Plant Retrofits</v>
      </c>
      <c r="D301" s="78" t="s">
        <v>1757</v>
      </c>
      <c r="E301" s="88"/>
      <c r="F301" s="78" t="s">
        <v>1755</v>
      </c>
      <c r="G301" s="88"/>
      <c r="H301" s="15">
        <v>2459</v>
      </c>
      <c r="I301" s="247" t="s">
        <v>44</v>
      </c>
      <c r="J301" s="236"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34" t="str">
        <f>IF(ISBLANK(INDEX('Policy Characteristics'!B:B,MATCH($C302,'Policy Characteristics'!$C:$C,0))),"",INDEX('Policy Characteristics'!B:B,MATCH($C302,'Policy Characteristics'!$C:$C,0)))</f>
        <v>Clean Electricity Standard</v>
      </c>
      <c r="C302" t="s">
        <v>980</v>
      </c>
      <c r="D302" s="88"/>
      <c r="E302" s="88"/>
      <c r="F302" s="88"/>
      <c r="G302" s="88"/>
      <c r="H302" s="15">
        <v>508</v>
      </c>
      <c r="I302" s="247" t="s">
        <v>43</v>
      </c>
      <c r="J302" s="236"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9">
        <f>IF(ISBLANK(INDEX('Policy Characteristics'!F:F,MATCH($C302,'Policy Characteristics'!$C:$C,0))),"",INDEX('Policy Characteristics'!F:F,MATCH($C302,'Policy Characteristics'!$C:$C,0)))</f>
        <v>0</v>
      </c>
      <c r="M302" s="239">
        <f>IF(ISBLANK(INDEX('Policy Characteristics'!G:G,MATCH($C302,'Policy Characteristics'!$C:$C,0))),"",INDEX('Policy Characteristics'!G:G,MATCH($C302,'Policy Characteristics'!$C:$C,0)))</f>
        <v>1</v>
      </c>
      <c r="N302" s="239">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34" t="str">
        <f>IF(ISBLANK(INDEX('Policy Characteristics'!B:B,MATCH($C303,'Policy Characteristics'!$C:$C,0))),"",INDEX('Policy Characteristics'!B:B,MATCH($C303,'Policy Characteristics'!$C:$C,0)))</f>
        <v>Clean Electricity Standard Foresight</v>
      </c>
      <c r="C303" t="s">
        <v>1719</v>
      </c>
      <c r="D303" s="88"/>
      <c r="E303" s="88"/>
      <c r="F303" s="88"/>
      <c r="G303" s="88"/>
      <c r="H303" s="15">
        <v>2234</v>
      </c>
      <c r="I303" s="247" t="s">
        <v>44</v>
      </c>
      <c r="J303" s="236"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40">
        <f>IF(ISBLANK(INDEX('Policy Characteristics'!F:F,MATCH($C303,'Policy Characteristics'!$C:$C,0))),"",INDEX('Policy Characteristics'!F:F,MATCH($C303,'Policy Characteristics'!$C:$C,0)))</f>
        <v>0</v>
      </c>
      <c r="M303" s="240">
        <f>IF(ISBLANK(INDEX('Policy Characteristics'!G:G,MATCH($C303,'Policy Characteristics'!$C:$C,0))),"",INDEX('Policy Characteristics'!G:G,MATCH($C303,'Policy Characteristics'!$C:$C,0)))</f>
        <v>1</v>
      </c>
      <c r="N303" s="240">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34" t="str">
        <f>IF(ISBLANK(INDEX('Policy Characteristics'!B:B,MATCH($C304,'Policy Characteristics'!$C:$C,0))),"",INDEX('Policy Characteristics'!B:B,MATCH($C304,'Policy Characteristics'!$C:$C,0)))</f>
        <v xml:space="preserve">Lift the Clean Electricity Standard Alternative Compliance Payment </v>
      </c>
      <c r="C304" t="s">
        <v>1916</v>
      </c>
      <c r="D304" s="88"/>
      <c r="E304" s="88"/>
      <c r="F304" s="88"/>
      <c r="G304" s="88"/>
      <c r="H304" s="15">
        <v>2285</v>
      </c>
      <c r="I304" s="247" t="s">
        <v>43</v>
      </c>
      <c r="J304" s="236"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40">
        <f>IF(ISBLANK(INDEX('Policy Characteristics'!F:F,MATCH($C304,'Policy Characteristics'!$C:$C,0))),"",INDEX('Policy Characteristics'!F:F,MATCH($C304,'Policy Characteristics'!$C:$C,0)))</f>
        <v>0</v>
      </c>
      <c r="M304" s="240">
        <f>IF(ISBLANK(INDEX('Policy Characteristics'!G:G,MATCH($C304,'Policy Characteristics'!$C:$C,0))),"",INDEX('Policy Characteristics'!G:G,MATCH($C304,'Policy Characteristics'!$C:$C,0)))</f>
        <v>1</v>
      </c>
      <c r="N304" s="240">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34" t="str">
        <f>IF(ISBLANK(INDEX('Policy Characteristics'!B:B,MATCH($C305,'Policy Characteristics'!$C:$C,0))),"",INDEX('Policy Characteristics'!B:B,MATCH($C305,'Policy Characteristics'!$C:$C,0)))</f>
        <v>Change Electricity Exports</v>
      </c>
      <c r="C305" s="143" t="s">
        <v>268</v>
      </c>
      <c r="D305" s="78"/>
      <c r="E305" s="78"/>
      <c r="F305" s="78"/>
      <c r="G305" s="78"/>
      <c r="H305" s="80">
        <v>148</v>
      </c>
      <c r="I305" s="247" t="s">
        <v>43</v>
      </c>
      <c r="J305" s="236"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9">
        <f>IF(ISBLANK(INDEX('Policy Characteristics'!F:F,MATCH($C305,'Policy Characteristics'!$C:$C,0))),"",INDEX('Policy Characteristics'!F:F,MATCH($C305,'Policy Characteristics'!$C:$C,0)))</f>
        <v>-0.5</v>
      </c>
      <c r="M305" s="239">
        <f>IF(ISBLANK(INDEX('Policy Characteristics'!G:G,MATCH($C305,'Policy Characteristics'!$C:$C,0))),"",INDEX('Policy Characteristics'!G:G,MATCH($C305,'Policy Characteristics'!$C:$C,0)))</f>
        <v>1</v>
      </c>
      <c r="N305" s="239">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34"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7" t="s">
        <v>43</v>
      </c>
      <c r="J306" s="236"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9">
        <f>IF(ISBLANK(INDEX('Policy Characteristics'!F:F,MATCH($C306,'Policy Characteristics'!$C:$C,0))),"",INDEX('Policy Characteristics'!F:F,MATCH($C306,'Policy Characteristics'!$C:$C,0)))</f>
        <v>-0.5</v>
      </c>
      <c r="M306" s="239">
        <f>IF(ISBLANK(INDEX('Policy Characteristics'!G:G,MATCH($C306,'Policy Characteristics'!$C:$C,0))),"",INDEX('Policy Characteristics'!G:G,MATCH($C306,'Policy Characteristics'!$C:$C,0)))</f>
        <v>1</v>
      </c>
      <c r="N306" s="239">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34"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1663</v>
      </c>
      <c r="E307" s="88"/>
      <c r="F307" s="78" t="s">
        <v>1602</v>
      </c>
      <c r="G307" s="78"/>
      <c r="H307" s="80">
        <v>526</v>
      </c>
      <c r="I307" s="247" t="s">
        <v>43</v>
      </c>
      <c r="J307" s="236"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9">
        <f>IF(ISBLANK(INDEX('Policy Characteristics'!F:F,MATCH($C307,'Policy Characteristics'!$C:$C,0))),"",INDEX('Policy Characteristics'!F:F,MATCH($C307,'Policy Characteristics'!$C:$C,0)))</f>
        <v>-0.5</v>
      </c>
      <c r="M307" s="239">
        <f>IF(ISBLANK(INDEX('Policy Characteristics'!G:G,MATCH($C307,'Policy Characteristics'!$C:$C,0))),"",INDEX('Policy Characteristics'!G:G,MATCH($C307,'Policy Characteristics'!$C:$C,0)))</f>
        <v>1</v>
      </c>
      <c r="N307" s="239">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34" t="str">
        <f>IF(ISBLANK(INDEX('Policy Characteristics'!B:B,MATCH($C308,'Policy Characteristics'!$C:$C,0))),"",INDEX('Policy Characteristics'!B:B,MATCH($C308,'Policy Characteristics'!$C:$C,0)))</f>
        <v>Change Electricity Imports</v>
      </c>
      <c r="C308" s="76" t="str">
        <f t="shared" si="13"/>
        <v>Percent Change in Electricity Imports</v>
      </c>
      <c r="D308" s="78" t="s">
        <v>1664</v>
      </c>
      <c r="E308" s="88"/>
      <c r="F308" s="78" t="s">
        <v>1603</v>
      </c>
      <c r="G308" s="78"/>
      <c r="H308" s="80">
        <v>1753</v>
      </c>
      <c r="I308" s="247" t="s">
        <v>43</v>
      </c>
      <c r="J308" s="236"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9">
        <f>IF(ISBLANK(INDEX('Policy Characteristics'!F:F,MATCH($C308,'Policy Characteristics'!$C:$C,0))),"",INDEX('Policy Characteristics'!F:F,MATCH($C308,'Policy Characteristics'!$C:$C,0)))</f>
        <v>-0.5</v>
      </c>
      <c r="M308" s="239">
        <f>IF(ISBLANK(INDEX('Policy Characteristics'!G:G,MATCH($C308,'Policy Characteristics'!$C:$C,0))),"",INDEX('Policy Characteristics'!G:G,MATCH($C308,'Policy Characteristics'!$C:$C,0)))</f>
        <v>1</v>
      </c>
      <c r="N308" s="239">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34"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1674</v>
      </c>
      <c r="G309" s="78"/>
      <c r="H309" s="80">
        <v>527</v>
      </c>
      <c r="I309" s="247" t="s">
        <v>43</v>
      </c>
      <c r="J309" s="236"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9">
        <f>IF(ISBLANK(INDEX('Policy Characteristics'!F:F,MATCH($C309,'Policy Characteristics'!$C:$C,0))),"",INDEX('Policy Characteristics'!F:F,MATCH($C309,'Policy Characteristics'!$C:$C,0)))</f>
        <v>-0.5</v>
      </c>
      <c r="M309" s="239">
        <f>IF(ISBLANK(INDEX('Policy Characteristics'!G:G,MATCH($C309,'Policy Characteristics'!$C:$C,0))),"",INDEX('Policy Characteristics'!G:G,MATCH($C309,'Policy Characteristics'!$C:$C,0)))</f>
        <v>1</v>
      </c>
      <c r="N309" s="239">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34"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7" t="s">
        <v>43</v>
      </c>
      <c r="J310" s="236"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9">
        <f>IF(ISBLANK(INDEX('Policy Characteristics'!F:F,MATCH($C310,'Policy Characteristics'!$C:$C,0))),"",INDEX('Policy Characteristics'!F:F,MATCH($C310,'Policy Characteristics'!$C:$C,0)))</f>
        <v>-0.5</v>
      </c>
      <c r="M310" s="239">
        <f>IF(ISBLANK(INDEX('Policy Characteristics'!G:G,MATCH($C310,'Policy Characteristics'!$C:$C,0))),"",INDEX('Policy Characteristics'!G:G,MATCH($C310,'Policy Characteristics'!$C:$C,0)))</f>
        <v>1</v>
      </c>
      <c r="N310" s="239">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34"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7" t="s">
        <v>43</v>
      </c>
      <c r="J311" s="236"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9">
        <f>IF(ISBLANK(INDEX('Policy Characteristics'!F:F,MATCH($C311,'Policy Characteristics'!$C:$C,0))),"",INDEX('Policy Characteristics'!F:F,MATCH($C311,'Policy Characteristics'!$C:$C,0)))</f>
        <v>-0.5</v>
      </c>
      <c r="M311" s="239">
        <f>IF(ISBLANK(INDEX('Policy Characteristics'!G:G,MATCH($C311,'Policy Characteristics'!$C:$C,0))),"",INDEX('Policy Characteristics'!G:G,MATCH($C311,'Policy Characteristics'!$C:$C,0)))</f>
        <v>1</v>
      </c>
      <c r="N311" s="239">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34"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7" t="s">
        <v>43</v>
      </c>
      <c r="J312" s="236"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9">
        <f>IF(ISBLANK(INDEX('Policy Characteristics'!F:F,MATCH($C312,'Policy Characteristics'!$C:$C,0))),"",INDEX('Policy Characteristics'!F:F,MATCH($C312,'Policy Characteristics'!$C:$C,0)))</f>
        <v>-0.5</v>
      </c>
      <c r="M312" s="239">
        <f>IF(ISBLANK(INDEX('Policy Characteristics'!G:G,MATCH($C312,'Policy Characteristics'!$C:$C,0))),"",INDEX('Policy Characteristics'!G:G,MATCH($C312,'Policy Characteristics'!$C:$C,0)))</f>
        <v>1</v>
      </c>
      <c r="N312" s="239">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34"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7" t="s">
        <v>44</v>
      </c>
      <c r="J313" s="236"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9">
        <f>IF(ISBLANK(INDEX('Policy Characteristics'!F:F,MATCH($C313,'Policy Characteristics'!$C:$C,0))),"",INDEX('Policy Characteristics'!F:F,MATCH($C313,'Policy Characteristics'!$C:$C,0)))</f>
        <v>-0.5</v>
      </c>
      <c r="M313" s="239">
        <f>IF(ISBLANK(INDEX('Policy Characteristics'!G:G,MATCH($C313,'Policy Characteristics'!$C:$C,0))),"",INDEX('Policy Characteristics'!G:G,MATCH($C313,'Policy Characteristics'!$C:$C,0)))</f>
        <v>1</v>
      </c>
      <c r="N313" s="239">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34"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7" t="s">
        <v>43</v>
      </c>
      <c r="J314" s="236"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9">
        <f>IF(ISBLANK(INDEX('Policy Characteristics'!F:F,MATCH($C314,'Policy Characteristics'!$C:$C,0))),"",INDEX('Policy Characteristics'!F:F,MATCH($C314,'Policy Characteristics'!$C:$C,0)))</f>
        <v>-0.5</v>
      </c>
      <c r="M314" s="239">
        <f>IF(ISBLANK(INDEX('Policy Characteristics'!G:G,MATCH($C314,'Policy Characteristics'!$C:$C,0))),"",INDEX('Policy Characteristics'!G:G,MATCH($C314,'Policy Characteristics'!$C:$C,0)))</f>
        <v>1</v>
      </c>
      <c r="N314" s="239">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34"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7" t="s">
        <v>44</v>
      </c>
      <c r="J315" s="236"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9">
        <f>IF(ISBLANK(INDEX('Policy Characteristics'!F:F,MATCH($C315,'Policy Characteristics'!$C:$C,0))),"",INDEX('Policy Characteristics'!F:F,MATCH($C315,'Policy Characteristics'!$C:$C,0)))</f>
        <v>-0.5</v>
      </c>
      <c r="M315" s="239">
        <f>IF(ISBLANK(INDEX('Policy Characteristics'!G:G,MATCH($C315,'Policy Characteristics'!$C:$C,0))),"",INDEX('Policy Characteristics'!G:G,MATCH($C315,'Policy Characteristics'!$C:$C,0)))</f>
        <v>1</v>
      </c>
      <c r="N315" s="239">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34"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7" t="s">
        <v>43</v>
      </c>
      <c r="J316" s="236"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9">
        <f>IF(ISBLANK(INDEX('Policy Characteristics'!F:F,MATCH($C316,'Policy Characteristics'!$C:$C,0))),"",INDEX('Policy Characteristics'!F:F,MATCH($C316,'Policy Characteristics'!$C:$C,0)))</f>
        <v>-0.5</v>
      </c>
      <c r="M316" s="239">
        <f>IF(ISBLANK(INDEX('Policy Characteristics'!G:G,MATCH($C316,'Policy Characteristics'!$C:$C,0))),"",INDEX('Policy Characteristics'!G:G,MATCH($C316,'Policy Characteristics'!$C:$C,0)))</f>
        <v>1</v>
      </c>
      <c r="N316" s="239">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34"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7" t="s">
        <v>44</v>
      </c>
      <c r="J317" s="236"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9">
        <f>IF(ISBLANK(INDEX('Policy Characteristics'!F:F,MATCH($C317,'Policy Characteristics'!$C:$C,0))),"",INDEX('Policy Characteristics'!F:F,MATCH($C317,'Policy Characteristics'!$C:$C,0)))</f>
        <v>-0.5</v>
      </c>
      <c r="M317" s="239">
        <f>IF(ISBLANK(INDEX('Policy Characteristics'!G:G,MATCH($C317,'Policy Characteristics'!$C:$C,0))),"",INDEX('Policy Characteristics'!G:G,MATCH($C317,'Policy Characteristics'!$C:$C,0)))</f>
        <v>1</v>
      </c>
      <c r="N317" s="239">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34"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7" t="s">
        <v>44</v>
      </c>
      <c r="J318" s="236"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9">
        <f>IF(ISBLANK(INDEX('Policy Characteristics'!F:F,MATCH($C318,'Policy Characteristics'!$C:$C,0))),"",INDEX('Policy Characteristics'!F:F,MATCH($C318,'Policy Characteristics'!$C:$C,0)))</f>
        <v>-0.5</v>
      </c>
      <c r="M318" s="239">
        <f>IF(ISBLANK(INDEX('Policy Characteristics'!G:G,MATCH($C318,'Policy Characteristics'!$C:$C,0))),"",INDEX('Policy Characteristics'!G:G,MATCH($C318,'Policy Characteristics'!$C:$C,0)))</f>
        <v>1</v>
      </c>
      <c r="N318" s="239">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34"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7" t="s">
        <v>44</v>
      </c>
      <c r="J319" s="236"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9">
        <f>IF(ISBLANK(INDEX('Policy Characteristics'!F:F,MATCH($C319,'Policy Characteristics'!$C:$C,0))),"",INDEX('Policy Characteristics'!F:F,MATCH($C319,'Policy Characteristics'!$C:$C,0)))</f>
        <v>-0.5</v>
      </c>
      <c r="M319" s="239">
        <f>IF(ISBLANK(INDEX('Policy Characteristics'!G:G,MATCH($C319,'Policy Characteristics'!$C:$C,0))),"",INDEX('Policy Characteristics'!G:G,MATCH($C319,'Policy Characteristics'!$C:$C,0)))</f>
        <v>1</v>
      </c>
      <c r="N319" s="239">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34"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7" t="s">
        <v>44</v>
      </c>
      <c r="J320" s="236"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9">
        <f>IF(ISBLANK(INDEX('Policy Characteristics'!F:F,MATCH($C320,'Policy Characteristics'!$C:$C,0))),"",INDEX('Policy Characteristics'!F:F,MATCH($C320,'Policy Characteristics'!$C:$C,0)))</f>
        <v>-0.5</v>
      </c>
      <c r="M320" s="239">
        <f>IF(ISBLANK(INDEX('Policy Characteristics'!G:G,MATCH($C320,'Policy Characteristics'!$C:$C,0))),"",INDEX('Policy Characteristics'!G:G,MATCH($C320,'Policy Characteristics'!$C:$C,0)))</f>
        <v>1</v>
      </c>
      <c r="N320" s="239">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34"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7" t="s">
        <v>44</v>
      </c>
      <c r="J321" s="236"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9">
        <f>IF(ISBLANK(INDEX('Policy Characteristics'!F:F,MATCH($C321,'Policy Characteristics'!$C:$C,0))),"",INDEX('Policy Characteristics'!F:F,MATCH($C321,'Policy Characteristics'!$C:$C,0)))</f>
        <v>-0.5</v>
      </c>
      <c r="M321" s="239">
        <f>IF(ISBLANK(INDEX('Policy Characteristics'!G:G,MATCH($C321,'Policy Characteristics'!$C:$C,0))),"",INDEX('Policy Characteristics'!G:G,MATCH($C321,'Policy Characteristics'!$C:$C,0)))</f>
        <v>1</v>
      </c>
      <c r="N321" s="239">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34"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7" t="s">
        <v>44</v>
      </c>
      <c r="J322" s="236"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9">
        <f>IF(ISBLANK(INDEX('Policy Characteristics'!F:F,MATCH($C322,'Policy Characteristics'!$C:$C,0))),"",INDEX('Policy Characteristics'!F:F,MATCH($C322,'Policy Characteristics'!$C:$C,0)))</f>
        <v>-0.5</v>
      </c>
      <c r="M322" s="239">
        <f>IF(ISBLANK(INDEX('Policy Characteristics'!G:G,MATCH($C322,'Policy Characteristics'!$C:$C,0))),"",INDEX('Policy Characteristics'!G:G,MATCH($C322,'Policy Characteristics'!$C:$C,0)))</f>
        <v>1</v>
      </c>
      <c r="N322" s="239">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34" t="str">
        <f>IF(ISBLANK(INDEX('Policy Characteristics'!B:B,MATCH($C323,'Policy Characteristics'!$C:$C,0))),"",INDEX('Policy Characteristics'!B:B,MATCH($C323,'Policy Characteristics'!$C:$C,0)))</f>
        <v>Change Electricity Imports</v>
      </c>
      <c r="C323" s="76" t="str">
        <f t="shared" si="13"/>
        <v>Percent Change in Electricity Imports</v>
      </c>
      <c r="D323" s="78" t="s">
        <v>1662</v>
      </c>
      <c r="E323" s="88"/>
      <c r="F323" s="78" t="s">
        <v>1669</v>
      </c>
      <c r="G323" s="78"/>
      <c r="H323" s="80">
        <v>1754</v>
      </c>
      <c r="I323" s="247" t="s">
        <v>44</v>
      </c>
      <c r="J323" s="236"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9">
        <f>IF(ISBLANK(INDEX('Policy Characteristics'!F:F,MATCH($C323,'Policy Characteristics'!$C:$C,0))),"",INDEX('Policy Characteristics'!F:F,MATCH($C323,'Policy Characteristics'!$C:$C,0)))</f>
        <v>-0.5</v>
      </c>
      <c r="M323" s="239">
        <f>IF(ISBLANK(INDEX('Policy Characteristics'!G:G,MATCH($C323,'Policy Characteristics'!$C:$C,0))),"",INDEX('Policy Characteristics'!G:G,MATCH($C323,'Policy Characteristics'!$C:$C,0)))</f>
        <v>1</v>
      </c>
      <c r="N323" s="239">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34" t="str">
        <f>IF(ISBLANK(INDEX('Policy Characteristics'!B:B,MATCH($C324,'Policy Characteristics'!$C:$C,0))),"",INDEX('Policy Characteristics'!B:B,MATCH($C324,'Policy Characteristics'!$C:$C,0)))</f>
        <v>Change Electricity Imports</v>
      </c>
      <c r="C324" s="76" t="str">
        <f t="shared" si="13"/>
        <v>Percent Change in Electricity Imports</v>
      </c>
      <c r="D324" s="78" t="s">
        <v>1665</v>
      </c>
      <c r="E324" s="88"/>
      <c r="F324" s="78" t="s">
        <v>1670</v>
      </c>
      <c r="G324" s="78"/>
      <c r="H324" s="80">
        <v>1755</v>
      </c>
      <c r="I324" s="247" t="s">
        <v>44</v>
      </c>
      <c r="J324" s="236"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9">
        <f>IF(ISBLANK(INDEX('Policy Characteristics'!F:F,MATCH($C324,'Policy Characteristics'!$C:$C,0))),"",INDEX('Policy Characteristics'!F:F,MATCH($C324,'Policy Characteristics'!$C:$C,0)))</f>
        <v>-0.5</v>
      </c>
      <c r="M324" s="239">
        <f>IF(ISBLANK(INDEX('Policy Characteristics'!G:G,MATCH($C324,'Policy Characteristics'!$C:$C,0))),"",INDEX('Policy Characteristics'!G:G,MATCH($C324,'Policy Characteristics'!$C:$C,0)))</f>
        <v>1</v>
      </c>
      <c r="N324" s="239">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34" t="str">
        <f>IF(ISBLANK(INDEX('Policy Characteristics'!B:B,MATCH($C325,'Policy Characteristics'!$C:$C,0))),"",INDEX('Policy Characteristics'!B:B,MATCH($C325,'Policy Characteristics'!$C:$C,0)))</f>
        <v>Change Electricity Imports</v>
      </c>
      <c r="C325" s="76" t="str">
        <f t="shared" si="13"/>
        <v>Percent Change in Electricity Imports</v>
      </c>
      <c r="D325" s="78" t="s">
        <v>1666</v>
      </c>
      <c r="E325" s="88"/>
      <c r="F325" s="78" t="s">
        <v>1671</v>
      </c>
      <c r="G325" s="78"/>
      <c r="H325" s="80">
        <v>1756</v>
      </c>
      <c r="I325" s="247" t="s">
        <v>44</v>
      </c>
      <c r="J325" s="236"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9">
        <f>IF(ISBLANK(INDEX('Policy Characteristics'!F:F,MATCH($C325,'Policy Characteristics'!$C:$C,0))),"",INDEX('Policy Characteristics'!F:F,MATCH($C325,'Policy Characteristics'!$C:$C,0)))</f>
        <v>-0.5</v>
      </c>
      <c r="M325" s="239">
        <f>IF(ISBLANK(INDEX('Policy Characteristics'!G:G,MATCH($C325,'Policy Characteristics'!$C:$C,0))),"",INDEX('Policy Characteristics'!G:G,MATCH($C325,'Policy Characteristics'!$C:$C,0)))</f>
        <v>1</v>
      </c>
      <c r="N325" s="239">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34" t="str">
        <f>IF(ISBLANK(INDEX('Policy Characteristics'!B:B,MATCH($C326,'Policy Characteristics'!$C:$C,0))),"",INDEX('Policy Characteristics'!B:B,MATCH($C326,'Policy Characteristics'!$C:$C,0)))</f>
        <v>Change Electricity Imports</v>
      </c>
      <c r="C326" s="76" t="str">
        <f t="shared" si="13"/>
        <v>Percent Change in Electricity Imports</v>
      </c>
      <c r="D326" s="78" t="s">
        <v>1667</v>
      </c>
      <c r="E326" s="88"/>
      <c r="F326" s="78" t="s">
        <v>1672</v>
      </c>
      <c r="G326" s="78"/>
      <c r="H326" s="80">
        <v>1757</v>
      </c>
      <c r="I326" s="247" t="s">
        <v>44</v>
      </c>
      <c r="J326" s="236"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9">
        <f>IF(ISBLANK(INDEX('Policy Characteristics'!F:F,MATCH($C326,'Policy Characteristics'!$C:$C,0))),"",INDEX('Policy Characteristics'!F:F,MATCH($C326,'Policy Characteristics'!$C:$C,0)))</f>
        <v>-0.5</v>
      </c>
      <c r="M326" s="239">
        <f>IF(ISBLANK(INDEX('Policy Characteristics'!G:G,MATCH($C326,'Policy Characteristics'!$C:$C,0))),"",INDEX('Policy Characteristics'!G:G,MATCH($C326,'Policy Characteristics'!$C:$C,0)))</f>
        <v>1</v>
      </c>
      <c r="N326" s="239">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34" t="str">
        <f>IF(ISBLANK(INDEX('Policy Characteristics'!B:B,MATCH($C327,'Policy Characteristics'!$C:$C,0))),"",INDEX('Policy Characteristics'!B:B,MATCH($C327,'Policy Characteristics'!$C:$C,0)))</f>
        <v>Change Electricity Imports</v>
      </c>
      <c r="C327" s="76" t="str">
        <f t="shared" si="13"/>
        <v>Percent Change in Electricity Imports</v>
      </c>
      <c r="D327" s="78" t="s">
        <v>1668</v>
      </c>
      <c r="E327" s="88"/>
      <c r="F327" s="78" t="s">
        <v>1673</v>
      </c>
      <c r="G327" s="78"/>
      <c r="H327" s="80">
        <v>1758</v>
      </c>
      <c r="I327" s="247" t="s">
        <v>44</v>
      </c>
      <c r="J327" s="236"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9">
        <f>IF(ISBLANK(INDEX('Policy Characteristics'!F:F,MATCH($C327,'Policy Characteristics'!$C:$C,0))),"",INDEX('Policy Characteristics'!F:F,MATCH($C327,'Policy Characteristics'!$C:$C,0)))</f>
        <v>-0.5</v>
      </c>
      <c r="M327" s="239">
        <f>IF(ISBLANK(INDEX('Policy Characteristics'!G:G,MATCH($C327,'Policy Characteristics'!$C:$C,0))),"",INDEX('Policy Characteristics'!G:G,MATCH($C327,'Policy Characteristics'!$C:$C,0)))</f>
        <v>1</v>
      </c>
      <c r="N327" s="239">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34" t="str">
        <f>IF(ISBLANK(INDEX('Policy Characteristics'!B:B,MATCH($C328,'Policy Characteristics'!$C:$C,0))),"",INDEX('Policy Characteristics'!B:B,MATCH($C328,'Policy Characteristics'!$C:$C,0)))</f>
        <v>Change Electricity Imports</v>
      </c>
      <c r="C328" s="76" t="str">
        <f t="shared" si="13"/>
        <v>Percent Change in Electricity Imports</v>
      </c>
      <c r="D328" s="78" t="s">
        <v>1756</v>
      </c>
      <c r="E328" s="88"/>
      <c r="F328" s="78" t="s">
        <v>1754</v>
      </c>
      <c r="G328" s="78"/>
      <c r="H328" s="80">
        <v>1759</v>
      </c>
      <c r="I328" s="247" t="s">
        <v>44</v>
      </c>
      <c r="J328" s="236"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9">
        <f>IF(ISBLANK(INDEX('Policy Characteristics'!F:F,MATCH($C328,'Policy Characteristics'!$C:$C,0))),"",INDEX('Policy Characteristics'!F:F,MATCH($C328,'Policy Characteristics'!$C:$C,0)))</f>
        <v>-0.5</v>
      </c>
      <c r="M328" s="239">
        <f>IF(ISBLANK(INDEX('Policy Characteristics'!G:G,MATCH($C328,'Policy Characteristics'!$C:$C,0))),"",INDEX('Policy Characteristics'!G:G,MATCH($C328,'Policy Characteristics'!$C:$C,0)))</f>
        <v>1</v>
      </c>
      <c r="N328" s="239">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34" t="str">
        <f>IF(ISBLANK(INDEX('Policy Characteristics'!B:B,MATCH($C329,'Policy Characteristics'!$C:$C,0))),"",INDEX('Policy Characteristics'!B:B,MATCH($C329,'Policy Characteristics'!$C:$C,0)))</f>
        <v>Change Electricity Imports</v>
      </c>
      <c r="C329" s="76" t="str">
        <f t="shared" si="13"/>
        <v>Percent Change in Electricity Imports</v>
      </c>
      <c r="D329" s="78" t="s">
        <v>1757</v>
      </c>
      <c r="E329" s="88"/>
      <c r="F329" s="78" t="s">
        <v>1755</v>
      </c>
      <c r="G329" s="78"/>
      <c r="H329" s="80">
        <v>2237</v>
      </c>
      <c r="I329" s="247" t="s">
        <v>44</v>
      </c>
      <c r="J329" s="236"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9">
        <f>IF(ISBLANK(INDEX('Policy Characteristics'!F:F,MATCH($C329,'Policy Characteristics'!$C:$C,0))),"",INDEX('Policy Characteristics'!F:F,MATCH($C329,'Policy Characteristics'!$C:$C,0)))</f>
        <v>-0.5</v>
      </c>
      <c r="M329" s="239">
        <f>IF(ISBLANK(INDEX('Policy Characteristics'!G:G,MATCH($C329,'Policy Characteristics'!$C:$C,0))),"",INDEX('Policy Characteristics'!G:G,MATCH($C329,'Policy Characteristics'!$C:$C,0)))</f>
        <v>1</v>
      </c>
      <c r="N329" s="239">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34" t="str">
        <f>IF(ISBLANK(INDEX('Policy Characteristics'!B:B,MATCH($C330,'Policy Characteristics'!$C:$C,0))),"",INDEX('Policy Characteristics'!B:B,MATCH($C330,'Policy Characteristics'!$C:$C,0)))</f>
        <v>Non BAU Guaranteed Dispatch</v>
      </c>
      <c r="C330" t="s">
        <v>299</v>
      </c>
      <c r="D330" s="88"/>
      <c r="E330" s="88"/>
      <c r="F330" s="88"/>
      <c r="G330" s="88"/>
      <c r="H330" s="15">
        <v>619</v>
      </c>
      <c r="I330" s="247" t="s">
        <v>44</v>
      </c>
      <c r="J330" s="236"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9">
        <f>IF(ISBLANK(INDEX('Policy Characteristics'!F:F,MATCH($C330,'Policy Characteristics'!$C:$C,0))),"",INDEX('Policy Characteristics'!F:F,MATCH($C330,'Policy Characteristics'!$C:$C,0)))</f>
        <v>0</v>
      </c>
      <c r="M330" s="239">
        <f>IF(ISBLANK(INDEX('Policy Characteristics'!G:G,MATCH($C330,'Policy Characteristics'!$C:$C,0))),"",INDEX('Policy Characteristics'!G:G,MATCH($C330,'Policy Characteristics'!$C:$C,0)))</f>
        <v>1</v>
      </c>
      <c r="N330" s="239">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34" t="str">
        <f>IF(ISBLANK(INDEX('Policy Characteristics'!B:B,MATCH($C331,'Policy Characteristics'!$C:$C,0))),"",INDEX('Policy Characteristics'!B:B,MATCH($C331,'Policy Characteristics'!$C:$C,0)))</f>
        <v>Decrease Cost of Capital</v>
      </c>
      <c r="C331" t="s">
        <v>1657</v>
      </c>
      <c r="D331" s="88" t="s">
        <v>445</v>
      </c>
      <c r="E331" s="88"/>
      <c r="F331" s="88" t="s">
        <v>444</v>
      </c>
      <c r="G331" s="78"/>
      <c r="H331" s="15">
        <v>1730</v>
      </c>
      <c r="I331" s="235" t="s">
        <v>44</v>
      </c>
      <c r="J331" s="236"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9">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34"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1663</v>
      </c>
      <c r="E332" s="88"/>
      <c r="F332" s="78" t="s">
        <v>1602</v>
      </c>
      <c r="G332" s="78"/>
      <c r="H332" s="15">
        <v>1731</v>
      </c>
      <c r="I332" s="235" t="s">
        <v>44</v>
      </c>
      <c r="J332" s="236"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9">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34"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1664</v>
      </c>
      <c r="E333" s="88"/>
      <c r="F333" s="78" t="s">
        <v>1603</v>
      </c>
      <c r="G333" s="78"/>
      <c r="H333" s="15">
        <v>1803</v>
      </c>
      <c r="I333" s="235" t="s">
        <v>44</v>
      </c>
      <c r="J333" s="236"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9">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34"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1674</v>
      </c>
      <c r="G334" s="78"/>
      <c r="H334" s="15">
        <v>1732</v>
      </c>
      <c r="I334" s="235" t="s">
        <v>44</v>
      </c>
      <c r="J334" s="236"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9">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34"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35" t="s">
        <v>43</v>
      </c>
      <c r="J335" s="236"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9">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34"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35" t="s">
        <v>43</v>
      </c>
      <c r="J336" s="236"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9">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34"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35" t="s">
        <v>43</v>
      </c>
      <c r="J337" s="236"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9">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34"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35" t="s">
        <v>43</v>
      </c>
      <c r="J338" s="236"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9">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34"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35" t="s">
        <v>43</v>
      </c>
      <c r="J339" s="236"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9">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34"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35" t="s">
        <v>43</v>
      </c>
      <c r="J340" s="236"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9">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34"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35" t="s">
        <v>44</v>
      </c>
      <c r="J341" s="236"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9">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34"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35" t="s">
        <v>44</v>
      </c>
      <c r="J342" s="236"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9">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34"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35" t="s">
        <v>44</v>
      </c>
      <c r="J343" s="236"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9">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34"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35" t="s">
        <v>43</v>
      </c>
      <c r="J344" s="236"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9">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34"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35" t="s">
        <v>44</v>
      </c>
      <c r="J345" s="236"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9">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34"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35" t="s">
        <v>44</v>
      </c>
      <c r="J346" s="236"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9">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34"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35" t="s">
        <v>44</v>
      </c>
      <c r="J347" s="236"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9">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34"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1662</v>
      </c>
      <c r="E348" s="88"/>
      <c r="F348" s="78" t="s">
        <v>1669</v>
      </c>
      <c r="G348" s="78"/>
      <c r="H348" s="15">
        <v>1804</v>
      </c>
      <c r="I348" s="235" t="s">
        <v>43</v>
      </c>
      <c r="J348" s="236"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9">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34"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1665</v>
      </c>
      <c r="E349" s="88"/>
      <c r="F349" s="78" t="s">
        <v>1670</v>
      </c>
      <c r="G349" s="78"/>
      <c r="H349" s="15">
        <v>1805</v>
      </c>
      <c r="I349" s="235" t="s">
        <v>43</v>
      </c>
      <c r="J349" s="236"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9">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34"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1666</v>
      </c>
      <c r="E350" s="88"/>
      <c r="F350" s="78" t="s">
        <v>1671</v>
      </c>
      <c r="G350" s="78"/>
      <c r="H350" s="15">
        <v>1806</v>
      </c>
      <c r="I350" s="235" t="s">
        <v>43</v>
      </c>
      <c r="J350" s="236"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9">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34"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1667</v>
      </c>
      <c r="E351" s="88"/>
      <c r="F351" s="78" t="s">
        <v>1672</v>
      </c>
      <c r="G351" s="78"/>
      <c r="H351" s="15">
        <v>1807</v>
      </c>
      <c r="I351" s="235" t="s">
        <v>43</v>
      </c>
      <c r="J351" s="236"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9">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34"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1668</v>
      </c>
      <c r="E352" s="88"/>
      <c r="F352" s="78" t="s">
        <v>1673</v>
      </c>
      <c r="G352" s="78"/>
      <c r="H352" s="15">
        <v>1808</v>
      </c>
      <c r="I352" s="235" t="s">
        <v>43</v>
      </c>
      <c r="J352" s="236"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9">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34"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1756</v>
      </c>
      <c r="E353" s="88"/>
      <c r="F353" s="78" t="s">
        <v>1754</v>
      </c>
      <c r="G353" s="78"/>
      <c r="H353" s="15">
        <v>1809</v>
      </c>
      <c r="I353" s="235" t="s">
        <v>43</v>
      </c>
      <c r="J353" s="236"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9">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34"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1757</v>
      </c>
      <c r="E354" s="88"/>
      <c r="F354" s="78" t="s">
        <v>1755</v>
      </c>
      <c r="G354" s="78"/>
      <c r="H354" s="15">
        <v>2238</v>
      </c>
      <c r="I354" s="235" t="s">
        <v>43</v>
      </c>
      <c r="J354" s="236"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9">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34" t="str">
        <f>IF(ISBLANK(INDEX('Policy Characteristics'!B:B,MATCH($C355,'Policy Characteristics'!$C:$C,0))),"",INDEX('Policy Characteristics'!B:B,MATCH($C355,'Policy Characteristics'!$C:$C,0)))</f>
        <v>Demand Response</v>
      </c>
      <c r="C355" t="s">
        <v>27</v>
      </c>
      <c r="D355" s="88"/>
      <c r="E355" s="88"/>
      <c r="F355" s="88"/>
      <c r="G355" s="88"/>
      <c r="H355" s="15">
        <v>30</v>
      </c>
      <c r="I355" s="247" t="s">
        <v>43</v>
      </c>
      <c r="J355" s="236"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9">
        <f>IF(ISBLANK(INDEX('Policy Characteristics'!F:F,MATCH($C355,'Policy Characteristics'!$C:$C,0))),"",INDEX('Policy Characteristics'!F:F,MATCH($C355,'Policy Characteristics'!$C:$C,0)))</f>
        <v>0</v>
      </c>
      <c r="M355" s="239">
        <f>IF(ISBLANK(INDEX('Policy Characteristics'!G:G,MATCH($C355,'Policy Characteristics'!$C:$C,0))),"",INDEX('Policy Characteristics'!G:G,MATCH($C355,'Policy Characteristics'!$C:$C,0)))</f>
        <v>1</v>
      </c>
      <c r="N355" s="239">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34"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7" t="s">
        <v>43</v>
      </c>
      <c r="J356" s="236"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34" t="str">
        <f>IF(ISBLANK(INDEX('Policy Characteristics'!B:B,MATCH($C357,'Policy Characteristics'!$C:$C,0))),"",INDEX('Policy Characteristics'!B:B,MATCH($C357,'Policy Characteristics'!$C:$C,0)))</f>
        <v>Early Retirement of Power Plants</v>
      </c>
      <c r="C357" t="s">
        <v>127</v>
      </c>
      <c r="D357" s="78" t="s">
        <v>1663</v>
      </c>
      <c r="E357" s="88"/>
      <c r="F357" s="78" t="s">
        <v>1602</v>
      </c>
      <c r="G357" s="88"/>
      <c r="H357" s="15">
        <v>1760</v>
      </c>
      <c r="I357" s="247" t="s">
        <v>43</v>
      </c>
      <c r="J357" s="236"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34"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1664</v>
      </c>
      <c r="E358" s="88"/>
      <c r="F358" s="78" t="s">
        <v>1603</v>
      </c>
      <c r="G358" s="88"/>
      <c r="H358" s="15">
        <v>620</v>
      </c>
      <c r="I358" s="247" t="s">
        <v>43</v>
      </c>
      <c r="J358" s="236"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34"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1674</v>
      </c>
      <c r="G359" s="88"/>
      <c r="H359" s="15">
        <v>32</v>
      </c>
      <c r="I359" s="247" t="s">
        <v>43</v>
      </c>
      <c r="J359" s="236"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34"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7" t="s">
        <v>44</v>
      </c>
      <c r="J360" s="236"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34"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7" t="s">
        <v>44</v>
      </c>
      <c r="J361" s="236"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34"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7" t="s">
        <v>44</v>
      </c>
      <c r="J362" s="236"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34"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7" t="s">
        <v>44</v>
      </c>
      <c r="J363" s="236"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34"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7" t="s">
        <v>44</v>
      </c>
      <c r="J364" s="236"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34"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7" t="s">
        <v>44</v>
      </c>
      <c r="J365" s="236"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34"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7" t="s">
        <v>44</v>
      </c>
      <c r="J366" s="236"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34"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7" t="s">
        <v>43</v>
      </c>
      <c r="J367" s="236"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34"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7" t="s">
        <v>43</v>
      </c>
      <c r="J368" s="236"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34"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7" t="s">
        <v>44</v>
      </c>
      <c r="J369" s="236"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34"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7" t="s">
        <v>44</v>
      </c>
      <c r="J370" s="236"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34"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7" t="s">
        <v>44</v>
      </c>
      <c r="J371" s="236"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34"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7" t="s">
        <v>44</v>
      </c>
      <c r="J372" s="236"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34"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1662</v>
      </c>
      <c r="E373" s="88"/>
      <c r="F373" s="78" t="s">
        <v>1669</v>
      </c>
      <c r="G373" s="88"/>
      <c r="H373" s="15">
        <v>1761</v>
      </c>
      <c r="I373" s="247" t="s">
        <v>44</v>
      </c>
      <c r="J373" s="236"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34"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1665</v>
      </c>
      <c r="E374" s="88"/>
      <c r="F374" s="78" t="s">
        <v>1670</v>
      </c>
      <c r="G374" s="88"/>
      <c r="H374" s="15">
        <v>1762</v>
      </c>
      <c r="I374" s="247" t="s">
        <v>44</v>
      </c>
      <c r="J374" s="236"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34"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1666</v>
      </c>
      <c r="E375" s="88"/>
      <c r="F375" s="78" t="s">
        <v>1671</v>
      </c>
      <c r="G375" s="88"/>
      <c r="H375" s="15">
        <v>1763</v>
      </c>
      <c r="I375" s="247" t="s">
        <v>44</v>
      </c>
      <c r="J375" s="236"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34"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1667</v>
      </c>
      <c r="E376" s="88"/>
      <c r="F376" s="78" t="s">
        <v>1672</v>
      </c>
      <c r="G376" s="88"/>
      <c r="H376" s="15">
        <v>1764</v>
      </c>
      <c r="I376" s="247" t="s">
        <v>44</v>
      </c>
      <c r="J376" s="236"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34"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1668</v>
      </c>
      <c r="E377" s="88"/>
      <c r="F377" s="78" t="s">
        <v>1673</v>
      </c>
      <c r="G377" s="88"/>
      <c r="H377" s="15">
        <v>1765</v>
      </c>
      <c r="I377" s="247" t="s">
        <v>44</v>
      </c>
      <c r="J377" s="236"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34"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1756</v>
      </c>
      <c r="E378" s="88"/>
      <c r="F378" s="78" t="s">
        <v>1754</v>
      </c>
      <c r="G378" s="88"/>
      <c r="H378" s="15">
        <v>1766</v>
      </c>
      <c r="I378" s="247" t="s">
        <v>44</v>
      </c>
      <c r="J378" s="236"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34"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1757</v>
      </c>
      <c r="E379" s="88"/>
      <c r="F379" s="78" t="s">
        <v>1755</v>
      </c>
      <c r="G379" s="88"/>
      <c r="H379" s="15">
        <v>2239</v>
      </c>
      <c r="I379" s="247" t="s">
        <v>44</v>
      </c>
      <c r="J379" s="236"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34"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7" t="s">
        <v>43</v>
      </c>
      <c r="J380" s="236"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34"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1663</v>
      </c>
      <c r="E381" s="88"/>
      <c r="F381" s="78" t="s">
        <v>1602</v>
      </c>
      <c r="G381" s="88"/>
      <c r="H381" s="15">
        <v>861</v>
      </c>
      <c r="I381" s="247" t="s">
        <v>44</v>
      </c>
      <c r="J381" s="236"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34"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1664</v>
      </c>
      <c r="E382" s="88"/>
      <c r="F382" s="78" t="s">
        <v>1603</v>
      </c>
      <c r="G382" s="88"/>
      <c r="H382" s="15">
        <v>1767</v>
      </c>
      <c r="I382" s="247" t="s">
        <v>44</v>
      </c>
      <c r="J382" s="236"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34"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1674</v>
      </c>
      <c r="G383" s="88"/>
      <c r="H383" s="15">
        <v>862</v>
      </c>
      <c r="I383" s="247" t="s">
        <v>44</v>
      </c>
      <c r="J383" s="236"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34"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7" t="s">
        <v>44</v>
      </c>
      <c r="J384" s="236"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34"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7" t="s">
        <v>44</v>
      </c>
      <c r="J385" s="236"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34"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7" t="s">
        <v>44</v>
      </c>
      <c r="J386" s="236"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34"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7" t="s">
        <v>44</v>
      </c>
      <c r="J387" s="236"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34"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7" t="s">
        <v>44</v>
      </c>
      <c r="J388" s="236"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34"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7" t="s">
        <v>44</v>
      </c>
      <c r="J389" s="236"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34"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7" t="s">
        <v>44</v>
      </c>
      <c r="J390" s="236"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34"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7" t="s">
        <v>44</v>
      </c>
      <c r="J391" s="236"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34"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7" t="s">
        <v>43</v>
      </c>
      <c r="J392" s="236"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34"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7" t="s">
        <v>44</v>
      </c>
      <c r="J393" s="236"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34"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7" t="s">
        <v>44</v>
      </c>
      <c r="J394" s="236"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34"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7" t="s">
        <v>44</v>
      </c>
      <c r="J395" s="236"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34"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7" t="s">
        <v>44</v>
      </c>
      <c r="J396" s="236"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34"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1662</v>
      </c>
      <c r="E397" s="88"/>
      <c r="F397" s="78" t="s">
        <v>1669</v>
      </c>
      <c r="G397" s="88"/>
      <c r="H397" s="15">
        <v>1768</v>
      </c>
      <c r="I397" s="247" t="s">
        <v>43</v>
      </c>
      <c r="J397" s="236"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34"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1665</v>
      </c>
      <c r="E398" s="88"/>
      <c r="F398" s="78" t="s">
        <v>1670</v>
      </c>
      <c r="G398" s="88"/>
      <c r="H398" s="15">
        <v>1769</v>
      </c>
      <c r="I398" s="247" t="s">
        <v>44</v>
      </c>
      <c r="J398" s="236"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34"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1666</v>
      </c>
      <c r="E399" s="88"/>
      <c r="F399" s="78" t="s">
        <v>1671</v>
      </c>
      <c r="G399" s="88"/>
      <c r="H399" s="15">
        <v>1770</v>
      </c>
      <c r="I399" s="247" t="s">
        <v>44</v>
      </c>
      <c r="J399" s="236"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34"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1667</v>
      </c>
      <c r="E400" s="88"/>
      <c r="F400" s="78" t="s">
        <v>1672</v>
      </c>
      <c r="G400" s="88"/>
      <c r="H400" s="15">
        <v>1771</v>
      </c>
      <c r="I400" s="247" t="s">
        <v>44</v>
      </c>
      <c r="J400" s="236"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34"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1668</v>
      </c>
      <c r="E401" s="88"/>
      <c r="F401" s="78" t="s">
        <v>1673</v>
      </c>
      <c r="G401" s="88"/>
      <c r="H401" s="15">
        <v>1772</v>
      </c>
      <c r="I401" s="247" t="s">
        <v>44</v>
      </c>
      <c r="J401" s="236"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34"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1756</v>
      </c>
      <c r="E402" s="88"/>
      <c r="F402" s="78" t="s">
        <v>1754</v>
      </c>
      <c r="G402" s="88"/>
      <c r="H402" s="15">
        <v>1773</v>
      </c>
      <c r="I402" s="247" t="s">
        <v>44</v>
      </c>
      <c r="J402" s="236"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34"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1757</v>
      </c>
      <c r="E403" s="88"/>
      <c r="F403" s="78" t="s">
        <v>1755</v>
      </c>
      <c r="G403" s="88"/>
      <c r="H403" s="15">
        <v>2240</v>
      </c>
      <c r="I403" s="247" t="s">
        <v>44</v>
      </c>
      <c r="J403" s="236"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34"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7" t="s">
        <v>44</v>
      </c>
      <c r="J404" s="236"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34"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1663</v>
      </c>
      <c r="E405" s="88"/>
      <c r="F405" s="78" t="s">
        <v>1602</v>
      </c>
      <c r="G405" s="88"/>
      <c r="H405" s="15">
        <v>634</v>
      </c>
      <c r="I405" s="247" t="s">
        <v>44</v>
      </c>
      <c r="J405" s="236"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34"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1664</v>
      </c>
      <c r="E406" s="88"/>
      <c r="F406" s="78" t="s">
        <v>1603</v>
      </c>
      <c r="G406" s="88"/>
      <c r="H406" s="15">
        <v>1774</v>
      </c>
      <c r="I406" s="247" t="s">
        <v>44</v>
      </c>
      <c r="J406" s="236"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34"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1674</v>
      </c>
      <c r="G407" s="88"/>
      <c r="H407" s="15">
        <v>635</v>
      </c>
      <c r="I407" s="247" t="s">
        <v>44</v>
      </c>
      <c r="J407" s="236"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34"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7" t="s">
        <v>44</v>
      </c>
      <c r="J408" s="236"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34"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7" t="s">
        <v>43</v>
      </c>
      <c r="J409" s="236"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34"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7" t="s">
        <v>43</v>
      </c>
      <c r="J410" s="236"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34"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7" t="s">
        <v>44</v>
      </c>
      <c r="J411" s="236"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34"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7" t="s">
        <v>44</v>
      </c>
      <c r="J412" s="236"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34"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7" t="s">
        <v>44</v>
      </c>
      <c r="J413" s="236"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34"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7" t="s">
        <v>44</v>
      </c>
      <c r="J414" s="236"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34"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7" t="s">
        <v>44</v>
      </c>
      <c r="J415" s="236"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34"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7" t="s">
        <v>44</v>
      </c>
      <c r="J416" s="236"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34"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7" t="s">
        <v>43</v>
      </c>
      <c r="J417" s="236"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34"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7" t="s">
        <v>44</v>
      </c>
      <c r="J418" s="236"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34"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7" t="s">
        <v>44</v>
      </c>
      <c r="J419" s="236"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34"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7" t="s">
        <v>44</v>
      </c>
      <c r="J420" s="236"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34"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1662</v>
      </c>
      <c r="E421" s="88"/>
      <c r="F421" s="78" t="s">
        <v>1669</v>
      </c>
      <c r="G421" s="88"/>
      <c r="H421" s="15">
        <v>1775</v>
      </c>
      <c r="I421" s="247" t="s">
        <v>44</v>
      </c>
      <c r="J421" s="236"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34"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1665</v>
      </c>
      <c r="E422" s="88"/>
      <c r="F422" s="78" t="s">
        <v>1670</v>
      </c>
      <c r="G422" s="88"/>
      <c r="H422" s="15">
        <v>1776</v>
      </c>
      <c r="I422" s="247" t="s">
        <v>44</v>
      </c>
      <c r="J422" s="236"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34"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1666</v>
      </c>
      <c r="E423" s="88"/>
      <c r="F423" s="78" t="s">
        <v>1671</v>
      </c>
      <c r="G423" s="88"/>
      <c r="H423" s="15">
        <v>1777</v>
      </c>
      <c r="I423" s="247" t="s">
        <v>44</v>
      </c>
      <c r="J423" s="236"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34"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1667</v>
      </c>
      <c r="E424" s="88"/>
      <c r="F424" s="78" t="s">
        <v>1672</v>
      </c>
      <c r="G424" s="88"/>
      <c r="H424" s="15">
        <v>1778</v>
      </c>
      <c r="I424" s="247" t="s">
        <v>44</v>
      </c>
      <c r="J424" s="236"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34"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1668</v>
      </c>
      <c r="E425" s="88"/>
      <c r="F425" s="78" t="s">
        <v>1673</v>
      </c>
      <c r="G425" s="88"/>
      <c r="H425" s="15">
        <v>1779</v>
      </c>
      <c r="I425" s="247" t="s">
        <v>44</v>
      </c>
      <c r="J425" s="236"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34"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1756</v>
      </c>
      <c r="E426" s="88"/>
      <c r="F426" s="78" t="s">
        <v>1754</v>
      </c>
      <c r="G426" s="88"/>
      <c r="H426" s="15">
        <v>1780</v>
      </c>
      <c r="I426" s="247" t="s">
        <v>44</v>
      </c>
      <c r="J426" s="236"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34"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1757</v>
      </c>
      <c r="E427" s="88"/>
      <c r="F427" s="78" t="s">
        <v>1755</v>
      </c>
      <c r="G427" s="88"/>
      <c r="H427" s="15">
        <v>2241</v>
      </c>
      <c r="I427" s="247" t="s">
        <v>44</v>
      </c>
      <c r="J427" s="236"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34" t="str">
        <f>IF(ISBLANK(INDEX('Policy Characteristics'!B:B,MATCH($C428,'Policy Characteristics'!$C:$C,0))),"",INDEX('Policy Characteristics'!B:B,MATCH($C428,'Policy Characteristics'!$C:$C,0)))</f>
        <v>Non BAU Mandated Capacity CCUS Retrofits</v>
      </c>
      <c r="C428" t="s">
        <v>1885</v>
      </c>
      <c r="D428" s="88" t="s">
        <v>445</v>
      </c>
      <c r="E428" s="88"/>
      <c r="F428" s="88" t="s">
        <v>444</v>
      </c>
      <c r="G428" s="88"/>
      <c r="H428" s="15">
        <v>2289</v>
      </c>
      <c r="I428" s="247" t="s">
        <v>44</v>
      </c>
      <c r="J428" s="236"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34"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1663</v>
      </c>
      <c r="E429" s="88"/>
      <c r="F429" s="78" t="s">
        <v>1602</v>
      </c>
      <c r="G429" s="88"/>
      <c r="H429" s="15">
        <v>2290</v>
      </c>
      <c r="I429" s="247" t="s">
        <v>44</v>
      </c>
      <c r="J429" s="236"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34"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1664</v>
      </c>
      <c r="E430" s="88"/>
      <c r="F430" s="78" t="s">
        <v>1603</v>
      </c>
      <c r="G430" s="88"/>
      <c r="H430" s="15">
        <v>2291</v>
      </c>
      <c r="I430" s="247" t="s">
        <v>44</v>
      </c>
      <c r="J430" s="236"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34"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1674</v>
      </c>
      <c r="G431" s="88"/>
      <c r="H431" s="15">
        <v>2292</v>
      </c>
      <c r="I431" s="247" t="s">
        <v>44</v>
      </c>
      <c r="J431" s="236"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34"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7" t="s">
        <v>44</v>
      </c>
      <c r="J432" s="236"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34"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7" t="s">
        <v>44</v>
      </c>
      <c r="J433" s="236"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34"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7" t="s">
        <v>44</v>
      </c>
      <c r="J434" s="236"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34"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7" t="s">
        <v>44</v>
      </c>
      <c r="J435" s="236"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34"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7" t="s">
        <v>44</v>
      </c>
      <c r="J436" s="236"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34"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7" t="s">
        <v>44</v>
      </c>
      <c r="J437" s="236"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34"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7" t="s">
        <v>44</v>
      </c>
      <c r="J438" s="236"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34"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7" t="s">
        <v>44</v>
      </c>
      <c r="J439" s="236"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34"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7" t="s">
        <v>44</v>
      </c>
      <c r="J440" s="236"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34"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7" t="s">
        <v>44</v>
      </c>
      <c r="J441" s="236"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34"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7" t="s">
        <v>44</v>
      </c>
      <c r="J442" s="236"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34"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7" t="s">
        <v>44</v>
      </c>
      <c r="J443" s="236"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34"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7" t="s">
        <v>44</v>
      </c>
      <c r="J444" s="236"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34"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1662</v>
      </c>
      <c r="E445" s="88"/>
      <c r="F445" s="78" t="s">
        <v>1669</v>
      </c>
      <c r="G445" s="88"/>
      <c r="H445" s="15">
        <v>2306</v>
      </c>
      <c r="I445" s="247" t="s">
        <v>43</v>
      </c>
      <c r="J445" s="236"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34"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1665</v>
      </c>
      <c r="E446" s="88"/>
      <c r="F446" s="78" t="s">
        <v>1670</v>
      </c>
      <c r="G446" s="88"/>
      <c r="H446" s="15">
        <v>2307</v>
      </c>
      <c r="I446" s="247" t="s">
        <v>44</v>
      </c>
      <c r="J446" s="236"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34"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1666</v>
      </c>
      <c r="E447" s="88"/>
      <c r="F447" s="78" t="s">
        <v>1671</v>
      </c>
      <c r="G447" s="88"/>
      <c r="H447" s="15">
        <v>2308</v>
      </c>
      <c r="I447" s="247" t="s">
        <v>44</v>
      </c>
      <c r="J447" s="236"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34"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1667</v>
      </c>
      <c r="E448" s="88"/>
      <c r="F448" s="78" t="s">
        <v>1672</v>
      </c>
      <c r="G448" s="88"/>
      <c r="H448" s="15">
        <v>2309</v>
      </c>
      <c r="I448" s="247" t="s">
        <v>44</v>
      </c>
      <c r="J448" s="236"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34"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1668</v>
      </c>
      <c r="E449" s="88"/>
      <c r="F449" s="78" t="s">
        <v>1673</v>
      </c>
      <c r="G449" s="88"/>
      <c r="H449" s="15">
        <v>2310</v>
      </c>
      <c r="I449" s="247" t="s">
        <v>44</v>
      </c>
      <c r="J449" s="236"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34"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1756</v>
      </c>
      <c r="E450" s="88"/>
      <c r="F450" s="78" t="s">
        <v>1754</v>
      </c>
      <c r="G450" s="88"/>
      <c r="H450" s="15">
        <v>2311</v>
      </c>
      <c r="I450" s="247" t="s">
        <v>44</v>
      </c>
      <c r="J450" s="236"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34"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1757</v>
      </c>
      <c r="E451" s="88"/>
      <c r="F451" s="78" t="s">
        <v>1755</v>
      </c>
      <c r="G451" s="88"/>
      <c r="H451" s="15">
        <v>2312</v>
      </c>
      <c r="I451" s="247" t="s">
        <v>44</v>
      </c>
      <c r="J451" s="236"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34"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35" t="s">
        <v>44</v>
      </c>
      <c r="J452" s="236"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9">
        <f>IF(ISBLANK(INDEX('Policy Characteristics'!F:F,MATCH($C452,'Policy Characteristics'!$C:$C,0))),"",INDEX('Policy Characteristics'!F:F,MATCH($C452,'Policy Characteristics'!$C:$C,0)))</f>
        <v>-0.3</v>
      </c>
      <c r="M452" s="239">
        <f>IF(ISBLANK(INDEX('Policy Characteristics'!G:G,MATCH($C452,'Policy Characteristics'!$C:$C,0))),"",INDEX('Policy Characteristics'!G:G,MATCH($C452,'Policy Characteristics'!$C:$C,0)))</f>
        <v>0.6</v>
      </c>
      <c r="N452" s="239">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34" t="str">
        <f>IF(ISBLANK(INDEX('Policy Characteristics'!B:B,MATCH($C453,'Policy Characteristics'!$C:$C,0))),"",INDEX('Policy Characteristics'!B:B,MATCH($C453,'Policy Characteristics'!$C:$C,0)))</f>
        <v>Reduce Plant Downtime</v>
      </c>
      <c r="C453" s="79" t="str">
        <f>$C$452</f>
        <v>Percentage Reduction in Plant Downtime</v>
      </c>
      <c r="D453" s="78" t="s">
        <v>1663</v>
      </c>
      <c r="E453" s="88"/>
      <c r="F453" s="78" t="s">
        <v>1602</v>
      </c>
      <c r="G453" s="78"/>
      <c r="H453" s="80">
        <v>654</v>
      </c>
      <c r="I453" s="235" t="s">
        <v>44</v>
      </c>
      <c r="J453" s="236"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9">
        <f>IF(ISBLANK(INDEX('Policy Characteristics'!F:F,MATCH($C453,'Policy Characteristics'!$C:$C,0))),"",INDEX('Policy Characteristics'!F:F,MATCH($C453,'Policy Characteristics'!$C:$C,0)))</f>
        <v>-0.3</v>
      </c>
      <c r="M453" s="239">
        <f>IF(ISBLANK(INDEX('Policy Characteristics'!G:G,MATCH($C453,'Policy Characteristics'!$C:$C,0))),"",INDEX('Policy Characteristics'!G:G,MATCH($C453,'Policy Characteristics'!$C:$C,0)))</f>
        <v>0.6</v>
      </c>
      <c r="N453" s="239">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34"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1664</v>
      </c>
      <c r="E454" s="88"/>
      <c r="F454" s="78" t="s">
        <v>1603</v>
      </c>
      <c r="G454" s="78"/>
      <c r="H454" s="80">
        <v>1781</v>
      </c>
      <c r="I454" s="235" t="s">
        <v>43</v>
      </c>
      <c r="J454" s="236"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9">
        <f>IF(ISBLANK(INDEX('Policy Characteristics'!F:F,MATCH($C454,'Policy Characteristics'!$C:$C,0))),"",INDEX('Policy Characteristics'!F:F,MATCH($C454,'Policy Characteristics'!$C:$C,0)))</f>
        <v>-0.3</v>
      </c>
      <c r="M454" s="239">
        <f>IF(ISBLANK(INDEX('Policy Characteristics'!G:G,MATCH($C454,'Policy Characteristics'!$C:$C,0))),"",INDEX('Policy Characteristics'!G:G,MATCH($C454,'Policy Characteristics'!$C:$C,0)))</f>
        <v>0.6</v>
      </c>
      <c r="N454" s="239">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34"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1674</v>
      </c>
      <c r="G455" s="78"/>
      <c r="H455" s="80">
        <v>657</v>
      </c>
      <c r="I455" s="235" t="s">
        <v>44</v>
      </c>
      <c r="J455" s="236"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9">
        <f>IF(ISBLANK(INDEX('Policy Characteristics'!F:F,MATCH($C455,'Policy Characteristics'!$C:$C,0))),"",INDEX('Policy Characteristics'!F:F,MATCH($C455,'Policy Characteristics'!$C:$C,0)))</f>
        <v>-0.3</v>
      </c>
      <c r="M455" s="239">
        <f>IF(ISBLANK(INDEX('Policy Characteristics'!G:G,MATCH($C455,'Policy Characteristics'!$C:$C,0))),"",INDEX('Policy Characteristics'!G:G,MATCH($C455,'Policy Characteristics'!$C:$C,0)))</f>
        <v>0.6</v>
      </c>
      <c r="N455" s="239">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34"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35" t="s">
        <v>44</v>
      </c>
      <c r="J456" s="236"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9">
        <f>IF(ISBLANK(INDEX('Policy Characteristics'!F:F,MATCH($C456,'Policy Characteristics'!$C:$C,0))),"",INDEX('Policy Characteristics'!F:F,MATCH($C456,'Policy Characteristics'!$C:$C,0)))</f>
        <v>-0.3</v>
      </c>
      <c r="M456" s="239">
        <f>IF(ISBLANK(INDEX('Policy Characteristics'!G:G,MATCH($C456,'Policy Characteristics'!$C:$C,0))),"",INDEX('Policy Characteristics'!G:G,MATCH($C456,'Policy Characteristics'!$C:$C,0)))</f>
        <v>0.6</v>
      </c>
      <c r="N456" s="239">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34"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35" t="s">
        <v>44</v>
      </c>
      <c r="J457" s="236"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9">
        <f>IF(ISBLANK(INDEX('Policy Characteristics'!F:F,MATCH($C457,'Policy Characteristics'!$C:$C,0))),"",INDEX('Policy Characteristics'!F:F,MATCH($C457,'Policy Characteristics'!$C:$C,0)))</f>
        <v>-0.3</v>
      </c>
      <c r="M457" s="239">
        <f>IF(ISBLANK(INDEX('Policy Characteristics'!G:G,MATCH($C457,'Policy Characteristics'!$C:$C,0))),"",INDEX('Policy Characteristics'!G:G,MATCH($C457,'Policy Characteristics'!$C:$C,0)))</f>
        <v>0.6</v>
      </c>
      <c r="N457" s="239">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34"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35" t="s">
        <v>44</v>
      </c>
      <c r="J458" s="236"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9">
        <f>IF(ISBLANK(INDEX('Policy Characteristics'!F:F,MATCH($C458,'Policy Characteristics'!$C:$C,0))),"",INDEX('Policy Characteristics'!F:F,MATCH($C458,'Policy Characteristics'!$C:$C,0)))</f>
        <v>-0.3</v>
      </c>
      <c r="M458" s="239">
        <f>IF(ISBLANK(INDEX('Policy Characteristics'!G:G,MATCH($C458,'Policy Characteristics'!$C:$C,0))),"",INDEX('Policy Characteristics'!G:G,MATCH($C458,'Policy Characteristics'!$C:$C,0)))</f>
        <v>0.6</v>
      </c>
      <c r="N458" s="239">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34"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35" t="s">
        <v>44</v>
      </c>
      <c r="J459" s="236"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9">
        <f>IF(ISBLANK(INDEX('Policy Characteristics'!F:F,MATCH($C459,'Policy Characteristics'!$C:$C,0))),"",INDEX('Policy Characteristics'!F:F,MATCH($C459,'Policy Characteristics'!$C:$C,0)))</f>
        <v>-0.3</v>
      </c>
      <c r="M459" s="239">
        <f>IF(ISBLANK(INDEX('Policy Characteristics'!G:G,MATCH($C459,'Policy Characteristics'!$C:$C,0))),"",INDEX('Policy Characteristics'!G:G,MATCH($C459,'Policy Characteristics'!$C:$C,0)))</f>
        <v>0.6</v>
      </c>
      <c r="N459" s="239">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34"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35" t="s">
        <v>44</v>
      </c>
      <c r="J460" s="236"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9">
        <f>IF(ISBLANK(INDEX('Policy Characteristics'!F:F,MATCH($C460,'Policy Characteristics'!$C:$C,0))),"",INDEX('Policy Characteristics'!F:F,MATCH($C460,'Policy Characteristics'!$C:$C,0)))</f>
        <v>-0.3</v>
      </c>
      <c r="M460" s="239">
        <f>IF(ISBLANK(INDEX('Policy Characteristics'!G:G,MATCH($C460,'Policy Characteristics'!$C:$C,0))),"",INDEX('Policy Characteristics'!G:G,MATCH($C460,'Policy Characteristics'!$C:$C,0)))</f>
        <v>0.6</v>
      </c>
      <c r="N460" s="239">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34"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35" t="s">
        <v>44</v>
      </c>
      <c r="J461" s="236"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9">
        <f>IF(ISBLANK(INDEX('Policy Characteristics'!F:F,MATCH($C461,'Policy Characteristics'!$C:$C,0))),"",INDEX('Policy Characteristics'!F:F,MATCH($C461,'Policy Characteristics'!$C:$C,0)))</f>
        <v>-0.3</v>
      </c>
      <c r="M461" s="239">
        <f>IF(ISBLANK(INDEX('Policy Characteristics'!G:G,MATCH($C461,'Policy Characteristics'!$C:$C,0))),"",INDEX('Policy Characteristics'!G:G,MATCH($C461,'Policy Characteristics'!$C:$C,0)))</f>
        <v>0.6</v>
      </c>
      <c r="N461" s="239">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34"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35" t="s">
        <v>44</v>
      </c>
      <c r="J462" s="236"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9">
        <f>IF(ISBLANK(INDEX('Policy Characteristics'!F:F,MATCH($C462,'Policy Characteristics'!$C:$C,0))),"",INDEX('Policy Characteristics'!F:F,MATCH($C462,'Policy Characteristics'!$C:$C,0)))</f>
        <v>-0.3</v>
      </c>
      <c r="M462" s="239">
        <f>IF(ISBLANK(INDEX('Policy Characteristics'!G:G,MATCH($C462,'Policy Characteristics'!$C:$C,0))),"",INDEX('Policy Characteristics'!G:G,MATCH($C462,'Policy Characteristics'!$C:$C,0)))</f>
        <v>0.6</v>
      </c>
      <c r="N462" s="239">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34"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35" t="s">
        <v>44</v>
      </c>
      <c r="J463" s="236"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9">
        <f>IF(ISBLANK(INDEX('Policy Characteristics'!F:F,MATCH($C463,'Policy Characteristics'!$C:$C,0))),"",INDEX('Policy Characteristics'!F:F,MATCH($C463,'Policy Characteristics'!$C:$C,0)))</f>
        <v>-0.3</v>
      </c>
      <c r="M463" s="239">
        <f>IF(ISBLANK(INDEX('Policy Characteristics'!G:G,MATCH($C463,'Policy Characteristics'!$C:$C,0))),"",INDEX('Policy Characteristics'!G:G,MATCH($C463,'Policy Characteristics'!$C:$C,0)))</f>
        <v>0.6</v>
      </c>
      <c r="N463" s="239">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34"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35" t="s">
        <v>44</v>
      </c>
      <c r="J464" s="236"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9">
        <f>IF(ISBLANK(INDEX('Policy Characteristics'!F:F,MATCH($C464,'Policy Characteristics'!$C:$C,0))),"",INDEX('Policy Characteristics'!F:F,MATCH($C464,'Policy Characteristics'!$C:$C,0)))</f>
        <v>-0.3</v>
      </c>
      <c r="M464" s="239">
        <f>IF(ISBLANK(INDEX('Policy Characteristics'!G:G,MATCH($C464,'Policy Characteristics'!$C:$C,0))),"",INDEX('Policy Characteristics'!G:G,MATCH($C464,'Policy Characteristics'!$C:$C,0)))</f>
        <v>0.6</v>
      </c>
      <c r="N464" s="239">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34"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35" t="s">
        <v>44</v>
      </c>
      <c r="J465" s="236"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9">
        <f>IF(ISBLANK(INDEX('Policy Characteristics'!F:F,MATCH($C465,'Policy Characteristics'!$C:$C,0))),"",INDEX('Policy Characteristics'!F:F,MATCH($C465,'Policy Characteristics'!$C:$C,0)))</f>
        <v>-0.3</v>
      </c>
      <c r="M465" s="239">
        <f>IF(ISBLANK(INDEX('Policy Characteristics'!G:G,MATCH($C465,'Policy Characteristics'!$C:$C,0))),"",INDEX('Policy Characteristics'!G:G,MATCH($C465,'Policy Characteristics'!$C:$C,0)))</f>
        <v>0.6</v>
      </c>
      <c r="N465" s="239">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34"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35" t="s">
        <v>44</v>
      </c>
      <c r="J466" s="236"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9">
        <f>IF(ISBLANK(INDEX('Policy Characteristics'!F:F,MATCH($C466,'Policy Characteristics'!$C:$C,0))),"",INDEX('Policy Characteristics'!F:F,MATCH($C466,'Policy Characteristics'!$C:$C,0)))</f>
        <v>-0.3</v>
      </c>
      <c r="M466" s="239">
        <f>IF(ISBLANK(INDEX('Policy Characteristics'!G:G,MATCH($C466,'Policy Characteristics'!$C:$C,0))),"",INDEX('Policy Characteristics'!G:G,MATCH($C466,'Policy Characteristics'!$C:$C,0)))</f>
        <v>0.6</v>
      </c>
      <c r="N466" s="239">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34"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35" t="s">
        <v>44</v>
      </c>
      <c r="J467" s="236"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9">
        <f>IF(ISBLANK(INDEX('Policy Characteristics'!F:F,MATCH($C467,'Policy Characteristics'!$C:$C,0))),"",INDEX('Policy Characteristics'!F:F,MATCH($C467,'Policy Characteristics'!$C:$C,0)))</f>
        <v>-0.3</v>
      </c>
      <c r="M467" s="239">
        <f>IF(ISBLANK(INDEX('Policy Characteristics'!G:G,MATCH($C467,'Policy Characteristics'!$C:$C,0))),"",INDEX('Policy Characteristics'!G:G,MATCH($C467,'Policy Characteristics'!$C:$C,0)))</f>
        <v>0.6</v>
      </c>
      <c r="N467" s="239">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34"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35" t="s">
        <v>44</v>
      </c>
      <c r="J468" s="236"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9">
        <f>IF(ISBLANK(INDEX('Policy Characteristics'!F:F,MATCH($C468,'Policy Characteristics'!$C:$C,0))),"",INDEX('Policy Characteristics'!F:F,MATCH($C468,'Policy Characteristics'!$C:$C,0)))</f>
        <v>-0.3</v>
      </c>
      <c r="M468" s="239">
        <f>IF(ISBLANK(INDEX('Policy Characteristics'!G:G,MATCH($C468,'Policy Characteristics'!$C:$C,0))),"",INDEX('Policy Characteristics'!G:G,MATCH($C468,'Policy Characteristics'!$C:$C,0)))</f>
        <v>0.6</v>
      </c>
      <c r="N468" s="239">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34" t="str">
        <f>IF(ISBLANK(INDEX('Policy Characteristics'!B:B,MATCH($C469,'Policy Characteristics'!$C:$C,0))),"",INDEX('Policy Characteristics'!B:B,MATCH($C469,'Policy Characteristics'!$C:$C,0)))</f>
        <v>Reduce Plant Downtime</v>
      </c>
      <c r="C469" s="79" t="str">
        <f t="shared" si="19"/>
        <v>Percentage Reduction in Plant Downtime</v>
      </c>
      <c r="D469" s="78" t="s">
        <v>1662</v>
      </c>
      <c r="E469" s="88"/>
      <c r="F469" s="78" t="s">
        <v>1669</v>
      </c>
      <c r="G469" s="78"/>
      <c r="H469" s="80">
        <v>1783</v>
      </c>
      <c r="I469" s="235" t="s">
        <v>44</v>
      </c>
      <c r="J469" s="236"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9">
        <f>IF(ISBLANK(INDEX('Policy Characteristics'!F:F,MATCH($C469,'Policy Characteristics'!$C:$C,0))),"",INDEX('Policy Characteristics'!F:F,MATCH($C469,'Policy Characteristics'!$C:$C,0)))</f>
        <v>-0.3</v>
      </c>
      <c r="M469" s="239">
        <f>IF(ISBLANK(INDEX('Policy Characteristics'!G:G,MATCH($C469,'Policy Characteristics'!$C:$C,0))),"",INDEX('Policy Characteristics'!G:G,MATCH($C469,'Policy Characteristics'!$C:$C,0)))</f>
        <v>0.6</v>
      </c>
      <c r="N469" s="239">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34" t="str">
        <f>IF(ISBLANK(INDEX('Policy Characteristics'!B:B,MATCH($C470,'Policy Characteristics'!$C:$C,0))),"",INDEX('Policy Characteristics'!B:B,MATCH($C470,'Policy Characteristics'!$C:$C,0)))</f>
        <v>Reduce Plant Downtime</v>
      </c>
      <c r="C470" s="79" t="str">
        <f t="shared" si="19"/>
        <v>Percentage Reduction in Plant Downtime</v>
      </c>
      <c r="D470" s="78" t="s">
        <v>1665</v>
      </c>
      <c r="E470" s="88"/>
      <c r="F470" s="78" t="s">
        <v>1670</v>
      </c>
      <c r="G470" s="78"/>
      <c r="H470" s="80">
        <v>1784</v>
      </c>
      <c r="I470" s="235" t="s">
        <v>44</v>
      </c>
      <c r="J470" s="236"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9">
        <f>IF(ISBLANK(INDEX('Policy Characteristics'!F:F,MATCH($C470,'Policy Characteristics'!$C:$C,0))),"",INDEX('Policy Characteristics'!F:F,MATCH($C470,'Policy Characteristics'!$C:$C,0)))</f>
        <v>-0.3</v>
      </c>
      <c r="M470" s="239">
        <f>IF(ISBLANK(INDEX('Policy Characteristics'!G:G,MATCH($C470,'Policy Characteristics'!$C:$C,0))),"",INDEX('Policy Characteristics'!G:G,MATCH($C470,'Policy Characteristics'!$C:$C,0)))</f>
        <v>0.6</v>
      </c>
      <c r="N470" s="239">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34" t="str">
        <f>IF(ISBLANK(INDEX('Policy Characteristics'!B:B,MATCH($C471,'Policy Characteristics'!$C:$C,0))),"",INDEX('Policy Characteristics'!B:B,MATCH($C471,'Policy Characteristics'!$C:$C,0)))</f>
        <v>Reduce Plant Downtime</v>
      </c>
      <c r="C471" s="79" t="str">
        <f t="shared" si="19"/>
        <v>Percentage Reduction in Plant Downtime</v>
      </c>
      <c r="D471" s="78" t="s">
        <v>1666</v>
      </c>
      <c r="E471" s="88"/>
      <c r="F471" s="78" t="s">
        <v>1671</v>
      </c>
      <c r="G471" s="78"/>
      <c r="H471" s="80">
        <v>1785</v>
      </c>
      <c r="I471" s="235" t="s">
        <v>44</v>
      </c>
      <c r="J471" s="236"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9">
        <f>IF(ISBLANK(INDEX('Policy Characteristics'!F:F,MATCH($C471,'Policy Characteristics'!$C:$C,0))),"",INDEX('Policy Characteristics'!F:F,MATCH($C471,'Policy Characteristics'!$C:$C,0)))</f>
        <v>-0.3</v>
      </c>
      <c r="M471" s="239">
        <f>IF(ISBLANK(INDEX('Policy Characteristics'!G:G,MATCH($C471,'Policy Characteristics'!$C:$C,0))),"",INDEX('Policy Characteristics'!G:G,MATCH($C471,'Policy Characteristics'!$C:$C,0)))</f>
        <v>0.6</v>
      </c>
      <c r="N471" s="239">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34" t="str">
        <f>IF(ISBLANK(INDEX('Policy Characteristics'!B:B,MATCH($C472,'Policy Characteristics'!$C:$C,0))),"",INDEX('Policy Characteristics'!B:B,MATCH($C472,'Policy Characteristics'!$C:$C,0)))</f>
        <v>Reduce Plant Downtime</v>
      </c>
      <c r="C472" s="79" t="str">
        <f t="shared" si="19"/>
        <v>Percentage Reduction in Plant Downtime</v>
      </c>
      <c r="D472" s="78" t="s">
        <v>1667</v>
      </c>
      <c r="E472" s="88"/>
      <c r="F472" s="78" t="s">
        <v>1672</v>
      </c>
      <c r="G472" s="78"/>
      <c r="H472" s="80">
        <v>1786</v>
      </c>
      <c r="I472" s="235" t="s">
        <v>44</v>
      </c>
      <c r="J472" s="236"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9">
        <f>IF(ISBLANK(INDEX('Policy Characteristics'!F:F,MATCH($C472,'Policy Characteristics'!$C:$C,0))),"",INDEX('Policy Characteristics'!F:F,MATCH($C472,'Policy Characteristics'!$C:$C,0)))</f>
        <v>-0.3</v>
      </c>
      <c r="M472" s="239">
        <f>IF(ISBLANK(INDEX('Policy Characteristics'!G:G,MATCH($C472,'Policy Characteristics'!$C:$C,0))),"",INDEX('Policy Characteristics'!G:G,MATCH($C472,'Policy Characteristics'!$C:$C,0)))</f>
        <v>0.6</v>
      </c>
      <c r="N472" s="239">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34" t="str">
        <f>IF(ISBLANK(INDEX('Policy Characteristics'!B:B,MATCH($C473,'Policy Characteristics'!$C:$C,0))),"",INDEX('Policy Characteristics'!B:B,MATCH($C473,'Policy Characteristics'!$C:$C,0)))</f>
        <v>Reduce Plant Downtime</v>
      </c>
      <c r="C473" s="79" t="str">
        <f t="shared" si="19"/>
        <v>Percentage Reduction in Plant Downtime</v>
      </c>
      <c r="D473" s="78" t="s">
        <v>1668</v>
      </c>
      <c r="E473" s="88"/>
      <c r="F473" s="78" t="s">
        <v>1673</v>
      </c>
      <c r="G473" s="78"/>
      <c r="H473" s="80">
        <v>1787</v>
      </c>
      <c r="I473" s="235" t="s">
        <v>44</v>
      </c>
      <c r="J473" s="236"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9">
        <f>IF(ISBLANK(INDEX('Policy Characteristics'!F:F,MATCH($C473,'Policy Characteristics'!$C:$C,0))),"",INDEX('Policy Characteristics'!F:F,MATCH($C473,'Policy Characteristics'!$C:$C,0)))</f>
        <v>-0.3</v>
      </c>
      <c r="M473" s="239">
        <f>IF(ISBLANK(INDEX('Policy Characteristics'!G:G,MATCH($C473,'Policy Characteristics'!$C:$C,0))),"",INDEX('Policy Characteristics'!G:G,MATCH($C473,'Policy Characteristics'!$C:$C,0)))</f>
        <v>0.6</v>
      </c>
      <c r="N473" s="239">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34" t="str">
        <f>IF(ISBLANK(INDEX('Policy Characteristics'!B:B,MATCH($C474,'Policy Characteristics'!$C:$C,0))),"",INDEX('Policy Characteristics'!B:B,MATCH($C474,'Policy Characteristics'!$C:$C,0)))</f>
        <v>Reduce Plant Downtime</v>
      </c>
      <c r="C474" s="79" t="str">
        <f t="shared" si="19"/>
        <v>Percentage Reduction in Plant Downtime</v>
      </c>
      <c r="D474" s="78" t="s">
        <v>1756</v>
      </c>
      <c r="E474" s="88"/>
      <c r="F474" s="78" t="s">
        <v>1754</v>
      </c>
      <c r="G474" s="78"/>
      <c r="H474" s="80">
        <v>1788</v>
      </c>
      <c r="I474" s="235" t="s">
        <v>44</v>
      </c>
      <c r="J474" s="236"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9">
        <f>IF(ISBLANK(INDEX('Policy Characteristics'!F:F,MATCH($C474,'Policy Characteristics'!$C:$C,0))),"",INDEX('Policy Characteristics'!F:F,MATCH($C474,'Policy Characteristics'!$C:$C,0)))</f>
        <v>-0.3</v>
      </c>
      <c r="M474" s="239">
        <f>IF(ISBLANK(INDEX('Policy Characteristics'!G:G,MATCH($C474,'Policy Characteristics'!$C:$C,0))),"",INDEX('Policy Characteristics'!G:G,MATCH($C474,'Policy Characteristics'!$C:$C,0)))</f>
        <v>0.6</v>
      </c>
      <c r="N474" s="239">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34" t="str">
        <f>IF(ISBLANK(INDEX('Policy Characteristics'!B:B,MATCH($C475,'Policy Characteristics'!$C:$C,0))),"",INDEX('Policy Characteristics'!B:B,MATCH($C475,'Policy Characteristics'!$C:$C,0)))</f>
        <v>Reduce Plant Downtime</v>
      </c>
      <c r="C475" s="79" t="str">
        <f t="shared" si="19"/>
        <v>Percentage Reduction in Plant Downtime</v>
      </c>
      <c r="D475" s="78" t="s">
        <v>1757</v>
      </c>
      <c r="E475" s="88"/>
      <c r="F475" s="78" t="s">
        <v>1755</v>
      </c>
      <c r="G475" s="78"/>
      <c r="H475" s="80">
        <v>2242</v>
      </c>
      <c r="I475" s="235" t="s">
        <v>44</v>
      </c>
      <c r="J475" s="236"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9">
        <f>IF(ISBLANK(INDEX('Policy Characteristics'!F:F,MATCH($C475,'Policy Characteristics'!$C:$C,0))),"",INDEX('Policy Characteristics'!F:F,MATCH($C475,'Policy Characteristics'!$C:$C,0)))</f>
        <v>-0.3</v>
      </c>
      <c r="M475" s="239">
        <f>IF(ISBLANK(INDEX('Policy Characteristics'!G:G,MATCH($C475,'Policy Characteristics'!$C:$C,0))),"",INDEX('Policy Characteristics'!G:G,MATCH($C475,'Policy Characteristics'!$C:$C,0)))</f>
        <v>0.6</v>
      </c>
      <c r="N475" s="239">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34"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35" t="s">
        <v>43</v>
      </c>
      <c r="J476" s="236"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9">
        <f>IF(ISBLANK(INDEX('Policy Characteristics'!F:F,MATCH($C476,'Policy Characteristics'!$C:$C,0))),"",INDEX('Policy Characteristics'!F:F,MATCH($C476,'Policy Characteristics'!$C:$C,0)))</f>
        <v>0</v>
      </c>
      <c r="M476" s="239">
        <f>IF(ISBLANK(INDEX('Policy Characteristics'!G:G,MATCH($C476,'Policy Characteristics'!$C:$C,0))),"",INDEX('Policy Characteristics'!G:G,MATCH($C476,'Policy Characteristics'!$C:$C,0)))</f>
        <v>0.9</v>
      </c>
      <c r="N476" s="239">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34"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35" t="s">
        <v>43</v>
      </c>
      <c r="J477" s="236"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9">
        <f>IF(ISBLANK(INDEX('Policy Characteristics'!F:F,MATCH($C477,'Policy Characteristics'!$C:$C,0))),"",INDEX('Policy Characteristics'!F:F,MATCH($C477,'Policy Characteristics'!$C:$C,0)))</f>
        <v>0</v>
      </c>
      <c r="M477" s="239">
        <f>IF(ISBLANK(INDEX('Policy Characteristics'!G:G,MATCH($C477,'Policy Characteristics'!$C:$C,0))),"",INDEX('Policy Characteristics'!G:G,MATCH($C477,'Policy Characteristics'!$C:$C,0)))</f>
        <v>0.9</v>
      </c>
      <c r="N477" s="239">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34"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35" t="s">
        <v>43</v>
      </c>
      <c r="J478" s="236"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9">
        <f>IF(ISBLANK(INDEX('Policy Characteristics'!F:F,MATCH($C478,'Policy Characteristics'!$C:$C,0))),"",INDEX('Policy Characteristics'!F:F,MATCH($C478,'Policy Characteristics'!$C:$C,0)))</f>
        <v>0</v>
      </c>
      <c r="M478" s="239">
        <f>IF(ISBLANK(INDEX('Policy Characteristics'!G:G,MATCH($C478,'Policy Characteristics'!$C:$C,0))),"",INDEX('Policy Characteristics'!G:G,MATCH($C478,'Policy Characteristics'!$C:$C,0)))</f>
        <v>0.9</v>
      </c>
      <c r="N478" s="239">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34"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35" t="s">
        <v>43</v>
      </c>
      <c r="J479" s="236"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9">
        <f>IF(ISBLANK(INDEX('Policy Characteristics'!F:F,MATCH($C479,'Policy Characteristics'!$C:$C,0))),"",INDEX('Policy Characteristics'!F:F,MATCH($C479,'Policy Characteristics'!$C:$C,0)))</f>
        <v>0</v>
      </c>
      <c r="M479" s="239">
        <f>IF(ISBLANK(INDEX('Policy Characteristics'!G:G,MATCH($C479,'Policy Characteristics'!$C:$C,0))),"",INDEX('Policy Characteristics'!G:G,MATCH($C479,'Policy Characteristics'!$C:$C,0)))</f>
        <v>0.4</v>
      </c>
      <c r="N479" s="239">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34"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35" t="s">
        <v>44</v>
      </c>
      <c r="J480" s="236"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9">
        <f>IF(ISBLANK(INDEX('Policy Characteristics'!F:F,MATCH($C480,'Policy Characteristics'!$C:$C,0))),"",INDEX('Policy Characteristics'!F:F,MATCH($C480,'Policy Characteristics'!$C:$C,0)))</f>
        <v>0</v>
      </c>
      <c r="M480" s="239">
        <f>IF(ISBLANK(INDEX('Policy Characteristics'!G:G,MATCH($C480,'Policy Characteristics'!$C:$C,0))),"",INDEX('Policy Characteristics'!G:G,MATCH($C480,'Policy Characteristics'!$C:$C,0)))</f>
        <v>0.95</v>
      </c>
      <c r="N480" s="239">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34" t="str">
        <f>IF(ISBLANK(INDEX('Policy Characteristics'!B:B,MATCH($C481,'Policy Characteristics'!$C:$C,0))),"",INDEX('Policy Characteristics'!B:B,MATCH($C481,'Policy Characteristics'!$C:$C,0)))</f>
        <v>Subsidy for Capacity Construction</v>
      </c>
      <c r="C481" s="79" t="str">
        <f>C$480</f>
        <v>Perc Subsidy for Elec Capacity Construction</v>
      </c>
      <c r="D481" s="78" t="s">
        <v>1663</v>
      </c>
      <c r="E481" s="88"/>
      <c r="F481" s="78" t="s">
        <v>1602</v>
      </c>
      <c r="G481" s="78"/>
      <c r="H481" s="80">
        <v>692</v>
      </c>
      <c r="I481" s="235" t="s">
        <v>44</v>
      </c>
      <c r="J481" s="236"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9">
        <f>IF(ISBLANK(INDEX('Policy Characteristics'!F:F,MATCH($C481,'Policy Characteristics'!$C:$C,0))),"",INDEX('Policy Characteristics'!F:F,MATCH($C481,'Policy Characteristics'!$C:$C,0)))</f>
        <v>0</v>
      </c>
      <c r="M481" s="239">
        <f>IF(ISBLANK(INDEX('Policy Characteristics'!G:G,MATCH($C481,'Policy Characteristics'!$C:$C,0))),"",INDEX('Policy Characteristics'!G:G,MATCH($C481,'Policy Characteristics'!$C:$C,0)))</f>
        <v>0.95</v>
      </c>
      <c r="N481" s="239">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34"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1664</v>
      </c>
      <c r="E482" s="88"/>
      <c r="F482" s="78" t="s">
        <v>1603</v>
      </c>
      <c r="G482" s="78"/>
      <c r="H482" s="80">
        <v>1789</v>
      </c>
      <c r="I482" s="235" t="s">
        <v>44</v>
      </c>
      <c r="J482" s="236"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9">
        <f>IF(ISBLANK(INDEX('Policy Characteristics'!F:F,MATCH($C482,'Policy Characteristics'!$C:$C,0))),"",INDEX('Policy Characteristics'!F:F,MATCH($C482,'Policy Characteristics'!$C:$C,0)))</f>
        <v>0</v>
      </c>
      <c r="M482" s="239">
        <f>IF(ISBLANK(INDEX('Policy Characteristics'!G:G,MATCH($C482,'Policy Characteristics'!$C:$C,0))),"",INDEX('Policy Characteristics'!G:G,MATCH($C482,'Policy Characteristics'!$C:$C,0)))</f>
        <v>0.95</v>
      </c>
      <c r="N482" s="239">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34"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1674</v>
      </c>
      <c r="G483" s="78"/>
      <c r="H483" s="80">
        <v>517</v>
      </c>
      <c r="I483" s="235" t="s">
        <v>43</v>
      </c>
      <c r="J483" s="236"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9">
        <f>IF(ISBLANK(INDEX('Policy Characteristics'!F:F,MATCH($C483,'Policy Characteristics'!$C:$C,0))),"",INDEX('Policy Characteristics'!F:F,MATCH($C483,'Policy Characteristics'!$C:$C,0)))</f>
        <v>0</v>
      </c>
      <c r="M483" s="239">
        <f>IF(ISBLANK(INDEX('Policy Characteristics'!G:G,MATCH($C483,'Policy Characteristics'!$C:$C,0))),"",INDEX('Policy Characteristics'!G:G,MATCH($C483,'Policy Characteristics'!$C:$C,0)))</f>
        <v>0.95</v>
      </c>
      <c r="N483" s="239">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34"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35" t="s">
        <v>44</v>
      </c>
      <c r="J484" s="236"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9">
        <f>IF(ISBLANK(INDEX('Policy Characteristics'!F:F,MATCH($C484,'Policy Characteristics'!$C:$C,0))),"",INDEX('Policy Characteristics'!F:F,MATCH($C484,'Policy Characteristics'!$C:$C,0)))</f>
        <v>0</v>
      </c>
      <c r="M484" s="239">
        <f>IF(ISBLANK(INDEX('Policy Characteristics'!G:G,MATCH($C484,'Policy Characteristics'!$C:$C,0))),"",INDEX('Policy Characteristics'!G:G,MATCH($C484,'Policy Characteristics'!$C:$C,0)))</f>
        <v>0.95</v>
      </c>
      <c r="N484" s="239">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34"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35" t="s">
        <v>43</v>
      </c>
      <c r="J485" s="236"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9">
        <f>IF(ISBLANK(INDEX('Policy Characteristics'!F:F,MATCH($C485,'Policy Characteristics'!$C:$C,0))),"",INDEX('Policy Characteristics'!F:F,MATCH($C485,'Policy Characteristics'!$C:$C,0)))</f>
        <v>0</v>
      </c>
      <c r="M485" s="239">
        <f>IF(ISBLANK(INDEX('Policy Characteristics'!G:G,MATCH($C485,'Policy Characteristics'!$C:$C,0))),"",INDEX('Policy Characteristics'!G:G,MATCH($C485,'Policy Characteristics'!$C:$C,0)))</f>
        <v>0.95</v>
      </c>
      <c r="N485" s="239">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34"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35" t="s">
        <v>43</v>
      </c>
      <c r="J486" s="236"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9">
        <f>IF(ISBLANK(INDEX('Policy Characteristics'!F:F,MATCH($C486,'Policy Characteristics'!$C:$C,0))),"",INDEX('Policy Characteristics'!F:F,MATCH($C486,'Policy Characteristics'!$C:$C,0)))</f>
        <v>0</v>
      </c>
      <c r="M486" s="239">
        <f>IF(ISBLANK(INDEX('Policy Characteristics'!G:G,MATCH($C486,'Policy Characteristics'!$C:$C,0))),"",INDEX('Policy Characteristics'!G:G,MATCH($C486,'Policy Characteristics'!$C:$C,0)))</f>
        <v>0.95</v>
      </c>
      <c r="N486" s="239">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34"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35" t="s">
        <v>43</v>
      </c>
      <c r="J487" s="236"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9">
        <f>IF(ISBLANK(INDEX('Policy Characteristics'!F:F,MATCH($C487,'Policy Characteristics'!$C:$C,0))),"",INDEX('Policy Characteristics'!F:F,MATCH($C487,'Policy Characteristics'!$C:$C,0)))</f>
        <v>0</v>
      </c>
      <c r="M487" s="239">
        <f>IF(ISBLANK(INDEX('Policy Characteristics'!G:G,MATCH($C487,'Policy Characteristics'!$C:$C,0))),"",INDEX('Policy Characteristics'!G:G,MATCH($C487,'Policy Characteristics'!$C:$C,0)))</f>
        <v>0.95</v>
      </c>
      <c r="N487" s="239">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34"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35" t="s">
        <v>43</v>
      </c>
      <c r="J488" s="236"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9">
        <f>IF(ISBLANK(INDEX('Policy Characteristics'!F:F,MATCH($C488,'Policy Characteristics'!$C:$C,0))),"",INDEX('Policy Characteristics'!F:F,MATCH($C488,'Policy Characteristics'!$C:$C,0)))</f>
        <v>0</v>
      </c>
      <c r="M488" s="239">
        <f>IF(ISBLANK(INDEX('Policy Characteristics'!G:G,MATCH($C488,'Policy Characteristics'!$C:$C,0))),"",INDEX('Policy Characteristics'!G:G,MATCH($C488,'Policy Characteristics'!$C:$C,0)))</f>
        <v>0.95</v>
      </c>
      <c r="N488" s="239">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34"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35" t="s">
        <v>43</v>
      </c>
      <c r="J489" s="236"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9">
        <f>IF(ISBLANK(INDEX('Policy Characteristics'!F:F,MATCH($C489,'Policy Characteristics'!$C:$C,0))),"",INDEX('Policy Characteristics'!F:F,MATCH($C489,'Policy Characteristics'!$C:$C,0)))</f>
        <v>0</v>
      </c>
      <c r="M489" s="239">
        <f>IF(ISBLANK(INDEX('Policy Characteristics'!G:G,MATCH($C489,'Policy Characteristics'!$C:$C,0))),"",INDEX('Policy Characteristics'!G:G,MATCH($C489,'Policy Characteristics'!$C:$C,0)))</f>
        <v>0.95</v>
      </c>
      <c r="N489" s="239">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34"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35" t="s">
        <v>44</v>
      </c>
      <c r="J490" s="236"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9">
        <f>IF(ISBLANK(INDEX('Policy Characteristics'!F:F,MATCH($C490,'Policy Characteristics'!$C:$C,0))),"",INDEX('Policy Characteristics'!F:F,MATCH($C490,'Policy Characteristics'!$C:$C,0)))</f>
        <v>0</v>
      </c>
      <c r="M490" s="239">
        <f>IF(ISBLANK(INDEX('Policy Characteristics'!G:G,MATCH($C490,'Policy Characteristics'!$C:$C,0))),"",INDEX('Policy Characteristics'!G:G,MATCH($C490,'Policy Characteristics'!$C:$C,0)))</f>
        <v>0.95</v>
      </c>
      <c r="N490" s="239">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34"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35" t="s">
        <v>44</v>
      </c>
      <c r="J491" s="236"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9">
        <f>IF(ISBLANK(INDEX('Policy Characteristics'!F:F,MATCH($C491,'Policy Characteristics'!$C:$C,0))),"",INDEX('Policy Characteristics'!F:F,MATCH($C491,'Policy Characteristics'!$C:$C,0)))</f>
        <v>0</v>
      </c>
      <c r="M491" s="239">
        <f>IF(ISBLANK(INDEX('Policy Characteristics'!G:G,MATCH($C491,'Policy Characteristics'!$C:$C,0))),"",INDEX('Policy Characteristics'!G:G,MATCH($C491,'Policy Characteristics'!$C:$C,0)))</f>
        <v>0.95</v>
      </c>
      <c r="N491" s="239">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34"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35" t="s">
        <v>44</v>
      </c>
      <c r="J492" s="236"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9">
        <f>IF(ISBLANK(INDEX('Policy Characteristics'!F:F,MATCH($C492,'Policy Characteristics'!$C:$C,0))),"",INDEX('Policy Characteristics'!F:F,MATCH($C492,'Policy Characteristics'!$C:$C,0)))</f>
        <v>0</v>
      </c>
      <c r="M492" s="239">
        <f>IF(ISBLANK(INDEX('Policy Characteristics'!G:G,MATCH($C492,'Policy Characteristics'!$C:$C,0))),"",INDEX('Policy Characteristics'!G:G,MATCH($C492,'Policy Characteristics'!$C:$C,0)))</f>
        <v>0.95</v>
      </c>
      <c r="N492" s="239">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34"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35" t="s">
        <v>43</v>
      </c>
      <c r="J493" s="236"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9">
        <f>IF(ISBLANK(INDEX('Policy Characteristics'!F:F,MATCH($C493,'Policy Characteristics'!$C:$C,0))),"",INDEX('Policy Characteristics'!F:F,MATCH($C493,'Policy Characteristics'!$C:$C,0)))</f>
        <v>0</v>
      </c>
      <c r="M493" s="239">
        <f>IF(ISBLANK(INDEX('Policy Characteristics'!G:G,MATCH($C493,'Policy Characteristics'!$C:$C,0))),"",INDEX('Policy Characteristics'!G:G,MATCH($C493,'Policy Characteristics'!$C:$C,0)))</f>
        <v>0.95</v>
      </c>
      <c r="N493" s="239">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34"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35" t="s">
        <v>44</v>
      </c>
      <c r="J494" s="236"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9">
        <f>IF(ISBLANK(INDEX('Policy Characteristics'!F:F,MATCH($C494,'Policy Characteristics'!$C:$C,0))),"",INDEX('Policy Characteristics'!F:F,MATCH($C494,'Policy Characteristics'!$C:$C,0)))</f>
        <v>0</v>
      </c>
      <c r="M494" s="239">
        <f>IF(ISBLANK(INDEX('Policy Characteristics'!G:G,MATCH($C494,'Policy Characteristics'!$C:$C,0))),"",INDEX('Policy Characteristics'!G:G,MATCH($C494,'Policy Characteristics'!$C:$C,0)))</f>
        <v>0.95</v>
      </c>
      <c r="N494" s="239">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34"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35" t="s">
        <v>44</v>
      </c>
      <c r="J495" s="236"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9">
        <f>IF(ISBLANK(INDEX('Policy Characteristics'!F:F,MATCH($C495,'Policy Characteristics'!$C:$C,0))),"",INDEX('Policy Characteristics'!F:F,MATCH($C495,'Policy Characteristics'!$C:$C,0)))</f>
        <v>0</v>
      </c>
      <c r="M495" s="239">
        <f>IF(ISBLANK(INDEX('Policy Characteristics'!G:G,MATCH($C495,'Policy Characteristics'!$C:$C,0))),"",INDEX('Policy Characteristics'!G:G,MATCH($C495,'Policy Characteristics'!$C:$C,0)))</f>
        <v>0.95</v>
      </c>
      <c r="N495" s="239">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34"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35" t="s">
        <v>44</v>
      </c>
      <c r="J496" s="236"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9">
        <f>IF(ISBLANK(INDEX('Policy Characteristics'!F:F,MATCH($C496,'Policy Characteristics'!$C:$C,0))),"",INDEX('Policy Characteristics'!F:F,MATCH($C496,'Policy Characteristics'!$C:$C,0)))</f>
        <v>0</v>
      </c>
      <c r="M496" s="239">
        <f>IF(ISBLANK(INDEX('Policy Characteristics'!G:G,MATCH($C496,'Policy Characteristics'!$C:$C,0))),"",INDEX('Policy Characteristics'!G:G,MATCH($C496,'Policy Characteristics'!$C:$C,0)))</f>
        <v>0.95</v>
      </c>
      <c r="N496" s="239">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34"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1662</v>
      </c>
      <c r="E497" s="88"/>
      <c r="F497" s="78" t="s">
        <v>1669</v>
      </c>
      <c r="G497" s="78"/>
      <c r="H497" s="80">
        <v>1790</v>
      </c>
      <c r="I497" s="235" t="s">
        <v>43</v>
      </c>
      <c r="J497" s="236"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9">
        <f>IF(ISBLANK(INDEX('Policy Characteristics'!F:F,MATCH($C497,'Policy Characteristics'!$C:$C,0))),"",INDEX('Policy Characteristics'!F:F,MATCH($C497,'Policy Characteristics'!$C:$C,0)))</f>
        <v>0</v>
      </c>
      <c r="M497" s="239">
        <f>IF(ISBLANK(INDEX('Policy Characteristics'!G:G,MATCH($C497,'Policy Characteristics'!$C:$C,0))),"",INDEX('Policy Characteristics'!G:G,MATCH($C497,'Policy Characteristics'!$C:$C,0)))</f>
        <v>0.95</v>
      </c>
      <c r="N497" s="239">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34"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1665</v>
      </c>
      <c r="E498" s="88"/>
      <c r="F498" s="78" t="s">
        <v>1670</v>
      </c>
      <c r="G498" s="78"/>
      <c r="H498" s="80">
        <v>1791</v>
      </c>
      <c r="I498" s="235" t="s">
        <v>43</v>
      </c>
      <c r="J498" s="236"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9">
        <f>IF(ISBLANK(INDEX('Policy Characteristics'!F:F,MATCH($C498,'Policy Characteristics'!$C:$C,0))),"",INDEX('Policy Characteristics'!F:F,MATCH($C498,'Policy Characteristics'!$C:$C,0)))</f>
        <v>0</v>
      </c>
      <c r="M498" s="239">
        <f>IF(ISBLANK(INDEX('Policy Characteristics'!G:G,MATCH($C498,'Policy Characteristics'!$C:$C,0))),"",INDEX('Policy Characteristics'!G:G,MATCH($C498,'Policy Characteristics'!$C:$C,0)))</f>
        <v>0.95</v>
      </c>
      <c r="N498" s="239">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34"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1666</v>
      </c>
      <c r="E499" s="88"/>
      <c r="F499" s="78" t="s">
        <v>1671</v>
      </c>
      <c r="G499" s="78"/>
      <c r="H499" s="80">
        <v>1792</v>
      </c>
      <c r="I499" s="235" t="s">
        <v>43</v>
      </c>
      <c r="J499" s="236"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9">
        <f>IF(ISBLANK(INDEX('Policy Characteristics'!F:F,MATCH($C499,'Policy Characteristics'!$C:$C,0))),"",INDEX('Policy Characteristics'!F:F,MATCH($C499,'Policy Characteristics'!$C:$C,0)))</f>
        <v>0</v>
      </c>
      <c r="M499" s="239">
        <f>IF(ISBLANK(INDEX('Policy Characteristics'!G:G,MATCH($C499,'Policy Characteristics'!$C:$C,0))),"",INDEX('Policy Characteristics'!G:G,MATCH($C499,'Policy Characteristics'!$C:$C,0)))</f>
        <v>0.95</v>
      </c>
      <c r="N499" s="239">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34"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1667</v>
      </c>
      <c r="E500" s="88"/>
      <c r="F500" s="78" t="s">
        <v>1672</v>
      </c>
      <c r="G500" s="78"/>
      <c r="H500" s="80">
        <v>1793</v>
      </c>
      <c r="I500" s="235" t="s">
        <v>43</v>
      </c>
      <c r="J500" s="236"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9">
        <f>IF(ISBLANK(INDEX('Policy Characteristics'!F:F,MATCH($C500,'Policy Characteristics'!$C:$C,0))),"",INDEX('Policy Characteristics'!F:F,MATCH($C500,'Policy Characteristics'!$C:$C,0)))</f>
        <v>0</v>
      </c>
      <c r="M500" s="239">
        <f>IF(ISBLANK(INDEX('Policy Characteristics'!G:G,MATCH($C500,'Policy Characteristics'!$C:$C,0))),"",INDEX('Policy Characteristics'!G:G,MATCH($C500,'Policy Characteristics'!$C:$C,0)))</f>
        <v>0.95</v>
      </c>
      <c r="N500" s="239">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34"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1668</v>
      </c>
      <c r="E501" s="88"/>
      <c r="F501" s="78" t="s">
        <v>1673</v>
      </c>
      <c r="G501" s="78"/>
      <c r="H501" s="80">
        <v>1794</v>
      </c>
      <c r="I501" s="235" t="s">
        <v>43</v>
      </c>
      <c r="J501" s="236"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9">
        <f>IF(ISBLANK(INDEX('Policy Characteristics'!F:F,MATCH($C501,'Policy Characteristics'!$C:$C,0))),"",INDEX('Policy Characteristics'!F:F,MATCH($C501,'Policy Characteristics'!$C:$C,0)))</f>
        <v>0</v>
      </c>
      <c r="M501" s="239">
        <f>IF(ISBLANK(INDEX('Policy Characteristics'!G:G,MATCH($C501,'Policy Characteristics'!$C:$C,0))),"",INDEX('Policy Characteristics'!G:G,MATCH($C501,'Policy Characteristics'!$C:$C,0)))</f>
        <v>0.95</v>
      </c>
      <c r="N501" s="239">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34"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1756</v>
      </c>
      <c r="E502" s="88"/>
      <c r="F502" s="78" t="s">
        <v>1754</v>
      </c>
      <c r="G502" s="78"/>
      <c r="H502" s="80">
        <v>1795</v>
      </c>
      <c r="I502" s="235" t="s">
        <v>43</v>
      </c>
      <c r="J502" s="236"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9">
        <f>IF(ISBLANK(INDEX('Policy Characteristics'!F:F,MATCH($C502,'Policy Characteristics'!$C:$C,0))),"",INDEX('Policy Characteristics'!F:F,MATCH($C502,'Policy Characteristics'!$C:$C,0)))</f>
        <v>0</v>
      </c>
      <c r="M502" s="239">
        <f>IF(ISBLANK(INDEX('Policy Characteristics'!G:G,MATCH($C502,'Policy Characteristics'!$C:$C,0))),"",INDEX('Policy Characteristics'!G:G,MATCH($C502,'Policy Characteristics'!$C:$C,0)))</f>
        <v>0.95</v>
      </c>
      <c r="N502" s="239">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34"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1757</v>
      </c>
      <c r="E503" s="88"/>
      <c r="F503" s="78" t="s">
        <v>1755</v>
      </c>
      <c r="G503" s="78"/>
      <c r="H503" s="80">
        <v>2243</v>
      </c>
      <c r="I503" s="235" t="s">
        <v>43</v>
      </c>
      <c r="J503" s="236"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9">
        <f>IF(ISBLANK(INDEX('Policy Characteristics'!F:F,MATCH($C503,'Policy Characteristics'!$C:$C,0))),"",INDEX('Policy Characteristics'!F:F,MATCH($C503,'Policy Characteristics'!$C:$C,0)))</f>
        <v>0</v>
      </c>
      <c r="M503" s="239">
        <f>IF(ISBLANK(INDEX('Policy Characteristics'!G:G,MATCH($C503,'Policy Characteristics'!$C:$C,0))),"",INDEX('Policy Characteristics'!G:G,MATCH($C503,'Policy Characteristics'!$C:$C,0)))</f>
        <v>0.95</v>
      </c>
      <c r="N503" s="239">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34"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35" t="s">
        <v>44</v>
      </c>
      <c r="J504" s="236"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34"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1663</v>
      </c>
      <c r="E505" s="88"/>
      <c r="F505" s="78" t="s">
        <v>1602</v>
      </c>
      <c r="G505" s="78"/>
      <c r="H505" s="15">
        <v>1566</v>
      </c>
      <c r="I505" s="235" t="s">
        <v>44</v>
      </c>
      <c r="J505" s="236"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34" t="str">
        <f>IF(ISBLANK(INDEX('Policy Characteristics'!B:B,MATCH($C506,'Policy Characteristics'!$C:$C,0))),"",INDEX('Policy Characteristics'!B:B,MATCH($C506,'Policy Characteristics'!$C:$C,0)))</f>
        <v>Subsidy for Electricity Production</v>
      </c>
      <c r="C506" s="76" t="str">
        <f t="shared" si="22"/>
        <v>Subsidy for Elec Production by Fuel</v>
      </c>
      <c r="D506" s="78" t="s">
        <v>1664</v>
      </c>
      <c r="E506" s="88"/>
      <c r="F506" s="78" t="s">
        <v>1603</v>
      </c>
      <c r="G506" s="78"/>
      <c r="H506" s="15">
        <v>1796</v>
      </c>
      <c r="I506" s="235" t="s">
        <v>44</v>
      </c>
      <c r="J506" s="236"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34"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1674</v>
      </c>
      <c r="G507" s="78"/>
      <c r="H507" s="15">
        <v>1568</v>
      </c>
      <c r="I507" s="247" t="s">
        <v>43</v>
      </c>
      <c r="J507" s="236"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34"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7" t="s">
        <v>43</v>
      </c>
      <c r="J508" s="236"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34"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7" t="s">
        <v>43</v>
      </c>
      <c r="J509" s="236"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34"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7" t="s">
        <v>43</v>
      </c>
      <c r="J510" s="236"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34"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7" t="s">
        <v>43</v>
      </c>
      <c r="J511" s="236"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34"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7" t="s">
        <v>43</v>
      </c>
      <c r="J512" s="236"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34"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7" t="s">
        <v>43</v>
      </c>
      <c r="J513" s="236"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34"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35" t="s">
        <v>44</v>
      </c>
      <c r="J514" s="236"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34"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35" t="s">
        <v>44</v>
      </c>
      <c r="J515" s="236"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34"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35" t="s">
        <v>44</v>
      </c>
      <c r="J516" s="236"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34"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7" t="s">
        <v>43</v>
      </c>
      <c r="J517" s="236"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34"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35" t="s">
        <v>44</v>
      </c>
      <c r="J518" s="236"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34"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35" t="s">
        <v>44</v>
      </c>
      <c r="J519" s="236"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34"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35" t="s">
        <v>43</v>
      </c>
      <c r="J520" s="236"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34" t="str">
        <f>IF(ISBLANK(INDEX('Policy Characteristics'!B:B,MATCH($C521,'Policy Characteristics'!$C:$C,0))),"",INDEX('Policy Characteristics'!B:B,MATCH($C521,'Policy Characteristics'!$C:$C,0)))</f>
        <v>Subsidy for Electricity Production</v>
      </c>
      <c r="C521" s="76" t="str">
        <f t="shared" si="22"/>
        <v>Subsidy for Elec Production by Fuel</v>
      </c>
      <c r="D521" s="78" t="s">
        <v>1662</v>
      </c>
      <c r="E521" s="88"/>
      <c r="F521" s="78" t="s">
        <v>1669</v>
      </c>
      <c r="G521" s="78"/>
      <c r="H521" s="15">
        <v>1797</v>
      </c>
      <c r="I521" s="235" t="s">
        <v>43</v>
      </c>
      <c r="J521" s="236"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34" t="str">
        <f>IF(ISBLANK(INDEX('Policy Characteristics'!B:B,MATCH($C522,'Policy Characteristics'!$C:$C,0))),"",INDEX('Policy Characteristics'!B:B,MATCH($C522,'Policy Characteristics'!$C:$C,0)))</f>
        <v>Subsidy for Electricity Production</v>
      </c>
      <c r="C522" s="76" t="str">
        <f t="shared" si="22"/>
        <v>Subsidy for Elec Production by Fuel</v>
      </c>
      <c r="D522" s="78" t="s">
        <v>1665</v>
      </c>
      <c r="E522" s="88"/>
      <c r="F522" s="78" t="s">
        <v>1670</v>
      </c>
      <c r="G522" s="78"/>
      <c r="H522" s="15">
        <v>1798</v>
      </c>
      <c r="I522" s="235" t="s">
        <v>43</v>
      </c>
      <c r="J522" s="236"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34" t="str">
        <f>IF(ISBLANK(INDEX('Policy Characteristics'!B:B,MATCH($C523,'Policy Characteristics'!$C:$C,0))),"",INDEX('Policy Characteristics'!B:B,MATCH($C523,'Policy Characteristics'!$C:$C,0)))</f>
        <v>Subsidy for Electricity Production</v>
      </c>
      <c r="C523" s="76" t="str">
        <f t="shared" si="22"/>
        <v>Subsidy for Elec Production by Fuel</v>
      </c>
      <c r="D523" s="78" t="s">
        <v>1666</v>
      </c>
      <c r="E523" s="88"/>
      <c r="F523" s="78" t="s">
        <v>1671</v>
      </c>
      <c r="G523" s="78"/>
      <c r="H523" s="15">
        <v>1799</v>
      </c>
      <c r="I523" s="235" t="s">
        <v>43</v>
      </c>
      <c r="J523" s="236"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34" t="str">
        <f>IF(ISBLANK(INDEX('Policy Characteristics'!B:B,MATCH($C524,'Policy Characteristics'!$C:$C,0))),"",INDEX('Policy Characteristics'!B:B,MATCH($C524,'Policy Characteristics'!$C:$C,0)))</f>
        <v>Subsidy for Electricity Production</v>
      </c>
      <c r="C524" s="76" t="str">
        <f t="shared" si="22"/>
        <v>Subsidy for Elec Production by Fuel</v>
      </c>
      <c r="D524" s="78" t="s">
        <v>1667</v>
      </c>
      <c r="E524" s="88"/>
      <c r="F524" s="78" t="s">
        <v>1672</v>
      </c>
      <c r="G524" s="78"/>
      <c r="H524" s="15">
        <v>1800</v>
      </c>
      <c r="I524" s="235" t="s">
        <v>43</v>
      </c>
      <c r="J524" s="236"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34" t="str">
        <f>IF(ISBLANK(INDEX('Policy Characteristics'!B:B,MATCH($C525,'Policy Characteristics'!$C:$C,0))),"",INDEX('Policy Characteristics'!B:B,MATCH($C525,'Policy Characteristics'!$C:$C,0)))</f>
        <v>Subsidy for Electricity Production</v>
      </c>
      <c r="C525" s="76" t="str">
        <f t="shared" si="22"/>
        <v>Subsidy for Elec Production by Fuel</v>
      </c>
      <c r="D525" s="78" t="s">
        <v>1668</v>
      </c>
      <c r="E525" s="88"/>
      <c r="F525" s="78" t="s">
        <v>1673</v>
      </c>
      <c r="G525" s="78"/>
      <c r="H525" s="15">
        <v>1801</v>
      </c>
      <c r="I525" s="235" t="s">
        <v>43</v>
      </c>
      <c r="J525" s="236"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34" t="str">
        <f>IF(ISBLANK(INDEX('Policy Characteristics'!B:B,MATCH($C526,'Policy Characteristics'!$C:$C,0))),"",INDEX('Policy Characteristics'!B:B,MATCH($C526,'Policy Characteristics'!$C:$C,0)))</f>
        <v>Subsidy for Electricity Production</v>
      </c>
      <c r="C526" s="76" t="str">
        <f t="shared" si="22"/>
        <v>Subsidy for Elec Production by Fuel</v>
      </c>
      <c r="D526" s="78" t="s">
        <v>1756</v>
      </c>
      <c r="E526" s="88"/>
      <c r="F526" s="78" t="s">
        <v>1754</v>
      </c>
      <c r="G526" s="78"/>
      <c r="H526" s="15">
        <v>1802</v>
      </c>
      <c r="I526" s="235" t="s">
        <v>43</v>
      </c>
      <c r="J526" s="236"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34" t="str">
        <f>IF(ISBLANK(INDEX('Policy Characteristics'!B:B,MATCH($C527,'Policy Characteristics'!$C:$C,0))),"",INDEX('Policy Characteristics'!B:B,MATCH($C527,'Policy Characteristics'!$C:$C,0)))</f>
        <v>Subsidy for Electricity Production</v>
      </c>
      <c r="C527" s="76" t="str">
        <f t="shared" si="22"/>
        <v>Subsidy for Elec Production by Fuel</v>
      </c>
      <c r="D527" s="78" t="s">
        <v>1757</v>
      </c>
      <c r="E527" s="88"/>
      <c r="F527" s="78" t="s">
        <v>1755</v>
      </c>
      <c r="G527" s="78"/>
      <c r="H527" s="15">
        <v>2244</v>
      </c>
      <c r="I527" s="235" t="s">
        <v>43</v>
      </c>
      <c r="J527" s="236"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34" t="str">
        <f>IF(ISBLANK(INDEX('Policy Characteristics'!B:B,MATCH($C528,'Policy Characteristics'!$C:$C,0))),"",INDEX('Policy Characteristics'!B:B,MATCH($C528,'Policy Characteristics'!$C:$C,0)))</f>
        <v>Use EVs for Grid Balancing</v>
      </c>
      <c r="C528" t="s">
        <v>1749</v>
      </c>
      <c r="D528" s="78"/>
      <c r="E528" s="88"/>
      <c r="F528" s="78"/>
      <c r="G528" s="78"/>
      <c r="H528" s="15">
        <v>2235</v>
      </c>
      <c r="I528" s="235" t="s">
        <v>43</v>
      </c>
      <c r="J528" s="236"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1</v>
      </c>
      <c r="N528" s="237">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34" t="str">
        <f>IF(ISBLANK(INDEX('Policy Characteristics'!B:B,MATCH($C529,'Policy Characteristics'!$C:$C,0))),"",INDEX('Policy Characteristics'!B:B,MATCH($C529,'Policy Characteristics'!$C:$C,0)))</f>
        <v>Subsidy for Grid Battery Production</v>
      </c>
      <c r="C529" t="s">
        <v>2632</v>
      </c>
      <c r="D529" s="78"/>
      <c r="E529" s="88"/>
      <c r="F529" s="78"/>
      <c r="G529" s="78"/>
      <c r="H529" s="15">
        <v>2769</v>
      </c>
      <c r="I529" s="235" t="s">
        <v>43</v>
      </c>
      <c r="J529" s="236"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34" t="str">
        <f>IF(ISBLANK(INDEX('Policy Characteristics'!B:B,MATCH($C530,'Policy Characteristics'!$C:$C,0))),"",INDEX('Policy Characteristics'!B:B,MATCH($C530,'Policy Characteristics'!$C:$C,0)))</f>
        <v>Subsidy for Grid Battery Output</v>
      </c>
      <c r="C530" t="s">
        <v>1802</v>
      </c>
      <c r="D530" s="78"/>
      <c r="E530" s="88"/>
      <c r="F530" s="78"/>
      <c r="G530" s="78"/>
      <c r="H530" s="15">
        <v>2258</v>
      </c>
      <c r="I530" s="235" t="s">
        <v>43</v>
      </c>
      <c r="J530" s="236"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34" t="str">
        <f>IF(ISBLANK(INDEX('Policy Characteristics'!B:B,MATCH($C531,'Policy Characteristics'!$C:$C,0))),"",INDEX('Policy Characteristics'!B:B,MATCH($C531,'Policy Characteristics'!$C:$C,0)))</f>
        <v>Subsidy for Grid Battery Capacity</v>
      </c>
      <c r="C531" t="s">
        <v>1806</v>
      </c>
      <c r="D531" s="78"/>
      <c r="E531" s="88"/>
      <c r="F531" s="78"/>
      <c r="G531" s="78"/>
      <c r="H531" s="15">
        <v>2259</v>
      </c>
      <c r="I531" s="235" t="s">
        <v>43</v>
      </c>
      <c r="J531" s="236"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7">
        <f>IF(ISBLANK(INDEX('Policy Characteristics'!F:F,MATCH($C531,'Policy Characteristics'!$C:$C,0))),"",INDEX('Policy Characteristics'!F:F,MATCH($C531,'Policy Characteristics'!$C:$C,0)))</f>
        <v>-1</v>
      </c>
      <c r="M531" s="237">
        <f>IF(ISBLANK(INDEX('Policy Characteristics'!G:G,MATCH($C531,'Policy Characteristics'!$C:$C,0))),"",INDEX('Policy Characteristics'!G:G,MATCH($C531,'Policy Characteristics'!$C:$C,0)))</f>
        <v>1</v>
      </c>
      <c r="N531" s="237">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34" t="str">
        <f>IF(ISBLANK(INDEX('Policy Characteristics'!B:B,MATCH($C532,'Policy Characteristics'!$C:$C,0))),"",INDEX('Policy Characteristics'!B:B,MATCH($C532,'Policy Characteristics'!$C:$C,0)))</f>
        <v>Electricity CCS Subsidy</v>
      </c>
      <c r="C532" t="s">
        <v>1812</v>
      </c>
      <c r="D532" s="88" t="s">
        <v>445</v>
      </c>
      <c r="F532" s="88" t="s">
        <v>444</v>
      </c>
      <c r="H532" s="15">
        <v>2260</v>
      </c>
      <c r="I532" t="s">
        <v>44</v>
      </c>
      <c r="J532" s="236"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7">
        <f>IF(ISBLANK(INDEX('Policy Characteristics'!F:F,MATCH($C532,'Policy Characteristics'!$C:$C,0))),"",INDEX('Policy Characteristics'!F:F,MATCH($C532,'Policy Characteristics'!$C:$C,0)))</f>
        <v>-100</v>
      </c>
      <c r="M532" s="237">
        <f>IF(ISBLANK(INDEX('Policy Characteristics'!G:G,MATCH($C532,'Policy Characteristics'!$C:$C,0))),"",INDEX('Policy Characteristics'!G:G,MATCH($C532,'Policy Characteristics'!$C:$C,0)))</f>
        <v>100</v>
      </c>
      <c r="N532" s="237">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34" t="str">
        <f>IF(ISBLANK(INDEX('Policy Characteristics'!B:B,MATCH($C533,'Policy Characteristics'!$C:$C,0))),"",INDEX('Policy Characteristics'!B:B,MATCH($C533,'Policy Characteristics'!$C:$C,0)))</f>
        <v>Electricity CCS Subsidy</v>
      </c>
      <c r="C533" s="76" t="str">
        <f>$C$532</f>
        <v>Additional Subsidy for Elec CCS</v>
      </c>
      <c r="D533" s="78" t="s">
        <v>1663</v>
      </c>
      <c r="F533" s="78" t="s">
        <v>1602</v>
      </c>
      <c r="H533" s="15">
        <v>2261</v>
      </c>
      <c r="I533" t="s">
        <v>44</v>
      </c>
      <c r="J533" s="236"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7">
        <f>IF(ISBLANK(INDEX('Policy Characteristics'!F:F,MATCH($C533,'Policy Characteristics'!$C:$C,0))),"",INDEX('Policy Characteristics'!F:F,MATCH($C533,'Policy Characteristics'!$C:$C,0)))</f>
        <v>-100</v>
      </c>
      <c r="M533" s="237">
        <f>IF(ISBLANK(INDEX('Policy Characteristics'!G:G,MATCH($C533,'Policy Characteristics'!$C:$C,0))),"",INDEX('Policy Characteristics'!G:G,MATCH($C533,'Policy Characteristics'!$C:$C,0)))</f>
        <v>100</v>
      </c>
      <c r="N533" s="237">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34" t="str">
        <f>IF(ISBLANK(INDEX('Policy Characteristics'!B:B,MATCH($C534,'Policy Characteristics'!$C:$C,0))),"",INDEX('Policy Characteristics'!B:B,MATCH($C534,'Policy Characteristics'!$C:$C,0)))</f>
        <v>Electricity CCS Subsidy</v>
      </c>
      <c r="C534" s="76" t="str">
        <f t="shared" ref="C534:C555" si="23">$C$532</f>
        <v>Additional Subsidy for Elec CCS</v>
      </c>
      <c r="D534" s="78" t="s">
        <v>1664</v>
      </c>
      <c r="F534" s="78" t="s">
        <v>1603</v>
      </c>
      <c r="H534" s="15">
        <v>2262</v>
      </c>
      <c r="I534" t="s">
        <v>44</v>
      </c>
      <c r="J534" s="236"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7">
        <f>IF(ISBLANK(INDEX('Policy Characteristics'!F:F,MATCH($C534,'Policy Characteristics'!$C:$C,0))),"",INDEX('Policy Characteristics'!F:F,MATCH($C534,'Policy Characteristics'!$C:$C,0)))</f>
        <v>-100</v>
      </c>
      <c r="M534" s="237">
        <f>IF(ISBLANK(INDEX('Policy Characteristics'!G:G,MATCH($C534,'Policy Characteristics'!$C:$C,0))),"",INDEX('Policy Characteristics'!G:G,MATCH($C534,'Policy Characteristics'!$C:$C,0)))</f>
        <v>100</v>
      </c>
      <c r="N534" s="237">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34"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1674</v>
      </c>
      <c r="H535" s="15">
        <v>2263</v>
      </c>
      <c r="I535" t="s">
        <v>44</v>
      </c>
      <c r="J535" s="236"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7">
        <f>IF(ISBLANK(INDEX('Policy Characteristics'!F:F,MATCH($C535,'Policy Characteristics'!$C:$C,0))),"",INDEX('Policy Characteristics'!F:F,MATCH($C535,'Policy Characteristics'!$C:$C,0)))</f>
        <v>-100</v>
      </c>
      <c r="M535" s="237">
        <f>IF(ISBLANK(INDEX('Policy Characteristics'!G:G,MATCH($C535,'Policy Characteristics'!$C:$C,0))),"",INDEX('Policy Characteristics'!G:G,MATCH($C535,'Policy Characteristics'!$C:$C,0)))</f>
        <v>100</v>
      </c>
      <c r="N535" s="237">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34"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6"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7">
        <f>IF(ISBLANK(INDEX('Policy Characteristics'!F:F,MATCH($C536,'Policy Characteristics'!$C:$C,0))),"",INDEX('Policy Characteristics'!F:F,MATCH($C536,'Policy Characteristics'!$C:$C,0)))</f>
        <v>-100</v>
      </c>
      <c r="M536" s="237">
        <f>IF(ISBLANK(INDEX('Policy Characteristics'!G:G,MATCH($C536,'Policy Characteristics'!$C:$C,0))),"",INDEX('Policy Characteristics'!G:G,MATCH($C536,'Policy Characteristics'!$C:$C,0)))</f>
        <v>100</v>
      </c>
      <c r="N536" s="237">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34"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6"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7">
        <f>IF(ISBLANK(INDEX('Policy Characteristics'!F:F,MATCH($C537,'Policy Characteristics'!$C:$C,0))),"",INDEX('Policy Characteristics'!F:F,MATCH($C537,'Policy Characteristics'!$C:$C,0)))</f>
        <v>-100</v>
      </c>
      <c r="M537" s="237">
        <f>IF(ISBLANK(INDEX('Policy Characteristics'!G:G,MATCH($C537,'Policy Characteristics'!$C:$C,0))),"",INDEX('Policy Characteristics'!G:G,MATCH($C537,'Policy Characteristics'!$C:$C,0)))</f>
        <v>100</v>
      </c>
      <c r="N537" s="237">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34"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6"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7">
        <f>IF(ISBLANK(INDEX('Policy Characteristics'!F:F,MATCH($C538,'Policy Characteristics'!$C:$C,0))),"",INDEX('Policy Characteristics'!F:F,MATCH($C538,'Policy Characteristics'!$C:$C,0)))</f>
        <v>-100</v>
      </c>
      <c r="M538" s="237">
        <f>IF(ISBLANK(INDEX('Policy Characteristics'!G:G,MATCH($C538,'Policy Characteristics'!$C:$C,0))),"",INDEX('Policy Characteristics'!G:G,MATCH($C538,'Policy Characteristics'!$C:$C,0)))</f>
        <v>100</v>
      </c>
      <c r="N538" s="237">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34"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6"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7">
        <f>IF(ISBLANK(INDEX('Policy Characteristics'!F:F,MATCH($C539,'Policy Characteristics'!$C:$C,0))),"",INDEX('Policy Characteristics'!F:F,MATCH($C539,'Policy Characteristics'!$C:$C,0)))</f>
        <v>-100</v>
      </c>
      <c r="M539" s="237">
        <f>IF(ISBLANK(INDEX('Policy Characteristics'!G:G,MATCH($C539,'Policy Characteristics'!$C:$C,0))),"",INDEX('Policy Characteristics'!G:G,MATCH($C539,'Policy Characteristics'!$C:$C,0)))</f>
        <v>100</v>
      </c>
      <c r="N539" s="237">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34"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6"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7">
        <f>IF(ISBLANK(INDEX('Policy Characteristics'!F:F,MATCH($C540,'Policy Characteristics'!$C:$C,0))),"",INDEX('Policy Characteristics'!F:F,MATCH($C540,'Policy Characteristics'!$C:$C,0)))</f>
        <v>-100</v>
      </c>
      <c r="M540" s="237">
        <f>IF(ISBLANK(INDEX('Policy Characteristics'!G:G,MATCH($C540,'Policy Characteristics'!$C:$C,0))),"",INDEX('Policy Characteristics'!G:G,MATCH($C540,'Policy Characteristics'!$C:$C,0)))</f>
        <v>100</v>
      </c>
      <c r="N540" s="237">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34"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6"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7">
        <f>IF(ISBLANK(INDEX('Policy Characteristics'!F:F,MATCH($C541,'Policy Characteristics'!$C:$C,0))),"",INDEX('Policy Characteristics'!F:F,MATCH($C541,'Policy Characteristics'!$C:$C,0)))</f>
        <v>-100</v>
      </c>
      <c r="M541" s="237">
        <f>IF(ISBLANK(INDEX('Policy Characteristics'!G:G,MATCH($C541,'Policy Characteristics'!$C:$C,0))),"",INDEX('Policy Characteristics'!G:G,MATCH($C541,'Policy Characteristics'!$C:$C,0)))</f>
        <v>100</v>
      </c>
      <c r="N541" s="237">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34"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6"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7">
        <f>IF(ISBLANK(INDEX('Policy Characteristics'!F:F,MATCH($C542,'Policy Characteristics'!$C:$C,0))),"",INDEX('Policy Characteristics'!F:F,MATCH($C542,'Policy Characteristics'!$C:$C,0)))</f>
        <v>-100</v>
      </c>
      <c r="M542" s="237">
        <f>IF(ISBLANK(INDEX('Policy Characteristics'!G:G,MATCH($C542,'Policy Characteristics'!$C:$C,0))),"",INDEX('Policy Characteristics'!G:G,MATCH($C542,'Policy Characteristics'!$C:$C,0)))</f>
        <v>100</v>
      </c>
      <c r="N542" s="237">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34"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6"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7">
        <f>IF(ISBLANK(INDEX('Policy Characteristics'!F:F,MATCH($C543,'Policy Characteristics'!$C:$C,0))),"",INDEX('Policy Characteristics'!F:F,MATCH($C543,'Policy Characteristics'!$C:$C,0)))</f>
        <v>-100</v>
      </c>
      <c r="M543" s="237">
        <f>IF(ISBLANK(INDEX('Policy Characteristics'!G:G,MATCH($C543,'Policy Characteristics'!$C:$C,0))),"",INDEX('Policy Characteristics'!G:G,MATCH($C543,'Policy Characteristics'!$C:$C,0)))</f>
        <v>100</v>
      </c>
      <c r="N543" s="237">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34"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6"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7">
        <f>IF(ISBLANK(INDEX('Policy Characteristics'!F:F,MATCH($C544,'Policy Characteristics'!$C:$C,0))),"",INDEX('Policy Characteristics'!F:F,MATCH($C544,'Policy Characteristics'!$C:$C,0)))</f>
        <v>-100</v>
      </c>
      <c r="M544" s="237">
        <f>IF(ISBLANK(INDEX('Policy Characteristics'!G:G,MATCH($C544,'Policy Characteristics'!$C:$C,0))),"",INDEX('Policy Characteristics'!G:G,MATCH($C544,'Policy Characteristics'!$C:$C,0)))</f>
        <v>100</v>
      </c>
      <c r="N544" s="237">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34"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6"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7">
        <f>IF(ISBLANK(INDEX('Policy Characteristics'!F:F,MATCH($C545,'Policy Characteristics'!$C:$C,0))),"",INDEX('Policy Characteristics'!F:F,MATCH($C545,'Policy Characteristics'!$C:$C,0)))</f>
        <v>-100</v>
      </c>
      <c r="M545" s="237">
        <f>IF(ISBLANK(INDEX('Policy Characteristics'!G:G,MATCH($C545,'Policy Characteristics'!$C:$C,0))),"",INDEX('Policy Characteristics'!G:G,MATCH($C545,'Policy Characteristics'!$C:$C,0)))</f>
        <v>100</v>
      </c>
      <c r="N545" s="237">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34"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6"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7">
        <f>IF(ISBLANK(INDEX('Policy Characteristics'!F:F,MATCH($C546,'Policy Characteristics'!$C:$C,0))),"",INDEX('Policy Characteristics'!F:F,MATCH($C546,'Policy Characteristics'!$C:$C,0)))</f>
        <v>-100</v>
      </c>
      <c r="M546" s="237">
        <f>IF(ISBLANK(INDEX('Policy Characteristics'!G:G,MATCH($C546,'Policy Characteristics'!$C:$C,0))),"",INDEX('Policy Characteristics'!G:G,MATCH($C546,'Policy Characteristics'!$C:$C,0)))</f>
        <v>100</v>
      </c>
      <c r="N546" s="237">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34"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6"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7">
        <f>IF(ISBLANK(INDEX('Policy Characteristics'!F:F,MATCH($C547,'Policy Characteristics'!$C:$C,0))),"",INDEX('Policy Characteristics'!F:F,MATCH($C547,'Policy Characteristics'!$C:$C,0)))</f>
        <v>-100</v>
      </c>
      <c r="M547" s="237">
        <f>IF(ISBLANK(INDEX('Policy Characteristics'!G:G,MATCH($C547,'Policy Characteristics'!$C:$C,0))),"",INDEX('Policy Characteristics'!G:G,MATCH($C547,'Policy Characteristics'!$C:$C,0)))</f>
        <v>100</v>
      </c>
      <c r="N547" s="237">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34"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6"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7">
        <f>IF(ISBLANK(INDEX('Policy Characteristics'!F:F,MATCH($C548,'Policy Characteristics'!$C:$C,0))),"",INDEX('Policy Characteristics'!F:F,MATCH($C548,'Policy Characteristics'!$C:$C,0)))</f>
        <v>-100</v>
      </c>
      <c r="M548" s="237">
        <f>IF(ISBLANK(INDEX('Policy Characteristics'!G:G,MATCH($C548,'Policy Characteristics'!$C:$C,0))),"",INDEX('Policy Characteristics'!G:G,MATCH($C548,'Policy Characteristics'!$C:$C,0)))</f>
        <v>100</v>
      </c>
      <c r="N548" s="237">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34" t="str">
        <f>IF(ISBLANK(INDEX('Policy Characteristics'!B:B,MATCH($C549,'Policy Characteristics'!$C:$C,0))),"",INDEX('Policy Characteristics'!B:B,MATCH($C549,'Policy Characteristics'!$C:$C,0)))</f>
        <v>Electricity CCS Subsidy</v>
      </c>
      <c r="C549" s="76" t="str">
        <f t="shared" si="23"/>
        <v>Additional Subsidy for Elec CCS</v>
      </c>
      <c r="D549" s="78" t="s">
        <v>1662</v>
      </c>
      <c r="F549" s="78" t="s">
        <v>1669</v>
      </c>
      <c r="H549" s="15">
        <v>2277</v>
      </c>
      <c r="I549" t="s">
        <v>43</v>
      </c>
      <c r="J549" s="236"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7">
        <f>IF(ISBLANK(INDEX('Policy Characteristics'!F:F,MATCH($C549,'Policy Characteristics'!$C:$C,0))),"",INDEX('Policy Characteristics'!F:F,MATCH($C549,'Policy Characteristics'!$C:$C,0)))</f>
        <v>-100</v>
      </c>
      <c r="M549" s="237">
        <f>IF(ISBLANK(INDEX('Policy Characteristics'!G:G,MATCH($C549,'Policy Characteristics'!$C:$C,0))),"",INDEX('Policy Characteristics'!G:G,MATCH($C549,'Policy Characteristics'!$C:$C,0)))</f>
        <v>100</v>
      </c>
      <c r="N549" s="237">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34" t="str">
        <f>IF(ISBLANK(INDEX('Policy Characteristics'!B:B,MATCH($C550,'Policy Characteristics'!$C:$C,0))),"",INDEX('Policy Characteristics'!B:B,MATCH($C550,'Policy Characteristics'!$C:$C,0)))</f>
        <v>Electricity CCS Subsidy</v>
      </c>
      <c r="C550" s="76" t="str">
        <f t="shared" si="23"/>
        <v>Additional Subsidy for Elec CCS</v>
      </c>
      <c r="D550" s="78" t="s">
        <v>1665</v>
      </c>
      <c r="F550" s="78" t="s">
        <v>1670</v>
      </c>
      <c r="H550" s="15">
        <v>2278</v>
      </c>
      <c r="I550" t="s">
        <v>43</v>
      </c>
      <c r="J550" s="236"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7">
        <f>IF(ISBLANK(INDEX('Policy Characteristics'!F:F,MATCH($C550,'Policy Characteristics'!$C:$C,0))),"",INDEX('Policy Characteristics'!F:F,MATCH($C550,'Policy Characteristics'!$C:$C,0)))</f>
        <v>-100</v>
      </c>
      <c r="M550" s="237">
        <f>IF(ISBLANK(INDEX('Policy Characteristics'!G:G,MATCH($C550,'Policy Characteristics'!$C:$C,0))),"",INDEX('Policy Characteristics'!G:G,MATCH($C550,'Policy Characteristics'!$C:$C,0)))</f>
        <v>100</v>
      </c>
      <c r="N550" s="237">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34" t="str">
        <f>IF(ISBLANK(INDEX('Policy Characteristics'!B:B,MATCH($C551,'Policy Characteristics'!$C:$C,0))),"",INDEX('Policy Characteristics'!B:B,MATCH($C551,'Policy Characteristics'!$C:$C,0)))</f>
        <v>Electricity CCS Subsidy</v>
      </c>
      <c r="C551" s="76" t="str">
        <f t="shared" si="23"/>
        <v>Additional Subsidy for Elec CCS</v>
      </c>
      <c r="D551" s="78" t="s">
        <v>1666</v>
      </c>
      <c r="F551" s="78" t="s">
        <v>1671</v>
      </c>
      <c r="H551" s="15">
        <v>2279</v>
      </c>
      <c r="I551" t="s">
        <v>43</v>
      </c>
      <c r="J551" s="236"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7">
        <f>IF(ISBLANK(INDEX('Policy Characteristics'!F:F,MATCH($C551,'Policy Characteristics'!$C:$C,0))),"",INDEX('Policy Characteristics'!F:F,MATCH($C551,'Policy Characteristics'!$C:$C,0)))</f>
        <v>-100</v>
      </c>
      <c r="M551" s="237">
        <f>IF(ISBLANK(INDEX('Policy Characteristics'!G:G,MATCH($C551,'Policy Characteristics'!$C:$C,0))),"",INDEX('Policy Characteristics'!G:G,MATCH($C551,'Policy Characteristics'!$C:$C,0)))</f>
        <v>100</v>
      </c>
      <c r="N551" s="237">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34" t="str">
        <f>IF(ISBLANK(INDEX('Policy Characteristics'!B:B,MATCH($C552,'Policy Characteristics'!$C:$C,0))),"",INDEX('Policy Characteristics'!B:B,MATCH($C552,'Policy Characteristics'!$C:$C,0)))</f>
        <v>Electricity CCS Subsidy</v>
      </c>
      <c r="C552" s="76" t="str">
        <f t="shared" si="23"/>
        <v>Additional Subsidy for Elec CCS</v>
      </c>
      <c r="D552" s="78" t="s">
        <v>1667</v>
      </c>
      <c r="F552" s="78" t="s">
        <v>1672</v>
      </c>
      <c r="H552" s="15">
        <v>2280</v>
      </c>
      <c r="I552" t="s">
        <v>43</v>
      </c>
      <c r="J552" s="236"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7">
        <f>IF(ISBLANK(INDEX('Policy Characteristics'!F:F,MATCH($C552,'Policy Characteristics'!$C:$C,0))),"",INDEX('Policy Characteristics'!F:F,MATCH($C552,'Policy Characteristics'!$C:$C,0)))</f>
        <v>-100</v>
      </c>
      <c r="M552" s="237">
        <f>IF(ISBLANK(INDEX('Policy Characteristics'!G:G,MATCH($C552,'Policy Characteristics'!$C:$C,0))),"",INDEX('Policy Characteristics'!G:G,MATCH($C552,'Policy Characteristics'!$C:$C,0)))</f>
        <v>100</v>
      </c>
      <c r="N552" s="237">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34" t="str">
        <f>IF(ISBLANK(INDEX('Policy Characteristics'!B:B,MATCH($C553,'Policy Characteristics'!$C:$C,0))),"",INDEX('Policy Characteristics'!B:B,MATCH($C553,'Policy Characteristics'!$C:$C,0)))</f>
        <v>Electricity CCS Subsidy</v>
      </c>
      <c r="C553" s="76" t="str">
        <f t="shared" si="23"/>
        <v>Additional Subsidy for Elec CCS</v>
      </c>
      <c r="D553" s="78" t="s">
        <v>1668</v>
      </c>
      <c r="F553" s="78" t="s">
        <v>1673</v>
      </c>
      <c r="H553" s="15">
        <v>2281</v>
      </c>
      <c r="I553" t="s">
        <v>44</v>
      </c>
      <c r="J553" s="236"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7">
        <f>IF(ISBLANK(INDEX('Policy Characteristics'!F:F,MATCH($C553,'Policy Characteristics'!$C:$C,0))),"",INDEX('Policy Characteristics'!F:F,MATCH($C553,'Policy Characteristics'!$C:$C,0)))</f>
        <v>-100</v>
      </c>
      <c r="M553" s="237">
        <f>IF(ISBLANK(INDEX('Policy Characteristics'!G:G,MATCH($C553,'Policy Characteristics'!$C:$C,0))),"",INDEX('Policy Characteristics'!G:G,MATCH($C553,'Policy Characteristics'!$C:$C,0)))</f>
        <v>100</v>
      </c>
      <c r="N553" s="237">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34" t="str">
        <f>IF(ISBLANK(INDEX('Policy Characteristics'!B:B,MATCH($C554,'Policy Characteristics'!$C:$C,0))),"",INDEX('Policy Characteristics'!B:B,MATCH($C554,'Policy Characteristics'!$C:$C,0)))</f>
        <v>Electricity CCS Subsidy</v>
      </c>
      <c r="C554" s="76" t="str">
        <f t="shared" si="23"/>
        <v>Additional Subsidy for Elec CCS</v>
      </c>
      <c r="D554" s="78" t="s">
        <v>1756</v>
      </c>
      <c r="F554" s="78" t="s">
        <v>1754</v>
      </c>
      <c r="H554" s="15">
        <v>2282</v>
      </c>
      <c r="I554" t="s">
        <v>44</v>
      </c>
      <c r="J554" s="236"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7">
        <f>IF(ISBLANK(INDEX('Policy Characteristics'!F:F,MATCH($C554,'Policy Characteristics'!$C:$C,0))),"",INDEX('Policy Characteristics'!F:F,MATCH($C554,'Policy Characteristics'!$C:$C,0)))</f>
        <v>-100</v>
      </c>
      <c r="M554" s="237">
        <f>IF(ISBLANK(INDEX('Policy Characteristics'!G:G,MATCH($C554,'Policy Characteristics'!$C:$C,0))),"",INDEX('Policy Characteristics'!G:G,MATCH($C554,'Policy Characteristics'!$C:$C,0)))</f>
        <v>100</v>
      </c>
      <c r="N554" s="237">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34" t="str">
        <f>IF(ISBLANK(INDEX('Policy Characteristics'!B:B,MATCH($C555,'Policy Characteristics'!$C:$C,0))),"",INDEX('Policy Characteristics'!B:B,MATCH($C555,'Policy Characteristics'!$C:$C,0)))</f>
        <v>Electricity CCS Subsidy</v>
      </c>
      <c r="C555" s="76" t="str">
        <f t="shared" si="23"/>
        <v>Additional Subsidy for Elec CCS</v>
      </c>
      <c r="D555" s="78" t="s">
        <v>1757</v>
      </c>
      <c r="F555" s="78" t="s">
        <v>1755</v>
      </c>
      <c r="H555" s="15">
        <v>2283</v>
      </c>
      <c r="I555" t="s">
        <v>44</v>
      </c>
      <c r="J555" s="236"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2473</v>
      </c>
      <c r="J556" s="160" t="s">
        <v>1361</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1412</v>
      </c>
      <c r="D557" s="114" t="s">
        <v>1301</v>
      </c>
      <c r="E557" s="248"/>
      <c r="F557" s="58" t="s">
        <v>1326</v>
      </c>
      <c r="G557" s="114"/>
      <c r="H557" s="158">
        <v>1537</v>
      </c>
      <c r="I557" s="159" t="s">
        <v>2474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9">
        <f>IF(ISBLANK(INDEX('Policy Characteristics'!F:F,MATCH($C557,'Policy Characteristics'!$C:$C,0))),"",INDEX('Policy Characteristics'!F:F,MATCH($C557,'Policy Characteristics'!$C:$C,0)))</f>
        <v>0</v>
      </c>
      <c r="M557" s="249">
        <f>IF(ISBLANK(INDEX('Policy Characteristics'!G:G,MATCH($C557,'Policy Characteristics'!$C:$C,0))),"",INDEX('Policy Characteristics'!G:G,MATCH($C557,'Policy Characteristics'!$C:$C,0)))</f>
        <v>0.5</v>
      </c>
      <c r="N557" s="249">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8" t="s">
        <v>1302</v>
      </c>
      <c r="E558" s="248"/>
      <c r="F558" s="58" t="s">
        <v>999</v>
      </c>
      <c r="G558" s="250"/>
      <c r="H558" s="158">
        <v>1538</v>
      </c>
      <c r="I558" s="159" t="s">
        <v>2474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9">
        <f>IF(ISBLANK(INDEX('Policy Characteristics'!F:F,MATCH($C558,'Policy Characteristics'!$C:$C,0))),"",INDEX('Policy Characteristics'!F:F,MATCH($C558,'Policy Characteristics'!$C:$C,0)))</f>
        <v>0</v>
      </c>
      <c r="M558" s="249">
        <f>IF(ISBLANK(INDEX('Policy Characteristics'!G:G,MATCH($C558,'Policy Characteristics'!$C:$C,0))),"",INDEX('Policy Characteristics'!G:G,MATCH($C558,'Policy Characteristics'!$C:$C,0)))</f>
        <v>0.5</v>
      </c>
      <c r="N558" s="249">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8" t="s">
        <v>1303</v>
      </c>
      <c r="E559" s="248"/>
      <c r="F559" s="58" t="s">
        <v>1267</v>
      </c>
      <c r="G559" s="250"/>
      <c r="H559" s="158">
        <v>1539</v>
      </c>
      <c r="I559" s="159" t="s">
        <v>2474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9">
        <f>IF(ISBLANK(INDEX('Policy Characteristics'!F:F,MATCH($C559,'Policy Characteristics'!$C:$C,0))),"",INDEX('Policy Characteristics'!F:F,MATCH($C559,'Policy Characteristics'!$C:$C,0)))</f>
        <v>0</v>
      </c>
      <c r="M559" s="249">
        <f>IF(ISBLANK(INDEX('Policy Characteristics'!G:G,MATCH($C559,'Policy Characteristics'!$C:$C,0))),"",INDEX('Policy Characteristics'!G:G,MATCH($C559,'Policy Characteristics'!$C:$C,0)))</f>
        <v>0.5</v>
      </c>
      <c r="N559" s="249">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8" t="s">
        <v>1304</v>
      </c>
      <c r="E560" s="248"/>
      <c r="F560" s="58" t="s">
        <v>1268</v>
      </c>
      <c r="G560" s="250"/>
      <c r="H560" s="158">
        <v>1540</v>
      </c>
      <c r="I560" s="159" t="s">
        <v>2474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9">
        <f>IF(ISBLANK(INDEX('Policy Characteristics'!F:F,MATCH($C560,'Policy Characteristics'!$C:$C,0))),"",INDEX('Policy Characteristics'!F:F,MATCH($C560,'Policy Characteristics'!$C:$C,0)))</f>
        <v>0</v>
      </c>
      <c r="M560" s="249">
        <f>IF(ISBLANK(INDEX('Policy Characteristics'!G:G,MATCH($C560,'Policy Characteristics'!$C:$C,0))),"",INDEX('Policy Characteristics'!G:G,MATCH($C560,'Policy Characteristics'!$C:$C,0)))</f>
        <v>0.5</v>
      </c>
      <c r="N560" s="249">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8" t="s">
        <v>1305</v>
      </c>
      <c r="E561" s="248"/>
      <c r="F561" s="58" t="s">
        <v>1269</v>
      </c>
      <c r="G561" s="250"/>
      <c r="H561" s="158">
        <v>1541</v>
      </c>
      <c r="I561" s="159" t="s">
        <v>2474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9">
        <f>IF(ISBLANK(INDEX('Policy Characteristics'!F:F,MATCH($C561,'Policy Characteristics'!$C:$C,0))),"",INDEX('Policy Characteristics'!F:F,MATCH($C561,'Policy Characteristics'!$C:$C,0)))</f>
        <v>0</v>
      </c>
      <c r="M561" s="249">
        <f>IF(ISBLANK(INDEX('Policy Characteristics'!G:G,MATCH($C561,'Policy Characteristics'!$C:$C,0))),"",INDEX('Policy Characteristics'!G:G,MATCH($C561,'Policy Characteristics'!$C:$C,0)))</f>
        <v>0.5</v>
      </c>
      <c r="N561" s="249">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8" t="s">
        <v>1306</v>
      </c>
      <c r="E562" s="248"/>
      <c r="F562" s="58" t="s">
        <v>1270</v>
      </c>
      <c r="G562" s="250"/>
      <c r="H562" s="158">
        <v>1542</v>
      </c>
      <c r="I562" s="159" t="s">
        <v>2474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9">
        <f>IF(ISBLANK(INDEX('Policy Characteristics'!F:F,MATCH($C562,'Policy Characteristics'!$C:$C,0))),"",INDEX('Policy Characteristics'!F:F,MATCH($C562,'Policy Characteristics'!$C:$C,0)))</f>
        <v>0</v>
      </c>
      <c r="M562" s="249">
        <f>IF(ISBLANK(INDEX('Policy Characteristics'!G:G,MATCH($C562,'Policy Characteristics'!$C:$C,0))),"",INDEX('Policy Characteristics'!G:G,MATCH($C562,'Policy Characteristics'!$C:$C,0)))</f>
        <v>0.5</v>
      </c>
      <c r="N562" s="249">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8" t="s">
        <v>1307</v>
      </c>
      <c r="E563" s="248"/>
      <c r="F563" s="58" t="s">
        <v>1271</v>
      </c>
      <c r="G563" s="250"/>
      <c r="H563" s="158">
        <v>1543</v>
      </c>
      <c r="I563" s="159" t="s">
        <v>2474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9">
        <f>IF(ISBLANK(INDEX('Policy Characteristics'!F:F,MATCH($C563,'Policy Characteristics'!$C:$C,0))),"",INDEX('Policy Characteristics'!F:F,MATCH($C563,'Policy Characteristics'!$C:$C,0)))</f>
        <v>0</v>
      </c>
      <c r="M563" s="249">
        <f>IF(ISBLANK(INDEX('Policy Characteristics'!G:G,MATCH($C563,'Policy Characteristics'!$C:$C,0))),"",INDEX('Policy Characteristics'!G:G,MATCH($C563,'Policy Characteristics'!$C:$C,0)))</f>
        <v>0.5</v>
      </c>
      <c r="N563" s="249">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8" t="s">
        <v>1308</v>
      </c>
      <c r="E564" s="248"/>
      <c r="F564" s="58" t="s">
        <v>1272</v>
      </c>
      <c r="G564" s="250"/>
      <c r="H564" s="158">
        <v>1544</v>
      </c>
      <c r="I564" s="159" t="s">
        <v>2474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9">
        <f>IF(ISBLANK(INDEX('Policy Characteristics'!F:F,MATCH($C564,'Policy Characteristics'!$C:$C,0))),"",INDEX('Policy Characteristics'!F:F,MATCH($C564,'Policy Characteristics'!$C:$C,0)))</f>
        <v>0</v>
      </c>
      <c r="M564" s="249">
        <f>IF(ISBLANK(INDEX('Policy Characteristics'!G:G,MATCH($C564,'Policy Characteristics'!$C:$C,0))),"",INDEX('Policy Characteristics'!G:G,MATCH($C564,'Policy Characteristics'!$C:$C,0)))</f>
        <v>0.5</v>
      </c>
      <c r="N564" s="249">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8" t="s">
        <v>1309</v>
      </c>
      <c r="E565" s="248"/>
      <c r="F565" s="58" t="s">
        <v>1273</v>
      </c>
      <c r="G565" s="250"/>
      <c r="H565" s="158">
        <v>1545</v>
      </c>
      <c r="I565" s="159" t="s">
        <v>2474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9">
        <f>IF(ISBLANK(INDEX('Policy Characteristics'!F:F,MATCH($C565,'Policy Characteristics'!$C:$C,0))),"",INDEX('Policy Characteristics'!F:F,MATCH($C565,'Policy Characteristics'!$C:$C,0)))</f>
        <v>0</v>
      </c>
      <c r="M565" s="249">
        <f>IF(ISBLANK(INDEX('Policy Characteristics'!G:G,MATCH($C565,'Policy Characteristics'!$C:$C,0))),"",INDEX('Policy Characteristics'!G:G,MATCH($C565,'Policy Characteristics'!$C:$C,0)))</f>
        <v>0.5</v>
      </c>
      <c r="N565" s="249">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8" t="s">
        <v>1310</v>
      </c>
      <c r="E566" s="248"/>
      <c r="F566" s="58" t="s">
        <v>819</v>
      </c>
      <c r="G566" s="250"/>
      <c r="H566" s="158">
        <v>1546</v>
      </c>
      <c r="I566" s="159" t="s">
        <v>2474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9">
        <f>IF(ISBLANK(INDEX('Policy Characteristics'!F:F,MATCH($C566,'Policy Characteristics'!$C:$C,0))),"",INDEX('Policy Characteristics'!F:F,MATCH($C566,'Policy Characteristics'!$C:$C,0)))</f>
        <v>0</v>
      </c>
      <c r="M566" s="249">
        <f>IF(ISBLANK(INDEX('Policy Characteristics'!G:G,MATCH($C566,'Policy Characteristics'!$C:$C,0))),"",INDEX('Policy Characteristics'!G:G,MATCH($C566,'Policy Characteristics'!$C:$C,0)))</f>
        <v>0.5</v>
      </c>
      <c r="N566" s="249">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8" t="s">
        <v>1311</v>
      </c>
      <c r="E567" s="248"/>
      <c r="F567" s="58" t="s">
        <v>1274</v>
      </c>
      <c r="G567" s="250"/>
      <c r="H567" s="158">
        <v>1547</v>
      </c>
      <c r="I567" s="159" t="s">
        <v>2474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9">
        <f>IF(ISBLANK(INDEX('Policy Characteristics'!F:F,MATCH($C567,'Policy Characteristics'!$C:$C,0))),"",INDEX('Policy Characteristics'!F:F,MATCH($C567,'Policy Characteristics'!$C:$C,0)))</f>
        <v>0</v>
      </c>
      <c r="M567" s="249">
        <f>IF(ISBLANK(INDEX('Policy Characteristics'!G:G,MATCH($C567,'Policy Characteristics'!$C:$C,0))),"",INDEX('Policy Characteristics'!G:G,MATCH($C567,'Policy Characteristics'!$C:$C,0)))</f>
        <v>0.5</v>
      </c>
      <c r="N567" s="249">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8" t="s">
        <v>1312</v>
      </c>
      <c r="E568" s="248"/>
      <c r="F568" s="58" t="s">
        <v>1275</v>
      </c>
      <c r="G568" s="250"/>
      <c r="H568" s="158">
        <v>1548</v>
      </c>
      <c r="I568" s="159" t="s">
        <v>2474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9">
        <f>IF(ISBLANK(INDEX('Policy Characteristics'!F:F,MATCH($C568,'Policy Characteristics'!$C:$C,0))),"",INDEX('Policy Characteristics'!F:F,MATCH($C568,'Policy Characteristics'!$C:$C,0)))</f>
        <v>0</v>
      </c>
      <c r="M568" s="249">
        <f>IF(ISBLANK(INDEX('Policy Characteristics'!G:G,MATCH($C568,'Policy Characteristics'!$C:$C,0))),"",INDEX('Policy Characteristics'!G:G,MATCH($C568,'Policy Characteristics'!$C:$C,0)))</f>
        <v>0.5</v>
      </c>
      <c r="N568" s="249">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8" t="s">
        <v>1313</v>
      </c>
      <c r="E569" s="248"/>
      <c r="F569" s="58" t="s">
        <v>1276</v>
      </c>
      <c r="G569" s="250"/>
      <c r="H569" s="158">
        <v>1549</v>
      </c>
      <c r="I569" s="159" t="s">
        <v>2474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9">
        <f>IF(ISBLANK(INDEX('Policy Characteristics'!F:F,MATCH($C569,'Policy Characteristics'!$C:$C,0))),"",INDEX('Policy Characteristics'!F:F,MATCH($C569,'Policy Characteristics'!$C:$C,0)))</f>
        <v>0</v>
      </c>
      <c r="M569" s="249">
        <f>IF(ISBLANK(INDEX('Policy Characteristics'!G:G,MATCH($C569,'Policy Characteristics'!$C:$C,0))),"",INDEX('Policy Characteristics'!G:G,MATCH($C569,'Policy Characteristics'!$C:$C,0)))</f>
        <v>0.5</v>
      </c>
      <c r="N569" s="249">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8" t="s">
        <v>1314</v>
      </c>
      <c r="E570" s="248"/>
      <c r="F570" s="58" t="s">
        <v>820</v>
      </c>
      <c r="G570" s="250"/>
      <c r="H570" s="158">
        <v>1550</v>
      </c>
      <c r="I570" s="159" t="s">
        <v>2474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9">
        <f>IF(ISBLANK(INDEX('Policy Characteristics'!F:F,MATCH($C570,'Policy Characteristics'!$C:$C,0))),"",INDEX('Policy Characteristics'!F:F,MATCH($C570,'Policy Characteristics'!$C:$C,0)))</f>
        <v>0</v>
      </c>
      <c r="M570" s="249">
        <f>IF(ISBLANK(INDEX('Policy Characteristics'!G:G,MATCH($C570,'Policy Characteristics'!$C:$C,0))),"",INDEX('Policy Characteristics'!G:G,MATCH($C570,'Policy Characteristics'!$C:$C,0)))</f>
        <v>0.5</v>
      </c>
      <c r="N570" s="249">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8" t="s">
        <v>1315</v>
      </c>
      <c r="E571" s="248"/>
      <c r="F571" s="58" t="s">
        <v>1277</v>
      </c>
      <c r="G571" s="250"/>
      <c r="H571" s="158">
        <v>1551</v>
      </c>
      <c r="I571" s="159" t="s">
        <v>2474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9">
        <f>IF(ISBLANK(INDEX('Policy Characteristics'!F:F,MATCH($C571,'Policy Characteristics'!$C:$C,0))),"",INDEX('Policy Characteristics'!F:F,MATCH($C571,'Policy Characteristics'!$C:$C,0)))</f>
        <v>0</v>
      </c>
      <c r="M571" s="249">
        <f>IF(ISBLANK(INDEX('Policy Characteristics'!G:G,MATCH($C571,'Policy Characteristics'!$C:$C,0))),"",INDEX('Policy Characteristics'!G:G,MATCH($C571,'Policy Characteristics'!$C:$C,0)))</f>
        <v>0.5</v>
      </c>
      <c r="N571" s="249">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8" t="s">
        <v>1316</v>
      </c>
      <c r="E572" s="248"/>
      <c r="F572" s="58" t="s">
        <v>1278</v>
      </c>
      <c r="G572" s="250"/>
      <c r="H572" s="158">
        <v>1552</v>
      </c>
      <c r="I572" s="159" t="s">
        <v>2474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9">
        <f>IF(ISBLANK(INDEX('Policy Characteristics'!F:F,MATCH($C572,'Policy Characteristics'!$C:$C,0))),"",INDEX('Policy Characteristics'!F:F,MATCH($C572,'Policy Characteristics'!$C:$C,0)))</f>
        <v>0</v>
      </c>
      <c r="M572" s="249">
        <f>IF(ISBLANK(INDEX('Policy Characteristics'!G:G,MATCH($C572,'Policy Characteristics'!$C:$C,0))),"",INDEX('Policy Characteristics'!G:G,MATCH($C572,'Policy Characteristics'!$C:$C,0)))</f>
        <v>0.5</v>
      </c>
      <c r="N572" s="249">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8" t="s">
        <v>1317</v>
      </c>
      <c r="E573" s="248"/>
      <c r="F573" s="58" t="s">
        <v>1279</v>
      </c>
      <c r="G573" s="250"/>
      <c r="H573" s="158">
        <v>1553</v>
      </c>
      <c r="I573" s="159" t="s">
        <v>2474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9">
        <f>IF(ISBLANK(INDEX('Policy Characteristics'!F:F,MATCH($C573,'Policy Characteristics'!$C:$C,0))),"",INDEX('Policy Characteristics'!F:F,MATCH($C573,'Policy Characteristics'!$C:$C,0)))</f>
        <v>0</v>
      </c>
      <c r="M573" s="249">
        <f>IF(ISBLANK(INDEX('Policy Characteristics'!G:G,MATCH($C573,'Policy Characteristics'!$C:$C,0))),"",INDEX('Policy Characteristics'!G:G,MATCH($C573,'Policy Characteristics'!$C:$C,0)))</f>
        <v>0.5</v>
      </c>
      <c r="N573" s="249">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8" t="s">
        <v>1318</v>
      </c>
      <c r="E574" s="248"/>
      <c r="F574" s="58" t="s">
        <v>1280</v>
      </c>
      <c r="G574" s="250"/>
      <c r="H574" s="158">
        <v>1554</v>
      </c>
      <c r="I574" s="159" t="s">
        <v>2474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9">
        <f>IF(ISBLANK(INDEX('Policy Characteristics'!F:F,MATCH($C574,'Policy Characteristics'!$C:$C,0))),"",INDEX('Policy Characteristics'!F:F,MATCH($C574,'Policy Characteristics'!$C:$C,0)))</f>
        <v>0</v>
      </c>
      <c r="M574" s="249">
        <f>IF(ISBLANK(INDEX('Policy Characteristics'!G:G,MATCH($C574,'Policy Characteristics'!$C:$C,0))),"",INDEX('Policy Characteristics'!G:G,MATCH($C574,'Policy Characteristics'!$C:$C,0)))</f>
        <v>0.5</v>
      </c>
      <c r="N574" s="249">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8" t="s">
        <v>1319</v>
      </c>
      <c r="E575" s="248"/>
      <c r="F575" s="58" t="s">
        <v>1281</v>
      </c>
      <c r="G575" s="250"/>
      <c r="H575" s="158">
        <v>1555</v>
      </c>
      <c r="I575" s="159" t="s">
        <v>2474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9">
        <f>IF(ISBLANK(INDEX('Policy Characteristics'!F:F,MATCH($C575,'Policy Characteristics'!$C:$C,0))),"",INDEX('Policy Characteristics'!F:F,MATCH($C575,'Policy Characteristics'!$C:$C,0)))</f>
        <v>0</v>
      </c>
      <c r="M575" s="249">
        <f>IF(ISBLANK(INDEX('Policy Characteristics'!G:G,MATCH($C575,'Policy Characteristics'!$C:$C,0))),"",INDEX('Policy Characteristics'!G:G,MATCH($C575,'Policy Characteristics'!$C:$C,0)))</f>
        <v>0.5</v>
      </c>
      <c r="N575" s="249">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8" t="s">
        <v>1320</v>
      </c>
      <c r="E576" s="248"/>
      <c r="F576" s="58" t="s">
        <v>1282</v>
      </c>
      <c r="G576" s="250"/>
      <c r="H576" s="158">
        <v>1556</v>
      </c>
      <c r="I576" s="159" t="s">
        <v>2474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9">
        <f>IF(ISBLANK(INDEX('Policy Characteristics'!F:F,MATCH($C576,'Policy Characteristics'!$C:$C,0))),"",INDEX('Policy Characteristics'!F:F,MATCH($C576,'Policy Characteristics'!$C:$C,0)))</f>
        <v>0</v>
      </c>
      <c r="M576" s="249">
        <f>IF(ISBLANK(INDEX('Policy Characteristics'!G:G,MATCH($C576,'Policy Characteristics'!$C:$C,0))),"",INDEX('Policy Characteristics'!G:G,MATCH($C576,'Policy Characteristics'!$C:$C,0)))</f>
        <v>0.5</v>
      </c>
      <c r="N576" s="249">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8" t="s">
        <v>1321</v>
      </c>
      <c r="E577" s="248"/>
      <c r="F577" s="58" t="s">
        <v>1283</v>
      </c>
      <c r="G577" s="250"/>
      <c r="H577" s="158">
        <v>1557</v>
      </c>
      <c r="I577" s="159" t="s">
        <v>2474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9">
        <f>IF(ISBLANK(INDEX('Policy Characteristics'!F:F,MATCH($C577,'Policy Characteristics'!$C:$C,0))),"",INDEX('Policy Characteristics'!F:F,MATCH($C577,'Policy Characteristics'!$C:$C,0)))</f>
        <v>0</v>
      </c>
      <c r="M577" s="249">
        <f>IF(ISBLANK(INDEX('Policy Characteristics'!G:G,MATCH($C577,'Policy Characteristics'!$C:$C,0))),"",INDEX('Policy Characteristics'!G:G,MATCH($C577,'Policy Characteristics'!$C:$C,0)))</f>
        <v>0.5</v>
      </c>
      <c r="N577" s="249">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8" t="s">
        <v>1322</v>
      </c>
      <c r="E578" s="248"/>
      <c r="F578" s="58" t="s">
        <v>1284</v>
      </c>
      <c r="G578" s="250"/>
      <c r="H578" s="158">
        <v>1558</v>
      </c>
      <c r="I578" s="159" t="s">
        <v>2474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9">
        <f>IF(ISBLANK(INDEX('Policy Characteristics'!F:F,MATCH($C578,'Policy Characteristics'!$C:$C,0))),"",INDEX('Policy Characteristics'!F:F,MATCH($C578,'Policy Characteristics'!$C:$C,0)))</f>
        <v>0</v>
      </c>
      <c r="M578" s="249">
        <f>IF(ISBLANK(INDEX('Policy Characteristics'!G:G,MATCH($C578,'Policy Characteristics'!$C:$C,0))),"",INDEX('Policy Characteristics'!G:G,MATCH($C578,'Policy Characteristics'!$C:$C,0)))</f>
        <v>0.5</v>
      </c>
      <c r="N578" s="249">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8" t="s">
        <v>1323</v>
      </c>
      <c r="E579" s="248"/>
      <c r="F579" s="58" t="s">
        <v>1285</v>
      </c>
      <c r="G579" s="250"/>
      <c r="H579" s="158">
        <v>1559</v>
      </c>
      <c r="I579" s="159" t="s">
        <v>2474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9">
        <f>IF(ISBLANK(INDEX('Policy Characteristics'!F:F,MATCH($C579,'Policy Characteristics'!$C:$C,0))),"",INDEX('Policy Characteristics'!F:F,MATCH($C579,'Policy Characteristics'!$C:$C,0)))</f>
        <v>0</v>
      </c>
      <c r="M579" s="249">
        <f>IF(ISBLANK(INDEX('Policy Characteristics'!G:G,MATCH($C579,'Policy Characteristics'!$C:$C,0))),"",INDEX('Policy Characteristics'!G:G,MATCH($C579,'Policy Characteristics'!$C:$C,0)))</f>
        <v>0.5</v>
      </c>
      <c r="N579" s="249">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8" t="s">
        <v>1324</v>
      </c>
      <c r="E580" s="248"/>
      <c r="F580" s="58" t="s">
        <v>1327</v>
      </c>
      <c r="G580" s="250"/>
      <c r="H580" s="158">
        <v>1560</v>
      </c>
      <c r="I580" s="159" t="s">
        <v>2474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9">
        <f>IF(ISBLANK(INDEX('Policy Characteristics'!F:F,MATCH($C580,'Policy Characteristics'!$C:$C,0))),"",INDEX('Policy Characteristics'!F:F,MATCH($C580,'Policy Characteristics'!$C:$C,0)))</f>
        <v>0</v>
      </c>
      <c r="M580" s="249">
        <f>IF(ISBLANK(INDEX('Policy Characteristics'!G:G,MATCH($C580,'Policy Characteristics'!$C:$C,0))),"",INDEX('Policy Characteristics'!G:G,MATCH($C580,'Policy Characteristics'!$C:$C,0)))</f>
        <v>0.5</v>
      </c>
      <c r="N580" s="249">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8" t="s">
        <v>1325</v>
      </c>
      <c r="E581" s="248"/>
      <c r="F581" s="58" t="s">
        <v>1286</v>
      </c>
      <c r="G581" s="250"/>
      <c r="H581" s="158">
        <v>1561</v>
      </c>
      <c r="I581" s="159" t="s">
        <v>2474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9">
        <f>IF(ISBLANK(INDEX('Policy Characteristics'!F:F,MATCH($C581,'Policy Characteristics'!$C:$C,0))),"",INDEX('Policy Characteristics'!F:F,MATCH($C581,'Policy Characteristics'!$C:$C,0)))</f>
        <v>0</v>
      </c>
      <c r="M581" s="249">
        <f>IF(ISBLANK(INDEX('Policy Characteristics'!G:G,MATCH($C581,'Policy Characteristics'!$C:$C,0))),"",INDEX('Policy Characteristics'!G:G,MATCH($C581,'Policy Characteristics'!$C:$C,0)))</f>
        <v>0.5</v>
      </c>
      <c r="N581" s="249">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34" t="str">
        <f>IF(ISBLANK(INDEX('Policy Characteristics'!B:B,MATCH($C582,'Policy Characteristics'!$C:$C,0))),"",INDEX('Policy Characteristics'!B:B,MATCH($C582,'Policy Characteristics'!$C:$C,0)))</f>
        <v>Carbon Capture and Sequestration</v>
      </c>
      <c r="C582" t="s">
        <v>1260</v>
      </c>
      <c r="D582" s="88" t="s">
        <v>1301</v>
      </c>
      <c r="E582" s="78" t="s">
        <v>1263</v>
      </c>
      <c r="F582" t="s">
        <v>1326</v>
      </c>
      <c r="G582" s="88" t="s">
        <v>1264</v>
      </c>
      <c r="H582" s="15">
        <v>908</v>
      </c>
      <c r="I582" s="235" t="s">
        <v>44</v>
      </c>
      <c r="J582" s="236"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9">
        <f>IF(ISBLANK(INDEX('Policy Characteristics'!F:F,MATCH($C582,'Policy Characteristics'!$C:$C,0))),"",INDEX('Policy Characteristics'!F:F,MATCH($C582,'Policy Characteristics'!$C:$C,0)))</f>
        <v>0</v>
      </c>
      <c r="M582" s="239">
        <f>IF(ISBLANK(INDEX('Policy Characteristics'!G:G,MATCH($C582,'Policy Characteristics'!$C:$C,0))),"",INDEX('Policy Characteristics'!G:G,MATCH($C582,'Policy Characteristics'!$C:$C,0)))</f>
        <v>1</v>
      </c>
      <c r="N582" s="239">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34"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1301</v>
      </c>
      <c r="E583" s="78" t="s">
        <v>772</v>
      </c>
      <c r="F583" t="s">
        <v>1326</v>
      </c>
      <c r="G583" s="88" t="s">
        <v>1265</v>
      </c>
      <c r="H583" s="15">
        <v>909</v>
      </c>
      <c r="I583" s="235" t="s">
        <v>44</v>
      </c>
      <c r="J583" s="236"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9">
        <f>IF(ISBLANK(INDEX('Policy Characteristics'!F:F,MATCH($C583,'Policy Characteristics'!$C:$C,0))),"",INDEX('Policy Characteristics'!F:F,MATCH($C583,'Policy Characteristics'!$C:$C,0)))</f>
        <v>0</v>
      </c>
      <c r="M583" s="239">
        <f>IF(ISBLANK(INDEX('Policy Characteristics'!G:G,MATCH($C583,'Policy Characteristics'!$C:$C,0))),"",INDEX('Policy Characteristics'!G:G,MATCH($C583,'Policy Characteristics'!$C:$C,0)))</f>
        <v>1</v>
      </c>
      <c r="N583" s="239">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34"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1302</v>
      </c>
      <c r="E584" s="78" t="s">
        <v>1263</v>
      </c>
      <c r="F584" t="s">
        <v>999</v>
      </c>
      <c r="G584" s="88" t="s">
        <v>1264</v>
      </c>
      <c r="H584" s="15">
        <v>910</v>
      </c>
      <c r="I584" s="235" t="s">
        <v>44</v>
      </c>
      <c r="J584" s="236"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9">
        <f>IF(ISBLANK(INDEX('Policy Characteristics'!F:F,MATCH($C584,'Policy Characteristics'!$C:$C,0))),"",INDEX('Policy Characteristics'!F:F,MATCH($C584,'Policy Characteristics'!$C:$C,0)))</f>
        <v>0</v>
      </c>
      <c r="M584" s="239">
        <f>IF(ISBLANK(INDEX('Policy Characteristics'!G:G,MATCH($C584,'Policy Characteristics'!$C:$C,0))),"",INDEX('Policy Characteristics'!G:G,MATCH($C584,'Policy Characteristics'!$C:$C,0)))</f>
        <v>1</v>
      </c>
      <c r="N584" s="239">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34"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1302</v>
      </c>
      <c r="E585" s="78" t="s">
        <v>772</v>
      </c>
      <c r="F585" t="s">
        <v>999</v>
      </c>
      <c r="G585" s="88" t="s">
        <v>1265</v>
      </c>
      <c r="H585" s="15">
        <v>911</v>
      </c>
      <c r="I585" s="235" t="s">
        <v>44</v>
      </c>
      <c r="J585" s="236"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9">
        <f>IF(ISBLANK(INDEX('Policy Characteristics'!F:F,MATCH($C585,'Policy Characteristics'!$C:$C,0))),"",INDEX('Policy Characteristics'!F:F,MATCH($C585,'Policy Characteristics'!$C:$C,0)))</f>
        <v>0</v>
      </c>
      <c r="M585" s="239">
        <f>IF(ISBLANK(INDEX('Policy Characteristics'!G:G,MATCH($C585,'Policy Characteristics'!$C:$C,0))),"",INDEX('Policy Characteristics'!G:G,MATCH($C585,'Policy Characteristics'!$C:$C,0)))</f>
        <v>1</v>
      </c>
      <c r="N585" s="239">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34"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1303</v>
      </c>
      <c r="E586" s="78" t="s">
        <v>1263</v>
      </c>
      <c r="F586" t="s">
        <v>1267</v>
      </c>
      <c r="G586" s="88" t="s">
        <v>1264</v>
      </c>
      <c r="H586" s="15">
        <v>912</v>
      </c>
      <c r="I586" s="235" t="s">
        <v>44</v>
      </c>
      <c r="J586" s="236"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9">
        <f>IF(ISBLANK(INDEX('Policy Characteristics'!F:F,MATCH($C586,'Policy Characteristics'!$C:$C,0))),"",INDEX('Policy Characteristics'!F:F,MATCH($C586,'Policy Characteristics'!$C:$C,0)))</f>
        <v>0</v>
      </c>
      <c r="M586" s="239">
        <f>IF(ISBLANK(INDEX('Policy Characteristics'!G:G,MATCH($C586,'Policy Characteristics'!$C:$C,0))),"",INDEX('Policy Characteristics'!G:G,MATCH($C586,'Policy Characteristics'!$C:$C,0)))</f>
        <v>1</v>
      </c>
      <c r="N586" s="239">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34"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1303</v>
      </c>
      <c r="E587" s="78" t="s">
        <v>772</v>
      </c>
      <c r="F587" t="s">
        <v>1267</v>
      </c>
      <c r="G587" s="88" t="s">
        <v>1265</v>
      </c>
      <c r="H587" s="15">
        <v>913</v>
      </c>
      <c r="I587" s="235" t="s">
        <v>44</v>
      </c>
      <c r="J587" s="236"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9">
        <f>IF(ISBLANK(INDEX('Policy Characteristics'!F:F,MATCH($C587,'Policy Characteristics'!$C:$C,0))),"",INDEX('Policy Characteristics'!F:F,MATCH($C587,'Policy Characteristics'!$C:$C,0)))</f>
        <v>0</v>
      </c>
      <c r="M587" s="239">
        <f>IF(ISBLANK(INDEX('Policy Characteristics'!G:G,MATCH($C587,'Policy Characteristics'!$C:$C,0))),"",INDEX('Policy Characteristics'!G:G,MATCH($C587,'Policy Characteristics'!$C:$C,0)))</f>
        <v>1</v>
      </c>
      <c r="N587" s="239">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34"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1304</v>
      </c>
      <c r="E588" s="78" t="s">
        <v>1263</v>
      </c>
      <c r="F588" t="s">
        <v>1268</v>
      </c>
      <c r="G588" s="88" t="s">
        <v>1264</v>
      </c>
      <c r="H588" s="15">
        <v>914</v>
      </c>
      <c r="I588" s="235" t="s">
        <v>44</v>
      </c>
      <c r="J588" s="236"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9">
        <f>IF(ISBLANK(INDEX('Policy Characteristics'!F:F,MATCH($C588,'Policy Characteristics'!$C:$C,0))),"",INDEX('Policy Characteristics'!F:F,MATCH($C588,'Policy Characteristics'!$C:$C,0)))</f>
        <v>0</v>
      </c>
      <c r="M588" s="239">
        <f>IF(ISBLANK(INDEX('Policy Characteristics'!G:G,MATCH($C588,'Policy Characteristics'!$C:$C,0))),"",INDEX('Policy Characteristics'!G:G,MATCH($C588,'Policy Characteristics'!$C:$C,0)))</f>
        <v>1</v>
      </c>
      <c r="N588" s="239">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34"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1304</v>
      </c>
      <c r="E589" s="78" t="s">
        <v>772</v>
      </c>
      <c r="F589" t="s">
        <v>1268</v>
      </c>
      <c r="G589" s="88" t="s">
        <v>1265</v>
      </c>
      <c r="H589" s="15">
        <v>915</v>
      </c>
      <c r="I589" s="235" t="s">
        <v>44</v>
      </c>
      <c r="J589" s="236"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9">
        <f>IF(ISBLANK(INDEX('Policy Characteristics'!F:F,MATCH($C589,'Policy Characteristics'!$C:$C,0))),"",INDEX('Policy Characteristics'!F:F,MATCH($C589,'Policy Characteristics'!$C:$C,0)))</f>
        <v>0</v>
      </c>
      <c r="M589" s="239">
        <f>IF(ISBLANK(INDEX('Policy Characteristics'!G:G,MATCH($C589,'Policy Characteristics'!$C:$C,0))),"",INDEX('Policy Characteristics'!G:G,MATCH($C589,'Policy Characteristics'!$C:$C,0)))</f>
        <v>1</v>
      </c>
      <c r="N589" s="239">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34"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1305</v>
      </c>
      <c r="E590" s="78" t="s">
        <v>1263</v>
      </c>
      <c r="F590" t="s">
        <v>1269</v>
      </c>
      <c r="G590" s="88" t="s">
        <v>1264</v>
      </c>
      <c r="H590" s="15">
        <v>916</v>
      </c>
      <c r="I590" s="247" t="s">
        <v>43</v>
      </c>
      <c r="J590" s="236"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9">
        <f>IF(ISBLANK(INDEX('Policy Characteristics'!F:F,MATCH($C590,'Policy Characteristics'!$C:$C,0))),"",INDEX('Policy Characteristics'!F:F,MATCH($C590,'Policy Characteristics'!$C:$C,0)))</f>
        <v>0</v>
      </c>
      <c r="M590" s="239">
        <f>IF(ISBLANK(INDEX('Policy Characteristics'!G:G,MATCH($C590,'Policy Characteristics'!$C:$C,0))),"",INDEX('Policy Characteristics'!G:G,MATCH($C590,'Policy Characteristics'!$C:$C,0)))</f>
        <v>1</v>
      </c>
      <c r="N590" s="239">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34"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1305</v>
      </c>
      <c r="E591" s="78" t="s">
        <v>772</v>
      </c>
      <c r="F591" t="s">
        <v>1269</v>
      </c>
      <c r="G591" s="88" t="s">
        <v>1265</v>
      </c>
      <c r="H591" s="15">
        <v>917</v>
      </c>
      <c r="I591" s="235" t="s">
        <v>44</v>
      </c>
      <c r="J591" s="236"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9">
        <f>IF(ISBLANK(INDEX('Policy Characteristics'!F:F,MATCH($C591,'Policy Characteristics'!$C:$C,0))),"",INDEX('Policy Characteristics'!F:F,MATCH($C591,'Policy Characteristics'!$C:$C,0)))</f>
        <v>0</v>
      </c>
      <c r="M591" s="239">
        <f>IF(ISBLANK(INDEX('Policy Characteristics'!G:G,MATCH($C591,'Policy Characteristics'!$C:$C,0))),"",INDEX('Policy Characteristics'!G:G,MATCH($C591,'Policy Characteristics'!$C:$C,0)))</f>
        <v>1</v>
      </c>
      <c r="N591" s="239">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34"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1306</v>
      </c>
      <c r="E592" s="78" t="s">
        <v>1263</v>
      </c>
      <c r="F592" t="s">
        <v>1270</v>
      </c>
      <c r="G592" s="88" t="s">
        <v>1264</v>
      </c>
      <c r="H592" s="15">
        <v>918</v>
      </c>
      <c r="I592" s="247" t="s">
        <v>43</v>
      </c>
      <c r="J592" s="236"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9">
        <f>IF(ISBLANK(INDEX('Policy Characteristics'!F:F,MATCH($C592,'Policy Characteristics'!$C:$C,0))),"",INDEX('Policy Characteristics'!F:F,MATCH($C592,'Policy Characteristics'!$C:$C,0)))</f>
        <v>0</v>
      </c>
      <c r="M592" s="239">
        <f>IF(ISBLANK(INDEX('Policy Characteristics'!G:G,MATCH($C592,'Policy Characteristics'!$C:$C,0))),"",INDEX('Policy Characteristics'!G:G,MATCH($C592,'Policy Characteristics'!$C:$C,0)))</f>
        <v>1</v>
      </c>
      <c r="N592" s="239">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34"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1306</v>
      </c>
      <c r="E593" s="78" t="s">
        <v>772</v>
      </c>
      <c r="F593" t="s">
        <v>1270</v>
      </c>
      <c r="G593" s="88" t="s">
        <v>1265</v>
      </c>
      <c r="H593" s="15">
        <v>919</v>
      </c>
      <c r="I593" s="235" t="s">
        <v>44</v>
      </c>
      <c r="J593" s="236"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9">
        <f>IF(ISBLANK(INDEX('Policy Characteristics'!F:F,MATCH($C593,'Policy Characteristics'!$C:$C,0))),"",INDEX('Policy Characteristics'!F:F,MATCH($C593,'Policy Characteristics'!$C:$C,0)))</f>
        <v>0</v>
      </c>
      <c r="M593" s="239">
        <f>IF(ISBLANK(INDEX('Policy Characteristics'!G:G,MATCH($C593,'Policy Characteristics'!$C:$C,0))),"",INDEX('Policy Characteristics'!G:G,MATCH($C593,'Policy Characteristics'!$C:$C,0)))</f>
        <v>1</v>
      </c>
      <c r="N593" s="239">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34"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1307</v>
      </c>
      <c r="E594" s="78" t="s">
        <v>1263</v>
      </c>
      <c r="F594" t="s">
        <v>1271</v>
      </c>
      <c r="G594" s="88" t="s">
        <v>1264</v>
      </c>
      <c r="H594" s="15">
        <v>920</v>
      </c>
      <c r="I594" s="247" t="s">
        <v>43</v>
      </c>
      <c r="J594" s="236"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9">
        <f>IF(ISBLANK(INDEX('Policy Characteristics'!F:F,MATCH($C594,'Policy Characteristics'!$C:$C,0))),"",INDEX('Policy Characteristics'!F:F,MATCH($C594,'Policy Characteristics'!$C:$C,0)))</f>
        <v>0</v>
      </c>
      <c r="M594" s="239">
        <f>IF(ISBLANK(INDEX('Policy Characteristics'!G:G,MATCH($C594,'Policy Characteristics'!$C:$C,0))),"",INDEX('Policy Characteristics'!G:G,MATCH($C594,'Policy Characteristics'!$C:$C,0)))</f>
        <v>1</v>
      </c>
      <c r="N594" s="239">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34"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1307</v>
      </c>
      <c r="E595" s="78" t="s">
        <v>772</v>
      </c>
      <c r="F595" t="s">
        <v>1271</v>
      </c>
      <c r="G595" s="88" t="s">
        <v>1265</v>
      </c>
      <c r="H595" s="15">
        <v>921</v>
      </c>
      <c r="I595" s="235" t="s">
        <v>44</v>
      </c>
      <c r="J595" s="236"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9">
        <f>IF(ISBLANK(INDEX('Policy Characteristics'!F:F,MATCH($C595,'Policy Characteristics'!$C:$C,0))),"",INDEX('Policy Characteristics'!F:F,MATCH($C595,'Policy Characteristics'!$C:$C,0)))</f>
        <v>0</v>
      </c>
      <c r="M595" s="239">
        <f>IF(ISBLANK(INDEX('Policy Characteristics'!G:G,MATCH($C595,'Policy Characteristics'!$C:$C,0))),"",INDEX('Policy Characteristics'!G:G,MATCH($C595,'Policy Characteristics'!$C:$C,0)))</f>
        <v>1</v>
      </c>
      <c r="N595" s="239">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34"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1308</v>
      </c>
      <c r="E596" s="78" t="s">
        <v>1263</v>
      </c>
      <c r="F596" t="s">
        <v>1272</v>
      </c>
      <c r="G596" s="88" t="s">
        <v>1264</v>
      </c>
      <c r="H596" s="15">
        <v>922</v>
      </c>
      <c r="I596" s="247" t="s">
        <v>43</v>
      </c>
      <c r="J596" s="236"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9">
        <f>IF(ISBLANK(INDEX('Policy Characteristics'!F:F,MATCH($C596,'Policy Characteristics'!$C:$C,0))),"",INDEX('Policy Characteristics'!F:F,MATCH($C596,'Policy Characteristics'!$C:$C,0)))</f>
        <v>0</v>
      </c>
      <c r="M596" s="239">
        <f>IF(ISBLANK(INDEX('Policy Characteristics'!G:G,MATCH($C596,'Policy Characteristics'!$C:$C,0))),"",INDEX('Policy Characteristics'!G:G,MATCH($C596,'Policy Characteristics'!$C:$C,0)))</f>
        <v>1</v>
      </c>
      <c r="N596" s="239">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34"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1308</v>
      </c>
      <c r="E597" s="78" t="s">
        <v>772</v>
      </c>
      <c r="F597" t="s">
        <v>1272</v>
      </c>
      <c r="G597" s="88" t="s">
        <v>1265</v>
      </c>
      <c r="H597" s="15">
        <v>923</v>
      </c>
      <c r="I597" s="235" t="s">
        <v>44</v>
      </c>
      <c r="J597" s="236"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9">
        <f>IF(ISBLANK(INDEX('Policy Characteristics'!F:F,MATCH($C597,'Policy Characteristics'!$C:$C,0))),"",INDEX('Policy Characteristics'!F:F,MATCH($C597,'Policy Characteristics'!$C:$C,0)))</f>
        <v>0</v>
      </c>
      <c r="M597" s="239">
        <f>IF(ISBLANK(INDEX('Policy Characteristics'!G:G,MATCH($C597,'Policy Characteristics'!$C:$C,0))),"",INDEX('Policy Characteristics'!G:G,MATCH($C597,'Policy Characteristics'!$C:$C,0)))</f>
        <v>1</v>
      </c>
      <c r="N597" s="239">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34"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1309</v>
      </c>
      <c r="E598" s="78" t="s">
        <v>1263</v>
      </c>
      <c r="F598" t="s">
        <v>1273</v>
      </c>
      <c r="G598" s="88" t="s">
        <v>1264</v>
      </c>
      <c r="H598" s="15">
        <v>924</v>
      </c>
      <c r="I598" s="247" t="s">
        <v>43</v>
      </c>
      <c r="J598" s="236"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9">
        <f>IF(ISBLANK(INDEX('Policy Characteristics'!F:F,MATCH($C598,'Policy Characteristics'!$C:$C,0))),"",INDEX('Policy Characteristics'!F:F,MATCH($C598,'Policy Characteristics'!$C:$C,0)))</f>
        <v>0</v>
      </c>
      <c r="M598" s="239">
        <f>IF(ISBLANK(INDEX('Policy Characteristics'!G:G,MATCH($C598,'Policy Characteristics'!$C:$C,0))),"",INDEX('Policy Characteristics'!G:G,MATCH($C598,'Policy Characteristics'!$C:$C,0)))</f>
        <v>1</v>
      </c>
      <c r="N598" s="239">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34"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1309</v>
      </c>
      <c r="E599" s="78" t="s">
        <v>772</v>
      </c>
      <c r="F599" t="s">
        <v>1273</v>
      </c>
      <c r="G599" s="88" t="s">
        <v>1265</v>
      </c>
      <c r="H599" s="15">
        <v>925</v>
      </c>
      <c r="I599" s="235" t="s">
        <v>43</v>
      </c>
      <c r="J599" s="236"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9">
        <f>IF(ISBLANK(INDEX('Policy Characteristics'!F:F,MATCH($C599,'Policy Characteristics'!$C:$C,0))),"",INDEX('Policy Characteristics'!F:F,MATCH($C599,'Policy Characteristics'!$C:$C,0)))</f>
        <v>0</v>
      </c>
      <c r="M599" s="239">
        <f>IF(ISBLANK(INDEX('Policy Characteristics'!G:G,MATCH($C599,'Policy Characteristics'!$C:$C,0))),"",INDEX('Policy Characteristics'!G:G,MATCH($C599,'Policy Characteristics'!$C:$C,0)))</f>
        <v>1</v>
      </c>
      <c r="N599" s="239">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34"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1310</v>
      </c>
      <c r="E600" s="78" t="s">
        <v>1263</v>
      </c>
      <c r="F600" t="s">
        <v>819</v>
      </c>
      <c r="G600" s="88" t="s">
        <v>1264</v>
      </c>
      <c r="H600" s="15">
        <v>926</v>
      </c>
      <c r="I600" s="247" t="s">
        <v>43</v>
      </c>
      <c r="J600" s="236"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9">
        <f>IF(ISBLANK(INDEX('Policy Characteristics'!F:F,MATCH($C600,'Policy Characteristics'!$C:$C,0))),"",INDEX('Policy Characteristics'!F:F,MATCH($C600,'Policy Characteristics'!$C:$C,0)))</f>
        <v>0</v>
      </c>
      <c r="M600" s="239">
        <f>IF(ISBLANK(INDEX('Policy Characteristics'!G:G,MATCH($C600,'Policy Characteristics'!$C:$C,0))),"",INDEX('Policy Characteristics'!G:G,MATCH($C600,'Policy Characteristics'!$C:$C,0)))</f>
        <v>1</v>
      </c>
      <c r="N600" s="239">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34"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1310</v>
      </c>
      <c r="E601" s="78" t="s">
        <v>772</v>
      </c>
      <c r="F601" t="s">
        <v>819</v>
      </c>
      <c r="G601" s="88" t="s">
        <v>1265</v>
      </c>
      <c r="H601" s="15">
        <v>927</v>
      </c>
      <c r="I601" s="247" t="s">
        <v>43</v>
      </c>
      <c r="J601" s="236"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9">
        <f>IF(ISBLANK(INDEX('Policy Characteristics'!F:F,MATCH($C601,'Policy Characteristics'!$C:$C,0))),"",INDEX('Policy Characteristics'!F:F,MATCH($C601,'Policy Characteristics'!$C:$C,0)))</f>
        <v>0</v>
      </c>
      <c r="M601" s="239">
        <f>IF(ISBLANK(INDEX('Policy Characteristics'!G:G,MATCH($C601,'Policy Characteristics'!$C:$C,0))),"",INDEX('Policy Characteristics'!G:G,MATCH($C601,'Policy Characteristics'!$C:$C,0)))</f>
        <v>1</v>
      </c>
      <c r="N601" s="239">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34"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1311</v>
      </c>
      <c r="E602" s="78" t="s">
        <v>1263</v>
      </c>
      <c r="F602" t="s">
        <v>1274</v>
      </c>
      <c r="G602" s="88" t="s">
        <v>1264</v>
      </c>
      <c r="H602" s="15">
        <v>928</v>
      </c>
      <c r="I602" s="247" t="s">
        <v>43</v>
      </c>
      <c r="J602" s="236"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9">
        <f>IF(ISBLANK(INDEX('Policy Characteristics'!F:F,MATCH($C602,'Policy Characteristics'!$C:$C,0))),"",INDEX('Policy Characteristics'!F:F,MATCH($C602,'Policy Characteristics'!$C:$C,0)))</f>
        <v>0</v>
      </c>
      <c r="M602" s="239">
        <f>IF(ISBLANK(INDEX('Policy Characteristics'!G:G,MATCH($C602,'Policy Characteristics'!$C:$C,0))),"",INDEX('Policy Characteristics'!G:G,MATCH($C602,'Policy Characteristics'!$C:$C,0)))</f>
        <v>1</v>
      </c>
      <c r="N602" s="239">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34"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1311</v>
      </c>
      <c r="E603" s="78" t="s">
        <v>772</v>
      </c>
      <c r="F603" t="s">
        <v>1274</v>
      </c>
      <c r="G603" s="88" t="s">
        <v>1265</v>
      </c>
      <c r="H603" s="15">
        <v>929</v>
      </c>
      <c r="I603" s="235" t="s">
        <v>44</v>
      </c>
      <c r="J603" s="236"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9">
        <f>IF(ISBLANK(INDEX('Policy Characteristics'!F:F,MATCH($C603,'Policy Characteristics'!$C:$C,0))),"",INDEX('Policy Characteristics'!F:F,MATCH($C603,'Policy Characteristics'!$C:$C,0)))</f>
        <v>0</v>
      </c>
      <c r="M603" s="239">
        <f>IF(ISBLANK(INDEX('Policy Characteristics'!G:G,MATCH($C603,'Policy Characteristics'!$C:$C,0))),"",INDEX('Policy Characteristics'!G:G,MATCH($C603,'Policy Characteristics'!$C:$C,0)))</f>
        <v>1</v>
      </c>
      <c r="N603" s="239">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34"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1312</v>
      </c>
      <c r="E604" s="78" t="s">
        <v>1263</v>
      </c>
      <c r="F604" t="s">
        <v>1275</v>
      </c>
      <c r="G604" s="88" t="s">
        <v>1264</v>
      </c>
      <c r="H604" s="15">
        <v>930</v>
      </c>
      <c r="I604" s="247" t="s">
        <v>43</v>
      </c>
      <c r="J604" s="236"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9">
        <f>IF(ISBLANK(INDEX('Policy Characteristics'!F:F,MATCH($C604,'Policy Characteristics'!$C:$C,0))),"",INDEX('Policy Characteristics'!F:F,MATCH($C604,'Policy Characteristics'!$C:$C,0)))</f>
        <v>0</v>
      </c>
      <c r="M604" s="239">
        <f>IF(ISBLANK(INDEX('Policy Characteristics'!G:G,MATCH($C604,'Policy Characteristics'!$C:$C,0))),"",INDEX('Policy Characteristics'!G:G,MATCH($C604,'Policy Characteristics'!$C:$C,0)))</f>
        <v>1</v>
      </c>
      <c r="N604" s="239">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34"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1312</v>
      </c>
      <c r="E605" s="78" t="s">
        <v>772</v>
      </c>
      <c r="F605" t="s">
        <v>1275</v>
      </c>
      <c r="G605" s="88" t="s">
        <v>1265</v>
      </c>
      <c r="H605" s="15">
        <v>931</v>
      </c>
      <c r="I605" s="235" t="s">
        <v>44</v>
      </c>
      <c r="J605" s="236"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9">
        <f>IF(ISBLANK(INDEX('Policy Characteristics'!F:F,MATCH($C605,'Policy Characteristics'!$C:$C,0))),"",INDEX('Policy Characteristics'!F:F,MATCH($C605,'Policy Characteristics'!$C:$C,0)))</f>
        <v>0</v>
      </c>
      <c r="M605" s="239">
        <f>IF(ISBLANK(INDEX('Policy Characteristics'!G:G,MATCH($C605,'Policy Characteristics'!$C:$C,0))),"",INDEX('Policy Characteristics'!G:G,MATCH($C605,'Policy Characteristics'!$C:$C,0)))</f>
        <v>1</v>
      </c>
      <c r="N605" s="239">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34"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1313</v>
      </c>
      <c r="E606" s="78" t="s">
        <v>1263</v>
      </c>
      <c r="F606" t="s">
        <v>1276</v>
      </c>
      <c r="G606" s="88" t="s">
        <v>1264</v>
      </c>
      <c r="H606" s="15">
        <v>932</v>
      </c>
      <c r="I606" s="247" t="s">
        <v>43</v>
      </c>
      <c r="J606" s="236"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9">
        <f>IF(ISBLANK(INDEX('Policy Characteristics'!F:F,MATCH($C606,'Policy Characteristics'!$C:$C,0))),"",INDEX('Policy Characteristics'!F:F,MATCH($C606,'Policy Characteristics'!$C:$C,0)))</f>
        <v>0</v>
      </c>
      <c r="M606" s="239">
        <f>IF(ISBLANK(INDEX('Policy Characteristics'!G:G,MATCH($C606,'Policy Characteristics'!$C:$C,0))),"",INDEX('Policy Characteristics'!G:G,MATCH($C606,'Policy Characteristics'!$C:$C,0)))</f>
        <v>1</v>
      </c>
      <c r="N606" s="239">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34"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1313</v>
      </c>
      <c r="E607" s="78" t="s">
        <v>772</v>
      </c>
      <c r="F607" t="s">
        <v>1276</v>
      </c>
      <c r="G607" s="88" t="s">
        <v>1265</v>
      </c>
      <c r="H607" s="15">
        <v>933</v>
      </c>
      <c r="I607" s="247" t="s">
        <v>43</v>
      </c>
      <c r="J607" s="236"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9">
        <f>IF(ISBLANK(INDEX('Policy Characteristics'!F:F,MATCH($C607,'Policy Characteristics'!$C:$C,0))),"",INDEX('Policy Characteristics'!F:F,MATCH($C607,'Policy Characteristics'!$C:$C,0)))</f>
        <v>0</v>
      </c>
      <c r="M607" s="239">
        <f>IF(ISBLANK(INDEX('Policy Characteristics'!G:G,MATCH($C607,'Policy Characteristics'!$C:$C,0))),"",INDEX('Policy Characteristics'!G:G,MATCH($C607,'Policy Characteristics'!$C:$C,0)))</f>
        <v>1</v>
      </c>
      <c r="N607" s="239">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34"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1314</v>
      </c>
      <c r="E608" s="78" t="s">
        <v>1263</v>
      </c>
      <c r="F608" t="s">
        <v>820</v>
      </c>
      <c r="G608" s="88" t="s">
        <v>1264</v>
      </c>
      <c r="H608" s="15">
        <v>934</v>
      </c>
      <c r="I608" s="247" t="s">
        <v>43</v>
      </c>
      <c r="J608" s="236"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9">
        <f>IF(ISBLANK(INDEX('Policy Characteristics'!F:F,MATCH($C608,'Policy Characteristics'!$C:$C,0))),"",INDEX('Policy Characteristics'!F:F,MATCH($C608,'Policy Characteristics'!$C:$C,0)))</f>
        <v>0</v>
      </c>
      <c r="M608" s="239">
        <f>IF(ISBLANK(INDEX('Policy Characteristics'!G:G,MATCH($C608,'Policy Characteristics'!$C:$C,0))),"",INDEX('Policy Characteristics'!G:G,MATCH($C608,'Policy Characteristics'!$C:$C,0)))</f>
        <v>1</v>
      </c>
      <c r="N608" s="239">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34"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1314</v>
      </c>
      <c r="E609" s="78" t="s">
        <v>772</v>
      </c>
      <c r="F609" t="s">
        <v>820</v>
      </c>
      <c r="G609" s="88" t="s">
        <v>1265</v>
      </c>
      <c r="H609" s="15">
        <v>935</v>
      </c>
      <c r="I609" s="247" t="s">
        <v>43</v>
      </c>
      <c r="J609" s="236"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9">
        <f>IF(ISBLANK(INDEX('Policy Characteristics'!F:F,MATCH($C609,'Policy Characteristics'!$C:$C,0))),"",INDEX('Policy Characteristics'!F:F,MATCH($C609,'Policy Characteristics'!$C:$C,0)))</f>
        <v>0</v>
      </c>
      <c r="M609" s="239">
        <f>IF(ISBLANK(INDEX('Policy Characteristics'!G:G,MATCH($C609,'Policy Characteristics'!$C:$C,0))),"",INDEX('Policy Characteristics'!G:G,MATCH($C609,'Policy Characteristics'!$C:$C,0)))</f>
        <v>1</v>
      </c>
      <c r="N609" s="239">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34"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1315</v>
      </c>
      <c r="E610" s="78" t="s">
        <v>1263</v>
      </c>
      <c r="F610" t="s">
        <v>1277</v>
      </c>
      <c r="G610" s="88" t="s">
        <v>1264</v>
      </c>
      <c r="H610" s="15">
        <v>936</v>
      </c>
      <c r="I610" s="247" t="s">
        <v>43</v>
      </c>
      <c r="J610" s="236"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9">
        <f>IF(ISBLANK(INDEX('Policy Characteristics'!F:F,MATCH($C610,'Policy Characteristics'!$C:$C,0))),"",INDEX('Policy Characteristics'!F:F,MATCH($C610,'Policy Characteristics'!$C:$C,0)))</f>
        <v>0</v>
      </c>
      <c r="M610" s="239">
        <f>IF(ISBLANK(INDEX('Policy Characteristics'!G:G,MATCH($C610,'Policy Characteristics'!$C:$C,0))),"",INDEX('Policy Characteristics'!G:G,MATCH($C610,'Policy Characteristics'!$C:$C,0)))</f>
        <v>1</v>
      </c>
      <c r="N610" s="239">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34"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1315</v>
      </c>
      <c r="E611" s="78" t="s">
        <v>772</v>
      </c>
      <c r="F611" t="s">
        <v>1277</v>
      </c>
      <c r="G611" s="88" t="s">
        <v>1265</v>
      </c>
      <c r="H611" s="15">
        <v>937</v>
      </c>
      <c r="I611" s="235" t="s">
        <v>44</v>
      </c>
      <c r="J611" s="236"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9">
        <f>IF(ISBLANK(INDEX('Policy Characteristics'!F:F,MATCH($C611,'Policy Characteristics'!$C:$C,0))),"",INDEX('Policy Characteristics'!F:F,MATCH($C611,'Policy Characteristics'!$C:$C,0)))</f>
        <v>0</v>
      </c>
      <c r="M611" s="239">
        <f>IF(ISBLANK(INDEX('Policy Characteristics'!G:G,MATCH($C611,'Policy Characteristics'!$C:$C,0))),"",INDEX('Policy Characteristics'!G:G,MATCH($C611,'Policy Characteristics'!$C:$C,0)))</f>
        <v>1</v>
      </c>
      <c r="N611" s="239">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34"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1316</v>
      </c>
      <c r="E612" s="78" t="s">
        <v>1263</v>
      </c>
      <c r="F612" t="s">
        <v>1278</v>
      </c>
      <c r="G612" s="88" t="s">
        <v>1264</v>
      </c>
      <c r="H612" s="15">
        <v>938</v>
      </c>
      <c r="I612" s="247" t="s">
        <v>43</v>
      </c>
      <c r="J612" s="236"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9">
        <f>IF(ISBLANK(INDEX('Policy Characteristics'!F:F,MATCH($C612,'Policy Characteristics'!$C:$C,0))),"",INDEX('Policy Characteristics'!F:F,MATCH($C612,'Policy Characteristics'!$C:$C,0)))</f>
        <v>0</v>
      </c>
      <c r="M612" s="239">
        <f>IF(ISBLANK(INDEX('Policy Characteristics'!G:G,MATCH($C612,'Policy Characteristics'!$C:$C,0))),"",INDEX('Policy Characteristics'!G:G,MATCH($C612,'Policy Characteristics'!$C:$C,0)))</f>
        <v>1</v>
      </c>
      <c r="N612" s="239">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34"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1316</v>
      </c>
      <c r="E613" s="78" t="s">
        <v>772</v>
      </c>
      <c r="F613" t="s">
        <v>1278</v>
      </c>
      <c r="G613" s="88" t="s">
        <v>1265</v>
      </c>
      <c r="H613" s="15">
        <v>939</v>
      </c>
      <c r="I613" s="235" t="s">
        <v>44</v>
      </c>
      <c r="J613" s="236"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9">
        <f>IF(ISBLANK(INDEX('Policy Characteristics'!F:F,MATCH($C613,'Policy Characteristics'!$C:$C,0))),"",INDEX('Policy Characteristics'!F:F,MATCH($C613,'Policy Characteristics'!$C:$C,0)))</f>
        <v>0</v>
      </c>
      <c r="M613" s="239">
        <f>IF(ISBLANK(INDEX('Policy Characteristics'!G:G,MATCH($C613,'Policy Characteristics'!$C:$C,0))),"",INDEX('Policy Characteristics'!G:G,MATCH($C613,'Policy Characteristics'!$C:$C,0)))</f>
        <v>1</v>
      </c>
      <c r="N613" s="239">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34"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1317</v>
      </c>
      <c r="E614" s="78" t="s">
        <v>1263</v>
      </c>
      <c r="F614" t="s">
        <v>1279</v>
      </c>
      <c r="G614" s="88" t="s">
        <v>1264</v>
      </c>
      <c r="H614" s="15">
        <v>940</v>
      </c>
      <c r="I614" s="247" t="s">
        <v>43</v>
      </c>
      <c r="J614" s="236"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9">
        <f>IF(ISBLANK(INDEX('Policy Characteristics'!F:F,MATCH($C614,'Policy Characteristics'!$C:$C,0))),"",INDEX('Policy Characteristics'!F:F,MATCH($C614,'Policy Characteristics'!$C:$C,0)))</f>
        <v>0</v>
      </c>
      <c r="M614" s="239">
        <f>IF(ISBLANK(INDEX('Policy Characteristics'!G:G,MATCH($C614,'Policy Characteristics'!$C:$C,0))),"",INDEX('Policy Characteristics'!G:G,MATCH($C614,'Policy Characteristics'!$C:$C,0)))</f>
        <v>1</v>
      </c>
      <c r="N614" s="239">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34"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1317</v>
      </c>
      <c r="E615" s="78" t="s">
        <v>772</v>
      </c>
      <c r="F615" t="s">
        <v>1279</v>
      </c>
      <c r="G615" s="88" t="s">
        <v>1265</v>
      </c>
      <c r="H615" s="15">
        <v>941</v>
      </c>
      <c r="I615" s="235" t="s">
        <v>44</v>
      </c>
      <c r="J615" s="236"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9">
        <f>IF(ISBLANK(INDEX('Policy Characteristics'!F:F,MATCH($C615,'Policy Characteristics'!$C:$C,0))),"",INDEX('Policy Characteristics'!F:F,MATCH($C615,'Policy Characteristics'!$C:$C,0)))</f>
        <v>0</v>
      </c>
      <c r="M615" s="239">
        <f>IF(ISBLANK(INDEX('Policy Characteristics'!G:G,MATCH($C615,'Policy Characteristics'!$C:$C,0))),"",INDEX('Policy Characteristics'!G:G,MATCH($C615,'Policy Characteristics'!$C:$C,0)))</f>
        <v>1</v>
      </c>
      <c r="N615" s="239">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34"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1318</v>
      </c>
      <c r="E616" s="78" t="s">
        <v>1263</v>
      </c>
      <c r="F616" t="s">
        <v>1280</v>
      </c>
      <c r="G616" s="88" t="s">
        <v>1264</v>
      </c>
      <c r="H616" s="15">
        <v>942</v>
      </c>
      <c r="I616" s="247" t="s">
        <v>43</v>
      </c>
      <c r="J616" s="236"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9">
        <f>IF(ISBLANK(INDEX('Policy Characteristics'!F:F,MATCH($C616,'Policy Characteristics'!$C:$C,0))),"",INDEX('Policy Characteristics'!F:F,MATCH($C616,'Policy Characteristics'!$C:$C,0)))</f>
        <v>0</v>
      </c>
      <c r="M616" s="239">
        <f>IF(ISBLANK(INDEX('Policy Characteristics'!G:G,MATCH($C616,'Policy Characteristics'!$C:$C,0))),"",INDEX('Policy Characteristics'!G:G,MATCH($C616,'Policy Characteristics'!$C:$C,0)))</f>
        <v>1</v>
      </c>
      <c r="N616" s="239">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34"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1318</v>
      </c>
      <c r="E617" s="78" t="s">
        <v>772</v>
      </c>
      <c r="F617" t="s">
        <v>1280</v>
      </c>
      <c r="G617" s="88" t="s">
        <v>1265</v>
      </c>
      <c r="H617" s="15">
        <v>943</v>
      </c>
      <c r="I617" s="235" t="s">
        <v>44</v>
      </c>
      <c r="J617" s="236"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9">
        <f>IF(ISBLANK(INDEX('Policy Characteristics'!F:F,MATCH($C617,'Policy Characteristics'!$C:$C,0))),"",INDEX('Policy Characteristics'!F:F,MATCH($C617,'Policy Characteristics'!$C:$C,0)))</f>
        <v>0</v>
      </c>
      <c r="M617" s="239">
        <f>IF(ISBLANK(INDEX('Policy Characteristics'!G:G,MATCH($C617,'Policy Characteristics'!$C:$C,0))),"",INDEX('Policy Characteristics'!G:G,MATCH($C617,'Policy Characteristics'!$C:$C,0)))</f>
        <v>1</v>
      </c>
      <c r="N617" s="239">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34"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1319</v>
      </c>
      <c r="E618" s="78" t="s">
        <v>1263</v>
      </c>
      <c r="F618" t="s">
        <v>1281</v>
      </c>
      <c r="G618" s="88" t="s">
        <v>1264</v>
      </c>
      <c r="H618" s="15">
        <v>944</v>
      </c>
      <c r="I618" s="247" t="s">
        <v>43</v>
      </c>
      <c r="J618" s="236"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9">
        <f>IF(ISBLANK(INDEX('Policy Characteristics'!F:F,MATCH($C618,'Policy Characteristics'!$C:$C,0))),"",INDEX('Policy Characteristics'!F:F,MATCH($C618,'Policy Characteristics'!$C:$C,0)))</f>
        <v>0</v>
      </c>
      <c r="M618" s="239">
        <f>IF(ISBLANK(INDEX('Policy Characteristics'!G:G,MATCH($C618,'Policy Characteristics'!$C:$C,0))),"",INDEX('Policy Characteristics'!G:G,MATCH($C618,'Policy Characteristics'!$C:$C,0)))</f>
        <v>1</v>
      </c>
      <c r="N618" s="239">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34"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1319</v>
      </c>
      <c r="E619" s="78" t="s">
        <v>772</v>
      </c>
      <c r="F619" t="s">
        <v>1281</v>
      </c>
      <c r="G619" s="88" t="s">
        <v>1265</v>
      </c>
      <c r="H619" s="15">
        <v>945</v>
      </c>
      <c r="I619" s="235" t="s">
        <v>44</v>
      </c>
      <c r="J619" s="236"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9">
        <f>IF(ISBLANK(INDEX('Policy Characteristics'!F:F,MATCH($C619,'Policy Characteristics'!$C:$C,0))),"",INDEX('Policy Characteristics'!F:F,MATCH($C619,'Policy Characteristics'!$C:$C,0)))</f>
        <v>0</v>
      </c>
      <c r="M619" s="239">
        <f>IF(ISBLANK(INDEX('Policy Characteristics'!G:G,MATCH($C619,'Policy Characteristics'!$C:$C,0))),"",INDEX('Policy Characteristics'!G:G,MATCH($C619,'Policy Characteristics'!$C:$C,0)))</f>
        <v>1</v>
      </c>
      <c r="N619" s="239">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34"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1320</v>
      </c>
      <c r="E620" s="78" t="s">
        <v>1263</v>
      </c>
      <c r="F620" t="s">
        <v>1282</v>
      </c>
      <c r="G620" s="88" t="s">
        <v>1264</v>
      </c>
      <c r="H620" s="15">
        <v>946</v>
      </c>
      <c r="I620" s="247" t="s">
        <v>43</v>
      </c>
      <c r="J620" s="236"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9">
        <f>IF(ISBLANK(INDEX('Policy Characteristics'!F:F,MATCH($C620,'Policy Characteristics'!$C:$C,0))),"",INDEX('Policy Characteristics'!F:F,MATCH($C620,'Policy Characteristics'!$C:$C,0)))</f>
        <v>0</v>
      </c>
      <c r="M620" s="239">
        <f>IF(ISBLANK(INDEX('Policy Characteristics'!G:G,MATCH($C620,'Policy Characteristics'!$C:$C,0))),"",INDEX('Policy Characteristics'!G:G,MATCH($C620,'Policy Characteristics'!$C:$C,0)))</f>
        <v>1</v>
      </c>
      <c r="N620" s="239">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34"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1320</v>
      </c>
      <c r="E621" s="78" t="s">
        <v>772</v>
      </c>
      <c r="F621" t="s">
        <v>1282</v>
      </c>
      <c r="G621" s="88" t="s">
        <v>1265</v>
      </c>
      <c r="H621" s="15">
        <v>947</v>
      </c>
      <c r="I621" s="235" t="s">
        <v>44</v>
      </c>
      <c r="J621" s="236"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9">
        <f>IF(ISBLANK(INDEX('Policy Characteristics'!F:F,MATCH($C621,'Policy Characteristics'!$C:$C,0))),"",INDEX('Policy Characteristics'!F:F,MATCH($C621,'Policy Characteristics'!$C:$C,0)))</f>
        <v>0</v>
      </c>
      <c r="M621" s="239">
        <f>IF(ISBLANK(INDEX('Policy Characteristics'!G:G,MATCH($C621,'Policy Characteristics'!$C:$C,0))),"",INDEX('Policy Characteristics'!G:G,MATCH($C621,'Policy Characteristics'!$C:$C,0)))</f>
        <v>1</v>
      </c>
      <c r="N621" s="239">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34"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1321</v>
      </c>
      <c r="E622" s="78" t="s">
        <v>1263</v>
      </c>
      <c r="F622" t="s">
        <v>1283</v>
      </c>
      <c r="G622" s="88" t="s">
        <v>1264</v>
      </c>
      <c r="H622" s="15">
        <v>948</v>
      </c>
      <c r="I622" s="247" t="s">
        <v>43</v>
      </c>
      <c r="J622" s="236"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9">
        <f>IF(ISBLANK(INDEX('Policy Characteristics'!F:F,MATCH($C622,'Policy Characteristics'!$C:$C,0))),"",INDEX('Policy Characteristics'!F:F,MATCH($C622,'Policy Characteristics'!$C:$C,0)))</f>
        <v>0</v>
      </c>
      <c r="M622" s="239">
        <f>IF(ISBLANK(INDEX('Policy Characteristics'!G:G,MATCH($C622,'Policy Characteristics'!$C:$C,0))),"",INDEX('Policy Characteristics'!G:G,MATCH($C622,'Policy Characteristics'!$C:$C,0)))</f>
        <v>1</v>
      </c>
      <c r="N622" s="239">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34"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1321</v>
      </c>
      <c r="E623" s="78" t="s">
        <v>772</v>
      </c>
      <c r="F623" t="s">
        <v>1283</v>
      </c>
      <c r="G623" s="88" t="s">
        <v>1265</v>
      </c>
      <c r="H623" s="15">
        <v>949</v>
      </c>
      <c r="I623" s="235" t="s">
        <v>44</v>
      </c>
      <c r="J623" s="236"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9">
        <f>IF(ISBLANK(INDEX('Policy Characteristics'!F:F,MATCH($C623,'Policy Characteristics'!$C:$C,0))),"",INDEX('Policy Characteristics'!F:F,MATCH($C623,'Policy Characteristics'!$C:$C,0)))</f>
        <v>0</v>
      </c>
      <c r="M623" s="239">
        <f>IF(ISBLANK(INDEX('Policy Characteristics'!G:G,MATCH($C623,'Policy Characteristics'!$C:$C,0))),"",INDEX('Policy Characteristics'!G:G,MATCH($C623,'Policy Characteristics'!$C:$C,0)))</f>
        <v>1</v>
      </c>
      <c r="N623" s="239">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34"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1322</v>
      </c>
      <c r="E624" s="78" t="s">
        <v>1263</v>
      </c>
      <c r="F624" t="s">
        <v>1284</v>
      </c>
      <c r="G624" s="88" t="s">
        <v>1264</v>
      </c>
      <c r="H624" s="15">
        <v>950</v>
      </c>
      <c r="I624" s="247" t="s">
        <v>43</v>
      </c>
      <c r="J624" s="236"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9">
        <f>IF(ISBLANK(INDEX('Policy Characteristics'!F:F,MATCH($C624,'Policy Characteristics'!$C:$C,0))),"",INDEX('Policy Characteristics'!F:F,MATCH($C624,'Policy Characteristics'!$C:$C,0)))</f>
        <v>0</v>
      </c>
      <c r="M624" s="239">
        <f>IF(ISBLANK(INDEX('Policy Characteristics'!G:G,MATCH($C624,'Policy Characteristics'!$C:$C,0))),"",INDEX('Policy Characteristics'!G:G,MATCH($C624,'Policy Characteristics'!$C:$C,0)))</f>
        <v>1</v>
      </c>
      <c r="N624" s="239">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34"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1322</v>
      </c>
      <c r="E625" s="78" t="s">
        <v>772</v>
      </c>
      <c r="F625" t="s">
        <v>1284</v>
      </c>
      <c r="G625" s="88" t="s">
        <v>1265</v>
      </c>
      <c r="H625" s="15">
        <v>951</v>
      </c>
      <c r="I625" s="235" t="s">
        <v>44</v>
      </c>
      <c r="J625" s="236"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9">
        <f>IF(ISBLANK(INDEX('Policy Characteristics'!F:F,MATCH($C625,'Policy Characteristics'!$C:$C,0))),"",INDEX('Policy Characteristics'!F:F,MATCH($C625,'Policy Characteristics'!$C:$C,0)))</f>
        <v>0</v>
      </c>
      <c r="M625" s="239">
        <f>IF(ISBLANK(INDEX('Policy Characteristics'!G:G,MATCH($C625,'Policy Characteristics'!$C:$C,0))),"",INDEX('Policy Characteristics'!G:G,MATCH($C625,'Policy Characteristics'!$C:$C,0)))</f>
        <v>1</v>
      </c>
      <c r="N625" s="239">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34"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1323</v>
      </c>
      <c r="E626" s="78" t="s">
        <v>1263</v>
      </c>
      <c r="F626" t="s">
        <v>1285</v>
      </c>
      <c r="G626" s="88" t="s">
        <v>1264</v>
      </c>
      <c r="H626" s="15">
        <v>952</v>
      </c>
      <c r="I626" s="247" t="s">
        <v>43</v>
      </c>
      <c r="J626" s="236"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9">
        <f>IF(ISBLANK(INDEX('Policy Characteristics'!F:F,MATCH($C626,'Policy Characteristics'!$C:$C,0))),"",INDEX('Policy Characteristics'!F:F,MATCH($C626,'Policy Characteristics'!$C:$C,0)))</f>
        <v>0</v>
      </c>
      <c r="M626" s="239">
        <f>IF(ISBLANK(INDEX('Policy Characteristics'!G:G,MATCH($C626,'Policy Characteristics'!$C:$C,0))),"",INDEX('Policy Characteristics'!G:G,MATCH($C626,'Policy Characteristics'!$C:$C,0)))</f>
        <v>1</v>
      </c>
      <c r="N626" s="239">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34"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1323</v>
      </c>
      <c r="E627" s="78" t="s">
        <v>772</v>
      </c>
      <c r="F627" t="s">
        <v>1285</v>
      </c>
      <c r="G627" s="88" t="s">
        <v>1265</v>
      </c>
      <c r="H627" s="15">
        <v>953</v>
      </c>
      <c r="I627" s="235" t="s">
        <v>43</v>
      </c>
      <c r="J627" s="236"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9">
        <f>IF(ISBLANK(INDEX('Policy Characteristics'!F:F,MATCH($C627,'Policy Characteristics'!$C:$C,0))),"",INDEX('Policy Characteristics'!F:F,MATCH($C627,'Policy Characteristics'!$C:$C,0)))</f>
        <v>0</v>
      </c>
      <c r="M627" s="239">
        <f>IF(ISBLANK(INDEX('Policy Characteristics'!G:G,MATCH($C627,'Policy Characteristics'!$C:$C,0))),"",INDEX('Policy Characteristics'!G:G,MATCH($C627,'Policy Characteristics'!$C:$C,0)))</f>
        <v>1</v>
      </c>
      <c r="N627" s="239">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34"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1324</v>
      </c>
      <c r="E628" s="78" t="s">
        <v>1263</v>
      </c>
      <c r="F628" t="s">
        <v>1327</v>
      </c>
      <c r="G628" s="88" t="s">
        <v>1264</v>
      </c>
      <c r="H628" s="15">
        <v>954</v>
      </c>
      <c r="I628" s="235" t="s">
        <v>44</v>
      </c>
      <c r="J628" s="236"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9">
        <f>IF(ISBLANK(INDEX('Policy Characteristics'!F:F,MATCH($C628,'Policy Characteristics'!$C:$C,0))),"",INDEX('Policy Characteristics'!F:F,MATCH($C628,'Policy Characteristics'!$C:$C,0)))</f>
        <v>0</v>
      </c>
      <c r="M628" s="239">
        <f>IF(ISBLANK(INDEX('Policy Characteristics'!G:G,MATCH($C628,'Policy Characteristics'!$C:$C,0))),"",INDEX('Policy Characteristics'!G:G,MATCH($C628,'Policy Characteristics'!$C:$C,0)))</f>
        <v>1</v>
      </c>
      <c r="N628" s="239">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34"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1324</v>
      </c>
      <c r="E629" s="78" t="s">
        <v>772</v>
      </c>
      <c r="F629" t="s">
        <v>1327</v>
      </c>
      <c r="G629" s="88" t="s">
        <v>1265</v>
      </c>
      <c r="H629" s="15">
        <v>955</v>
      </c>
      <c r="I629" s="235" t="s">
        <v>44</v>
      </c>
      <c r="J629" s="236"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9">
        <f>IF(ISBLANK(INDEX('Policy Characteristics'!F:F,MATCH($C629,'Policy Characteristics'!$C:$C,0))),"",INDEX('Policy Characteristics'!F:F,MATCH($C629,'Policy Characteristics'!$C:$C,0)))</f>
        <v>0</v>
      </c>
      <c r="M629" s="239">
        <f>IF(ISBLANK(INDEX('Policy Characteristics'!G:G,MATCH($C629,'Policy Characteristics'!$C:$C,0))),"",INDEX('Policy Characteristics'!G:G,MATCH($C629,'Policy Characteristics'!$C:$C,0)))</f>
        <v>1</v>
      </c>
      <c r="N629" s="239">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34"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1325</v>
      </c>
      <c r="E630" s="78" t="s">
        <v>1263</v>
      </c>
      <c r="F630" t="s">
        <v>1286</v>
      </c>
      <c r="G630" s="88" t="s">
        <v>1264</v>
      </c>
      <c r="H630" s="15">
        <v>956</v>
      </c>
      <c r="I630" s="235" t="s">
        <v>44</v>
      </c>
      <c r="J630" s="236"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9">
        <f>IF(ISBLANK(INDEX('Policy Characteristics'!F:F,MATCH($C630,'Policy Characteristics'!$C:$C,0))),"",INDEX('Policy Characteristics'!F:F,MATCH($C630,'Policy Characteristics'!$C:$C,0)))</f>
        <v>0</v>
      </c>
      <c r="M630" s="239">
        <f>IF(ISBLANK(INDEX('Policy Characteristics'!G:G,MATCH($C630,'Policy Characteristics'!$C:$C,0))),"",INDEX('Policy Characteristics'!G:G,MATCH($C630,'Policy Characteristics'!$C:$C,0)))</f>
        <v>1</v>
      </c>
      <c r="N630" s="239">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34"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1325</v>
      </c>
      <c r="E631" s="78" t="s">
        <v>772</v>
      </c>
      <c r="F631" t="s">
        <v>1286</v>
      </c>
      <c r="G631" s="88" t="s">
        <v>1265</v>
      </c>
      <c r="H631" s="15">
        <v>957</v>
      </c>
      <c r="I631" s="235" t="s">
        <v>44</v>
      </c>
      <c r="J631" s="236"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9">
        <f>IF(ISBLANK(INDEX('Policy Characteristics'!F:F,MATCH($C631,'Policy Characteristics'!$C:$C,0))),"",INDEX('Policy Characteristics'!F:F,MATCH($C631,'Policy Characteristics'!$C:$C,0)))</f>
        <v>0</v>
      </c>
      <c r="M631" s="239">
        <f>IF(ISBLANK(INDEX('Policy Characteristics'!G:G,MATCH($C631,'Policy Characteristics'!$C:$C,0))),"",INDEX('Policy Characteristics'!G:G,MATCH($C631,'Policy Characteristics'!$C:$C,0)))</f>
        <v>1</v>
      </c>
      <c r="N631" s="239">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34" t="str">
        <f>IF(ISBLANK(INDEX('Policy Characteristics'!B:B,MATCH($C632,'Policy Characteristics'!$C:$C,0))),"",INDEX('Policy Characteristics'!B:B,MATCH($C632,'Policy Characteristics'!$C:$C,0)))</f>
        <v>Non BAU Industry CCS Subsidy</v>
      </c>
      <c r="C632" t="s">
        <v>1977</v>
      </c>
      <c r="D632" s="88" t="s">
        <v>1301</v>
      </c>
      <c r="E632" s="78"/>
      <c r="F632" t="s">
        <v>1326</v>
      </c>
      <c r="H632" s="15">
        <v>2723</v>
      </c>
      <c r="I632" s="247" t="s">
        <v>43</v>
      </c>
      <c r="J632" s="236"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9">
        <f>IF(ISBLANK(INDEX('Policy Characteristics'!F:F,MATCH($C632,'Policy Characteristics'!$C:$C,0))),"",INDEX('Policy Characteristics'!F:F,MATCH($C632,'Policy Characteristics'!$C:$C,0)))</f>
        <v>0</v>
      </c>
      <c r="M632" s="239">
        <f>IF(ISBLANK(INDEX('Policy Characteristics'!G:G,MATCH($C632,'Policy Characteristics'!$C:$C,0))),"",INDEX('Policy Characteristics'!G:G,MATCH($C632,'Policy Characteristics'!$C:$C,0)))</f>
        <v>1</v>
      </c>
      <c r="N632" s="239">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34" t="str">
        <f>IF(ISBLANK(INDEX('Policy Characteristics'!B:B,MATCH($C633,'Policy Characteristics'!$C:$C,0))),"",INDEX('Policy Characteristics'!B:B,MATCH($C633,'Policy Characteristics'!$C:$C,0)))</f>
        <v>Non BAU Industry CCS Subsidy</v>
      </c>
      <c r="C633" s="76" t="str">
        <f>$C$632</f>
        <v>Boolean Use Non BAU Industry CCS Subsidies</v>
      </c>
      <c r="D633" s="78" t="s">
        <v>1302</v>
      </c>
      <c r="E633" s="78"/>
      <c r="F633" t="s">
        <v>999</v>
      </c>
      <c r="H633" s="15">
        <v>2724</v>
      </c>
      <c r="I633" s="247" t="s">
        <v>43</v>
      </c>
      <c r="J633" s="236"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9">
        <f>IF(ISBLANK(INDEX('Policy Characteristics'!F:F,MATCH($C633,'Policy Characteristics'!$C:$C,0))),"",INDEX('Policy Characteristics'!F:F,MATCH($C633,'Policy Characteristics'!$C:$C,0)))</f>
        <v>0</v>
      </c>
      <c r="M633" s="239">
        <f>IF(ISBLANK(INDEX('Policy Characteristics'!G:G,MATCH($C633,'Policy Characteristics'!$C:$C,0))),"",INDEX('Policy Characteristics'!G:G,MATCH($C633,'Policy Characteristics'!$C:$C,0)))</f>
        <v>1</v>
      </c>
      <c r="N633" s="239">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34"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1303</v>
      </c>
      <c r="E634" s="78"/>
      <c r="F634" t="s">
        <v>1267</v>
      </c>
      <c r="H634" s="15">
        <v>2725</v>
      </c>
      <c r="I634" s="247" t="s">
        <v>43</v>
      </c>
      <c r="J634" s="236"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9">
        <f>IF(ISBLANK(INDEX('Policy Characteristics'!F:F,MATCH($C634,'Policy Characteristics'!$C:$C,0))),"",INDEX('Policy Characteristics'!F:F,MATCH($C634,'Policy Characteristics'!$C:$C,0)))</f>
        <v>0</v>
      </c>
      <c r="M634" s="239">
        <f>IF(ISBLANK(INDEX('Policy Characteristics'!G:G,MATCH($C634,'Policy Characteristics'!$C:$C,0))),"",INDEX('Policy Characteristics'!G:G,MATCH($C634,'Policy Characteristics'!$C:$C,0)))</f>
        <v>1</v>
      </c>
      <c r="N634" s="239">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34" t="str">
        <f>IF(ISBLANK(INDEX('Policy Characteristics'!B:B,MATCH($C635,'Policy Characteristics'!$C:$C,0))),"",INDEX('Policy Characteristics'!B:B,MATCH($C635,'Policy Characteristics'!$C:$C,0)))</f>
        <v>Non BAU Industry CCS Subsidy</v>
      </c>
      <c r="C635" s="76" t="str">
        <f t="shared" si="26"/>
        <v>Boolean Use Non BAU Industry CCS Subsidies</v>
      </c>
      <c r="D635" s="78" t="s">
        <v>1304</v>
      </c>
      <c r="E635" s="78"/>
      <c r="F635" t="s">
        <v>1268</v>
      </c>
      <c r="H635" s="15">
        <v>2726</v>
      </c>
      <c r="I635" s="247" t="s">
        <v>43</v>
      </c>
      <c r="J635" s="236"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9">
        <f>IF(ISBLANK(INDEX('Policy Characteristics'!F:F,MATCH($C635,'Policy Characteristics'!$C:$C,0))),"",INDEX('Policy Characteristics'!F:F,MATCH($C635,'Policy Characteristics'!$C:$C,0)))</f>
        <v>0</v>
      </c>
      <c r="M635" s="239">
        <f>IF(ISBLANK(INDEX('Policy Characteristics'!G:G,MATCH($C635,'Policy Characteristics'!$C:$C,0))),"",INDEX('Policy Characteristics'!G:G,MATCH($C635,'Policy Characteristics'!$C:$C,0)))</f>
        <v>1</v>
      </c>
      <c r="N635" s="239">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34" t="str">
        <f>IF(ISBLANK(INDEX('Policy Characteristics'!B:B,MATCH($C636,'Policy Characteristics'!$C:$C,0))),"",INDEX('Policy Characteristics'!B:B,MATCH($C636,'Policy Characteristics'!$C:$C,0)))</f>
        <v>Non BAU Industry CCS Subsidy</v>
      </c>
      <c r="C636" s="76" t="str">
        <f t="shared" si="26"/>
        <v>Boolean Use Non BAU Industry CCS Subsidies</v>
      </c>
      <c r="D636" s="78" t="s">
        <v>1305</v>
      </c>
      <c r="E636" s="78"/>
      <c r="F636" t="s">
        <v>1269</v>
      </c>
      <c r="H636" s="15">
        <v>2727</v>
      </c>
      <c r="I636" s="247" t="s">
        <v>43</v>
      </c>
      <c r="J636" s="236"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9">
        <f>IF(ISBLANK(INDEX('Policy Characteristics'!F:F,MATCH($C636,'Policy Characteristics'!$C:$C,0))),"",INDEX('Policy Characteristics'!F:F,MATCH($C636,'Policy Characteristics'!$C:$C,0)))</f>
        <v>0</v>
      </c>
      <c r="M636" s="239">
        <f>IF(ISBLANK(INDEX('Policy Characteristics'!G:G,MATCH($C636,'Policy Characteristics'!$C:$C,0))),"",INDEX('Policy Characteristics'!G:G,MATCH($C636,'Policy Characteristics'!$C:$C,0)))</f>
        <v>1</v>
      </c>
      <c r="N636" s="239">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34" t="str">
        <f>IF(ISBLANK(INDEX('Policy Characteristics'!B:B,MATCH($C637,'Policy Characteristics'!$C:$C,0))),"",INDEX('Policy Characteristics'!B:B,MATCH($C637,'Policy Characteristics'!$C:$C,0)))</f>
        <v>Non BAU Industry CCS Subsidy</v>
      </c>
      <c r="C637" s="76" t="str">
        <f t="shared" si="26"/>
        <v>Boolean Use Non BAU Industry CCS Subsidies</v>
      </c>
      <c r="D637" s="78" t="s">
        <v>1306</v>
      </c>
      <c r="E637" s="78"/>
      <c r="F637" t="s">
        <v>1270</v>
      </c>
      <c r="H637" s="15">
        <v>2728</v>
      </c>
      <c r="I637" s="247" t="s">
        <v>43</v>
      </c>
      <c r="J637" s="236"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9">
        <f>IF(ISBLANK(INDEX('Policy Characteristics'!F:F,MATCH($C637,'Policy Characteristics'!$C:$C,0))),"",INDEX('Policy Characteristics'!F:F,MATCH($C637,'Policy Characteristics'!$C:$C,0)))</f>
        <v>0</v>
      </c>
      <c r="M637" s="239">
        <f>IF(ISBLANK(INDEX('Policy Characteristics'!G:G,MATCH($C637,'Policy Characteristics'!$C:$C,0))),"",INDEX('Policy Characteristics'!G:G,MATCH($C637,'Policy Characteristics'!$C:$C,0)))</f>
        <v>1</v>
      </c>
      <c r="N637" s="239">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34" t="str">
        <f>IF(ISBLANK(INDEX('Policy Characteristics'!B:B,MATCH($C638,'Policy Characteristics'!$C:$C,0))),"",INDEX('Policy Characteristics'!B:B,MATCH($C638,'Policy Characteristics'!$C:$C,0)))</f>
        <v>Non BAU Industry CCS Subsidy</v>
      </c>
      <c r="C638" s="76" t="str">
        <f t="shared" si="26"/>
        <v>Boolean Use Non BAU Industry CCS Subsidies</v>
      </c>
      <c r="D638" s="78" t="s">
        <v>1307</v>
      </c>
      <c r="E638" s="78"/>
      <c r="F638" t="s">
        <v>1271</v>
      </c>
      <c r="H638" s="15">
        <v>2729</v>
      </c>
      <c r="I638" s="247" t="s">
        <v>43</v>
      </c>
      <c r="J638" s="236"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9">
        <f>IF(ISBLANK(INDEX('Policy Characteristics'!F:F,MATCH($C638,'Policy Characteristics'!$C:$C,0))),"",INDEX('Policy Characteristics'!F:F,MATCH($C638,'Policy Characteristics'!$C:$C,0)))</f>
        <v>0</v>
      </c>
      <c r="M638" s="239">
        <f>IF(ISBLANK(INDEX('Policy Characteristics'!G:G,MATCH($C638,'Policy Characteristics'!$C:$C,0))),"",INDEX('Policy Characteristics'!G:G,MATCH($C638,'Policy Characteristics'!$C:$C,0)))</f>
        <v>1</v>
      </c>
      <c r="N638" s="239">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34" t="str">
        <f>IF(ISBLANK(INDEX('Policy Characteristics'!B:B,MATCH($C639,'Policy Characteristics'!$C:$C,0))),"",INDEX('Policy Characteristics'!B:B,MATCH($C639,'Policy Characteristics'!$C:$C,0)))</f>
        <v>Non BAU Industry CCS Subsidy</v>
      </c>
      <c r="C639" s="76" t="str">
        <f t="shared" si="26"/>
        <v>Boolean Use Non BAU Industry CCS Subsidies</v>
      </c>
      <c r="D639" s="78" t="s">
        <v>1308</v>
      </c>
      <c r="E639" s="78"/>
      <c r="F639" t="s">
        <v>1272</v>
      </c>
      <c r="H639" s="15">
        <v>2730</v>
      </c>
      <c r="I639" s="247" t="s">
        <v>43</v>
      </c>
      <c r="J639" s="236"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9">
        <f>IF(ISBLANK(INDEX('Policy Characteristics'!F:F,MATCH($C639,'Policy Characteristics'!$C:$C,0))),"",INDEX('Policy Characteristics'!F:F,MATCH($C639,'Policy Characteristics'!$C:$C,0)))</f>
        <v>0</v>
      </c>
      <c r="M639" s="239">
        <f>IF(ISBLANK(INDEX('Policy Characteristics'!G:G,MATCH($C639,'Policy Characteristics'!$C:$C,0))),"",INDEX('Policy Characteristics'!G:G,MATCH($C639,'Policy Characteristics'!$C:$C,0)))</f>
        <v>1</v>
      </c>
      <c r="N639" s="239">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34" t="str">
        <f>IF(ISBLANK(INDEX('Policy Characteristics'!B:B,MATCH($C640,'Policy Characteristics'!$C:$C,0))),"",INDEX('Policy Characteristics'!B:B,MATCH($C640,'Policy Characteristics'!$C:$C,0)))</f>
        <v>Non BAU Industry CCS Subsidy</v>
      </c>
      <c r="C640" s="76" t="str">
        <f t="shared" si="26"/>
        <v>Boolean Use Non BAU Industry CCS Subsidies</v>
      </c>
      <c r="D640" s="78" t="s">
        <v>1309</v>
      </c>
      <c r="E640" s="78"/>
      <c r="F640" t="s">
        <v>1273</v>
      </c>
      <c r="H640" s="15">
        <v>2731</v>
      </c>
      <c r="I640" s="247" t="s">
        <v>43</v>
      </c>
      <c r="J640" s="236"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9">
        <f>IF(ISBLANK(INDEX('Policy Characteristics'!F:F,MATCH($C640,'Policy Characteristics'!$C:$C,0))),"",INDEX('Policy Characteristics'!F:F,MATCH($C640,'Policy Characteristics'!$C:$C,0)))</f>
        <v>0</v>
      </c>
      <c r="M640" s="239">
        <f>IF(ISBLANK(INDEX('Policy Characteristics'!G:G,MATCH($C640,'Policy Characteristics'!$C:$C,0))),"",INDEX('Policy Characteristics'!G:G,MATCH($C640,'Policy Characteristics'!$C:$C,0)))</f>
        <v>1</v>
      </c>
      <c r="N640" s="239">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34" t="str">
        <f>IF(ISBLANK(INDEX('Policy Characteristics'!B:B,MATCH($C641,'Policy Characteristics'!$C:$C,0))),"",INDEX('Policy Characteristics'!B:B,MATCH($C641,'Policy Characteristics'!$C:$C,0)))</f>
        <v>Non BAU Industry CCS Subsidy</v>
      </c>
      <c r="C641" s="76" t="str">
        <f t="shared" si="26"/>
        <v>Boolean Use Non BAU Industry CCS Subsidies</v>
      </c>
      <c r="D641" s="78" t="s">
        <v>1310</v>
      </c>
      <c r="E641" s="78"/>
      <c r="F641" t="s">
        <v>819</v>
      </c>
      <c r="H641" s="15">
        <v>2732</v>
      </c>
      <c r="I641" s="247" t="s">
        <v>43</v>
      </c>
      <c r="J641" s="236"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9">
        <f>IF(ISBLANK(INDEX('Policy Characteristics'!F:F,MATCH($C641,'Policy Characteristics'!$C:$C,0))),"",INDEX('Policy Characteristics'!F:F,MATCH($C641,'Policy Characteristics'!$C:$C,0)))</f>
        <v>0</v>
      </c>
      <c r="M641" s="239">
        <f>IF(ISBLANK(INDEX('Policy Characteristics'!G:G,MATCH($C641,'Policy Characteristics'!$C:$C,0))),"",INDEX('Policy Characteristics'!G:G,MATCH($C641,'Policy Characteristics'!$C:$C,0)))</f>
        <v>1</v>
      </c>
      <c r="N641" s="239">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34" t="str">
        <f>IF(ISBLANK(INDEX('Policy Characteristics'!B:B,MATCH($C642,'Policy Characteristics'!$C:$C,0))),"",INDEX('Policy Characteristics'!B:B,MATCH($C642,'Policy Characteristics'!$C:$C,0)))</f>
        <v>Non BAU Industry CCS Subsidy</v>
      </c>
      <c r="C642" s="76" t="str">
        <f t="shared" si="26"/>
        <v>Boolean Use Non BAU Industry CCS Subsidies</v>
      </c>
      <c r="D642" s="78" t="s">
        <v>1311</v>
      </c>
      <c r="E642" s="78"/>
      <c r="F642" t="s">
        <v>1274</v>
      </c>
      <c r="H642" s="15">
        <v>2733</v>
      </c>
      <c r="I642" s="247" t="s">
        <v>43</v>
      </c>
      <c r="J642" s="236"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9">
        <f>IF(ISBLANK(INDEX('Policy Characteristics'!F:F,MATCH($C642,'Policy Characteristics'!$C:$C,0))),"",INDEX('Policy Characteristics'!F:F,MATCH($C642,'Policy Characteristics'!$C:$C,0)))</f>
        <v>0</v>
      </c>
      <c r="M642" s="239">
        <f>IF(ISBLANK(INDEX('Policy Characteristics'!G:G,MATCH($C642,'Policy Characteristics'!$C:$C,0))),"",INDEX('Policy Characteristics'!G:G,MATCH($C642,'Policy Characteristics'!$C:$C,0)))</f>
        <v>1</v>
      </c>
      <c r="N642" s="239">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34" t="str">
        <f>IF(ISBLANK(INDEX('Policy Characteristics'!B:B,MATCH($C643,'Policy Characteristics'!$C:$C,0))),"",INDEX('Policy Characteristics'!B:B,MATCH($C643,'Policy Characteristics'!$C:$C,0)))</f>
        <v>Non BAU Industry CCS Subsidy</v>
      </c>
      <c r="C643" s="76" t="str">
        <f t="shared" si="26"/>
        <v>Boolean Use Non BAU Industry CCS Subsidies</v>
      </c>
      <c r="D643" s="78" t="s">
        <v>1312</v>
      </c>
      <c r="E643" s="78"/>
      <c r="F643" t="s">
        <v>1275</v>
      </c>
      <c r="H643" s="15">
        <v>2734</v>
      </c>
      <c r="I643" s="247" t="s">
        <v>43</v>
      </c>
      <c r="J643" s="236"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9">
        <f>IF(ISBLANK(INDEX('Policy Characteristics'!F:F,MATCH($C643,'Policy Characteristics'!$C:$C,0))),"",INDEX('Policy Characteristics'!F:F,MATCH($C643,'Policy Characteristics'!$C:$C,0)))</f>
        <v>0</v>
      </c>
      <c r="M643" s="239">
        <f>IF(ISBLANK(INDEX('Policy Characteristics'!G:G,MATCH($C643,'Policy Characteristics'!$C:$C,0))),"",INDEX('Policy Characteristics'!G:G,MATCH($C643,'Policy Characteristics'!$C:$C,0)))</f>
        <v>1</v>
      </c>
      <c r="N643" s="239">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34" t="str">
        <f>IF(ISBLANK(INDEX('Policy Characteristics'!B:B,MATCH($C644,'Policy Characteristics'!$C:$C,0))),"",INDEX('Policy Characteristics'!B:B,MATCH($C644,'Policy Characteristics'!$C:$C,0)))</f>
        <v>Non BAU Industry CCS Subsidy</v>
      </c>
      <c r="C644" s="76" t="str">
        <f t="shared" si="26"/>
        <v>Boolean Use Non BAU Industry CCS Subsidies</v>
      </c>
      <c r="D644" s="78" t="s">
        <v>1313</v>
      </c>
      <c r="E644" s="78"/>
      <c r="F644" t="s">
        <v>1276</v>
      </c>
      <c r="H644" s="15">
        <v>2735</v>
      </c>
      <c r="I644" s="247" t="s">
        <v>43</v>
      </c>
      <c r="J644" s="236"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9">
        <f>IF(ISBLANK(INDEX('Policy Characteristics'!F:F,MATCH($C644,'Policy Characteristics'!$C:$C,0))),"",INDEX('Policy Characteristics'!F:F,MATCH($C644,'Policy Characteristics'!$C:$C,0)))</f>
        <v>0</v>
      </c>
      <c r="M644" s="239">
        <f>IF(ISBLANK(INDEX('Policy Characteristics'!G:G,MATCH($C644,'Policy Characteristics'!$C:$C,0))),"",INDEX('Policy Characteristics'!G:G,MATCH($C644,'Policy Characteristics'!$C:$C,0)))</f>
        <v>1</v>
      </c>
      <c r="N644" s="239">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34" t="str">
        <f>IF(ISBLANK(INDEX('Policy Characteristics'!B:B,MATCH($C645,'Policy Characteristics'!$C:$C,0))),"",INDEX('Policy Characteristics'!B:B,MATCH($C645,'Policy Characteristics'!$C:$C,0)))</f>
        <v>Non BAU Industry CCS Subsidy</v>
      </c>
      <c r="C645" s="76" t="str">
        <f t="shared" si="26"/>
        <v>Boolean Use Non BAU Industry CCS Subsidies</v>
      </c>
      <c r="D645" s="78" t="s">
        <v>1314</v>
      </c>
      <c r="E645" s="78"/>
      <c r="F645" t="s">
        <v>820</v>
      </c>
      <c r="H645" s="15">
        <v>2736</v>
      </c>
      <c r="I645" s="247" t="s">
        <v>43</v>
      </c>
      <c r="J645" s="236"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9">
        <f>IF(ISBLANK(INDEX('Policy Characteristics'!F:F,MATCH($C645,'Policy Characteristics'!$C:$C,0))),"",INDEX('Policy Characteristics'!F:F,MATCH($C645,'Policy Characteristics'!$C:$C,0)))</f>
        <v>0</v>
      </c>
      <c r="M645" s="239">
        <f>IF(ISBLANK(INDEX('Policy Characteristics'!G:G,MATCH($C645,'Policy Characteristics'!$C:$C,0))),"",INDEX('Policy Characteristics'!G:G,MATCH($C645,'Policy Characteristics'!$C:$C,0)))</f>
        <v>1</v>
      </c>
      <c r="N645" s="239">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34" t="str">
        <f>IF(ISBLANK(INDEX('Policy Characteristics'!B:B,MATCH($C646,'Policy Characteristics'!$C:$C,0))),"",INDEX('Policy Characteristics'!B:B,MATCH($C646,'Policy Characteristics'!$C:$C,0)))</f>
        <v>Non BAU Industry CCS Subsidy</v>
      </c>
      <c r="C646" s="76" t="str">
        <f t="shared" si="26"/>
        <v>Boolean Use Non BAU Industry CCS Subsidies</v>
      </c>
      <c r="D646" s="78" t="s">
        <v>1315</v>
      </c>
      <c r="E646" s="78"/>
      <c r="F646" t="s">
        <v>1277</v>
      </c>
      <c r="H646" s="15">
        <v>2737</v>
      </c>
      <c r="I646" s="247" t="s">
        <v>43</v>
      </c>
      <c r="J646" s="236"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9">
        <f>IF(ISBLANK(INDEX('Policy Characteristics'!F:F,MATCH($C646,'Policy Characteristics'!$C:$C,0))),"",INDEX('Policy Characteristics'!F:F,MATCH($C646,'Policy Characteristics'!$C:$C,0)))</f>
        <v>0</v>
      </c>
      <c r="M646" s="239">
        <f>IF(ISBLANK(INDEX('Policy Characteristics'!G:G,MATCH($C646,'Policy Characteristics'!$C:$C,0))),"",INDEX('Policy Characteristics'!G:G,MATCH($C646,'Policy Characteristics'!$C:$C,0)))</f>
        <v>1</v>
      </c>
      <c r="N646" s="239">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34" t="str">
        <f>IF(ISBLANK(INDEX('Policy Characteristics'!B:B,MATCH($C647,'Policy Characteristics'!$C:$C,0))),"",INDEX('Policy Characteristics'!B:B,MATCH($C647,'Policy Characteristics'!$C:$C,0)))</f>
        <v>Non BAU Industry CCS Subsidy</v>
      </c>
      <c r="C647" s="76" t="str">
        <f t="shared" si="26"/>
        <v>Boolean Use Non BAU Industry CCS Subsidies</v>
      </c>
      <c r="D647" s="78" t="s">
        <v>1316</v>
      </c>
      <c r="E647" s="78"/>
      <c r="F647" t="s">
        <v>1278</v>
      </c>
      <c r="H647" s="15">
        <v>2738</v>
      </c>
      <c r="I647" s="247" t="s">
        <v>43</v>
      </c>
      <c r="J647" s="236"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9">
        <f>IF(ISBLANK(INDEX('Policy Characteristics'!F:F,MATCH($C647,'Policy Characteristics'!$C:$C,0))),"",INDEX('Policy Characteristics'!F:F,MATCH($C647,'Policy Characteristics'!$C:$C,0)))</f>
        <v>0</v>
      </c>
      <c r="M647" s="239">
        <f>IF(ISBLANK(INDEX('Policy Characteristics'!G:G,MATCH($C647,'Policy Characteristics'!$C:$C,0))),"",INDEX('Policy Characteristics'!G:G,MATCH($C647,'Policy Characteristics'!$C:$C,0)))</f>
        <v>1</v>
      </c>
      <c r="N647" s="239">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34" t="str">
        <f>IF(ISBLANK(INDEX('Policy Characteristics'!B:B,MATCH($C648,'Policy Characteristics'!$C:$C,0))),"",INDEX('Policy Characteristics'!B:B,MATCH($C648,'Policy Characteristics'!$C:$C,0)))</f>
        <v>Non BAU Industry CCS Subsidy</v>
      </c>
      <c r="C648" s="76" t="str">
        <f t="shared" si="26"/>
        <v>Boolean Use Non BAU Industry CCS Subsidies</v>
      </c>
      <c r="D648" s="78" t="s">
        <v>1317</v>
      </c>
      <c r="E648" s="78"/>
      <c r="F648" t="s">
        <v>1279</v>
      </c>
      <c r="H648" s="15">
        <v>2739</v>
      </c>
      <c r="I648" s="247" t="s">
        <v>43</v>
      </c>
      <c r="J648" s="236"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9">
        <f>IF(ISBLANK(INDEX('Policy Characteristics'!F:F,MATCH($C648,'Policy Characteristics'!$C:$C,0))),"",INDEX('Policy Characteristics'!F:F,MATCH($C648,'Policy Characteristics'!$C:$C,0)))</f>
        <v>0</v>
      </c>
      <c r="M648" s="239">
        <f>IF(ISBLANK(INDEX('Policy Characteristics'!G:G,MATCH($C648,'Policy Characteristics'!$C:$C,0))),"",INDEX('Policy Characteristics'!G:G,MATCH($C648,'Policy Characteristics'!$C:$C,0)))</f>
        <v>1</v>
      </c>
      <c r="N648" s="239">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34" t="str">
        <f>IF(ISBLANK(INDEX('Policy Characteristics'!B:B,MATCH($C649,'Policy Characteristics'!$C:$C,0))),"",INDEX('Policy Characteristics'!B:B,MATCH($C649,'Policy Characteristics'!$C:$C,0)))</f>
        <v>Non BAU Industry CCS Subsidy</v>
      </c>
      <c r="C649" s="76" t="str">
        <f t="shared" si="26"/>
        <v>Boolean Use Non BAU Industry CCS Subsidies</v>
      </c>
      <c r="D649" s="78" t="s">
        <v>1318</v>
      </c>
      <c r="E649" s="78"/>
      <c r="F649" t="s">
        <v>1280</v>
      </c>
      <c r="H649" s="15">
        <v>2740</v>
      </c>
      <c r="I649" s="247" t="s">
        <v>43</v>
      </c>
      <c r="J649" s="236"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9">
        <f>IF(ISBLANK(INDEX('Policy Characteristics'!F:F,MATCH($C649,'Policy Characteristics'!$C:$C,0))),"",INDEX('Policy Characteristics'!F:F,MATCH($C649,'Policy Characteristics'!$C:$C,0)))</f>
        <v>0</v>
      </c>
      <c r="M649" s="239">
        <f>IF(ISBLANK(INDEX('Policy Characteristics'!G:G,MATCH($C649,'Policy Characteristics'!$C:$C,0))),"",INDEX('Policy Characteristics'!G:G,MATCH($C649,'Policy Characteristics'!$C:$C,0)))</f>
        <v>1</v>
      </c>
      <c r="N649" s="239">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34" t="str">
        <f>IF(ISBLANK(INDEX('Policy Characteristics'!B:B,MATCH($C650,'Policy Characteristics'!$C:$C,0))),"",INDEX('Policy Characteristics'!B:B,MATCH($C650,'Policy Characteristics'!$C:$C,0)))</f>
        <v>Non BAU Industry CCS Subsidy</v>
      </c>
      <c r="C650" s="76" t="str">
        <f t="shared" si="26"/>
        <v>Boolean Use Non BAU Industry CCS Subsidies</v>
      </c>
      <c r="D650" s="78" t="s">
        <v>1319</v>
      </c>
      <c r="E650" s="78"/>
      <c r="F650" t="s">
        <v>1281</v>
      </c>
      <c r="H650" s="15">
        <v>2741</v>
      </c>
      <c r="I650" s="247" t="s">
        <v>43</v>
      </c>
      <c r="J650" s="236"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9">
        <f>IF(ISBLANK(INDEX('Policy Characteristics'!F:F,MATCH($C650,'Policy Characteristics'!$C:$C,0))),"",INDEX('Policy Characteristics'!F:F,MATCH($C650,'Policy Characteristics'!$C:$C,0)))</f>
        <v>0</v>
      </c>
      <c r="M650" s="239">
        <f>IF(ISBLANK(INDEX('Policy Characteristics'!G:G,MATCH($C650,'Policy Characteristics'!$C:$C,0))),"",INDEX('Policy Characteristics'!G:G,MATCH($C650,'Policy Characteristics'!$C:$C,0)))</f>
        <v>1</v>
      </c>
      <c r="N650" s="239">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34" t="str">
        <f>IF(ISBLANK(INDEX('Policy Characteristics'!B:B,MATCH($C651,'Policy Characteristics'!$C:$C,0))),"",INDEX('Policy Characteristics'!B:B,MATCH($C651,'Policy Characteristics'!$C:$C,0)))</f>
        <v>Non BAU Industry CCS Subsidy</v>
      </c>
      <c r="C651" s="76" t="str">
        <f t="shared" si="26"/>
        <v>Boolean Use Non BAU Industry CCS Subsidies</v>
      </c>
      <c r="D651" s="78" t="s">
        <v>1320</v>
      </c>
      <c r="E651" s="78"/>
      <c r="F651" t="s">
        <v>1282</v>
      </c>
      <c r="H651" s="15">
        <v>2742</v>
      </c>
      <c r="I651" s="247" t="s">
        <v>43</v>
      </c>
      <c r="J651" s="236"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9">
        <f>IF(ISBLANK(INDEX('Policy Characteristics'!F:F,MATCH($C651,'Policy Characteristics'!$C:$C,0))),"",INDEX('Policy Characteristics'!F:F,MATCH($C651,'Policy Characteristics'!$C:$C,0)))</f>
        <v>0</v>
      </c>
      <c r="M651" s="239">
        <f>IF(ISBLANK(INDEX('Policy Characteristics'!G:G,MATCH($C651,'Policy Characteristics'!$C:$C,0))),"",INDEX('Policy Characteristics'!G:G,MATCH($C651,'Policy Characteristics'!$C:$C,0)))</f>
        <v>1</v>
      </c>
      <c r="N651" s="239">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34" t="str">
        <f>IF(ISBLANK(INDEX('Policy Characteristics'!B:B,MATCH($C652,'Policy Characteristics'!$C:$C,0))),"",INDEX('Policy Characteristics'!B:B,MATCH($C652,'Policy Characteristics'!$C:$C,0)))</f>
        <v>Non BAU Industry CCS Subsidy</v>
      </c>
      <c r="C652" s="76" t="str">
        <f t="shared" si="26"/>
        <v>Boolean Use Non BAU Industry CCS Subsidies</v>
      </c>
      <c r="D652" s="78" t="s">
        <v>1321</v>
      </c>
      <c r="E652" s="78"/>
      <c r="F652" t="s">
        <v>1283</v>
      </c>
      <c r="H652" s="15">
        <v>2743</v>
      </c>
      <c r="I652" s="247" t="s">
        <v>43</v>
      </c>
      <c r="J652" s="236"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9">
        <f>IF(ISBLANK(INDEX('Policy Characteristics'!F:F,MATCH($C652,'Policy Characteristics'!$C:$C,0))),"",INDEX('Policy Characteristics'!F:F,MATCH($C652,'Policy Characteristics'!$C:$C,0)))</f>
        <v>0</v>
      </c>
      <c r="M652" s="239">
        <f>IF(ISBLANK(INDEX('Policy Characteristics'!G:G,MATCH($C652,'Policy Characteristics'!$C:$C,0))),"",INDEX('Policy Characteristics'!G:G,MATCH($C652,'Policy Characteristics'!$C:$C,0)))</f>
        <v>1</v>
      </c>
      <c r="N652" s="239">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34" t="str">
        <f>IF(ISBLANK(INDEX('Policy Characteristics'!B:B,MATCH($C653,'Policy Characteristics'!$C:$C,0))),"",INDEX('Policy Characteristics'!B:B,MATCH($C653,'Policy Characteristics'!$C:$C,0)))</f>
        <v>Non BAU Industry CCS Subsidy</v>
      </c>
      <c r="C653" s="76" t="str">
        <f t="shared" si="26"/>
        <v>Boolean Use Non BAU Industry CCS Subsidies</v>
      </c>
      <c r="D653" s="78" t="s">
        <v>1322</v>
      </c>
      <c r="E653" s="78"/>
      <c r="F653" t="s">
        <v>1284</v>
      </c>
      <c r="H653" s="15">
        <v>2744</v>
      </c>
      <c r="I653" s="247" t="s">
        <v>43</v>
      </c>
      <c r="J653" s="236"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9">
        <f>IF(ISBLANK(INDEX('Policy Characteristics'!F:F,MATCH($C653,'Policy Characteristics'!$C:$C,0))),"",INDEX('Policy Characteristics'!F:F,MATCH($C653,'Policy Characteristics'!$C:$C,0)))</f>
        <v>0</v>
      </c>
      <c r="M653" s="239">
        <f>IF(ISBLANK(INDEX('Policy Characteristics'!G:G,MATCH($C653,'Policy Characteristics'!$C:$C,0))),"",INDEX('Policy Characteristics'!G:G,MATCH($C653,'Policy Characteristics'!$C:$C,0)))</f>
        <v>1</v>
      </c>
      <c r="N653" s="239">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34" t="str">
        <f>IF(ISBLANK(INDEX('Policy Characteristics'!B:B,MATCH($C654,'Policy Characteristics'!$C:$C,0))),"",INDEX('Policy Characteristics'!B:B,MATCH($C654,'Policy Characteristics'!$C:$C,0)))</f>
        <v>Non BAU Industry CCS Subsidy</v>
      </c>
      <c r="C654" s="76" t="str">
        <f t="shared" si="26"/>
        <v>Boolean Use Non BAU Industry CCS Subsidies</v>
      </c>
      <c r="D654" s="78" t="s">
        <v>1323</v>
      </c>
      <c r="E654" s="78"/>
      <c r="F654" t="s">
        <v>1285</v>
      </c>
      <c r="H654" s="15">
        <v>2745</v>
      </c>
      <c r="I654" s="247" t="s">
        <v>43</v>
      </c>
      <c r="J654" s="236"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9">
        <f>IF(ISBLANK(INDEX('Policy Characteristics'!F:F,MATCH($C654,'Policy Characteristics'!$C:$C,0))),"",INDEX('Policy Characteristics'!F:F,MATCH($C654,'Policy Characteristics'!$C:$C,0)))</f>
        <v>0</v>
      </c>
      <c r="M654" s="239">
        <f>IF(ISBLANK(INDEX('Policy Characteristics'!G:G,MATCH($C654,'Policy Characteristics'!$C:$C,0))),"",INDEX('Policy Characteristics'!G:G,MATCH($C654,'Policy Characteristics'!$C:$C,0)))</f>
        <v>1</v>
      </c>
      <c r="N654" s="239">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34" t="str">
        <f>IF(ISBLANK(INDEX('Policy Characteristics'!B:B,MATCH($C655,'Policy Characteristics'!$C:$C,0))),"",INDEX('Policy Characteristics'!B:B,MATCH($C655,'Policy Characteristics'!$C:$C,0)))</f>
        <v>Non BAU Industry CCS Subsidy</v>
      </c>
      <c r="C655" s="76" t="str">
        <f t="shared" si="26"/>
        <v>Boolean Use Non BAU Industry CCS Subsidies</v>
      </c>
      <c r="D655" s="78" t="s">
        <v>1324</v>
      </c>
      <c r="E655" s="78"/>
      <c r="F655" t="s">
        <v>1327</v>
      </c>
      <c r="H655" s="15">
        <v>2746</v>
      </c>
      <c r="I655" s="247" t="s">
        <v>43</v>
      </c>
      <c r="J655" s="236"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9">
        <f>IF(ISBLANK(INDEX('Policy Characteristics'!F:F,MATCH($C655,'Policy Characteristics'!$C:$C,0))),"",INDEX('Policy Characteristics'!F:F,MATCH($C655,'Policy Characteristics'!$C:$C,0)))</f>
        <v>0</v>
      </c>
      <c r="M655" s="239">
        <f>IF(ISBLANK(INDEX('Policy Characteristics'!G:G,MATCH($C655,'Policy Characteristics'!$C:$C,0))),"",INDEX('Policy Characteristics'!G:G,MATCH($C655,'Policy Characteristics'!$C:$C,0)))</f>
        <v>1</v>
      </c>
      <c r="N655" s="239">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34" t="str">
        <f>IF(ISBLANK(INDEX('Policy Characteristics'!B:B,MATCH($C656,'Policy Characteristics'!$C:$C,0))),"",INDEX('Policy Characteristics'!B:B,MATCH($C656,'Policy Characteristics'!$C:$C,0)))</f>
        <v>Non BAU Industry CCS Subsidy</v>
      </c>
      <c r="C656" s="76" t="str">
        <f t="shared" si="26"/>
        <v>Boolean Use Non BAU Industry CCS Subsidies</v>
      </c>
      <c r="D656" s="78" t="s">
        <v>1325</v>
      </c>
      <c r="E656" s="78"/>
      <c r="F656" t="s">
        <v>1286</v>
      </c>
      <c r="H656" s="15">
        <v>2747</v>
      </c>
      <c r="I656" s="247" t="s">
        <v>43</v>
      </c>
      <c r="J656" s="236"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9">
        <f>IF(ISBLANK(INDEX('Policy Characteristics'!F:F,MATCH($C656,'Policy Characteristics'!$C:$C,0))),"",INDEX('Policy Characteristics'!F:F,MATCH($C656,'Policy Characteristics'!$C:$C,0)))</f>
        <v>0</v>
      </c>
      <c r="M656" s="239">
        <f>IF(ISBLANK(INDEX('Policy Characteristics'!G:G,MATCH($C656,'Policy Characteristics'!$C:$C,0))),"",INDEX('Policy Characteristics'!G:G,MATCH($C656,'Policy Characteristics'!$C:$C,0)))</f>
        <v>1</v>
      </c>
      <c r="N656" s="239">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34" t="str">
        <f>IF(ISBLANK(INDEX('Policy Characteristics'!B:B,MATCH($C657,'Policy Characteristics'!$C:$C,0))),"",INDEX('Policy Characteristics'!B:B,MATCH($C657,'Policy Characteristics'!$C:$C,0)))</f>
        <v>Cement Clinker Substitution</v>
      </c>
      <c r="C657" t="s">
        <v>1008</v>
      </c>
      <c r="D657" s="88"/>
      <c r="E657" s="88"/>
      <c r="F657" s="88"/>
      <c r="G657" s="88"/>
      <c r="H657" s="15">
        <v>43</v>
      </c>
      <c r="I657" s="247" t="s">
        <v>43</v>
      </c>
      <c r="J657" s="236"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9">
        <f>IF(ISBLANK(INDEX('Policy Characteristics'!F:F,MATCH($C657,'Policy Characteristics'!$C:$C,0))),"",INDEX('Policy Characteristics'!F:F,MATCH($C657,'Policy Characteristics'!$C:$C,0)))</f>
        <v>0</v>
      </c>
      <c r="M657" s="239">
        <f>IF(ISBLANK(INDEX('Policy Characteristics'!G:G,MATCH($C657,'Policy Characteristics'!$C:$C,0))),"",INDEX('Policy Characteristics'!G:G,MATCH($C657,'Policy Characteristics'!$C:$C,0)))</f>
        <v>1</v>
      </c>
      <c r="N657" s="239">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34"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7" t="s">
        <v>43</v>
      </c>
      <c r="J658" s="236"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9">
        <f>IF(ISBLANK(INDEX('Policy Characteristics'!F:F,MATCH($C658,'Policy Characteristics'!$C:$C,0))),"",INDEX('Policy Characteristics'!F:F,MATCH($C658,'Policy Characteristics'!$C:$C,0)))</f>
        <v>0</v>
      </c>
      <c r="M658" s="239">
        <f>IF(ISBLANK(INDEX('Policy Characteristics'!G:G,MATCH($C658,'Policy Characteristics'!$C:$C,0))),"",INDEX('Policy Characteristics'!G:G,MATCH($C658,'Policy Characteristics'!$C:$C,0)))</f>
        <v>1</v>
      </c>
      <c r="N658" s="239">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34"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7" t="s">
        <v>43</v>
      </c>
      <c r="J659" s="236"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9">
        <f>IF(ISBLANK(INDEX('Policy Characteristics'!F:F,MATCH($C659,'Policy Characteristics'!$C:$C,0))),"",INDEX('Policy Characteristics'!F:F,MATCH($C659,'Policy Characteristics'!$C:$C,0)))</f>
        <v>0</v>
      </c>
      <c r="M659" s="239">
        <f>IF(ISBLANK(INDEX('Policy Characteristics'!G:G,MATCH($C659,'Policy Characteristics'!$C:$C,0))),"",INDEX('Policy Characteristics'!G:G,MATCH($C659,'Policy Characteristics'!$C:$C,0)))</f>
        <v>1</v>
      </c>
      <c r="N659" s="239">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34" t="str">
        <f>IF(ISBLANK(INDEX('Policy Characteristics'!B:B,MATCH($C660,'Policy Characteristics'!$C:$C,0))),"",INDEX('Policy Characteristics'!B:B,MATCH($C660,'Policy Characteristics'!$C:$C,0)))</f>
        <v>Electrification</v>
      </c>
      <c r="C660" t="s">
        <v>1712</v>
      </c>
      <c r="D660" s="88" t="s">
        <v>1301</v>
      </c>
      <c r="E660" t="s">
        <v>1689</v>
      </c>
      <c r="F660" t="s">
        <v>1326</v>
      </c>
      <c r="G660" s="88" t="s">
        <v>1696</v>
      </c>
      <c r="H660" s="15">
        <v>1834</v>
      </c>
      <c r="I660" s="247" t="s">
        <v>43</v>
      </c>
      <c r="J660" s="236"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9">
        <f>IF(ISBLANK(INDEX('Policy Characteristics'!F:F,MATCH($C660,'Policy Characteristics'!$C:$C,0))),"",INDEX('Policy Characteristics'!F:F,MATCH($C660,'Policy Characteristics'!$C:$C,0)))</f>
        <v>0</v>
      </c>
      <c r="M660" s="239">
        <f>IF(ISBLANK(INDEX('Policy Characteristics'!G:G,MATCH($C660,'Policy Characteristics'!$C:$C,0))),"",INDEX('Policy Characteristics'!G:G,MATCH($C660,'Policy Characteristics'!$C:$C,0)))</f>
        <v>1</v>
      </c>
      <c r="N660" s="239">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34"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1301</v>
      </c>
      <c r="E661" t="s">
        <v>1690</v>
      </c>
      <c r="F661" t="s">
        <v>1326</v>
      </c>
      <c r="G661" s="88" t="s">
        <v>1697</v>
      </c>
      <c r="H661" s="15">
        <v>1835</v>
      </c>
      <c r="I661" s="247" t="s">
        <v>43</v>
      </c>
      <c r="J661" s="236"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9">
        <f>IF(ISBLANK(INDEX('Policy Characteristics'!F:F,MATCH($C661,'Policy Characteristics'!$C:$C,0))),"",INDEX('Policy Characteristics'!F:F,MATCH($C661,'Policy Characteristics'!$C:$C,0)))</f>
        <v>0</v>
      </c>
      <c r="M661" s="239">
        <f>IF(ISBLANK(INDEX('Policy Characteristics'!G:G,MATCH($C661,'Policy Characteristics'!$C:$C,0))),"",INDEX('Policy Characteristics'!G:G,MATCH($C661,'Policy Characteristics'!$C:$C,0)))</f>
        <v>1</v>
      </c>
      <c r="N661" s="239">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34"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1301</v>
      </c>
      <c r="E662" t="s">
        <v>1691</v>
      </c>
      <c r="F662" t="s">
        <v>1326</v>
      </c>
      <c r="G662" s="88" t="s">
        <v>1698</v>
      </c>
      <c r="H662" s="15">
        <v>1836</v>
      </c>
      <c r="I662" s="247" t="s">
        <v>43</v>
      </c>
      <c r="J662" s="236"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9">
        <f>IF(ISBLANK(INDEX('Policy Characteristics'!F:F,MATCH($C662,'Policy Characteristics'!$C:$C,0))),"",INDEX('Policy Characteristics'!F:F,MATCH($C662,'Policy Characteristics'!$C:$C,0)))</f>
        <v>0</v>
      </c>
      <c r="M662" s="239">
        <f>IF(ISBLANK(INDEX('Policy Characteristics'!G:G,MATCH($C662,'Policy Characteristics'!$C:$C,0))),"",INDEX('Policy Characteristics'!G:G,MATCH($C662,'Policy Characteristics'!$C:$C,0)))</f>
        <v>1</v>
      </c>
      <c r="N662" s="239">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34"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1301</v>
      </c>
      <c r="E663" t="s">
        <v>1692</v>
      </c>
      <c r="F663" t="s">
        <v>1326</v>
      </c>
      <c r="G663" s="88" t="s">
        <v>1699</v>
      </c>
      <c r="H663" s="15">
        <v>1837</v>
      </c>
      <c r="I663" s="247" t="s">
        <v>43</v>
      </c>
      <c r="J663" s="236"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9">
        <f>IF(ISBLANK(INDEX('Policy Characteristics'!F:F,MATCH($C663,'Policy Characteristics'!$C:$C,0))),"",INDEX('Policy Characteristics'!F:F,MATCH($C663,'Policy Characteristics'!$C:$C,0)))</f>
        <v>0</v>
      </c>
      <c r="M663" s="239">
        <f>IF(ISBLANK(INDEX('Policy Characteristics'!G:G,MATCH($C663,'Policy Characteristics'!$C:$C,0))),"",INDEX('Policy Characteristics'!G:G,MATCH($C663,'Policy Characteristics'!$C:$C,0)))</f>
        <v>1</v>
      </c>
      <c r="N663" s="239">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34"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1301</v>
      </c>
      <c r="E664" t="s">
        <v>1693</v>
      </c>
      <c r="F664" t="s">
        <v>1326</v>
      </c>
      <c r="G664" s="88" t="s">
        <v>1700</v>
      </c>
      <c r="H664" s="15">
        <v>1838</v>
      </c>
      <c r="I664" s="247" t="s">
        <v>43</v>
      </c>
      <c r="J664" s="236"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9">
        <f>IF(ISBLANK(INDEX('Policy Characteristics'!F:F,MATCH($C664,'Policy Characteristics'!$C:$C,0))),"",INDEX('Policy Characteristics'!F:F,MATCH($C664,'Policy Characteristics'!$C:$C,0)))</f>
        <v>0</v>
      </c>
      <c r="M664" s="239">
        <f>IF(ISBLANK(INDEX('Policy Characteristics'!G:G,MATCH($C664,'Policy Characteristics'!$C:$C,0))),"",INDEX('Policy Characteristics'!G:G,MATCH($C664,'Policy Characteristics'!$C:$C,0)))</f>
        <v>1</v>
      </c>
      <c r="N664" s="239">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34"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1301</v>
      </c>
      <c r="E665" t="s">
        <v>1694</v>
      </c>
      <c r="F665" t="s">
        <v>1326</v>
      </c>
      <c r="G665" s="88" t="s">
        <v>1701</v>
      </c>
      <c r="H665" s="15">
        <v>1839</v>
      </c>
      <c r="I665" s="247" t="s">
        <v>43</v>
      </c>
      <c r="J665" s="236"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9">
        <f>IF(ISBLANK(INDEX('Policy Characteristics'!F:F,MATCH($C665,'Policy Characteristics'!$C:$C,0))),"",INDEX('Policy Characteristics'!F:F,MATCH($C665,'Policy Characteristics'!$C:$C,0)))</f>
        <v>0</v>
      </c>
      <c r="M665" s="239">
        <f>IF(ISBLANK(INDEX('Policy Characteristics'!G:G,MATCH($C665,'Policy Characteristics'!$C:$C,0))),"",INDEX('Policy Characteristics'!G:G,MATCH($C665,'Policy Characteristics'!$C:$C,0)))</f>
        <v>1</v>
      </c>
      <c r="N665" s="239">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34"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1301</v>
      </c>
      <c r="E666" t="s">
        <v>1695</v>
      </c>
      <c r="F666" t="s">
        <v>1326</v>
      </c>
      <c r="G666" s="88" t="s">
        <v>1702</v>
      </c>
      <c r="H666" s="15">
        <v>1840</v>
      </c>
      <c r="I666" s="247" t="s">
        <v>43</v>
      </c>
      <c r="J666" s="236"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9">
        <f>IF(ISBLANK(INDEX('Policy Characteristics'!F:F,MATCH($C666,'Policy Characteristics'!$C:$C,0))),"",INDEX('Policy Characteristics'!F:F,MATCH($C666,'Policy Characteristics'!$C:$C,0)))</f>
        <v>0</v>
      </c>
      <c r="M666" s="239">
        <f>IF(ISBLANK(INDEX('Policy Characteristics'!G:G,MATCH($C666,'Policy Characteristics'!$C:$C,0))),"",INDEX('Policy Characteristics'!G:G,MATCH($C666,'Policy Characteristics'!$C:$C,0)))</f>
        <v>1</v>
      </c>
      <c r="N666" s="239">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34"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1301</v>
      </c>
      <c r="E667" t="s">
        <v>1833</v>
      </c>
      <c r="F667" t="s">
        <v>1326</v>
      </c>
      <c r="G667" s="88" t="s">
        <v>1833</v>
      </c>
      <c r="H667" s="15">
        <v>1841</v>
      </c>
      <c r="I667" s="247" t="s">
        <v>43</v>
      </c>
      <c r="J667" s="236"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9">
        <f>IF(ISBLANK(INDEX('Policy Characteristics'!F:F,MATCH($C667,'Policy Characteristics'!$C:$C,0))),"",INDEX('Policy Characteristics'!F:F,MATCH($C667,'Policy Characteristics'!$C:$C,0)))</f>
        <v>0</v>
      </c>
      <c r="M667" s="239">
        <f>IF(ISBLANK(INDEX('Policy Characteristics'!G:G,MATCH($C667,'Policy Characteristics'!$C:$C,0))),"",INDEX('Policy Characteristics'!G:G,MATCH($C667,'Policy Characteristics'!$C:$C,0)))</f>
        <v>1</v>
      </c>
      <c r="N667" s="239">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34"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1302</v>
      </c>
      <c r="E668" t="s">
        <v>1689</v>
      </c>
      <c r="F668" t="s">
        <v>999</v>
      </c>
      <c r="G668" s="88" t="s">
        <v>1696</v>
      </c>
      <c r="H668" s="15">
        <v>1842</v>
      </c>
      <c r="I668" s="247" t="s">
        <v>43</v>
      </c>
      <c r="J668" s="236"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9">
        <f>IF(ISBLANK(INDEX('Policy Characteristics'!F:F,MATCH($C668,'Policy Characteristics'!$C:$C,0))),"",INDEX('Policy Characteristics'!F:F,MATCH($C668,'Policy Characteristics'!$C:$C,0)))</f>
        <v>0</v>
      </c>
      <c r="M668" s="239">
        <f>IF(ISBLANK(INDEX('Policy Characteristics'!G:G,MATCH($C668,'Policy Characteristics'!$C:$C,0))),"",INDEX('Policy Characteristics'!G:G,MATCH($C668,'Policy Characteristics'!$C:$C,0)))</f>
        <v>1</v>
      </c>
      <c r="N668" s="239">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34"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1302</v>
      </c>
      <c r="E669" t="s">
        <v>1690</v>
      </c>
      <c r="F669" t="s">
        <v>999</v>
      </c>
      <c r="G669" s="88" t="s">
        <v>1697</v>
      </c>
      <c r="H669" s="15">
        <v>1843</v>
      </c>
      <c r="I669" s="247" t="s">
        <v>43</v>
      </c>
      <c r="J669" s="236"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9">
        <f>IF(ISBLANK(INDEX('Policy Characteristics'!F:F,MATCH($C669,'Policy Characteristics'!$C:$C,0))),"",INDEX('Policy Characteristics'!F:F,MATCH($C669,'Policy Characteristics'!$C:$C,0)))</f>
        <v>0</v>
      </c>
      <c r="M669" s="239">
        <f>IF(ISBLANK(INDEX('Policy Characteristics'!G:G,MATCH($C669,'Policy Characteristics'!$C:$C,0))),"",INDEX('Policy Characteristics'!G:G,MATCH($C669,'Policy Characteristics'!$C:$C,0)))</f>
        <v>1</v>
      </c>
      <c r="N669" s="239">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34"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1302</v>
      </c>
      <c r="E670" t="s">
        <v>1691</v>
      </c>
      <c r="F670" t="s">
        <v>999</v>
      </c>
      <c r="G670" s="88" t="s">
        <v>1698</v>
      </c>
      <c r="H670" s="15">
        <v>1844</v>
      </c>
      <c r="I670" s="247" t="s">
        <v>43</v>
      </c>
      <c r="J670" s="236"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9">
        <f>IF(ISBLANK(INDEX('Policy Characteristics'!F:F,MATCH($C670,'Policy Characteristics'!$C:$C,0))),"",INDEX('Policy Characteristics'!F:F,MATCH($C670,'Policy Characteristics'!$C:$C,0)))</f>
        <v>0</v>
      </c>
      <c r="M670" s="239">
        <f>IF(ISBLANK(INDEX('Policy Characteristics'!G:G,MATCH($C670,'Policy Characteristics'!$C:$C,0))),"",INDEX('Policy Characteristics'!G:G,MATCH($C670,'Policy Characteristics'!$C:$C,0)))</f>
        <v>1</v>
      </c>
      <c r="N670" s="239">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34"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1302</v>
      </c>
      <c r="E671" t="s">
        <v>1692</v>
      </c>
      <c r="F671" t="s">
        <v>999</v>
      </c>
      <c r="G671" s="88" t="s">
        <v>1699</v>
      </c>
      <c r="H671" s="15">
        <v>1845</v>
      </c>
      <c r="I671" s="247" t="s">
        <v>43</v>
      </c>
      <c r="J671" s="236"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9">
        <f>IF(ISBLANK(INDEX('Policy Characteristics'!F:F,MATCH($C671,'Policy Characteristics'!$C:$C,0))),"",INDEX('Policy Characteristics'!F:F,MATCH($C671,'Policy Characteristics'!$C:$C,0)))</f>
        <v>0</v>
      </c>
      <c r="M671" s="239">
        <f>IF(ISBLANK(INDEX('Policy Characteristics'!G:G,MATCH($C671,'Policy Characteristics'!$C:$C,0))),"",INDEX('Policy Characteristics'!G:G,MATCH($C671,'Policy Characteristics'!$C:$C,0)))</f>
        <v>1</v>
      </c>
      <c r="N671" s="239">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34"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1302</v>
      </c>
      <c r="E672" t="s">
        <v>1693</v>
      </c>
      <c r="F672" t="s">
        <v>999</v>
      </c>
      <c r="G672" s="88" t="s">
        <v>1700</v>
      </c>
      <c r="H672" s="15">
        <v>1846</v>
      </c>
      <c r="I672" s="247" t="s">
        <v>43</v>
      </c>
      <c r="J672" s="236"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9">
        <f>IF(ISBLANK(INDEX('Policy Characteristics'!F:F,MATCH($C672,'Policy Characteristics'!$C:$C,0))),"",INDEX('Policy Characteristics'!F:F,MATCH($C672,'Policy Characteristics'!$C:$C,0)))</f>
        <v>0</v>
      </c>
      <c r="M672" s="239">
        <f>IF(ISBLANK(INDEX('Policy Characteristics'!G:G,MATCH($C672,'Policy Characteristics'!$C:$C,0))),"",INDEX('Policy Characteristics'!G:G,MATCH($C672,'Policy Characteristics'!$C:$C,0)))</f>
        <v>1</v>
      </c>
      <c r="N672" s="239">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34"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1302</v>
      </c>
      <c r="E673" t="s">
        <v>1694</v>
      </c>
      <c r="F673" t="s">
        <v>999</v>
      </c>
      <c r="G673" s="88" t="s">
        <v>1701</v>
      </c>
      <c r="H673" s="15">
        <v>1847</v>
      </c>
      <c r="I673" s="247" t="s">
        <v>43</v>
      </c>
      <c r="J673" s="236"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9">
        <f>IF(ISBLANK(INDEX('Policy Characteristics'!F:F,MATCH($C673,'Policy Characteristics'!$C:$C,0))),"",INDEX('Policy Characteristics'!F:F,MATCH($C673,'Policy Characteristics'!$C:$C,0)))</f>
        <v>0</v>
      </c>
      <c r="M673" s="239">
        <f>IF(ISBLANK(INDEX('Policy Characteristics'!G:G,MATCH($C673,'Policy Characteristics'!$C:$C,0))),"",INDEX('Policy Characteristics'!G:G,MATCH($C673,'Policy Characteristics'!$C:$C,0)))</f>
        <v>1</v>
      </c>
      <c r="N673" s="239">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34"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1302</v>
      </c>
      <c r="E674" t="s">
        <v>1695</v>
      </c>
      <c r="F674" t="s">
        <v>999</v>
      </c>
      <c r="G674" s="88" t="s">
        <v>1702</v>
      </c>
      <c r="H674" s="15">
        <v>1848</v>
      </c>
      <c r="I674" s="247" t="s">
        <v>43</v>
      </c>
      <c r="J674" s="236"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9">
        <f>IF(ISBLANK(INDEX('Policy Characteristics'!F:F,MATCH($C674,'Policy Characteristics'!$C:$C,0))),"",INDEX('Policy Characteristics'!F:F,MATCH($C674,'Policy Characteristics'!$C:$C,0)))</f>
        <v>0</v>
      </c>
      <c r="M674" s="239">
        <f>IF(ISBLANK(INDEX('Policy Characteristics'!G:G,MATCH($C674,'Policy Characteristics'!$C:$C,0))),"",INDEX('Policy Characteristics'!G:G,MATCH($C674,'Policy Characteristics'!$C:$C,0)))</f>
        <v>1</v>
      </c>
      <c r="N674" s="239">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34"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1302</v>
      </c>
      <c r="E675" t="s">
        <v>1833</v>
      </c>
      <c r="F675" t="s">
        <v>999</v>
      </c>
      <c r="G675" s="88" t="s">
        <v>1833</v>
      </c>
      <c r="H675" s="15">
        <v>1849</v>
      </c>
      <c r="I675" s="247" t="s">
        <v>43</v>
      </c>
      <c r="J675" s="236"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9">
        <f>IF(ISBLANK(INDEX('Policy Characteristics'!F:F,MATCH($C675,'Policy Characteristics'!$C:$C,0))),"",INDEX('Policy Characteristics'!F:F,MATCH($C675,'Policy Characteristics'!$C:$C,0)))</f>
        <v>0</v>
      </c>
      <c r="M675" s="239">
        <f>IF(ISBLANK(INDEX('Policy Characteristics'!G:G,MATCH($C675,'Policy Characteristics'!$C:$C,0))),"",INDEX('Policy Characteristics'!G:G,MATCH($C675,'Policy Characteristics'!$C:$C,0)))</f>
        <v>1</v>
      </c>
      <c r="N675" s="239">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34"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1303</v>
      </c>
      <c r="E676" t="s">
        <v>1689</v>
      </c>
      <c r="F676" t="s">
        <v>1267</v>
      </c>
      <c r="G676" s="88" t="s">
        <v>1696</v>
      </c>
      <c r="H676" s="15">
        <v>1850</v>
      </c>
      <c r="I676" s="247" t="s">
        <v>43</v>
      </c>
      <c r="J676" s="236"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9">
        <f>IF(ISBLANK(INDEX('Policy Characteristics'!F:F,MATCH($C676,'Policy Characteristics'!$C:$C,0))),"",INDEX('Policy Characteristics'!F:F,MATCH($C676,'Policy Characteristics'!$C:$C,0)))</f>
        <v>0</v>
      </c>
      <c r="M676" s="239">
        <f>IF(ISBLANK(INDEX('Policy Characteristics'!G:G,MATCH($C676,'Policy Characteristics'!$C:$C,0))),"",INDEX('Policy Characteristics'!G:G,MATCH($C676,'Policy Characteristics'!$C:$C,0)))</f>
        <v>1</v>
      </c>
      <c r="N676" s="239">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34"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1303</v>
      </c>
      <c r="E677" t="s">
        <v>1690</v>
      </c>
      <c r="F677" t="s">
        <v>1267</v>
      </c>
      <c r="G677" s="88" t="s">
        <v>1697</v>
      </c>
      <c r="H677" s="15">
        <v>1851</v>
      </c>
      <c r="I677" s="247" t="s">
        <v>43</v>
      </c>
      <c r="J677" s="236"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9">
        <f>IF(ISBLANK(INDEX('Policy Characteristics'!F:F,MATCH($C677,'Policy Characteristics'!$C:$C,0))),"",INDEX('Policy Characteristics'!F:F,MATCH($C677,'Policy Characteristics'!$C:$C,0)))</f>
        <v>0</v>
      </c>
      <c r="M677" s="239">
        <f>IF(ISBLANK(INDEX('Policy Characteristics'!G:G,MATCH($C677,'Policy Characteristics'!$C:$C,0))),"",INDEX('Policy Characteristics'!G:G,MATCH($C677,'Policy Characteristics'!$C:$C,0)))</f>
        <v>1</v>
      </c>
      <c r="N677" s="239">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34"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1303</v>
      </c>
      <c r="E678" t="s">
        <v>1691</v>
      </c>
      <c r="F678" t="s">
        <v>1267</v>
      </c>
      <c r="G678" s="88" t="s">
        <v>1698</v>
      </c>
      <c r="H678" s="15">
        <v>1852</v>
      </c>
      <c r="I678" s="247" t="s">
        <v>43</v>
      </c>
      <c r="J678" s="236"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9">
        <f>IF(ISBLANK(INDEX('Policy Characteristics'!F:F,MATCH($C678,'Policy Characteristics'!$C:$C,0))),"",INDEX('Policy Characteristics'!F:F,MATCH($C678,'Policy Characteristics'!$C:$C,0)))</f>
        <v>0</v>
      </c>
      <c r="M678" s="239">
        <f>IF(ISBLANK(INDEX('Policy Characteristics'!G:G,MATCH($C678,'Policy Characteristics'!$C:$C,0))),"",INDEX('Policy Characteristics'!G:G,MATCH($C678,'Policy Characteristics'!$C:$C,0)))</f>
        <v>1</v>
      </c>
      <c r="N678" s="239">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34"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1303</v>
      </c>
      <c r="E679" t="s">
        <v>1692</v>
      </c>
      <c r="F679" t="s">
        <v>1267</v>
      </c>
      <c r="G679" s="88" t="s">
        <v>1699</v>
      </c>
      <c r="H679" s="15">
        <v>1853</v>
      </c>
      <c r="I679" s="247" t="s">
        <v>43</v>
      </c>
      <c r="J679" s="236"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9">
        <f>IF(ISBLANK(INDEX('Policy Characteristics'!F:F,MATCH($C679,'Policy Characteristics'!$C:$C,0))),"",INDEX('Policy Characteristics'!F:F,MATCH($C679,'Policy Characteristics'!$C:$C,0)))</f>
        <v>0</v>
      </c>
      <c r="M679" s="239">
        <f>IF(ISBLANK(INDEX('Policy Characteristics'!G:G,MATCH($C679,'Policy Characteristics'!$C:$C,0))),"",INDEX('Policy Characteristics'!G:G,MATCH($C679,'Policy Characteristics'!$C:$C,0)))</f>
        <v>1</v>
      </c>
      <c r="N679" s="239">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34"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1303</v>
      </c>
      <c r="E680" t="s">
        <v>1693</v>
      </c>
      <c r="F680" t="s">
        <v>1267</v>
      </c>
      <c r="G680" s="88" t="s">
        <v>1700</v>
      </c>
      <c r="H680" s="15">
        <v>1854</v>
      </c>
      <c r="I680" s="247" t="s">
        <v>43</v>
      </c>
      <c r="J680" s="236"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9">
        <f>IF(ISBLANK(INDEX('Policy Characteristics'!F:F,MATCH($C680,'Policy Characteristics'!$C:$C,0))),"",INDEX('Policy Characteristics'!F:F,MATCH($C680,'Policy Characteristics'!$C:$C,0)))</f>
        <v>0</v>
      </c>
      <c r="M680" s="239">
        <f>IF(ISBLANK(INDEX('Policy Characteristics'!G:G,MATCH($C680,'Policy Characteristics'!$C:$C,0))),"",INDEX('Policy Characteristics'!G:G,MATCH($C680,'Policy Characteristics'!$C:$C,0)))</f>
        <v>1</v>
      </c>
      <c r="N680" s="239">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34"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1303</v>
      </c>
      <c r="E681" t="s">
        <v>1694</v>
      </c>
      <c r="F681" t="s">
        <v>1267</v>
      </c>
      <c r="G681" s="88" t="s">
        <v>1701</v>
      </c>
      <c r="H681" s="15">
        <v>1855</v>
      </c>
      <c r="I681" s="247" t="s">
        <v>43</v>
      </c>
      <c r="J681" s="236"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9">
        <f>IF(ISBLANK(INDEX('Policy Characteristics'!F:F,MATCH($C681,'Policy Characteristics'!$C:$C,0))),"",INDEX('Policy Characteristics'!F:F,MATCH($C681,'Policy Characteristics'!$C:$C,0)))</f>
        <v>0</v>
      </c>
      <c r="M681" s="239">
        <f>IF(ISBLANK(INDEX('Policy Characteristics'!G:G,MATCH($C681,'Policy Characteristics'!$C:$C,0))),"",INDEX('Policy Characteristics'!G:G,MATCH($C681,'Policy Characteristics'!$C:$C,0)))</f>
        <v>1</v>
      </c>
      <c r="N681" s="239">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34"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1303</v>
      </c>
      <c r="E682" t="s">
        <v>1695</v>
      </c>
      <c r="F682" t="s">
        <v>1267</v>
      </c>
      <c r="G682" s="88" t="s">
        <v>1702</v>
      </c>
      <c r="H682" s="15">
        <v>1856</v>
      </c>
      <c r="I682" s="247" t="s">
        <v>43</v>
      </c>
      <c r="J682" s="236"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9">
        <f>IF(ISBLANK(INDEX('Policy Characteristics'!F:F,MATCH($C682,'Policy Characteristics'!$C:$C,0))),"",INDEX('Policy Characteristics'!F:F,MATCH($C682,'Policy Characteristics'!$C:$C,0)))</f>
        <v>0</v>
      </c>
      <c r="M682" s="239">
        <f>IF(ISBLANK(INDEX('Policy Characteristics'!G:G,MATCH($C682,'Policy Characteristics'!$C:$C,0))),"",INDEX('Policy Characteristics'!G:G,MATCH($C682,'Policy Characteristics'!$C:$C,0)))</f>
        <v>1</v>
      </c>
      <c r="N682" s="239">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34"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1303</v>
      </c>
      <c r="E683" t="s">
        <v>1833</v>
      </c>
      <c r="F683" t="s">
        <v>1267</v>
      </c>
      <c r="G683" s="88" t="s">
        <v>1833</v>
      </c>
      <c r="H683" s="15">
        <v>1857</v>
      </c>
      <c r="I683" s="247" t="s">
        <v>43</v>
      </c>
      <c r="J683" s="236"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9">
        <f>IF(ISBLANK(INDEX('Policy Characteristics'!F:F,MATCH($C683,'Policy Characteristics'!$C:$C,0))),"",INDEX('Policy Characteristics'!F:F,MATCH($C683,'Policy Characteristics'!$C:$C,0)))</f>
        <v>0</v>
      </c>
      <c r="M683" s="239">
        <f>IF(ISBLANK(INDEX('Policy Characteristics'!G:G,MATCH($C683,'Policy Characteristics'!$C:$C,0))),"",INDEX('Policy Characteristics'!G:G,MATCH($C683,'Policy Characteristics'!$C:$C,0)))</f>
        <v>1</v>
      </c>
      <c r="N683" s="239">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34"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1304</v>
      </c>
      <c r="E684" t="s">
        <v>1689</v>
      </c>
      <c r="F684" t="s">
        <v>1268</v>
      </c>
      <c r="G684" s="88" t="s">
        <v>1696</v>
      </c>
      <c r="H684" s="15">
        <v>1858</v>
      </c>
      <c r="I684" s="247" t="s">
        <v>43</v>
      </c>
      <c r="J684" s="236"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9">
        <f>IF(ISBLANK(INDEX('Policy Characteristics'!F:F,MATCH($C684,'Policy Characteristics'!$C:$C,0))),"",INDEX('Policy Characteristics'!F:F,MATCH($C684,'Policy Characteristics'!$C:$C,0)))</f>
        <v>0</v>
      </c>
      <c r="M684" s="239">
        <f>IF(ISBLANK(INDEX('Policy Characteristics'!G:G,MATCH($C684,'Policy Characteristics'!$C:$C,0))),"",INDEX('Policy Characteristics'!G:G,MATCH($C684,'Policy Characteristics'!$C:$C,0)))</f>
        <v>1</v>
      </c>
      <c r="N684" s="239">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34"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1304</v>
      </c>
      <c r="E685" t="s">
        <v>1690</v>
      </c>
      <c r="F685" t="s">
        <v>1268</v>
      </c>
      <c r="G685" s="88" t="s">
        <v>1697</v>
      </c>
      <c r="H685" s="15">
        <v>1859</v>
      </c>
      <c r="I685" s="247" t="s">
        <v>43</v>
      </c>
      <c r="J685" s="236"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9">
        <f>IF(ISBLANK(INDEX('Policy Characteristics'!F:F,MATCH($C685,'Policy Characteristics'!$C:$C,0))),"",INDEX('Policy Characteristics'!F:F,MATCH($C685,'Policy Characteristics'!$C:$C,0)))</f>
        <v>0</v>
      </c>
      <c r="M685" s="239">
        <f>IF(ISBLANK(INDEX('Policy Characteristics'!G:G,MATCH($C685,'Policy Characteristics'!$C:$C,0))),"",INDEX('Policy Characteristics'!G:G,MATCH($C685,'Policy Characteristics'!$C:$C,0)))</f>
        <v>1</v>
      </c>
      <c r="N685" s="239">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34"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1304</v>
      </c>
      <c r="E686" t="s">
        <v>1691</v>
      </c>
      <c r="F686" t="s">
        <v>1268</v>
      </c>
      <c r="G686" s="88" t="s">
        <v>1698</v>
      </c>
      <c r="H686" s="15">
        <v>1860</v>
      </c>
      <c r="I686" s="247" t="s">
        <v>43</v>
      </c>
      <c r="J686" s="236"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9">
        <f>IF(ISBLANK(INDEX('Policy Characteristics'!F:F,MATCH($C686,'Policy Characteristics'!$C:$C,0))),"",INDEX('Policy Characteristics'!F:F,MATCH($C686,'Policy Characteristics'!$C:$C,0)))</f>
        <v>0</v>
      </c>
      <c r="M686" s="239">
        <f>IF(ISBLANK(INDEX('Policy Characteristics'!G:G,MATCH($C686,'Policy Characteristics'!$C:$C,0))),"",INDEX('Policy Characteristics'!G:G,MATCH($C686,'Policy Characteristics'!$C:$C,0)))</f>
        <v>1</v>
      </c>
      <c r="N686" s="239">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34"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1304</v>
      </c>
      <c r="E687" t="s">
        <v>1692</v>
      </c>
      <c r="F687" t="s">
        <v>1268</v>
      </c>
      <c r="G687" s="88" t="s">
        <v>1699</v>
      </c>
      <c r="H687" s="15">
        <v>1861</v>
      </c>
      <c r="I687" s="247" t="s">
        <v>43</v>
      </c>
      <c r="J687" s="236"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9">
        <f>IF(ISBLANK(INDEX('Policy Characteristics'!F:F,MATCH($C687,'Policy Characteristics'!$C:$C,0))),"",INDEX('Policy Characteristics'!F:F,MATCH($C687,'Policy Characteristics'!$C:$C,0)))</f>
        <v>0</v>
      </c>
      <c r="M687" s="239">
        <f>IF(ISBLANK(INDEX('Policy Characteristics'!G:G,MATCH($C687,'Policy Characteristics'!$C:$C,0))),"",INDEX('Policy Characteristics'!G:G,MATCH($C687,'Policy Characteristics'!$C:$C,0)))</f>
        <v>1</v>
      </c>
      <c r="N687" s="239">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34"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1304</v>
      </c>
      <c r="E688" t="s">
        <v>1693</v>
      </c>
      <c r="F688" t="s">
        <v>1268</v>
      </c>
      <c r="G688" s="88" t="s">
        <v>1700</v>
      </c>
      <c r="H688" s="15">
        <v>1862</v>
      </c>
      <c r="I688" s="247" t="s">
        <v>43</v>
      </c>
      <c r="J688" s="236"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9">
        <f>IF(ISBLANK(INDEX('Policy Characteristics'!F:F,MATCH($C688,'Policy Characteristics'!$C:$C,0))),"",INDEX('Policy Characteristics'!F:F,MATCH($C688,'Policy Characteristics'!$C:$C,0)))</f>
        <v>0</v>
      </c>
      <c r="M688" s="239">
        <f>IF(ISBLANK(INDEX('Policy Characteristics'!G:G,MATCH($C688,'Policy Characteristics'!$C:$C,0))),"",INDEX('Policy Characteristics'!G:G,MATCH($C688,'Policy Characteristics'!$C:$C,0)))</f>
        <v>1</v>
      </c>
      <c r="N688" s="239">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34"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1304</v>
      </c>
      <c r="E689" t="s">
        <v>1694</v>
      </c>
      <c r="F689" t="s">
        <v>1268</v>
      </c>
      <c r="G689" s="88" t="s">
        <v>1701</v>
      </c>
      <c r="H689" s="15">
        <v>1863</v>
      </c>
      <c r="I689" s="247" t="s">
        <v>43</v>
      </c>
      <c r="J689" s="236"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9">
        <f>IF(ISBLANK(INDEX('Policy Characteristics'!F:F,MATCH($C689,'Policy Characteristics'!$C:$C,0))),"",INDEX('Policy Characteristics'!F:F,MATCH($C689,'Policy Characteristics'!$C:$C,0)))</f>
        <v>0</v>
      </c>
      <c r="M689" s="239">
        <f>IF(ISBLANK(INDEX('Policy Characteristics'!G:G,MATCH($C689,'Policy Characteristics'!$C:$C,0))),"",INDEX('Policy Characteristics'!G:G,MATCH($C689,'Policy Characteristics'!$C:$C,0)))</f>
        <v>1</v>
      </c>
      <c r="N689" s="239">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34"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1304</v>
      </c>
      <c r="E690" t="s">
        <v>1695</v>
      </c>
      <c r="F690" t="s">
        <v>1268</v>
      </c>
      <c r="G690" s="88" t="s">
        <v>1702</v>
      </c>
      <c r="H690" s="15">
        <v>1864</v>
      </c>
      <c r="I690" s="247" t="s">
        <v>43</v>
      </c>
      <c r="J690" s="236"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9">
        <f>IF(ISBLANK(INDEX('Policy Characteristics'!F:F,MATCH($C690,'Policy Characteristics'!$C:$C,0))),"",INDEX('Policy Characteristics'!F:F,MATCH($C690,'Policy Characteristics'!$C:$C,0)))</f>
        <v>0</v>
      </c>
      <c r="M690" s="239">
        <f>IF(ISBLANK(INDEX('Policy Characteristics'!G:G,MATCH($C690,'Policy Characteristics'!$C:$C,0))),"",INDEX('Policy Characteristics'!G:G,MATCH($C690,'Policy Characteristics'!$C:$C,0)))</f>
        <v>1</v>
      </c>
      <c r="N690" s="239">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34"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1304</v>
      </c>
      <c r="E691" t="s">
        <v>1833</v>
      </c>
      <c r="F691" t="s">
        <v>1268</v>
      </c>
      <c r="G691" s="88" t="s">
        <v>1833</v>
      </c>
      <c r="H691" s="15">
        <v>1865</v>
      </c>
      <c r="I691" s="247" t="s">
        <v>43</v>
      </c>
      <c r="J691" s="236"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9">
        <f>IF(ISBLANK(INDEX('Policy Characteristics'!F:F,MATCH($C691,'Policy Characteristics'!$C:$C,0))),"",INDEX('Policy Characteristics'!F:F,MATCH($C691,'Policy Characteristics'!$C:$C,0)))</f>
        <v>0</v>
      </c>
      <c r="M691" s="239">
        <f>IF(ISBLANK(INDEX('Policy Characteristics'!G:G,MATCH($C691,'Policy Characteristics'!$C:$C,0))),"",INDEX('Policy Characteristics'!G:G,MATCH($C691,'Policy Characteristics'!$C:$C,0)))</f>
        <v>1</v>
      </c>
      <c r="N691" s="239">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34"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1305</v>
      </c>
      <c r="E692" t="s">
        <v>1689</v>
      </c>
      <c r="F692" t="s">
        <v>1269</v>
      </c>
      <c r="G692" s="88" t="s">
        <v>1696</v>
      </c>
      <c r="H692" s="15">
        <v>1866</v>
      </c>
      <c r="I692" s="247" t="s">
        <v>43</v>
      </c>
      <c r="J692" s="236"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9">
        <f>IF(ISBLANK(INDEX('Policy Characteristics'!F:F,MATCH($C692,'Policy Characteristics'!$C:$C,0))),"",INDEX('Policy Characteristics'!F:F,MATCH($C692,'Policy Characteristics'!$C:$C,0)))</f>
        <v>0</v>
      </c>
      <c r="M692" s="239">
        <f>IF(ISBLANK(INDEX('Policy Characteristics'!G:G,MATCH($C692,'Policy Characteristics'!$C:$C,0))),"",INDEX('Policy Characteristics'!G:G,MATCH($C692,'Policy Characteristics'!$C:$C,0)))</f>
        <v>1</v>
      </c>
      <c r="N692" s="239">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34"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1305</v>
      </c>
      <c r="E693" t="s">
        <v>1690</v>
      </c>
      <c r="F693" t="s">
        <v>1269</v>
      </c>
      <c r="G693" s="88" t="s">
        <v>1697</v>
      </c>
      <c r="H693" s="15">
        <v>1867</v>
      </c>
      <c r="I693" s="247" t="s">
        <v>43</v>
      </c>
      <c r="J693" s="236"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9">
        <f>IF(ISBLANK(INDEX('Policy Characteristics'!F:F,MATCH($C693,'Policy Characteristics'!$C:$C,0))),"",INDEX('Policy Characteristics'!F:F,MATCH($C693,'Policy Characteristics'!$C:$C,0)))</f>
        <v>0</v>
      </c>
      <c r="M693" s="239">
        <f>IF(ISBLANK(INDEX('Policy Characteristics'!G:G,MATCH($C693,'Policy Characteristics'!$C:$C,0))),"",INDEX('Policy Characteristics'!G:G,MATCH($C693,'Policy Characteristics'!$C:$C,0)))</f>
        <v>1</v>
      </c>
      <c r="N693" s="239">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34"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1305</v>
      </c>
      <c r="E694" t="s">
        <v>1691</v>
      </c>
      <c r="F694" t="s">
        <v>1269</v>
      </c>
      <c r="G694" s="88" t="s">
        <v>1698</v>
      </c>
      <c r="H694" s="15">
        <v>1868</v>
      </c>
      <c r="I694" s="247" t="s">
        <v>43</v>
      </c>
      <c r="J694" s="236"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9">
        <f>IF(ISBLANK(INDEX('Policy Characteristics'!F:F,MATCH($C694,'Policy Characteristics'!$C:$C,0))),"",INDEX('Policy Characteristics'!F:F,MATCH($C694,'Policy Characteristics'!$C:$C,0)))</f>
        <v>0</v>
      </c>
      <c r="M694" s="239">
        <f>IF(ISBLANK(INDEX('Policy Characteristics'!G:G,MATCH($C694,'Policy Characteristics'!$C:$C,0))),"",INDEX('Policy Characteristics'!G:G,MATCH($C694,'Policy Characteristics'!$C:$C,0)))</f>
        <v>1</v>
      </c>
      <c r="N694" s="239">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34"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1305</v>
      </c>
      <c r="E695" t="s">
        <v>1692</v>
      </c>
      <c r="F695" t="s">
        <v>1269</v>
      </c>
      <c r="G695" s="88" t="s">
        <v>1699</v>
      </c>
      <c r="H695" s="15">
        <v>1869</v>
      </c>
      <c r="I695" s="247" t="s">
        <v>43</v>
      </c>
      <c r="J695" s="236"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9">
        <f>IF(ISBLANK(INDEX('Policy Characteristics'!F:F,MATCH($C695,'Policy Characteristics'!$C:$C,0))),"",INDEX('Policy Characteristics'!F:F,MATCH($C695,'Policy Characteristics'!$C:$C,0)))</f>
        <v>0</v>
      </c>
      <c r="M695" s="239">
        <f>IF(ISBLANK(INDEX('Policy Characteristics'!G:G,MATCH($C695,'Policy Characteristics'!$C:$C,0))),"",INDEX('Policy Characteristics'!G:G,MATCH($C695,'Policy Characteristics'!$C:$C,0)))</f>
        <v>1</v>
      </c>
      <c r="N695" s="239">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34"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1305</v>
      </c>
      <c r="E696" t="s">
        <v>1693</v>
      </c>
      <c r="F696" t="s">
        <v>1269</v>
      </c>
      <c r="G696" s="88" t="s">
        <v>1700</v>
      </c>
      <c r="H696" s="15">
        <v>1870</v>
      </c>
      <c r="I696" s="247" t="s">
        <v>43</v>
      </c>
      <c r="J696" s="236"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9">
        <f>IF(ISBLANK(INDEX('Policy Characteristics'!F:F,MATCH($C696,'Policy Characteristics'!$C:$C,0))),"",INDEX('Policy Characteristics'!F:F,MATCH($C696,'Policy Characteristics'!$C:$C,0)))</f>
        <v>0</v>
      </c>
      <c r="M696" s="239">
        <f>IF(ISBLANK(INDEX('Policy Characteristics'!G:G,MATCH($C696,'Policy Characteristics'!$C:$C,0))),"",INDEX('Policy Characteristics'!G:G,MATCH($C696,'Policy Characteristics'!$C:$C,0)))</f>
        <v>1</v>
      </c>
      <c r="N696" s="239">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34"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1305</v>
      </c>
      <c r="E697" t="s">
        <v>1694</v>
      </c>
      <c r="F697" t="s">
        <v>1269</v>
      </c>
      <c r="G697" s="88" t="s">
        <v>1701</v>
      </c>
      <c r="H697" s="15">
        <v>1871</v>
      </c>
      <c r="I697" s="247" t="s">
        <v>43</v>
      </c>
      <c r="J697" s="236"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9">
        <f>IF(ISBLANK(INDEX('Policy Characteristics'!F:F,MATCH($C697,'Policy Characteristics'!$C:$C,0))),"",INDEX('Policy Characteristics'!F:F,MATCH($C697,'Policy Characteristics'!$C:$C,0)))</f>
        <v>0</v>
      </c>
      <c r="M697" s="239">
        <f>IF(ISBLANK(INDEX('Policy Characteristics'!G:G,MATCH($C697,'Policy Characteristics'!$C:$C,0))),"",INDEX('Policy Characteristics'!G:G,MATCH($C697,'Policy Characteristics'!$C:$C,0)))</f>
        <v>1</v>
      </c>
      <c r="N697" s="239">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34"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1305</v>
      </c>
      <c r="E698" t="s">
        <v>1695</v>
      </c>
      <c r="F698" t="s">
        <v>1269</v>
      </c>
      <c r="G698" s="88" t="s">
        <v>1702</v>
      </c>
      <c r="H698" s="15">
        <v>1872</v>
      </c>
      <c r="I698" s="247" t="s">
        <v>43</v>
      </c>
      <c r="J698" s="236"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9">
        <f>IF(ISBLANK(INDEX('Policy Characteristics'!F:F,MATCH($C698,'Policy Characteristics'!$C:$C,0))),"",INDEX('Policy Characteristics'!F:F,MATCH($C698,'Policy Characteristics'!$C:$C,0)))</f>
        <v>0</v>
      </c>
      <c r="M698" s="239">
        <f>IF(ISBLANK(INDEX('Policy Characteristics'!G:G,MATCH($C698,'Policy Characteristics'!$C:$C,0))),"",INDEX('Policy Characteristics'!G:G,MATCH($C698,'Policy Characteristics'!$C:$C,0)))</f>
        <v>1</v>
      </c>
      <c r="N698" s="239">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34"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1305</v>
      </c>
      <c r="E699" t="s">
        <v>1833</v>
      </c>
      <c r="F699" t="s">
        <v>1269</v>
      </c>
      <c r="G699" s="88" t="s">
        <v>1833</v>
      </c>
      <c r="H699" s="15">
        <v>1873</v>
      </c>
      <c r="I699" s="247" t="s">
        <v>43</v>
      </c>
      <c r="J699" s="236"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9">
        <f>IF(ISBLANK(INDEX('Policy Characteristics'!F:F,MATCH($C699,'Policy Characteristics'!$C:$C,0))),"",INDEX('Policy Characteristics'!F:F,MATCH($C699,'Policy Characteristics'!$C:$C,0)))</f>
        <v>0</v>
      </c>
      <c r="M699" s="239">
        <f>IF(ISBLANK(INDEX('Policy Characteristics'!G:G,MATCH($C699,'Policy Characteristics'!$C:$C,0))),"",INDEX('Policy Characteristics'!G:G,MATCH($C699,'Policy Characteristics'!$C:$C,0)))</f>
        <v>1</v>
      </c>
      <c r="N699" s="239">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34"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1306</v>
      </c>
      <c r="E700" t="s">
        <v>1689</v>
      </c>
      <c r="F700" t="s">
        <v>1270</v>
      </c>
      <c r="G700" s="88" t="s">
        <v>1696</v>
      </c>
      <c r="H700" s="15">
        <v>1874</v>
      </c>
      <c r="I700" s="247" t="s">
        <v>43</v>
      </c>
      <c r="J700" s="236"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9">
        <f>IF(ISBLANK(INDEX('Policy Characteristics'!F:F,MATCH($C700,'Policy Characteristics'!$C:$C,0))),"",INDEX('Policy Characteristics'!F:F,MATCH($C700,'Policy Characteristics'!$C:$C,0)))</f>
        <v>0</v>
      </c>
      <c r="M700" s="239">
        <f>IF(ISBLANK(INDEX('Policy Characteristics'!G:G,MATCH($C700,'Policy Characteristics'!$C:$C,0))),"",INDEX('Policy Characteristics'!G:G,MATCH($C700,'Policy Characteristics'!$C:$C,0)))</f>
        <v>1</v>
      </c>
      <c r="N700" s="239">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34"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1306</v>
      </c>
      <c r="E701" t="s">
        <v>1690</v>
      </c>
      <c r="F701" t="s">
        <v>1270</v>
      </c>
      <c r="G701" s="88" t="s">
        <v>1697</v>
      </c>
      <c r="H701" s="15">
        <v>1875</v>
      </c>
      <c r="I701" s="247" t="s">
        <v>43</v>
      </c>
      <c r="J701" s="236"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9">
        <f>IF(ISBLANK(INDEX('Policy Characteristics'!F:F,MATCH($C701,'Policy Characteristics'!$C:$C,0))),"",INDEX('Policy Characteristics'!F:F,MATCH($C701,'Policy Characteristics'!$C:$C,0)))</f>
        <v>0</v>
      </c>
      <c r="M701" s="239">
        <f>IF(ISBLANK(INDEX('Policy Characteristics'!G:G,MATCH($C701,'Policy Characteristics'!$C:$C,0))),"",INDEX('Policy Characteristics'!G:G,MATCH($C701,'Policy Characteristics'!$C:$C,0)))</f>
        <v>1</v>
      </c>
      <c r="N701" s="239">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34"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1306</v>
      </c>
      <c r="E702" t="s">
        <v>1691</v>
      </c>
      <c r="F702" t="s">
        <v>1270</v>
      </c>
      <c r="G702" s="88" t="s">
        <v>1698</v>
      </c>
      <c r="H702" s="15">
        <v>1876</v>
      </c>
      <c r="I702" s="247" t="s">
        <v>43</v>
      </c>
      <c r="J702" s="236"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9">
        <f>IF(ISBLANK(INDEX('Policy Characteristics'!F:F,MATCH($C702,'Policy Characteristics'!$C:$C,0))),"",INDEX('Policy Characteristics'!F:F,MATCH($C702,'Policy Characteristics'!$C:$C,0)))</f>
        <v>0</v>
      </c>
      <c r="M702" s="239">
        <f>IF(ISBLANK(INDEX('Policy Characteristics'!G:G,MATCH($C702,'Policy Characteristics'!$C:$C,0))),"",INDEX('Policy Characteristics'!G:G,MATCH($C702,'Policy Characteristics'!$C:$C,0)))</f>
        <v>1</v>
      </c>
      <c r="N702" s="239">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34"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1306</v>
      </c>
      <c r="E703" t="s">
        <v>1692</v>
      </c>
      <c r="F703" t="s">
        <v>1270</v>
      </c>
      <c r="G703" s="88" t="s">
        <v>1699</v>
      </c>
      <c r="H703" s="15">
        <v>1877</v>
      </c>
      <c r="I703" s="247" t="s">
        <v>43</v>
      </c>
      <c r="J703" s="236"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9">
        <f>IF(ISBLANK(INDEX('Policy Characteristics'!F:F,MATCH($C703,'Policy Characteristics'!$C:$C,0))),"",INDEX('Policy Characteristics'!F:F,MATCH($C703,'Policy Characteristics'!$C:$C,0)))</f>
        <v>0</v>
      </c>
      <c r="M703" s="239">
        <f>IF(ISBLANK(INDEX('Policy Characteristics'!G:G,MATCH($C703,'Policy Characteristics'!$C:$C,0))),"",INDEX('Policy Characteristics'!G:G,MATCH($C703,'Policy Characteristics'!$C:$C,0)))</f>
        <v>1</v>
      </c>
      <c r="N703" s="239">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34"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1306</v>
      </c>
      <c r="E704" t="s">
        <v>1693</v>
      </c>
      <c r="F704" t="s">
        <v>1270</v>
      </c>
      <c r="G704" s="88" t="s">
        <v>1700</v>
      </c>
      <c r="H704" s="15">
        <v>1878</v>
      </c>
      <c r="I704" s="247" t="s">
        <v>43</v>
      </c>
      <c r="J704" s="236"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9">
        <f>IF(ISBLANK(INDEX('Policy Characteristics'!F:F,MATCH($C704,'Policy Characteristics'!$C:$C,0))),"",INDEX('Policy Characteristics'!F:F,MATCH($C704,'Policy Characteristics'!$C:$C,0)))</f>
        <v>0</v>
      </c>
      <c r="M704" s="239">
        <f>IF(ISBLANK(INDEX('Policy Characteristics'!G:G,MATCH($C704,'Policy Characteristics'!$C:$C,0))),"",INDEX('Policy Characteristics'!G:G,MATCH($C704,'Policy Characteristics'!$C:$C,0)))</f>
        <v>1</v>
      </c>
      <c r="N704" s="239">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34"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1306</v>
      </c>
      <c r="E705" t="s">
        <v>1694</v>
      </c>
      <c r="F705" t="s">
        <v>1270</v>
      </c>
      <c r="G705" s="88" t="s">
        <v>1701</v>
      </c>
      <c r="H705" s="15">
        <v>1879</v>
      </c>
      <c r="I705" s="247" t="s">
        <v>43</v>
      </c>
      <c r="J705" s="236"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9">
        <f>IF(ISBLANK(INDEX('Policy Characteristics'!F:F,MATCH($C705,'Policy Characteristics'!$C:$C,0))),"",INDEX('Policy Characteristics'!F:F,MATCH($C705,'Policy Characteristics'!$C:$C,0)))</f>
        <v>0</v>
      </c>
      <c r="M705" s="239">
        <f>IF(ISBLANK(INDEX('Policy Characteristics'!G:G,MATCH($C705,'Policy Characteristics'!$C:$C,0))),"",INDEX('Policy Characteristics'!G:G,MATCH($C705,'Policy Characteristics'!$C:$C,0)))</f>
        <v>1</v>
      </c>
      <c r="N705" s="239">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34"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1306</v>
      </c>
      <c r="E706" t="s">
        <v>1695</v>
      </c>
      <c r="F706" t="s">
        <v>1270</v>
      </c>
      <c r="G706" s="88" t="s">
        <v>1702</v>
      </c>
      <c r="H706" s="15">
        <v>1880</v>
      </c>
      <c r="I706" s="247" t="s">
        <v>43</v>
      </c>
      <c r="J706" s="236"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9">
        <f>IF(ISBLANK(INDEX('Policy Characteristics'!F:F,MATCH($C706,'Policy Characteristics'!$C:$C,0))),"",INDEX('Policy Characteristics'!F:F,MATCH($C706,'Policy Characteristics'!$C:$C,0)))</f>
        <v>0</v>
      </c>
      <c r="M706" s="239">
        <f>IF(ISBLANK(INDEX('Policy Characteristics'!G:G,MATCH($C706,'Policy Characteristics'!$C:$C,0))),"",INDEX('Policy Characteristics'!G:G,MATCH($C706,'Policy Characteristics'!$C:$C,0)))</f>
        <v>1</v>
      </c>
      <c r="N706" s="239">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34"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1306</v>
      </c>
      <c r="E707" t="s">
        <v>1833</v>
      </c>
      <c r="F707" t="s">
        <v>1270</v>
      </c>
      <c r="G707" s="88" t="s">
        <v>1833</v>
      </c>
      <c r="H707" s="15">
        <v>1881</v>
      </c>
      <c r="I707" s="247" t="s">
        <v>43</v>
      </c>
      <c r="J707" s="236"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9">
        <f>IF(ISBLANK(INDEX('Policy Characteristics'!F:F,MATCH($C707,'Policy Characteristics'!$C:$C,0))),"",INDEX('Policy Characteristics'!F:F,MATCH($C707,'Policy Characteristics'!$C:$C,0)))</f>
        <v>0</v>
      </c>
      <c r="M707" s="239">
        <f>IF(ISBLANK(INDEX('Policy Characteristics'!G:G,MATCH($C707,'Policy Characteristics'!$C:$C,0))),"",INDEX('Policy Characteristics'!G:G,MATCH($C707,'Policy Characteristics'!$C:$C,0)))</f>
        <v>1</v>
      </c>
      <c r="N707" s="239">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34"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1307</v>
      </c>
      <c r="E708" t="s">
        <v>1689</v>
      </c>
      <c r="F708" t="s">
        <v>1271</v>
      </c>
      <c r="G708" s="88" t="s">
        <v>1696</v>
      </c>
      <c r="H708" s="15">
        <v>1882</v>
      </c>
      <c r="I708" s="247" t="s">
        <v>43</v>
      </c>
      <c r="J708" s="236"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9">
        <f>IF(ISBLANK(INDEX('Policy Characteristics'!F:F,MATCH($C708,'Policy Characteristics'!$C:$C,0))),"",INDEX('Policy Characteristics'!F:F,MATCH($C708,'Policy Characteristics'!$C:$C,0)))</f>
        <v>0</v>
      </c>
      <c r="M708" s="239">
        <f>IF(ISBLANK(INDEX('Policy Characteristics'!G:G,MATCH($C708,'Policy Characteristics'!$C:$C,0))),"",INDEX('Policy Characteristics'!G:G,MATCH($C708,'Policy Characteristics'!$C:$C,0)))</f>
        <v>1</v>
      </c>
      <c r="N708" s="239">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34"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1307</v>
      </c>
      <c r="E709" t="s">
        <v>1690</v>
      </c>
      <c r="F709" t="s">
        <v>1271</v>
      </c>
      <c r="G709" s="88" t="s">
        <v>1697</v>
      </c>
      <c r="H709" s="15">
        <v>1883</v>
      </c>
      <c r="I709" s="247" t="s">
        <v>43</v>
      </c>
      <c r="J709" s="236"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9">
        <f>IF(ISBLANK(INDEX('Policy Characteristics'!F:F,MATCH($C709,'Policy Characteristics'!$C:$C,0))),"",INDEX('Policy Characteristics'!F:F,MATCH($C709,'Policy Characteristics'!$C:$C,0)))</f>
        <v>0</v>
      </c>
      <c r="M709" s="239">
        <f>IF(ISBLANK(INDEX('Policy Characteristics'!G:G,MATCH($C709,'Policy Characteristics'!$C:$C,0))),"",INDEX('Policy Characteristics'!G:G,MATCH($C709,'Policy Characteristics'!$C:$C,0)))</f>
        <v>1</v>
      </c>
      <c r="N709" s="239">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34"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1307</v>
      </c>
      <c r="E710" t="s">
        <v>1691</v>
      </c>
      <c r="F710" t="s">
        <v>1271</v>
      </c>
      <c r="G710" s="88" t="s">
        <v>1698</v>
      </c>
      <c r="H710" s="15">
        <v>1884</v>
      </c>
      <c r="I710" s="247" t="s">
        <v>43</v>
      </c>
      <c r="J710" s="236"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9">
        <f>IF(ISBLANK(INDEX('Policy Characteristics'!F:F,MATCH($C710,'Policy Characteristics'!$C:$C,0))),"",INDEX('Policy Characteristics'!F:F,MATCH($C710,'Policy Characteristics'!$C:$C,0)))</f>
        <v>0</v>
      </c>
      <c r="M710" s="239">
        <f>IF(ISBLANK(INDEX('Policy Characteristics'!G:G,MATCH($C710,'Policy Characteristics'!$C:$C,0))),"",INDEX('Policy Characteristics'!G:G,MATCH($C710,'Policy Characteristics'!$C:$C,0)))</f>
        <v>1</v>
      </c>
      <c r="N710" s="239">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34"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1307</v>
      </c>
      <c r="E711" t="s">
        <v>1692</v>
      </c>
      <c r="F711" t="s">
        <v>1271</v>
      </c>
      <c r="G711" s="88" t="s">
        <v>1699</v>
      </c>
      <c r="H711" s="15">
        <v>1885</v>
      </c>
      <c r="I711" s="247" t="s">
        <v>43</v>
      </c>
      <c r="J711" s="236"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9">
        <f>IF(ISBLANK(INDEX('Policy Characteristics'!F:F,MATCH($C711,'Policy Characteristics'!$C:$C,0))),"",INDEX('Policy Characteristics'!F:F,MATCH($C711,'Policy Characteristics'!$C:$C,0)))</f>
        <v>0</v>
      </c>
      <c r="M711" s="239">
        <f>IF(ISBLANK(INDEX('Policy Characteristics'!G:G,MATCH($C711,'Policy Characteristics'!$C:$C,0))),"",INDEX('Policy Characteristics'!G:G,MATCH($C711,'Policy Characteristics'!$C:$C,0)))</f>
        <v>1</v>
      </c>
      <c r="N711" s="239">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34"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1307</v>
      </c>
      <c r="E712" t="s">
        <v>1693</v>
      </c>
      <c r="F712" t="s">
        <v>1271</v>
      </c>
      <c r="G712" s="88" t="s">
        <v>1700</v>
      </c>
      <c r="H712" s="15">
        <v>1886</v>
      </c>
      <c r="I712" s="247" t="s">
        <v>43</v>
      </c>
      <c r="J712" s="236"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9">
        <f>IF(ISBLANK(INDEX('Policy Characteristics'!F:F,MATCH($C712,'Policy Characteristics'!$C:$C,0))),"",INDEX('Policy Characteristics'!F:F,MATCH($C712,'Policy Characteristics'!$C:$C,0)))</f>
        <v>0</v>
      </c>
      <c r="M712" s="239">
        <f>IF(ISBLANK(INDEX('Policy Characteristics'!G:G,MATCH($C712,'Policy Characteristics'!$C:$C,0))),"",INDEX('Policy Characteristics'!G:G,MATCH($C712,'Policy Characteristics'!$C:$C,0)))</f>
        <v>1</v>
      </c>
      <c r="N712" s="239">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34"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1307</v>
      </c>
      <c r="E713" t="s">
        <v>1694</v>
      </c>
      <c r="F713" t="s">
        <v>1271</v>
      </c>
      <c r="G713" s="88" t="s">
        <v>1701</v>
      </c>
      <c r="H713" s="15">
        <v>1887</v>
      </c>
      <c r="I713" s="247" t="s">
        <v>43</v>
      </c>
      <c r="J713" s="236"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9">
        <f>IF(ISBLANK(INDEX('Policy Characteristics'!F:F,MATCH($C713,'Policy Characteristics'!$C:$C,0))),"",INDEX('Policy Characteristics'!F:F,MATCH($C713,'Policy Characteristics'!$C:$C,0)))</f>
        <v>0</v>
      </c>
      <c r="M713" s="239">
        <f>IF(ISBLANK(INDEX('Policy Characteristics'!G:G,MATCH($C713,'Policy Characteristics'!$C:$C,0))),"",INDEX('Policy Characteristics'!G:G,MATCH($C713,'Policy Characteristics'!$C:$C,0)))</f>
        <v>1</v>
      </c>
      <c r="N713" s="239">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34"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1307</v>
      </c>
      <c r="E714" t="s">
        <v>1695</v>
      </c>
      <c r="F714" t="s">
        <v>1271</v>
      </c>
      <c r="G714" s="88" t="s">
        <v>1702</v>
      </c>
      <c r="H714" s="15">
        <v>1888</v>
      </c>
      <c r="I714" s="247" t="s">
        <v>43</v>
      </c>
      <c r="J714" s="236"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9">
        <f>IF(ISBLANK(INDEX('Policy Characteristics'!F:F,MATCH($C714,'Policy Characteristics'!$C:$C,0))),"",INDEX('Policy Characteristics'!F:F,MATCH($C714,'Policy Characteristics'!$C:$C,0)))</f>
        <v>0</v>
      </c>
      <c r="M714" s="239">
        <f>IF(ISBLANK(INDEX('Policy Characteristics'!G:G,MATCH($C714,'Policy Characteristics'!$C:$C,0))),"",INDEX('Policy Characteristics'!G:G,MATCH($C714,'Policy Characteristics'!$C:$C,0)))</f>
        <v>1</v>
      </c>
      <c r="N714" s="239">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34"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1307</v>
      </c>
      <c r="E715" t="s">
        <v>1833</v>
      </c>
      <c r="F715" t="s">
        <v>1271</v>
      </c>
      <c r="G715" s="88" t="s">
        <v>1833</v>
      </c>
      <c r="H715" s="15">
        <v>1889</v>
      </c>
      <c r="I715" s="247" t="s">
        <v>43</v>
      </c>
      <c r="J715" s="236"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9">
        <f>IF(ISBLANK(INDEX('Policy Characteristics'!F:F,MATCH($C715,'Policy Characteristics'!$C:$C,0))),"",INDEX('Policy Characteristics'!F:F,MATCH($C715,'Policy Characteristics'!$C:$C,0)))</f>
        <v>0</v>
      </c>
      <c r="M715" s="239">
        <f>IF(ISBLANK(INDEX('Policy Characteristics'!G:G,MATCH($C715,'Policy Characteristics'!$C:$C,0))),"",INDEX('Policy Characteristics'!G:G,MATCH($C715,'Policy Characteristics'!$C:$C,0)))</f>
        <v>1</v>
      </c>
      <c r="N715" s="239">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34"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1308</v>
      </c>
      <c r="E716" t="s">
        <v>1689</v>
      </c>
      <c r="F716" t="s">
        <v>1272</v>
      </c>
      <c r="G716" s="88" t="s">
        <v>1696</v>
      </c>
      <c r="H716" s="15">
        <v>1890</v>
      </c>
      <c r="I716" s="247" t="s">
        <v>43</v>
      </c>
      <c r="J716" s="236"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9">
        <f>IF(ISBLANK(INDEX('Policy Characteristics'!F:F,MATCH($C716,'Policy Characteristics'!$C:$C,0))),"",INDEX('Policy Characteristics'!F:F,MATCH($C716,'Policy Characteristics'!$C:$C,0)))</f>
        <v>0</v>
      </c>
      <c r="M716" s="239">
        <f>IF(ISBLANK(INDEX('Policy Characteristics'!G:G,MATCH($C716,'Policy Characteristics'!$C:$C,0))),"",INDEX('Policy Characteristics'!G:G,MATCH($C716,'Policy Characteristics'!$C:$C,0)))</f>
        <v>1</v>
      </c>
      <c r="N716" s="239">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34"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1308</v>
      </c>
      <c r="E717" t="s">
        <v>1690</v>
      </c>
      <c r="F717" t="s">
        <v>1272</v>
      </c>
      <c r="G717" s="88" t="s">
        <v>1697</v>
      </c>
      <c r="H717" s="15">
        <v>1891</v>
      </c>
      <c r="I717" s="247" t="s">
        <v>43</v>
      </c>
      <c r="J717" s="236"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9">
        <f>IF(ISBLANK(INDEX('Policy Characteristics'!F:F,MATCH($C717,'Policy Characteristics'!$C:$C,0))),"",INDEX('Policy Characteristics'!F:F,MATCH($C717,'Policy Characteristics'!$C:$C,0)))</f>
        <v>0</v>
      </c>
      <c r="M717" s="239">
        <f>IF(ISBLANK(INDEX('Policy Characteristics'!G:G,MATCH($C717,'Policy Characteristics'!$C:$C,0))),"",INDEX('Policy Characteristics'!G:G,MATCH($C717,'Policy Characteristics'!$C:$C,0)))</f>
        <v>1</v>
      </c>
      <c r="N717" s="239">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34"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1308</v>
      </c>
      <c r="E718" t="s">
        <v>1691</v>
      </c>
      <c r="F718" t="s">
        <v>1272</v>
      </c>
      <c r="G718" s="88" t="s">
        <v>1698</v>
      </c>
      <c r="H718" s="15">
        <v>1892</v>
      </c>
      <c r="I718" s="247" t="s">
        <v>43</v>
      </c>
      <c r="J718" s="236"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9">
        <f>IF(ISBLANK(INDEX('Policy Characteristics'!F:F,MATCH($C718,'Policy Characteristics'!$C:$C,0))),"",INDEX('Policy Characteristics'!F:F,MATCH($C718,'Policy Characteristics'!$C:$C,0)))</f>
        <v>0</v>
      </c>
      <c r="M718" s="239">
        <f>IF(ISBLANK(INDEX('Policy Characteristics'!G:G,MATCH($C718,'Policy Characteristics'!$C:$C,0))),"",INDEX('Policy Characteristics'!G:G,MATCH($C718,'Policy Characteristics'!$C:$C,0)))</f>
        <v>1</v>
      </c>
      <c r="N718" s="239">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34"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1308</v>
      </c>
      <c r="E719" t="s">
        <v>1692</v>
      </c>
      <c r="F719" t="s">
        <v>1272</v>
      </c>
      <c r="G719" s="88" t="s">
        <v>1699</v>
      </c>
      <c r="H719" s="15">
        <v>1893</v>
      </c>
      <c r="I719" s="247" t="s">
        <v>43</v>
      </c>
      <c r="J719" s="236"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9">
        <f>IF(ISBLANK(INDEX('Policy Characteristics'!F:F,MATCH($C719,'Policy Characteristics'!$C:$C,0))),"",INDEX('Policy Characteristics'!F:F,MATCH($C719,'Policy Characteristics'!$C:$C,0)))</f>
        <v>0</v>
      </c>
      <c r="M719" s="239">
        <f>IF(ISBLANK(INDEX('Policy Characteristics'!G:G,MATCH($C719,'Policy Characteristics'!$C:$C,0))),"",INDEX('Policy Characteristics'!G:G,MATCH($C719,'Policy Characteristics'!$C:$C,0)))</f>
        <v>1</v>
      </c>
      <c r="N719" s="239">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34"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1308</v>
      </c>
      <c r="E720" t="s">
        <v>1693</v>
      </c>
      <c r="F720" t="s">
        <v>1272</v>
      </c>
      <c r="G720" s="88" t="s">
        <v>1700</v>
      </c>
      <c r="H720" s="15">
        <v>1894</v>
      </c>
      <c r="I720" s="247" t="s">
        <v>43</v>
      </c>
      <c r="J720" s="236"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9">
        <f>IF(ISBLANK(INDEX('Policy Characteristics'!F:F,MATCH($C720,'Policy Characteristics'!$C:$C,0))),"",INDEX('Policy Characteristics'!F:F,MATCH($C720,'Policy Characteristics'!$C:$C,0)))</f>
        <v>0</v>
      </c>
      <c r="M720" s="239">
        <f>IF(ISBLANK(INDEX('Policy Characteristics'!G:G,MATCH($C720,'Policy Characteristics'!$C:$C,0))),"",INDEX('Policy Characteristics'!G:G,MATCH($C720,'Policy Characteristics'!$C:$C,0)))</f>
        <v>1</v>
      </c>
      <c r="N720" s="239">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34"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1308</v>
      </c>
      <c r="E721" t="s">
        <v>1694</v>
      </c>
      <c r="F721" t="s">
        <v>1272</v>
      </c>
      <c r="G721" s="88" t="s">
        <v>1701</v>
      </c>
      <c r="H721" s="15">
        <v>1895</v>
      </c>
      <c r="I721" s="247" t="s">
        <v>43</v>
      </c>
      <c r="J721" s="236"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9">
        <f>IF(ISBLANK(INDEX('Policy Characteristics'!F:F,MATCH($C721,'Policy Characteristics'!$C:$C,0))),"",INDEX('Policy Characteristics'!F:F,MATCH($C721,'Policy Characteristics'!$C:$C,0)))</f>
        <v>0</v>
      </c>
      <c r="M721" s="239">
        <f>IF(ISBLANK(INDEX('Policy Characteristics'!G:G,MATCH($C721,'Policy Characteristics'!$C:$C,0))),"",INDEX('Policy Characteristics'!G:G,MATCH($C721,'Policy Characteristics'!$C:$C,0)))</f>
        <v>1</v>
      </c>
      <c r="N721" s="239">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34"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1308</v>
      </c>
      <c r="E722" t="s">
        <v>1695</v>
      </c>
      <c r="F722" t="s">
        <v>1272</v>
      </c>
      <c r="G722" s="88" t="s">
        <v>1702</v>
      </c>
      <c r="H722" s="15">
        <v>1896</v>
      </c>
      <c r="I722" s="247" t="s">
        <v>43</v>
      </c>
      <c r="J722" s="236"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9">
        <f>IF(ISBLANK(INDEX('Policy Characteristics'!F:F,MATCH($C722,'Policy Characteristics'!$C:$C,0))),"",INDEX('Policy Characteristics'!F:F,MATCH($C722,'Policy Characteristics'!$C:$C,0)))</f>
        <v>0</v>
      </c>
      <c r="M722" s="239">
        <f>IF(ISBLANK(INDEX('Policy Characteristics'!G:G,MATCH($C722,'Policy Characteristics'!$C:$C,0))),"",INDEX('Policy Characteristics'!G:G,MATCH($C722,'Policy Characteristics'!$C:$C,0)))</f>
        <v>1</v>
      </c>
      <c r="N722" s="239">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34"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1308</v>
      </c>
      <c r="E723" t="s">
        <v>1833</v>
      </c>
      <c r="F723" t="s">
        <v>1272</v>
      </c>
      <c r="G723" s="88" t="s">
        <v>1833</v>
      </c>
      <c r="H723" s="15">
        <v>1897</v>
      </c>
      <c r="I723" s="247" t="s">
        <v>43</v>
      </c>
      <c r="J723" s="236"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9">
        <f>IF(ISBLANK(INDEX('Policy Characteristics'!F:F,MATCH($C723,'Policy Characteristics'!$C:$C,0))),"",INDEX('Policy Characteristics'!F:F,MATCH($C723,'Policy Characteristics'!$C:$C,0)))</f>
        <v>0</v>
      </c>
      <c r="M723" s="239">
        <f>IF(ISBLANK(INDEX('Policy Characteristics'!G:G,MATCH($C723,'Policy Characteristics'!$C:$C,0))),"",INDEX('Policy Characteristics'!G:G,MATCH($C723,'Policy Characteristics'!$C:$C,0)))</f>
        <v>1</v>
      </c>
      <c r="N723" s="239">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34"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1309</v>
      </c>
      <c r="E724" t="s">
        <v>1689</v>
      </c>
      <c r="F724" t="s">
        <v>1273</v>
      </c>
      <c r="G724" s="88" t="s">
        <v>1696</v>
      </c>
      <c r="H724" s="15">
        <v>1898</v>
      </c>
      <c r="I724" s="247" t="s">
        <v>43</v>
      </c>
      <c r="J724" s="236"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9">
        <f>IF(ISBLANK(INDEX('Policy Characteristics'!F:F,MATCH($C724,'Policy Characteristics'!$C:$C,0))),"",INDEX('Policy Characteristics'!F:F,MATCH($C724,'Policy Characteristics'!$C:$C,0)))</f>
        <v>0</v>
      </c>
      <c r="M724" s="239">
        <f>IF(ISBLANK(INDEX('Policy Characteristics'!G:G,MATCH($C724,'Policy Characteristics'!$C:$C,0))),"",INDEX('Policy Characteristics'!G:G,MATCH($C724,'Policy Characteristics'!$C:$C,0)))</f>
        <v>1</v>
      </c>
      <c r="N724" s="239">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34"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1309</v>
      </c>
      <c r="E725" t="s">
        <v>1690</v>
      </c>
      <c r="F725" t="s">
        <v>1273</v>
      </c>
      <c r="G725" s="88" t="s">
        <v>1697</v>
      </c>
      <c r="H725" s="15">
        <v>1899</v>
      </c>
      <c r="I725" s="247" t="s">
        <v>43</v>
      </c>
      <c r="J725" s="236"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9">
        <f>IF(ISBLANK(INDEX('Policy Characteristics'!F:F,MATCH($C725,'Policy Characteristics'!$C:$C,0))),"",INDEX('Policy Characteristics'!F:F,MATCH($C725,'Policy Characteristics'!$C:$C,0)))</f>
        <v>0</v>
      </c>
      <c r="M725" s="239">
        <f>IF(ISBLANK(INDEX('Policy Characteristics'!G:G,MATCH($C725,'Policy Characteristics'!$C:$C,0))),"",INDEX('Policy Characteristics'!G:G,MATCH($C725,'Policy Characteristics'!$C:$C,0)))</f>
        <v>1</v>
      </c>
      <c r="N725" s="239">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34"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1309</v>
      </c>
      <c r="E726" t="s">
        <v>1691</v>
      </c>
      <c r="F726" t="s">
        <v>1273</v>
      </c>
      <c r="G726" s="88" t="s">
        <v>1698</v>
      </c>
      <c r="H726" s="15">
        <v>1900</v>
      </c>
      <c r="I726" s="247" t="s">
        <v>43</v>
      </c>
      <c r="J726" s="236"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9">
        <f>IF(ISBLANK(INDEX('Policy Characteristics'!F:F,MATCH($C726,'Policy Characteristics'!$C:$C,0))),"",INDEX('Policy Characteristics'!F:F,MATCH($C726,'Policy Characteristics'!$C:$C,0)))</f>
        <v>0</v>
      </c>
      <c r="M726" s="239">
        <f>IF(ISBLANK(INDEX('Policy Characteristics'!G:G,MATCH($C726,'Policy Characteristics'!$C:$C,0))),"",INDEX('Policy Characteristics'!G:G,MATCH($C726,'Policy Characteristics'!$C:$C,0)))</f>
        <v>1</v>
      </c>
      <c r="N726" s="239">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34"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1309</v>
      </c>
      <c r="E727" t="s">
        <v>1692</v>
      </c>
      <c r="F727" t="s">
        <v>1273</v>
      </c>
      <c r="G727" s="88" t="s">
        <v>1699</v>
      </c>
      <c r="H727" s="15">
        <v>1901</v>
      </c>
      <c r="I727" s="247" t="s">
        <v>43</v>
      </c>
      <c r="J727" s="236"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9">
        <f>IF(ISBLANK(INDEX('Policy Characteristics'!F:F,MATCH($C727,'Policy Characteristics'!$C:$C,0))),"",INDEX('Policy Characteristics'!F:F,MATCH($C727,'Policy Characteristics'!$C:$C,0)))</f>
        <v>0</v>
      </c>
      <c r="M727" s="239">
        <f>IF(ISBLANK(INDEX('Policy Characteristics'!G:G,MATCH($C727,'Policy Characteristics'!$C:$C,0))),"",INDEX('Policy Characteristics'!G:G,MATCH($C727,'Policy Characteristics'!$C:$C,0)))</f>
        <v>1</v>
      </c>
      <c r="N727" s="239">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34"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1309</v>
      </c>
      <c r="E728" t="s">
        <v>1693</v>
      </c>
      <c r="F728" t="s">
        <v>1273</v>
      </c>
      <c r="G728" s="88" t="s">
        <v>1700</v>
      </c>
      <c r="H728" s="15">
        <v>1902</v>
      </c>
      <c r="I728" s="247" t="s">
        <v>43</v>
      </c>
      <c r="J728" s="236"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9">
        <f>IF(ISBLANK(INDEX('Policy Characteristics'!F:F,MATCH($C728,'Policy Characteristics'!$C:$C,0))),"",INDEX('Policy Characteristics'!F:F,MATCH($C728,'Policy Characteristics'!$C:$C,0)))</f>
        <v>0</v>
      </c>
      <c r="M728" s="239">
        <f>IF(ISBLANK(INDEX('Policy Characteristics'!G:G,MATCH($C728,'Policy Characteristics'!$C:$C,0))),"",INDEX('Policy Characteristics'!G:G,MATCH($C728,'Policy Characteristics'!$C:$C,0)))</f>
        <v>1</v>
      </c>
      <c r="N728" s="239">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34"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1309</v>
      </c>
      <c r="E729" t="s">
        <v>1694</v>
      </c>
      <c r="F729" t="s">
        <v>1273</v>
      </c>
      <c r="G729" s="88" t="s">
        <v>1701</v>
      </c>
      <c r="H729" s="15">
        <v>1903</v>
      </c>
      <c r="I729" s="247" t="s">
        <v>43</v>
      </c>
      <c r="J729" s="236"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9">
        <f>IF(ISBLANK(INDEX('Policy Characteristics'!F:F,MATCH($C729,'Policy Characteristics'!$C:$C,0))),"",INDEX('Policy Characteristics'!F:F,MATCH($C729,'Policy Characteristics'!$C:$C,0)))</f>
        <v>0</v>
      </c>
      <c r="M729" s="239">
        <f>IF(ISBLANK(INDEX('Policy Characteristics'!G:G,MATCH($C729,'Policy Characteristics'!$C:$C,0))),"",INDEX('Policy Characteristics'!G:G,MATCH($C729,'Policy Characteristics'!$C:$C,0)))</f>
        <v>1</v>
      </c>
      <c r="N729" s="239">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34"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1309</v>
      </c>
      <c r="E730" t="s">
        <v>1695</v>
      </c>
      <c r="F730" t="s">
        <v>1273</v>
      </c>
      <c r="G730" s="88" t="s">
        <v>1702</v>
      </c>
      <c r="H730" s="15">
        <v>1904</v>
      </c>
      <c r="I730" s="247" t="s">
        <v>43</v>
      </c>
      <c r="J730" s="236"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9">
        <f>IF(ISBLANK(INDEX('Policy Characteristics'!F:F,MATCH($C730,'Policy Characteristics'!$C:$C,0))),"",INDEX('Policy Characteristics'!F:F,MATCH($C730,'Policy Characteristics'!$C:$C,0)))</f>
        <v>0</v>
      </c>
      <c r="M730" s="239">
        <f>IF(ISBLANK(INDEX('Policy Characteristics'!G:G,MATCH($C730,'Policy Characteristics'!$C:$C,0))),"",INDEX('Policy Characteristics'!G:G,MATCH($C730,'Policy Characteristics'!$C:$C,0)))</f>
        <v>1</v>
      </c>
      <c r="N730" s="239">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34"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1309</v>
      </c>
      <c r="E731" t="s">
        <v>1833</v>
      </c>
      <c r="F731" t="s">
        <v>1273</v>
      </c>
      <c r="G731" s="88" t="s">
        <v>1833</v>
      </c>
      <c r="H731" s="15">
        <v>1905</v>
      </c>
      <c r="I731" s="247" t="s">
        <v>43</v>
      </c>
      <c r="J731" s="236"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9">
        <f>IF(ISBLANK(INDEX('Policy Characteristics'!F:F,MATCH($C731,'Policy Characteristics'!$C:$C,0))),"",INDEX('Policy Characteristics'!F:F,MATCH($C731,'Policy Characteristics'!$C:$C,0)))</f>
        <v>0</v>
      </c>
      <c r="M731" s="239">
        <f>IF(ISBLANK(INDEX('Policy Characteristics'!G:G,MATCH($C731,'Policy Characteristics'!$C:$C,0))),"",INDEX('Policy Characteristics'!G:G,MATCH($C731,'Policy Characteristics'!$C:$C,0)))</f>
        <v>1</v>
      </c>
      <c r="N731" s="239">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34"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1310</v>
      </c>
      <c r="E732" t="s">
        <v>1689</v>
      </c>
      <c r="F732" t="s">
        <v>819</v>
      </c>
      <c r="G732" s="88" t="s">
        <v>1696</v>
      </c>
      <c r="H732" s="15">
        <v>1906</v>
      </c>
      <c r="I732" s="247" t="s">
        <v>43</v>
      </c>
      <c r="J732" s="236"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9">
        <f>IF(ISBLANK(INDEX('Policy Characteristics'!F:F,MATCH($C732,'Policy Characteristics'!$C:$C,0))),"",INDEX('Policy Characteristics'!F:F,MATCH($C732,'Policy Characteristics'!$C:$C,0)))</f>
        <v>0</v>
      </c>
      <c r="M732" s="239">
        <f>IF(ISBLANK(INDEX('Policy Characteristics'!G:G,MATCH($C732,'Policy Characteristics'!$C:$C,0))),"",INDEX('Policy Characteristics'!G:G,MATCH($C732,'Policy Characteristics'!$C:$C,0)))</f>
        <v>1</v>
      </c>
      <c r="N732" s="239">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34"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1310</v>
      </c>
      <c r="E733" t="s">
        <v>1690</v>
      </c>
      <c r="F733" t="s">
        <v>819</v>
      </c>
      <c r="G733" s="88" t="s">
        <v>1697</v>
      </c>
      <c r="H733" s="15">
        <v>1907</v>
      </c>
      <c r="I733" s="247" t="s">
        <v>43</v>
      </c>
      <c r="J733" s="236"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9">
        <f>IF(ISBLANK(INDEX('Policy Characteristics'!F:F,MATCH($C733,'Policy Characteristics'!$C:$C,0))),"",INDEX('Policy Characteristics'!F:F,MATCH($C733,'Policy Characteristics'!$C:$C,0)))</f>
        <v>0</v>
      </c>
      <c r="M733" s="239">
        <f>IF(ISBLANK(INDEX('Policy Characteristics'!G:G,MATCH($C733,'Policy Characteristics'!$C:$C,0))),"",INDEX('Policy Characteristics'!G:G,MATCH($C733,'Policy Characteristics'!$C:$C,0)))</f>
        <v>1</v>
      </c>
      <c r="N733" s="239">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34"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1310</v>
      </c>
      <c r="E734" t="s">
        <v>1691</v>
      </c>
      <c r="F734" t="s">
        <v>819</v>
      </c>
      <c r="G734" s="88" t="s">
        <v>1698</v>
      </c>
      <c r="H734" s="15">
        <v>1908</v>
      </c>
      <c r="I734" s="247" t="s">
        <v>43</v>
      </c>
      <c r="J734" s="236"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9">
        <f>IF(ISBLANK(INDEX('Policy Characteristics'!F:F,MATCH($C734,'Policy Characteristics'!$C:$C,0))),"",INDEX('Policy Characteristics'!F:F,MATCH($C734,'Policy Characteristics'!$C:$C,0)))</f>
        <v>0</v>
      </c>
      <c r="M734" s="239">
        <f>IF(ISBLANK(INDEX('Policy Characteristics'!G:G,MATCH($C734,'Policy Characteristics'!$C:$C,0))),"",INDEX('Policy Characteristics'!G:G,MATCH($C734,'Policy Characteristics'!$C:$C,0)))</f>
        <v>1</v>
      </c>
      <c r="N734" s="239">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34"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1310</v>
      </c>
      <c r="E735" t="s">
        <v>1692</v>
      </c>
      <c r="F735" t="s">
        <v>819</v>
      </c>
      <c r="G735" s="88" t="s">
        <v>1699</v>
      </c>
      <c r="H735" s="15">
        <v>1909</v>
      </c>
      <c r="I735" s="247" t="s">
        <v>43</v>
      </c>
      <c r="J735" s="236"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9">
        <f>IF(ISBLANK(INDEX('Policy Characteristics'!F:F,MATCH($C735,'Policy Characteristics'!$C:$C,0))),"",INDEX('Policy Characteristics'!F:F,MATCH($C735,'Policy Characteristics'!$C:$C,0)))</f>
        <v>0</v>
      </c>
      <c r="M735" s="239">
        <f>IF(ISBLANK(INDEX('Policy Characteristics'!G:G,MATCH($C735,'Policy Characteristics'!$C:$C,0))),"",INDEX('Policy Characteristics'!G:G,MATCH($C735,'Policy Characteristics'!$C:$C,0)))</f>
        <v>1</v>
      </c>
      <c r="N735" s="239">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34"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1310</v>
      </c>
      <c r="E736" t="s">
        <v>1693</v>
      </c>
      <c r="F736" t="s">
        <v>819</v>
      </c>
      <c r="G736" s="88" t="s">
        <v>1700</v>
      </c>
      <c r="H736" s="15">
        <v>1910</v>
      </c>
      <c r="I736" s="247" t="s">
        <v>43</v>
      </c>
      <c r="J736" s="236"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9">
        <f>IF(ISBLANK(INDEX('Policy Characteristics'!F:F,MATCH($C736,'Policy Characteristics'!$C:$C,0))),"",INDEX('Policy Characteristics'!F:F,MATCH($C736,'Policy Characteristics'!$C:$C,0)))</f>
        <v>0</v>
      </c>
      <c r="M736" s="239">
        <f>IF(ISBLANK(INDEX('Policy Characteristics'!G:G,MATCH($C736,'Policy Characteristics'!$C:$C,0))),"",INDEX('Policy Characteristics'!G:G,MATCH($C736,'Policy Characteristics'!$C:$C,0)))</f>
        <v>1</v>
      </c>
      <c r="N736" s="239">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34"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1310</v>
      </c>
      <c r="E737" t="s">
        <v>1694</v>
      </c>
      <c r="F737" t="s">
        <v>819</v>
      </c>
      <c r="G737" s="88" t="s">
        <v>1701</v>
      </c>
      <c r="H737" s="15">
        <v>1911</v>
      </c>
      <c r="I737" s="247" t="s">
        <v>43</v>
      </c>
      <c r="J737" s="236"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9">
        <f>IF(ISBLANK(INDEX('Policy Characteristics'!F:F,MATCH($C737,'Policy Characteristics'!$C:$C,0))),"",INDEX('Policy Characteristics'!F:F,MATCH($C737,'Policy Characteristics'!$C:$C,0)))</f>
        <v>0</v>
      </c>
      <c r="M737" s="239">
        <f>IF(ISBLANK(INDEX('Policy Characteristics'!G:G,MATCH($C737,'Policy Characteristics'!$C:$C,0))),"",INDEX('Policy Characteristics'!G:G,MATCH($C737,'Policy Characteristics'!$C:$C,0)))</f>
        <v>1</v>
      </c>
      <c r="N737" s="239">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34"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1310</v>
      </c>
      <c r="E738" t="s">
        <v>1695</v>
      </c>
      <c r="F738" t="s">
        <v>819</v>
      </c>
      <c r="G738" s="88" t="s">
        <v>1702</v>
      </c>
      <c r="H738" s="15">
        <v>1912</v>
      </c>
      <c r="I738" s="247" t="s">
        <v>43</v>
      </c>
      <c r="J738" s="236"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9">
        <f>IF(ISBLANK(INDEX('Policy Characteristics'!F:F,MATCH($C738,'Policy Characteristics'!$C:$C,0))),"",INDEX('Policy Characteristics'!F:F,MATCH($C738,'Policy Characteristics'!$C:$C,0)))</f>
        <v>0</v>
      </c>
      <c r="M738" s="239">
        <f>IF(ISBLANK(INDEX('Policy Characteristics'!G:G,MATCH($C738,'Policy Characteristics'!$C:$C,0))),"",INDEX('Policy Characteristics'!G:G,MATCH($C738,'Policy Characteristics'!$C:$C,0)))</f>
        <v>1</v>
      </c>
      <c r="N738" s="239">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34"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1310</v>
      </c>
      <c r="E739" t="s">
        <v>1833</v>
      </c>
      <c r="F739" t="s">
        <v>819</v>
      </c>
      <c r="G739" s="88" t="s">
        <v>1833</v>
      </c>
      <c r="H739" s="15">
        <v>1913</v>
      </c>
      <c r="I739" s="247" t="s">
        <v>43</v>
      </c>
      <c r="J739" s="236"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9">
        <f>IF(ISBLANK(INDEX('Policy Characteristics'!F:F,MATCH($C739,'Policy Characteristics'!$C:$C,0))),"",INDEX('Policy Characteristics'!F:F,MATCH($C739,'Policy Characteristics'!$C:$C,0)))</f>
        <v>0</v>
      </c>
      <c r="M739" s="239">
        <f>IF(ISBLANK(INDEX('Policy Characteristics'!G:G,MATCH($C739,'Policy Characteristics'!$C:$C,0))),"",INDEX('Policy Characteristics'!G:G,MATCH($C739,'Policy Characteristics'!$C:$C,0)))</f>
        <v>1</v>
      </c>
      <c r="N739" s="239">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34"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1311</v>
      </c>
      <c r="E740" t="s">
        <v>1689</v>
      </c>
      <c r="F740" t="s">
        <v>1274</v>
      </c>
      <c r="G740" s="88" t="s">
        <v>1696</v>
      </c>
      <c r="H740" s="15">
        <v>1914</v>
      </c>
      <c r="I740" s="247" t="s">
        <v>43</v>
      </c>
      <c r="J740" s="236"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9">
        <f>IF(ISBLANK(INDEX('Policy Characteristics'!F:F,MATCH($C740,'Policy Characteristics'!$C:$C,0))),"",INDEX('Policy Characteristics'!F:F,MATCH($C740,'Policy Characteristics'!$C:$C,0)))</f>
        <v>0</v>
      </c>
      <c r="M740" s="239">
        <f>IF(ISBLANK(INDEX('Policy Characteristics'!G:G,MATCH($C740,'Policy Characteristics'!$C:$C,0))),"",INDEX('Policy Characteristics'!G:G,MATCH($C740,'Policy Characteristics'!$C:$C,0)))</f>
        <v>1</v>
      </c>
      <c r="N740" s="239">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34"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1311</v>
      </c>
      <c r="E741" t="s">
        <v>1690</v>
      </c>
      <c r="F741" t="s">
        <v>1274</v>
      </c>
      <c r="G741" s="88" t="s">
        <v>1697</v>
      </c>
      <c r="H741" s="15">
        <v>1915</v>
      </c>
      <c r="I741" s="247" t="s">
        <v>43</v>
      </c>
      <c r="J741" s="236"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9">
        <f>IF(ISBLANK(INDEX('Policy Characteristics'!F:F,MATCH($C741,'Policy Characteristics'!$C:$C,0))),"",INDEX('Policy Characteristics'!F:F,MATCH($C741,'Policy Characteristics'!$C:$C,0)))</f>
        <v>0</v>
      </c>
      <c r="M741" s="239">
        <f>IF(ISBLANK(INDEX('Policy Characteristics'!G:G,MATCH($C741,'Policy Characteristics'!$C:$C,0))),"",INDEX('Policy Characteristics'!G:G,MATCH($C741,'Policy Characteristics'!$C:$C,0)))</f>
        <v>1</v>
      </c>
      <c r="N741" s="239">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34"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1311</v>
      </c>
      <c r="E742" t="s">
        <v>1691</v>
      </c>
      <c r="F742" t="s">
        <v>1274</v>
      </c>
      <c r="G742" s="88" t="s">
        <v>1698</v>
      </c>
      <c r="H742" s="15">
        <v>1916</v>
      </c>
      <c r="I742" s="247" t="s">
        <v>43</v>
      </c>
      <c r="J742" s="236"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9">
        <f>IF(ISBLANK(INDEX('Policy Characteristics'!F:F,MATCH($C742,'Policy Characteristics'!$C:$C,0))),"",INDEX('Policy Characteristics'!F:F,MATCH($C742,'Policy Characteristics'!$C:$C,0)))</f>
        <v>0</v>
      </c>
      <c r="M742" s="239">
        <f>IF(ISBLANK(INDEX('Policy Characteristics'!G:G,MATCH($C742,'Policy Characteristics'!$C:$C,0))),"",INDEX('Policy Characteristics'!G:G,MATCH($C742,'Policy Characteristics'!$C:$C,0)))</f>
        <v>1</v>
      </c>
      <c r="N742" s="239">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34"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1311</v>
      </c>
      <c r="E743" t="s">
        <v>1692</v>
      </c>
      <c r="F743" t="s">
        <v>1274</v>
      </c>
      <c r="G743" s="88" t="s">
        <v>1699</v>
      </c>
      <c r="H743" s="15">
        <v>1917</v>
      </c>
      <c r="I743" s="247" t="s">
        <v>43</v>
      </c>
      <c r="J743" s="236"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9">
        <f>IF(ISBLANK(INDEX('Policy Characteristics'!F:F,MATCH($C743,'Policy Characteristics'!$C:$C,0))),"",INDEX('Policy Characteristics'!F:F,MATCH($C743,'Policy Characteristics'!$C:$C,0)))</f>
        <v>0</v>
      </c>
      <c r="M743" s="239">
        <f>IF(ISBLANK(INDEX('Policy Characteristics'!G:G,MATCH($C743,'Policy Characteristics'!$C:$C,0))),"",INDEX('Policy Characteristics'!G:G,MATCH($C743,'Policy Characteristics'!$C:$C,0)))</f>
        <v>1</v>
      </c>
      <c r="N743" s="239">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34"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1311</v>
      </c>
      <c r="E744" t="s">
        <v>1693</v>
      </c>
      <c r="F744" t="s">
        <v>1274</v>
      </c>
      <c r="G744" s="88" t="s">
        <v>1700</v>
      </c>
      <c r="H744" s="15">
        <v>1918</v>
      </c>
      <c r="I744" s="247" t="s">
        <v>43</v>
      </c>
      <c r="J744" s="236"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9">
        <f>IF(ISBLANK(INDEX('Policy Characteristics'!F:F,MATCH($C744,'Policy Characteristics'!$C:$C,0))),"",INDEX('Policy Characteristics'!F:F,MATCH($C744,'Policy Characteristics'!$C:$C,0)))</f>
        <v>0</v>
      </c>
      <c r="M744" s="239">
        <f>IF(ISBLANK(INDEX('Policy Characteristics'!G:G,MATCH($C744,'Policy Characteristics'!$C:$C,0))),"",INDEX('Policy Characteristics'!G:G,MATCH($C744,'Policy Characteristics'!$C:$C,0)))</f>
        <v>1</v>
      </c>
      <c r="N744" s="239">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34"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1311</v>
      </c>
      <c r="E745" t="s">
        <v>1694</v>
      </c>
      <c r="F745" t="s">
        <v>1274</v>
      </c>
      <c r="G745" s="88" t="s">
        <v>1701</v>
      </c>
      <c r="H745" s="15">
        <v>1919</v>
      </c>
      <c r="I745" s="247" t="s">
        <v>43</v>
      </c>
      <c r="J745" s="236"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9">
        <f>IF(ISBLANK(INDEX('Policy Characteristics'!F:F,MATCH($C745,'Policy Characteristics'!$C:$C,0))),"",INDEX('Policy Characteristics'!F:F,MATCH($C745,'Policy Characteristics'!$C:$C,0)))</f>
        <v>0</v>
      </c>
      <c r="M745" s="239">
        <f>IF(ISBLANK(INDEX('Policy Characteristics'!G:G,MATCH($C745,'Policy Characteristics'!$C:$C,0))),"",INDEX('Policy Characteristics'!G:G,MATCH($C745,'Policy Characteristics'!$C:$C,0)))</f>
        <v>1</v>
      </c>
      <c r="N745" s="239">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34"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1311</v>
      </c>
      <c r="E746" t="s">
        <v>1695</v>
      </c>
      <c r="F746" t="s">
        <v>1274</v>
      </c>
      <c r="G746" s="88" t="s">
        <v>1702</v>
      </c>
      <c r="H746" s="15">
        <v>1920</v>
      </c>
      <c r="I746" s="247" t="s">
        <v>43</v>
      </c>
      <c r="J746" s="236"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9">
        <f>IF(ISBLANK(INDEX('Policy Characteristics'!F:F,MATCH($C746,'Policy Characteristics'!$C:$C,0))),"",INDEX('Policy Characteristics'!F:F,MATCH($C746,'Policy Characteristics'!$C:$C,0)))</f>
        <v>0</v>
      </c>
      <c r="M746" s="239">
        <f>IF(ISBLANK(INDEX('Policy Characteristics'!G:G,MATCH($C746,'Policy Characteristics'!$C:$C,0))),"",INDEX('Policy Characteristics'!G:G,MATCH($C746,'Policy Characteristics'!$C:$C,0)))</f>
        <v>1</v>
      </c>
      <c r="N746" s="239">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34"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1311</v>
      </c>
      <c r="E747" t="s">
        <v>1833</v>
      </c>
      <c r="F747" t="s">
        <v>1274</v>
      </c>
      <c r="G747" s="88" t="s">
        <v>1833</v>
      </c>
      <c r="H747" s="15">
        <v>1921</v>
      </c>
      <c r="I747" s="247" t="s">
        <v>43</v>
      </c>
      <c r="J747" s="236"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9">
        <f>IF(ISBLANK(INDEX('Policy Characteristics'!F:F,MATCH($C747,'Policy Characteristics'!$C:$C,0))),"",INDEX('Policy Characteristics'!F:F,MATCH($C747,'Policy Characteristics'!$C:$C,0)))</f>
        <v>0</v>
      </c>
      <c r="M747" s="239">
        <f>IF(ISBLANK(INDEX('Policy Characteristics'!G:G,MATCH($C747,'Policy Characteristics'!$C:$C,0))),"",INDEX('Policy Characteristics'!G:G,MATCH($C747,'Policy Characteristics'!$C:$C,0)))</f>
        <v>1</v>
      </c>
      <c r="N747" s="239">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34"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1312</v>
      </c>
      <c r="E748" t="s">
        <v>1689</v>
      </c>
      <c r="F748" t="s">
        <v>1275</v>
      </c>
      <c r="G748" s="88" t="s">
        <v>1696</v>
      </c>
      <c r="H748" s="15">
        <v>1922</v>
      </c>
      <c r="I748" s="247" t="s">
        <v>43</v>
      </c>
      <c r="J748" s="236"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9">
        <f>IF(ISBLANK(INDEX('Policy Characteristics'!F:F,MATCH($C748,'Policy Characteristics'!$C:$C,0))),"",INDEX('Policy Characteristics'!F:F,MATCH($C748,'Policy Characteristics'!$C:$C,0)))</f>
        <v>0</v>
      </c>
      <c r="M748" s="239">
        <f>IF(ISBLANK(INDEX('Policy Characteristics'!G:G,MATCH($C748,'Policy Characteristics'!$C:$C,0))),"",INDEX('Policy Characteristics'!G:G,MATCH($C748,'Policy Characteristics'!$C:$C,0)))</f>
        <v>1</v>
      </c>
      <c r="N748" s="239">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34"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1312</v>
      </c>
      <c r="E749" t="s">
        <v>1690</v>
      </c>
      <c r="F749" t="s">
        <v>1275</v>
      </c>
      <c r="G749" s="88" t="s">
        <v>1697</v>
      </c>
      <c r="H749" s="15">
        <v>1923</v>
      </c>
      <c r="I749" s="247" t="s">
        <v>43</v>
      </c>
      <c r="J749" s="236"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9">
        <f>IF(ISBLANK(INDEX('Policy Characteristics'!F:F,MATCH($C749,'Policy Characteristics'!$C:$C,0))),"",INDEX('Policy Characteristics'!F:F,MATCH($C749,'Policy Characteristics'!$C:$C,0)))</f>
        <v>0</v>
      </c>
      <c r="M749" s="239">
        <f>IF(ISBLANK(INDEX('Policy Characteristics'!G:G,MATCH($C749,'Policy Characteristics'!$C:$C,0))),"",INDEX('Policy Characteristics'!G:G,MATCH($C749,'Policy Characteristics'!$C:$C,0)))</f>
        <v>1</v>
      </c>
      <c r="N749" s="239">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34"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1312</v>
      </c>
      <c r="E750" t="s">
        <v>1691</v>
      </c>
      <c r="F750" t="s">
        <v>1275</v>
      </c>
      <c r="G750" s="88" t="s">
        <v>1698</v>
      </c>
      <c r="H750" s="15">
        <v>1924</v>
      </c>
      <c r="I750" s="247" t="s">
        <v>43</v>
      </c>
      <c r="J750" s="236"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9">
        <f>IF(ISBLANK(INDEX('Policy Characteristics'!F:F,MATCH($C750,'Policy Characteristics'!$C:$C,0))),"",INDEX('Policy Characteristics'!F:F,MATCH($C750,'Policy Characteristics'!$C:$C,0)))</f>
        <v>0</v>
      </c>
      <c r="M750" s="239">
        <f>IF(ISBLANK(INDEX('Policy Characteristics'!G:G,MATCH($C750,'Policy Characteristics'!$C:$C,0))),"",INDEX('Policy Characteristics'!G:G,MATCH($C750,'Policy Characteristics'!$C:$C,0)))</f>
        <v>1</v>
      </c>
      <c r="N750" s="239">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34"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1312</v>
      </c>
      <c r="E751" t="s">
        <v>1692</v>
      </c>
      <c r="F751" t="s">
        <v>1275</v>
      </c>
      <c r="G751" s="88" t="s">
        <v>1699</v>
      </c>
      <c r="H751" s="15">
        <v>1925</v>
      </c>
      <c r="I751" s="247" t="s">
        <v>43</v>
      </c>
      <c r="J751" s="236"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9">
        <f>IF(ISBLANK(INDEX('Policy Characteristics'!F:F,MATCH($C751,'Policy Characteristics'!$C:$C,0))),"",INDEX('Policy Characteristics'!F:F,MATCH($C751,'Policy Characteristics'!$C:$C,0)))</f>
        <v>0</v>
      </c>
      <c r="M751" s="239">
        <f>IF(ISBLANK(INDEX('Policy Characteristics'!G:G,MATCH($C751,'Policy Characteristics'!$C:$C,0))),"",INDEX('Policy Characteristics'!G:G,MATCH($C751,'Policy Characteristics'!$C:$C,0)))</f>
        <v>1</v>
      </c>
      <c r="N751" s="239">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34"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1312</v>
      </c>
      <c r="E752" t="s">
        <v>1693</v>
      </c>
      <c r="F752" t="s">
        <v>1275</v>
      </c>
      <c r="G752" s="88" t="s">
        <v>1700</v>
      </c>
      <c r="H752" s="15">
        <v>1926</v>
      </c>
      <c r="I752" s="247" t="s">
        <v>43</v>
      </c>
      <c r="J752" s="236"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9">
        <f>IF(ISBLANK(INDEX('Policy Characteristics'!F:F,MATCH($C752,'Policy Characteristics'!$C:$C,0))),"",INDEX('Policy Characteristics'!F:F,MATCH($C752,'Policy Characteristics'!$C:$C,0)))</f>
        <v>0</v>
      </c>
      <c r="M752" s="239">
        <f>IF(ISBLANK(INDEX('Policy Characteristics'!G:G,MATCH($C752,'Policy Characteristics'!$C:$C,0))),"",INDEX('Policy Characteristics'!G:G,MATCH($C752,'Policy Characteristics'!$C:$C,0)))</f>
        <v>1</v>
      </c>
      <c r="N752" s="239">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34"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1312</v>
      </c>
      <c r="E753" t="s">
        <v>1694</v>
      </c>
      <c r="F753" t="s">
        <v>1275</v>
      </c>
      <c r="G753" s="88" t="s">
        <v>1701</v>
      </c>
      <c r="H753" s="15">
        <v>1927</v>
      </c>
      <c r="I753" s="247" t="s">
        <v>43</v>
      </c>
      <c r="J753" s="236"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9">
        <f>IF(ISBLANK(INDEX('Policy Characteristics'!F:F,MATCH($C753,'Policy Characteristics'!$C:$C,0))),"",INDEX('Policy Characteristics'!F:F,MATCH($C753,'Policy Characteristics'!$C:$C,0)))</f>
        <v>0</v>
      </c>
      <c r="M753" s="239">
        <f>IF(ISBLANK(INDEX('Policy Characteristics'!G:G,MATCH($C753,'Policy Characteristics'!$C:$C,0))),"",INDEX('Policy Characteristics'!G:G,MATCH($C753,'Policy Characteristics'!$C:$C,0)))</f>
        <v>1</v>
      </c>
      <c r="N753" s="239">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34"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1312</v>
      </c>
      <c r="E754" t="s">
        <v>1695</v>
      </c>
      <c r="F754" t="s">
        <v>1275</v>
      </c>
      <c r="G754" s="88" t="s">
        <v>1702</v>
      </c>
      <c r="H754" s="15">
        <v>1928</v>
      </c>
      <c r="I754" s="247" t="s">
        <v>43</v>
      </c>
      <c r="J754" s="236"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9">
        <f>IF(ISBLANK(INDEX('Policy Characteristics'!F:F,MATCH($C754,'Policy Characteristics'!$C:$C,0))),"",INDEX('Policy Characteristics'!F:F,MATCH($C754,'Policy Characteristics'!$C:$C,0)))</f>
        <v>0</v>
      </c>
      <c r="M754" s="239">
        <f>IF(ISBLANK(INDEX('Policy Characteristics'!G:G,MATCH($C754,'Policy Characteristics'!$C:$C,0))),"",INDEX('Policy Characteristics'!G:G,MATCH($C754,'Policy Characteristics'!$C:$C,0)))</f>
        <v>1</v>
      </c>
      <c r="N754" s="239">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34"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1312</v>
      </c>
      <c r="E755" t="s">
        <v>1833</v>
      </c>
      <c r="F755" t="s">
        <v>1275</v>
      </c>
      <c r="G755" s="88" t="s">
        <v>1833</v>
      </c>
      <c r="H755" s="15">
        <v>1929</v>
      </c>
      <c r="I755" s="247" t="s">
        <v>43</v>
      </c>
      <c r="J755" s="236"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9">
        <f>IF(ISBLANK(INDEX('Policy Characteristics'!F:F,MATCH($C755,'Policy Characteristics'!$C:$C,0))),"",INDEX('Policy Characteristics'!F:F,MATCH($C755,'Policy Characteristics'!$C:$C,0)))</f>
        <v>0</v>
      </c>
      <c r="M755" s="239">
        <f>IF(ISBLANK(INDEX('Policy Characteristics'!G:G,MATCH($C755,'Policy Characteristics'!$C:$C,0))),"",INDEX('Policy Characteristics'!G:G,MATCH($C755,'Policy Characteristics'!$C:$C,0)))</f>
        <v>1</v>
      </c>
      <c r="N755" s="239">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34"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1313</v>
      </c>
      <c r="E756" t="s">
        <v>1689</v>
      </c>
      <c r="F756" t="s">
        <v>1276</v>
      </c>
      <c r="G756" s="88" t="s">
        <v>1696</v>
      </c>
      <c r="H756" s="15">
        <v>1930</v>
      </c>
      <c r="I756" s="247" t="s">
        <v>43</v>
      </c>
      <c r="J756" s="236"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9">
        <f>IF(ISBLANK(INDEX('Policy Characteristics'!F:F,MATCH($C756,'Policy Characteristics'!$C:$C,0))),"",INDEX('Policy Characteristics'!F:F,MATCH($C756,'Policy Characteristics'!$C:$C,0)))</f>
        <v>0</v>
      </c>
      <c r="M756" s="239">
        <f>IF(ISBLANK(INDEX('Policy Characteristics'!G:G,MATCH($C756,'Policy Characteristics'!$C:$C,0))),"",INDEX('Policy Characteristics'!G:G,MATCH($C756,'Policy Characteristics'!$C:$C,0)))</f>
        <v>1</v>
      </c>
      <c r="N756" s="239">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34"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1313</v>
      </c>
      <c r="E757" t="s">
        <v>1690</v>
      </c>
      <c r="F757" t="s">
        <v>1276</v>
      </c>
      <c r="G757" s="88" t="s">
        <v>1697</v>
      </c>
      <c r="H757" s="15">
        <v>1931</v>
      </c>
      <c r="I757" s="247" t="s">
        <v>43</v>
      </c>
      <c r="J757" s="236"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9">
        <f>IF(ISBLANK(INDEX('Policy Characteristics'!F:F,MATCH($C757,'Policy Characteristics'!$C:$C,0))),"",INDEX('Policy Characteristics'!F:F,MATCH($C757,'Policy Characteristics'!$C:$C,0)))</f>
        <v>0</v>
      </c>
      <c r="M757" s="239">
        <f>IF(ISBLANK(INDEX('Policy Characteristics'!G:G,MATCH($C757,'Policy Characteristics'!$C:$C,0))),"",INDEX('Policy Characteristics'!G:G,MATCH($C757,'Policy Characteristics'!$C:$C,0)))</f>
        <v>1</v>
      </c>
      <c r="N757" s="239">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34"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1313</v>
      </c>
      <c r="E758" t="s">
        <v>1691</v>
      </c>
      <c r="F758" t="s">
        <v>1276</v>
      </c>
      <c r="G758" s="88" t="s">
        <v>1698</v>
      </c>
      <c r="H758" s="15">
        <v>1932</v>
      </c>
      <c r="I758" s="247" t="s">
        <v>43</v>
      </c>
      <c r="J758" s="236"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9">
        <f>IF(ISBLANK(INDEX('Policy Characteristics'!F:F,MATCH($C758,'Policy Characteristics'!$C:$C,0))),"",INDEX('Policy Characteristics'!F:F,MATCH($C758,'Policy Characteristics'!$C:$C,0)))</f>
        <v>0</v>
      </c>
      <c r="M758" s="239">
        <f>IF(ISBLANK(INDEX('Policy Characteristics'!G:G,MATCH($C758,'Policy Characteristics'!$C:$C,0))),"",INDEX('Policy Characteristics'!G:G,MATCH($C758,'Policy Characteristics'!$C:$C,0)))</f>
        <v>1</v>
      </c>
      <c r="N758" s="239">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34"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1313</v>
      </c>
      <c r="E759" t="s">
        <v>1692</v>
      </c>
      <c r="F759" t="s">
        <v>1276</v>
      </c>
      <c r="G759" s="88" t="s">
        <v>1699</v>
      </c>
      <c r="H759" s="15">
        <v>1933</v>
      </c>
      <c r="I759" s="247" t="s">
        <v>43</v>
      </c>
      <c r="J759" s="236"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9">
        <f>IF(ISBLANK(INDEX('Policy Characteristics'!F:F,MATCH($C759,'Policy Characteristics'!$C:$C,0))),"",INDEX('Policy Characteristics'!F:F,MATCH($C759,'Policy Characteristics'!$C:$C,0)))</f>
        <v>0</v>
      </c>
      <c r="M759" s="239">
        <f>IF(ISBLANK(INDEX('Policy Characteristics'!G:G,MATCH($C759,'Policy Characteristics'!$C:$C,0))),"",INDEX('Policy Characteristics'!G:G,MATCH($C759,'Policy Characteristics'!$C:$C,0)))</f>
        <v>1</v>
      </c>
      <c r="N759" s="239">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34"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1313</v>
      </c>
      <c r="E760" t="s">
        <v>1693</v>
      </c>
      <c r="F760" t="s">
        <v>1276</v>
      </c>
      <c r="G760" s="88" t="s">
        <v>1700</v>
      </c>
      <c r="H760" s="15">
        <v>1934</v>
      </c>
      <c r="I760" s="247" t="s">
        <v>43</v>
      </c>
      <c r="J760" s="236"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9">
        <f>IF(ISBLANK(INDEX('Policy Characteristics'!F:F,MATCH($C760,'Policy Characteristics'!$C:$C,0))),"",INDEX('Policy Characteristics'!F:F,MATCH($C760,'Policy Characteristics'!$C:$C,0)))</f>
        <v>0</v>
      </c>
      <c r="M760" s="239">
        <f>IF(ISBLANK(INDEX('Policy Characteristics'!G:G,MATCH($C760,'Policy Characteristics'!$C:$C,0))),"",INDEX('Policy Characteristics'!G:G,MATCH($C760,'Policy Characteristics'!$C:$C,0)))</f>
        <v>1</v>
      </c>
      <c r="N760" s="239">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34"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1313</v>
      </c>
      <c r="E761" t="s">
        <v>1694</v>
      </c>
      <c r="F761" t="s">
        <v>1276</v>
      </c>
      <c r="G761" s="88" t="s">
        <v>1701</v>
      </c>
      <c r="H761" s="15">
        <v>1935</v>
      </c>
      <c r="I761" s="247" t="s">
        <v>43</v>
      </c>
      <c r="J761" s="236"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9">
        <f>IF(ISBLANK(INDEX('Policy Characteristics'!F:F,MATCH($C761,'Policy Characteristics'!$C:$C,0))),"",INDEX('Policy Characteristics'!F:F,MATCH($C761,'Policy Characteristics'!$C:$C,0)))</f>
        <v>0</v>
      </c>
      <c r="M761" s="239">
        <f>IF(ISBLANK(INDEX('Policy Characteristics'!G:G,MATCH($C761,'Policy Characteristics'!$C:$C,0))),"",INDEX('Policy Characteristics'!G:G,MATCH($C761,'Policy Characteristics'!$C:$C,0)))</f>
        <v>1</v>
      </c>
      <c r="N761" s="239">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34"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1313</v>
      </c>
      <c r="E762" t="s">
        <v>1695</v>
      </c>
      <c r="F762" t="s">
        <v>1276</v>
      </c>
      <c r="G762" s="88" t="s">
        <v>1702</v>
      </c>
      <c r="H762" s="15">
        <v>1936</v>
      </c>
      <c r="I762" s="247" t="s">
        <v>43</v>
      </c>
      <c r="J762" s="236"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9">
        <f>IF(ISBLANK(INDEX('Policy Characteristics'!F:F,MATCH($C762,'Policy Characteristics'!$C:$C,0))),"",INDEX('Policy Characteristics'!F:F,MATCH($C762,'Policy Characteristics'!$C:$C,0)))</f>
        <v>0</v>
      </c>
      <c r="M762" s="239">
        <f>IF(ISBLANK(INDEX('Policy Characteristics'!G:G,MATCH($C762,'Policy Characteristics'!$C:$C,0))),"",INDEX('Policy Characteristics'!G:G,MATCH($C762,'Policy Characteristics'!$C:$C,0)))</f>
        <v>1</v>
      </c>
      <c r="N762" s="239">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34"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1313</v>
      </c>
      <c r="E763" t="s">
        <v>1833</v>
      </c>
      <c r="F763" t="s">
        <v>1276</v>
      </c>
      <c r="G763" s="88" t="s">
        <v>1833</v>
      </c>
      <c r="H763" s="15">
        <v>1937</v>
      </c>
      <c r="I763" s="247" t="s">
        <v>43</v>
      </c>
      <c r="J763" s="236"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9">
        <f>IF(ISBLANK(INDEX('Policy Characteristics'!F:F,MATCH($C763,'Policy Characteristics'!$C:$C,0))),"",INDEX('Policy Characteristics'!F:F,MATCH($C763,'Policy Characteristics'!$C:$C,0)))</f>
        <v>0</v>
      </c>
      <c r="M763" s="239">
        <f>IF(ISBLANK(INDEX('Policy Characteristics'!G:G,MATCH($C763,'Policy Characteristics'!$C:$C,0))),"",INDEX('Policy Characteristics'!G:G,MATCH($C763,'Policy Characteristics'!$C:$C,0)))</f>
        <v>1</v>
      </c>
      <c r="N763" s="239">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34"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1314</v>
      </c>
      <c r="E764" t="s">
        <v>1689</v>
      </c>
      <c r="F764" t="s">
        <v>820</v>
      </c>
      <c r="G764" s="88" t="s">
        <v>1696</v>
      </c>
      <c r="H764" s="15">
        <v>1938</v>
      </c>
      <c r="I764" s="247" t="s">
        <v>43</v>
      </c>
      <c r="J764" s="236"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9">
        <f>IF(ISBLANK(INDEX('Policy Characteristics'!F:F,MATCH($C764,'Policy Characteristics'!$C:$C,0))),"",INDEX('Policy Characteristics'!F:F,MATCH($C764,'Policy Characteristics'!$C:$C,0)))</f>
        <v>0</v>
      </c>
      <c r="M764" s="239">
        <f>IF(ISBLANK(INDEX('Policy Characteristics'!G:G,MATCH($C764,'Policy Characteristics'!$C:$C,0))),"",INDEX('Policy Characteristics'!G:G,MATCH($C764,'Policy Characteristics'!$C:$C,0)))</f>
        <v>1</v>
      </c>
      <c r="N764" s="239">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34"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1314</v>
      </c>
      <c r="E765" t="s">
        <v>1690</v>
      </c>
      <c r="F765" t="s">
        <v>820</v>
      </c>
      <c r="G765" s="88" t="s">
        <v>1697</v>
      </c>
      <c r="H765" s="15">
        <v>1939</v>
      </c>
      <c r="I765" s="247" t="s">
        <v>43</v>
      </c>
      <c r="J765" s="236"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9">
        <f>IF(ISBLANK(INDEX('Policy Characteristics'!F:F,MATCH($C765,'Policy Characteristics'!$C:$C,0))),"",INDEX('Policy Characteristics'!F:F,MATCH($C765,'Policy Characteristics'!$C:$C,0)))</f>
        <v>0</v>
      </c>
      <c r="M765" s="239">
        <f>IF(ISBLANK(INDEX('Policy Characteristics'!G:G,MATCH($C765,'Policy Characteristics'!$C:$C,0))),"",INDEX('Policy Characteristics'!G:G,MATCH($C765,'Policy Characteristics'!$C:$C,0)))</f>
        <v>1</v>
      </c>
      <c r="N765" s="239">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34"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1314</v>
      </c>
      <c r="E766" t="s">
        <v>1691</v>
      </c>
      <c r="F766" t="s">
        <v>820</v>
      </c>
      <c r="G766" s="88" t="s">
        <v>1698</v>
      </c>
      <c r="H766" s="15">
        <v>1940</v>
      </c>
      <c r="I766" s="247" t="s">
        <v>43</v>
      </c>
      <c r="J766" s="236"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9">
        <f>IF(ISBLANK(INDEX('Policy Characteristics'!F:F,MATCH($C766,'Policy Characteristics'!$C:$C,0))),"",INDEX('Policy Characteristics'!F:F,MATCH($C766,'Policy Characteristics'!$C:$C,0)))</f>
        <v>0</v>
      </c>
      <c r="M766" s="239">
        <f>IF(ISBLANK(INDEX('Policy Characteristics'!G:G,MATCH($C766,'Policy Characteristics'!$C:$C,0))),"",INDEX('Policy Characteristics'!G:G,MATCH($C766,'Policy Characteristics'!$C:$C,0)))</f>
        <v>1</v>
      </c>
      <c r="N766" s="239">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34"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1314</v>
      </c>
      <c r="E767" t="s">
        <v>1692</v>
      </c>
      <c r="F767" t="s">
        <v>820</v>
      </c>
      <c r="G767" s="88" t="s">
        <v>1699</v>
      </c>
      <c r="H767" s="15">
        <v>1941</v>
      </c>
      <c r="I767" s="247" t="s">
        <v>43</v>
      </c>
      <c r="J767" s="236"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9">
        <f>IF(ISBLANK(INDEX('Policy Characteristics'!F:F,MATCH($C767,'Policy Characteristics'!$C:$C,0))),"",INDEX('Policy Characteristics'!F:F,MATCH($C767,'Policy Characteristics'!$C:$C,0)))</f>
        <v>0</v>
      </c>
      <c r="M767" s="239">
        <f>IF(ISBLANK(INDEX('Policy Characteristics'!G:G,MATCH($C767,'Policy Characteristics'!$C:$C,0))),"",INDEX('Policy Characteristics'!G:G,MATCH($C767,'Policy Characteristics'!$C:$C,0)))</f>
        <v>1</v>
      </c>
      <c r="N767" s="239">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34"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1314</v>
      </c>
      <c r="E768" t="s">
        <v>1693</v>
      </c>
      <c r="F768" t="s">
        <v>820</v>
      </c>
      <c r="G768" s="88" t="s">
        <v>1700</v>
      </c>
      <c r="H768" s="15">
        <v>1942</v>
      </c>
      <c r="I768" s="247" t="s">
        <v>43</v>
      </c>
      <c r="J768" s="236"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9">
        <f>IF(ISBLANK(INDEX('Policy Characteristics'!F:F,MATCH($C768,'Policy Characteristics'!$C:$C,0))),"",INDEX('Policy Characteristics'!F:F,MATCH($C768,'Policy Characteristics'!$C:$C,0)))</f>
        <v>0</v>
      </c>
      <c r="M768" s="239">
        <f>IF(ISBLANK(INDEX('Policy Characteristics'!G:G,MATCH($C768,'Policy Characteristics'!$C:$C,0))),"",INDEX('Policy Characteristics'!G:G,MATCH($C768,'Policy Characteristics'!$C:$C,0)))</f>
        <v>1</v>
      </c>
      <c r="N768" s="239">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34"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1314</v>
      </c>
      <c r="E769" t="s">
        <v>1694</v>
      </c>
      <c r="F769" t="s">
        <v>820</v>
      </c>
      <c r="G769" s="88" t="s">
        <v>1701</v>
      </c>
      <c r="H769" s="15">
        <v>1943</v>
      </c>
      <c r="I769" s="247" t="s">
        <v>43</v>
      </c>
      <c r="J769" s="236"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9">
        <f>IF(ISBLANK(INDEX('Policy Characteristics'!F:F,MATCH($C769,'Policy Characteristics'!$C:$C,0))),"",INDEX('Policy Characteristics'!F:F,MATCH($C769,'Policy Characteristics'!$C:$C,0)))</f>
        <v>0</v>
      </c>
      <c r="M769" s="239">
        <f>IF(ISBLANK(INDEX('Policy Characteristics'!G:G,MATCH($C769,'Policy Characteristics'!$C:$C,0))),"",INDEX('Policy Characteristics'!G:G,MATCH($C769,'Policy Characteristics'!$C:$C,0)))</f>
        <v>1</v>
      </c>
      <c r="N769" s="239">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34"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1314</v>
      </c>
      <c r="E770" t="s">
        <v>1695</v>
      </c>
      <c r="F770" t="s">
        <v>820</v>
      </c>
      <c r="G770" s="88" t="s">
        <v>1702</v>
      </c>
      <c r="H770" s="15">
        <v>1944</v>
      </c>
      <c r="I770" s="247" t="s">
        <v>43</v>
      </c>
      <c r="J770" s="236"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9">
        <f>IF(ISBLANK(INDEX('Policy Characteristics'!F:F,MATCH($C770,'Policy Characteristics'!$C:$C,0))),"",INDEX('Policy Characteristics'!F:F,MATCH($C770,'Policy Characteristics'!$C:$C,0)))</f>
        <v>0</v>
      </c>
      <c r="M770" s="239">
        <f>IF(ISBLANK(INDEX('Policy Characteristics'!G:G,MATCH($C770,'Policy Characteristics'!$C:$C,0))),"",INDEX('Policy Characteristics'!G:G,MATCH($C770,'Policy Characteristics'!$C:$C,0)))</f>
        <v>1</v>
      </c>
      <c r="N770" s="239">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34"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1314</v>
      </c>
      <c r="E771" t="s">
        <v>1833</v>
      </c>
      <c r="F771" t="s">
        <v>820</v>
      </c>
      <c r="G771" s="88" t="s">
        <v>1833</v>
      </c>
      <c r="H771" s="15">
        <v>1945</v>
      </c>
      <c r="I771" s="247" t="s">
        <v>43</v>
      </c>
      <c r="J771" s="236"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9">
        <f>IF(ISBLANK(INDEX('Policy Characteristics'!F:F,MATCH($C771,'Policy Characteristics'!$C:$C,0))),"",INDEX('Policy Characteristics'!F:F,MATCH($C771,'Policy Characteristics'!$C:$C,0)))</f>
        <v>0</v>
      </c>
      <c r="M771" s="239">
        <f>IF(ISBLANK(INDEX('Policy Characteristics'!G:G,MATCH($C771,'Policy Characteristics'!$C:$C,0))),"",INDEX('Policy Characteristics'!G:G,MATCH($C771,'Policy Characteristics'!$C:$C,0)))</f>
        <v>1</v>
      </c>
      <c r="N771" s="239">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34"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1315</v>
      </c>
      <c r="E772" t="s">
        <v>1689</v>
      </c>
      <c r="F772" t="s">
        <v>1277</v>
      </c>
      <c r="G772" s="88" t="s">
        <v>1696</v>
      </c>
      <c r="H772" s="15">
        <v>1946</v>
      </c>
      <c r="I772" s="247" t="s">
        <v>43</v>
      </c>
      <c r="J772" s="236"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9">
        <f>IF(ISBLANK(INDEX('Policy Characteristics'!F:F,MATCH($C772,'Policy Characteristics'!$C:$C,0))),"",INDEX('Policy Characteristics'!F:F,MATCH($C772,'Policy Characteristics'!$C:$C,0)))</f>
        <v>0</v>
      </c>
      <c r="M772" s="239">
        <f>IF(ISBLANK(INDEX('Policy Characteristics'!G:G,MATCH($C772,'Policy Characteristics'!$C:$C,0))),"",INDEX('Policy Characteristics'!G:G,MATCH($C772,'Policy Characteristics'!$C:$C,0)))</f>
        <v>1</v>
      </c>
      <c r="N772" s="239">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34"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1315</v>
      </c>
      <c r="E773" t="s">
        <v>1690</v>
      </c>
      <c r="F773" t="s">
        <v>1277</v>
      </c>
      <c r="G773" s="88" t="s">
        <v>1697</v>
      </c>
      <c r="H773" s="15">
        <v>1947</v>
      </c>
      <c r="I773" s="247" t="s">
        <v>43</v>
      </c>
      <c r="J773" s="236"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9">
        <f>IF(ISBLANK(INDEX('Policy Characteristics'!F:F,MATCH($C773,'Policy Characteristics'!$C:$C,0))),"",INDEX('Policy Characteristics'!F:F,MATCH($C773,'Policy Characteristics'!$C:$C,0)))</f>
        <v>0</v>
      </c>
      <c r="M773" s="239">
        <f>IF(ISBLANK(INDEX('Policy Characteristics'!G:G,MATCH($C773,'Policy Characteristics'!$C:$C,0))),"",INDEX('Policy Characteristics'!G:G,MATCH($C773,'Policy Characteristics'!$C:$C,0)))</f>
        <v>1</v>
      </c>
      <c r="N773" s="239">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34"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1315</v>
      </c>
      <c r="E774" t="s">
        <v>1691</v>
      </c>
      <c r="F774" t="s">
        <v>1277</v>
      </c>
      <c r="G774" s="88" t="s">
        <v>1698</v>
      </c>
      <c r="H774" s="15">
        <v>1948</v>
      </c>
      <c r="I774" s="247" t="s">
        <v>43</v>
      </c>
      <c r="J774" s="236"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9">
        <f>IF(ISBLANK(INDEX('Policy Characteristics'!F:F,MATCH($C774,'Policy Characteristics'!$C:$C,0))),"",INDEX('Policy Characteristics'!F:F,MATCH($C774,'Policy Characteristics'!$C:$C,0)))</f>
        <v>0</v>
      </c>
      <c r="M774" s="239">
        <f>IF(ISBLANK(INDEX('Policy Characteristics'!G:G,MATCH($C774,'Policy Characteristics'!$C:$C,0))),"",INDEX('Policy Characteristics'!G:G,MATCH($C774,'Policy Characteristics'!$C:$C,0)))</f>
        <v>1</v>
      </c>
      <c r="N774" s="239">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34"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1315</v>
      </c>
      <c r="E775" t="s">
        <v>1692</v>
      </c>
      <c r="F775" t="s">
        <v>1277</v>
      </c>
      <c r="G775" s="88" t="s">
        <v>1699</v>
      </c>
      <c r="H775" s="15">
        <v>1949</v>
      </c>
      <c r="I775" s="247" t="s">
        <v>43</v>
      </c>
      <c r="J775" s="236"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9">
        <f>IF(ISBLANK(INDEX('Policy Characteristics'!F:F,MATCH($C775,'Policy Characteristics'!$C:$C,0))),"",INDEX('Policy Characteristics'!F:F,MATCH($C775,'Policy Characteristics'!$C:$C,0)))</f>
        <v>0</v>
      </c>
      <c r="M775" s="239">
        <f>IF(ISBLANK(INDEX('Policy Characteristics'!G:G,MATCH($C775,'Policy Characteristics'!$C:$C,0))),"",INDEX('Policy Characteristics'!G:G,MATCH($C775,'Policy Characteristics'!$C:$C,0)))</f>
        <v>1</v>
      </c>
      <c r="N775" s="239">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34"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1315</v>
      </c>
      <c r="E776" t="s">
        <v>1693</v>
      </c>
      <c r="F776" t="s">
        <v>1277</v>
      </c>
      <c r="G776" s="88" t="s">
        <v>1700</v>
      </c>
      <c r="H776" s="15">
        <v>1950</v>
      </c>
      <c r="I776" s="247" t="s">
        <v>43</v>
      </c>
      <c r="J776" s="236"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9">
        <f>IF(ISBLANK(INDEX('Policy Characteristics'!F:F,MATCH($C776,'Policy Characteristics'!$C:$C,0))),"",INDEX('Policy Characteristics'!F:F,MATCH($C776,'Policy Characteristics'!$C:$C,0)))</f>
        <v>0</v>
      </c>
      <c r="M776" s="239">
        <f>IF(ISBLANK(INDEX('Policy Characteristics'!G:G,MATCH($C776,'Policy Characteristics'!$C:$C,0))),"",INDEX('Policy Characteristics'!G:G,MATCH($C776,'Policy Characteristics'!$C:$C,0)))</f>
        <v>1</v>
      </c>
      <c r="N776" s="239">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34"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1315</v>
      </c>
      <c r="E777" t="s">
        <v>1694</v>
      </c>
      <c r="F777" t="s">
        <v>1277</v>
      </c>
      <c r="G777" s="88" t="s">
        <v>1701</v>
      </c>
      <c r="H777" s="15">
        <v>1951</v>
      </c>
      <c r="I777" s="247" t="s">
        <v>43</v>
      </c>
      <c r="J777" s="236"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9">
        <f>IF(ISBLANK(INDEX('Policy Characteristics'!F:F,MATCH($C777,'Policy Characteristics'!$C:$C,0))),"",INDEX('Policy Characteristics'!F:F,MATCH($C777,'Policy Characteristics'!$C:$C,0)))</f>
        <v>0</v>
      </c>
      <c r="M777" s="239">
        <f>IF(ISBLANK(INDEX('Policy Characteristics'!G:G,MATCH($C777,'Policy Characteristics'!$C:$C,0))),"",INDEX('Policy Characteristics'!G:G,MATCH($C777,'Policy Characteristics'!$C:$C,0)))</f>
        <v>1</v>
      </c>
      <c r="N777" s="239">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34"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1315</v>
      </c>
      <c r="E778" t="s">
        <v>1695</v>
      </c>
      <c r="F778" t="s">
        <v>1277</v>
      </c>
      <c r="G778" s="88" t="s">
        <v>1702</v>
      </c>
      <c r="H778" s="15">
        <v>1952</v>
      </c>
      <c r="I778" s="247" t="s">
        <v>43</v>
      </c>
      <c r="J778" s="236"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9">
        <f>IF(ISBLANK(INDEX('Policy Characteristics'!F:F,MATCH($C778,'Policy Characteristics'!$C:$C,0))),"",INDEX('Policy Characteristics'!F:F,MATCH($C778,'Policy Characteristics'!$C:$C,0)))</f>
        <v>0</v>
      </c>
      <c r="M778" s="239">
        <f>IF(ISBLANK(INDEX('Policy Characteristics'!G:G,MATCH($C778,'Policy Characteristics'!$C:$C,0))),"",INDEX('Policy Characteristics'!G:G,MATCH($C778,'Policy Characteristics'!$C:$C,0)))</f>
        <v>1</v>
      </c>
      <c r="N778" s="239">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34"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1315</v>
      </c>
      <c r="E779" t="s">
        <v>1833</v>
      </c>
      <c r="F779" t="s">
        <v>1277</v>
      </c>
      <c r="G779" s="88" t="s">
        <v>1833</v>
      </c>
      <c r="H779" s="15">
        <v>1953</v>
      </c>
      <c r="I779" s="247" t="s">
        <v>43</v>
      </c>
      <c r="J779" s="236"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9">
        <f>IF(ISBLANK(INDEX('Policy Characteristics'!F:F,MATCH($C779,'Policy Characteristics'!$C:$C,0))),"",INDEX('Policy Characteristics'!F:F,MATCH($C779,'Policy Characteristics'!$C:$C,0)))</f>
        <v>0</v>
      </c>
      <c r="M779" s="239">
        <f>IF(ISBLANK(INDEX('Policy Characteristics'!G:G,MATCH($C779,'Policy Characteristics'!$C:$C,0))),"",INDEX('Policy Characteristics'!G:G,MATCH($C779,'Policy Characteristics'!$C:$C,0)))</f>
        <v>1</v>
      </c>
      <c r="N779" s="239">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34"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1316</v>
      </c>
      <c r="E780" t="s">
        <v>1689</v>
      </c>
      <c r="F780" t="s">
        <v>1278</v>
      </c>
      <c r="G780" s="88" t="s">
        <v>1696</v>
      </c>
      <c r="H780" s="15">
        <v>1954</v>
      </c>
      <c r="I780" s="247" t="s">
        <v>43</v>
      </c>
      <c r="J780" s="236"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9">
        <f>IF(ISBLANK(INDEX('Policy Characteristics'!F:F,MATCH($C780,'Policy Characteristics'!$C:$C,0))),"",INDEX('Policy Characteristics'!F:F,MATCH($C780,'Policy Characteristics'!$C:$C,0)))</f>
        <v>0</v>
      </c>
      <c r="M780" s="239">
        <f>IF(ISBLANK(INDEX('Policy Characteristics'!G:G,MATCH($C780,'Policy Characteristics'!$C:$C,0))),"",INDEX('Policy Characteristics'!G:G,MATCH($C780,'Policy Characteristics'!$C:$C,0)))</f>
        <v>1</v>
      </c>
      <c r="N780" s="239">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34"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1316</v>
      </c>
      <c r="E781" t="s">
        <v>1690</v>
      </c>
      <c r="F781" t="s">
        <v>1278</v>
      </c>
      <c r="G781" s="88" t="s">
        <v>1697</v>
      </c>
      <c r="H781" s="15">
        <v>1955</v>
      </c>
      <c r="I781" s="247" t="s">
        <v>43</v>
      </c>
      <c r="J781" s="236"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9">
        <f>IF(ISBLANK(INDEX('Policy Characteristics'!F:F,MATCH($C781,'Policy Characteristics'!$C:$C,0))),"",INDEX('Policy Characteristics'!F:F,MATCH($C781,'Policy Characteristics'!$C:$C,0)))</f>
        <v>0</v>
      </c>
      <c r="M781" s="239">
        <f>IF(ISBLANK(INDEX('Policy Characteristics'!G:G,MATCH($C781,'Policy Characteristics'!$C:$C,0))),"",INDEX('Policy Characteristics'!G:G,MATCH($C781,'Policy Characteristics'!$C:$C,0)))</f>
        <v>1</v>
      </c>
      <c r="N781" s="239">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34"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1316</v>
      </c>
      <c r="E782" t="s">
        <v>1691</v>
      </c>
      <c r="F782" t="s">
        <v>1278</v>
      </c>
      <c r="G782" s="88" t="s">
        <v>1698</v>
      </c>
      <c r="H782" s="15">
        <v>1956</v>
      </c>
      <c r="I782" s="247" t="s">
        <v>43</v>
      </c>
      <c r="J782" s="236"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9">
        <f>IF(ISBLANK(INDEX('Policy Characteristics'!F:F,MATCH($C782,'Policy Characteristics'!$C:$C,0))),"",INDEX('Policy Characteristics'!F:F,MATCH($C782,'Policy Characteristics'!$C:$C,0)))</f>
        <v>0</v>
      </c>
      <c r="M782" s="239">
        <f>IF(ISBLANK(INDEX('Policy Characteristics'!G:G,MATCH($C782,'Policy Characteristics'!$C:$C,0))),"",INDEX('Policy Characteristics'!G:G,MATCH($C782,'Policy Characteristics'!$C:$C,0)))</f>
        <v>1</v>
      </c>
      <c r="N782" s="239">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34"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1316</v>
      </c>
      <c r="E783" t="s">
        <v>1692</v>
      </c>
      <c r="F783" t="s">
        <v>1278</v>
      </c>
      <c r="G783" s="88" t="s">
        <v>1699</v>
      </c>
      <c r="H783" s="15">
        <v>1957</v>
      </c>
      <c r="I783" s="247" t="s">
        <v>43</v>
      </c>
      <c r="J783" s="236"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9">
        <f>IF(ISBLANK(INDEX('Policy Characteristics'!F:F,MATCH($C783,'Policy Characteristics'!$C:$C,0))),"",INDEX('Policy Characteristics'!F:F,MATCH($C783,'Policy Characteristics'!$C:$C,0)))</f>
        <v>0</v>
      </c>
      <c r="M783" s="239">
        <f>IF(ISBLANK(INDEX('Policy Characteristics'!G:G,MATCH($C783,'Policy Characteristics'!$C:$C,0))),"",INDEX('Policy Characteristics'!G:G,MATCH($C783,'Policy Characteristics'!$C:$C,0)))</f>
        <v>1</v>
      </c>
      <c r="N783" s="239">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34"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1316</v>
      </c>
      <c r="E784" t="s">
        <v>1693</v>
      </c>
      <c r="F784" t="s">
        <v>1278</v>
      </c>
      <c r="G784" s="88" t="s">
        <v>1700</v>
      </c>
      <c r="H784" s="15">
        <v>1958</v>
      </c>
      <c r="I784" s="247" t="s">
        <v>43</v>
      </c>
      <c r="J784" s="236"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9">
        <f>IF(ISBLANK(INDEX('Policy Characteristics'!F:F,MATCH($C784,'Policy Characteristics'!$C:$C,0))),"",INDEX('Policy Characteristics'!F:F,MATCH($C784,'Policy Characteristics'!$C:$C,0)))</f>
        <v>0</v>
      </c>
      <c r="M784" s="239">
        <f>IF(ISBLANK(INDEX('Policy Characteristics'!G:G,MATCH($C784,'Policy Characteristics'!$C:$C,0))),"",INDEX('Policy Characteristics'!G:G,MATCH($C784,'Policy Characteristics'!$C:$C,0)))</f>
        <v>1</v>
      </c>
      <c r="N784" s="239">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34"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1316</v>
      </c>
      <c r="E785" t="s">
        <v>1694</v>
      </c>
      <c r="F785" t="s">
        <v>1278</v>
      </c>
      <c r="G785" s="88" t="s">
        <v>1701</v>
      </c>
      <c r="H785" s="15">
        <v>1959</v>
      </c>
      <c r="I785" s="247" t="s">
        <v>43</v>
      </c>
      <c r="J785" s="236"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9">
        <f>IF(ISBLANK(INDEX('Policy Characteristics'!F:F,MATCH($C785,'Policy Characteristics'!$C:$C,0))),"",INDEX('Policy Characteristics'!F:F,MATCH($C785,'Policy Characteristics'!$C:$C,0)))</f>
        <v>0</v>
      </c>
      <c r="M785" s="239">
        <f>IF(ISBLANK(INDEX('Policy Characteristics'!G:G,MATCH($C785,'Policy Characteristics'!$C:$C,0))),"",INDEX('Policy Characteristics'!G:G,MATCH($C785,'Policy Characteristics'!$C:$C,0)))</f>
        <v>1</v>
      </c>
      <c r="N785" s="239">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34"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1316</v>
      </c>
      <c r="E786" t="s">
        <v>1695</v>
      </c>
      <c r="F786" t="s">
        <v>1278</v>
      </c>
      <c r="G786" s="88" t="s">
        <v>1702</v>
      </c>
      <c r="H786" s="15">
        <v>1960</v>
      </c>
      <c r="I786" s="247" t="s">
        <v>43</v>
      </c>
      <c r="J786" s="236"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9">
        <f>IF(ISBLANK(INDEX('Policy Characteristics'!F:F,MATCH($C786,'Policy Characteristics'!$C:$C,0))),"",INDEX('Policy Characteristics'!F:F,MATCH($C786,'Policy Characteristics'!$C:$C,0)))</f>
        <v>0</v>
      </c>
      <c r="M786" s="239">
        <f>IF(ISBLANK(INDEX('Policy Characteristics'!G:G,MATCH($C786,'Policy Characteristics'!$C:$C,0))),"",INDEX('Policy Characteristics'!G:G,MATCH($C786,'Policy Characteristics'!$C:$C,0)))</f>
        <v>1</v>
      </c>
      <c r="N786" s="239">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34"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1316</v>
      </c>
      <c r="E787" t="s">
        <v>1833</v>
      </c>
      <c r="F787" t="s">
        <v>1278</v>
      </c>
      <c r="G787" s="88" t="s">
        <v>1833</v>
      </c>
      <c r="H787" s="15">
        <v>1961</v>
      </c>
      <c r="I787" s="247" t="s">
        <v>43</v>
      </c>
      <c r="J787" s="236"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9">
        <f>IF(ISBLANK(INDEX('Policy Characteristics'!F:F,MATCH($C787,'Policy Characteristics'!$C:$C,0))),"",INDEX('Policy Characteristics'!F:F,MATCH($C787,'Policy Characteristics'!$C:$C,0)))</f>
        <v>0</v>
      </c>
      <c r="M787" s="239">
        <f>IF(ISBLANK(INDEX('Policy Characteristics'!G:G,MATCH($C787,'Policy Characteristics'!$C:$C,0))),"",INDEX('Policy Characteristics'!G:G,MATCH($C787,'Policy Characteristics'!$C:$C,0)))</f>
        <v>1</v>
      </c>
      <c r="N787" s="239">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34"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1317</v>
      </c>
      <c r="E788" t="s">
        <v>1689</v>
      </c>
      <c r="F788" t="s">
        <v>1279</v>
      </c>
      <c r="G788" s="88" t="s">
        <v>1696</v>
      </c>
      <c r="H788" s="15">
        <v>1962</v>
      </c>
      <c r="I788" s="247" t="s">
        <v>43</v>
      </c>
      <c r="J788" s="236"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9">
        <f>IF(ISBLANK(INDEX('Policy Characteristics'!F:F,MATCH($C788,'Policy Characteristics'!$C:$C,0))),"",INDEX('Policy Characteristics'!F:F,MATCH($C788,'Policy Characteristics'!$C:$C,0)))</f>
        <v>0</v>
      </c>
      <c r="M788" s="239">
        <f>IF(ISBLANK(INDEX('Policy Characteristics'!G:G,MATCH($C788,'Policy Characteristics'!$C:$C,0))),"",INDEX('Policy Characteristics'!G:G,MATCH($C788,'Policy Characteristics'!$C:$C,0)))</f>
        <v>1</v>
      </c>
      <c r="N788" s="239">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34"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1317</v>
      </c>
      <c r="E789" t="s">
        <v>1690</v>
      </c>
      <c r="F789" t="s">
        <v>1279</v>
      </c>
      <c r="G789" s="88" t="s">
        <v>1697</v>
      </c>
      <c r="H789" s="15">
        <v>1963</v>
      </c>
      <c r="I789" s="247" t="s">
        <v>43</v>
      </c>
      <c r="J789" s="236"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9">
        <f>IF(ISBLANK(INDEX('Policy Characteristics'!F:F,MATCH($C789,'Policy Characteristics'!$C:$C,0))),"",INDEX('Policy Characteristics'!F:F,MATCH($C789,'Policy Characteristics'!$C:$C,0)))</f>
        <v>0</v>
      </c>
      <c r="M789" s="239">
        <f>IF(ISBLANK(INDEX('Policy Characteristics'!G:G,MATCH($C789,'Policy Characteristics'!$C:$C,0))),"",INDEX('Policy Characteristics'!G:G,MATCH($C789,'Policy Characteristics'!$C:$C,0)))</f>
        <v>1</v>
      </c>
      <c r="N789" s="239">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34"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1317</v>
      </c>
      <c r="E790" t="s">
        <v>1691</v>
      </c>
      <c r="F790" t="s">
        <v>1279</v>
      </c>
      <c r="G790" s="88" t="s">
        <v>1698</v>
      </c>
      <c r="H790" s="15">
        <v>1964</v>
      </c>
      <c r="I790" s="247" t="s">
        <v>43</v>
      </c>
      <c r="J790" s="236"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9">
        <f>IF(ISBLANK(INDEX('Policy Characteristics'!F:F,MATCH($C790,'Policy Characteristics'!$C:$C,0))),"",INDEX('Policy Characteristics'!F:F,MATCH($C790,'Policy Characteristics'!$C:$C,0)))</f>
        <v>0</v>
      </c>
      <c r="M790" s="239">
        <f>IF(ISBLANK(INDEX('Policy Characteristics'!G:G,MATCH($C790,'Policy Characteristics'!$C:$C,0))),"",INDEX('Policy Characteristics'!G:G,MATCH($C790,'Policy Characteristics'!$C:$C,0)))</f>
        <v>1</v>
      </c>
      <c r="N790" s="239">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34"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1317</v>
      </c>
      <c r="E791" t="s">
        <v>1692</v>
      </c>
      <c r="F791" t="s">
        <v>1279</v>
      </c>
      <c r="G791" s="88" t="s">
        <v>1699</v>
      </c>
      <c r="H791" s="15">
        <v>1965</v>
      </c>
      <c r="I791" s="247" t="s">
        <v>43</v>
      </c>
      <c r="J791" s="236"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9">
        <f>IF(ISBLANK(INDEX('Policy Characteristics'!F:F,MATCH($C791,'Policy Characteristics'!$C:$C,0))),"",INDEX('Policy Characteristics'!F:F,MATCH($C791,'Policy Characteristics'!$C:$C,0)))</f>
        <v>0</v>
      </c>
      <c r="M791" s="239">
        <f>IF(ISBLANK(INDEX('Policy Characteristics'!G:G,MATCH($C791,'Policy Characteristics'!$C:$C,0))),"",INDEX('Policy Characteristics'!G:G,MATCH($C791,'Policy Characteristics'!$C:$C,0)))</f>
        <v>1</v>
      </c>
      <c r="N791" s="239">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34"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1317</v>
      </c>
      <c r="E792" t="s">
        <v>1693</v>
      </c>
      <c r="F792" t="s">
        <v>1279</v>
      </c>
      <c r="G792" s="88" t="s">
        <v>1700</v>
      </c>
      <c r="H792" s="15">
        <v>1966</v>
      </c>
      <c r="I792" s="247" t="s">
        <v>43</v>
      </c>
      <c r="J792" s="236"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9">
        <f>IF(ISBLANK(INDEX('Policy Characteristics'!F:F,MATCH($C792,'Policy Characteristics'!$C:$C,0))),"",INDEX('Policy Characteristics'!F:F,MATCH($C792,'Policy Characteristics'!$C:$C,0)))</f>
        <v>0</v>
      </c>
      <c r="M792" s="239">
        <f>IF(ISBLANK(INDEX('Policy Characteristics'!G:G,MATCH($C792,'Policy Characteristics'!$C:$C,0))),"",INDEX('Policy Characteristics'!G:G,MATCH($C792,'Policy Characteristics'!$C:$C,0)))</f>
        <v>1</v>
      </c>
      <c r="N792" s="239">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34"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1317</v>
      </c>
      <c r="E793" t="s">
        <v>1694</v>
      </c>
      <c r="F793" t="s">
        <v>1279</v>
      </c>
      <c r="G793" s="88" t="s">
        <v>1701</v>
      </c>
      <c r="H793" s="15">
        <v>1967</v>
      </c>
      <c r="I793" s="247" t="s">
        <v>43</v>
      </c>
      <c r="J793" s="236"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9">
        <f>IF(ISBLANK(INDEX('Policy Characteristics'!F:F,MATCH($C793,'Policy Characteristics'!$C:$C,0))),"",INDEX('Policy Characteristics'!F:F,MATCH($C793,'Policy Characteristics'!$C:$C,0)))</f>
        <v>0</v>
      </c>
      <c r="M793" s="239">
        <f>IF(ISBLANK(INDEX('Policy Characteristics'!G:G,MATCH($C793,'Policy Characteristics'!$C:$C,0))),"",INDEX('Policy Characteristics'!G:G,MATCH($C793,'Policy Characteristics'!$C:$C,0)))</f>
        <v>1</v>
      </c>
      <c r="N793" s="239">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34"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1317</v>
      </c>
      <c r="E794" t="s">
        <v>1695</v>
      </c>
      <c r="F794" t="s">
        <v>1279</v>
      </c>
      <c r="G794" s="88" t="s">
        <v>1702</v>
      </c>
      <c r="H794" s="15">
        <v>1968</v>
      </c>
      <c r="I794" s="247" t="s">
        <v>43</v>
      </c>
      <c r="J794" s="236"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9">
        <f>IF(ISBLANK(INDEX('Policy Characteristics'!F:F,MATCH($C794,'Policy Characteristics'!$C:$C,0))),"",INDEX('Policy Characteristics'!F:F,MATCH($C794,'Policy Characteristics'!$C:$C,0)))</f>
        <v>0</v>
      </c>
      <c r="M794" s="239">
        <f>IF(ISBLANK(INDEX('Policy Characteristics'!G:G,MATCH($C794,'Policy Characteristics'!$C:$C,0))),"",INDEX('Policy Characteristics'!G:G,MATCH($C794,'Policy Characteristics'!$C:$C,0)))</f>
        <v>1</v>
      </c>
      <c r="N794" s="239">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34"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1317</v>
      </c>
      <c r="E795" t="s">
        <v>1833</v>
      </c>
      <c r="F795" t="s">
        <v>1279</v>
      </c>
      <c r="G795" s="88" t="s">
        <v>1833</v>
      </c>
      <c r="H795" s="15">
        <v>1969</v>
      </c>
      <c r="I795" s="247" t="s">
        <v>43</v>
      </c>
      <c r="J795" s="236"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9">
        <f>IF(ISBLANK(INDEX('Policy Characteristics'!F:F,MATCH($C795,'Policy Characteristics'!$C:$C,0))),"",INDEX('Policy Characteristics'!F:F,MATCH($C795,'Policy Characteristics'!$C:$C,0)))</f>
        <v>0</v>
      </c>
      <c r="M795" s="239">
        <f>IF(ISBLANK(INDEX('Policy Characteristics'!G:G,MATCH($C795,'Policy Characteristics'!$C:$C,0))),"",INDEX('Policy Characteristics'!G:G,MATCH($C795,'Policy Characteristics'!$C:$C,0)))</f>
        <v>1</v>
      </c>
      <c r="N795" s="239">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34"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1318</v>
      </c>
      <c r="E796" t="s">
        <v>1689</v>
      </c>
      <c r="F796" t="s">
        <v>1280</v>
      </c>
      <c r="G796" s="88" t="s">
        <v>1696</v>
      </c>
      <c r="H796" s="15">
        <v>1970</v>
      </c>
      <c r="I796" s="247" t="s">
        <v>43</v>
      </c>
      <c r="J796" s="236"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9">
        <f>IF(ISBLANK(INDEX('Policy Characteristics'!F:F,MATCH($C796,'Policy Characteristics'!$C:$C,0))),"",INDEX('Policy Characteristics'!F:F,MATCH($C796,'Policy Characteristics'!$C:$C,0)))</f>
        <v>0</v>
      </c>
      <c r="M796" s="239">
        <f>IF(ISBLANK(INDEX('Policy Characteristics'!G:G,MATCH($C796,'Policy Characteristics'!$C:$C,0))),"",INDEX('Policy Characteristics'!G:G,MATCH($C796,'Policy Characteristics'!$C:$C,0)))</f>
        <v>1</v>
      </c>
      <c r="N796" s="239">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34"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1318</v>
      </c>
      <c r="E797" t="s">
        <v>1690</v>
      </c>
      <c r="F797" t="s">
        <v>1280</v>
      </c>
      <c r="G797" s="88" t="s">
        <v>1697</v>
      </c>
      <c r="H797" s="15">
        <v>1971</v>
      </c>
      <c r="I797" s="247" t="s">
        <v>43</v>
      </c>
      <c r="J797" s="236"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9">
        <f>IF(ISBLANK(INDEX('Policy Characteristics'!F:F,MATCH($C797,'Policy Characteristics'!$C:$C,0))),"",INDEX('Policy Characteristics'!F:F,MATCH($C797,'Policy Characteristics'!$C:$C,0)))</f>
        <v>0</v>
      </c>
      <c r="M797" s="239">
        <f>IF(ISBLANK(INDEX('Policy Characteristics'!G:G,MATCH($C797,'Policy Characteristics'!$C:$C,0))),"",INDEX('Policy Characteristics'!G:G,MATCH($C797,'Policy Characteristics'!$C:$C,0)))</f>
        <v>1</v>
      </c>
      <c r="N797" s="239">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34"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1318</v>
      </c>
      <c r="E798" t="s">
        <v>1691</v>
      </c>
      <c r="F798" t="s">
        <v>1280</v>
      </c>
      <c r="G798" s="88" t="s">
        <v>1698</v>
      </c>
      <c r="H798" s="15">
        <v>1972</v>
      </c>
      <c r="I798" s="247" t="s">
        <v>43</v>
      </c>
      <c r="J798" s="236"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9">
        <f>IF(ISBLANK(INDEX('Policy Characteristics'!F:F,MATCH($C798,'Policy Characteristics'!$C:$C,0))),"",INDEX('Policy Characteristics'!F:F,MATCH($C798,'Policy Characteristics'!$C:$C,0)))</f>
        <v>0</v>
      </c>
      <c r="M798" s="239">
        <f>IF(ISBLANK(INDEX('Policy Characteristics'!G:G,MATCH($C798,'Policy Characteristics'!$C:$C,0))),"",INDEX('Policy Characteristics'!G:G,MATCH($C798,'Policy Characteristics'!$C:$C,0)))</f>
        <v>1</v>
      </c>
      <c r="N798" s="239">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34"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1318</v>
      </c>
      <c r="E799" t="s">
        <v>1692</v>
      </c>
      <c r="F799" t="s">
        <v>1280</v>
      </c>
      <c r="G799" s="88" t="s">
        <v>1699</v>
      </c>
      <c r="H799" s="15">
        <v>1973</v>
      </c>
      <c r="I799" s="247" t="s">
        <v>43</v>
      </c>
      <c r="J799" s="236"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9">
        <f>IF(ISBLANK(INDEX('Policy Characteristics'!F:F,MATCH($C799,'Policy Characteristics'!$C:$C,0))),"",INDEX('Policy Characteristics'!F:F,MATCH($C799,'Policy Characteristics'!$C:$C,0)))</f>
        <v>0</v>
      </c>
      <c r="M799" s="239">
        <f>IF(ISBLANK(INDEX('Policy Characteristics'!G:G,MATCH($C799,'Policy Characteristics'!$C:$C,0))),"",INDEX('Policy Characteristics'!G:G,MATCH($C799,'Policy Characteristics'!$C:$C,0)))</f>
        <v>1</v>
      </c>
      <c r="N799" s="239">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34"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1318</v>
      </c>
      <c r="E800" t="s">
        <v>1693</v>
      </c>
      <c r="F800" t="s">
        <v>1280</v>
      </c>
      <c r="G800" s="88" t="s">
        <v>1700</v>
      </c>
      <c r="H800" s="15">
        <v>1974</v>
      </c>
      <c r="I800" s="247" t="s">
        <v>43</v>
      </c>
      <c r="J800" s="236"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9">
        <f>IF(ISBLANK(INDEX('Policy Characteristics'!F:F,MATCH($C800,'Policy Characteristics'!$C:$C,0))),"",INDEX('Policy Characteristics'!F:F,MATCH($C800,'Policy Characteristics'!$C:$C,0)))</f>
        <v>0</v>
      </c>
      <c r="M800" s="239">
        <f>IF(ISBLANK(INDEX('Policy Characteristics'!G:G,MATCH($C800,'Policy Characteristics'!$C:$C,0))),"",INDEX('Policy Characteristics'!G:G,MATCH($C800,'Policy Characteristics'!$C:$C,0)))</f>
        <v>1</v>
      </c>
      <c r="N800" s="239">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34"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1318</v>
      </c>
      <c r="E801" t="s">
        <v>1694</v>
      </c>
      <c r="F801" t="s">
        <v>1280</v>
      </c>
      <c r="G801" s="88" t="s">
        <v>1701</v>
      </c>
      <c r="H801" s="15">
        <v>1975</v>
      </c>
      <c r="I801" s="247" t="s">
        <v>43</v>
      </c>
      <c r="J801" s="236"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9">
        <f>IF(ISBLANK(INDEX('Policy Characteristics'!F:F,MATCH($C801,'Policy Characteristics'!$C:$C,0))),"",INDEX('Policy Characteristics'!F:F,MATCH($C801,'Policy Characteristics'!$C:$C,0)))</f>
        <v>0</v>
      </c>
      <c r="M801" s="239">
        <f>IF(ISBLANK(INDEX('Policy Characteristics'!G:G,MATCH($C801,'Policy Characteristics'!$C:$C,0))),"",INDEX('Policy Characteristics'!G:G,MATCH($C801,'Policy Characteristics'!$C:$C,0)))</f>
        <v>1</v>
      </c>
      <c r="N801" s="239">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34"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1318</v>
      </c>
      <c r="E802" t="s">
        <v>1695</v>
      </c>
      <c r="F802" t="s">
        <v>1280</v>
      </c>
      <c r="G802" s="88" t="s">
        <v>1702</v>
      </c>
      <c r="H802" s="15">
        <v>1976</v>
      </c>
      <c r="I802" s="247" t="s">
        <v>43</v>
      </c>
      <c r="J802" s="236"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9">
        <f>IF(ISBLANK(INDEX('Policy Characteristics'!F:F,MATCH($C802,'Policy Characteristics'!$C:$C,0))),"",INDEX('Policy Characteristics'!F:F,MATCH($C802,'Policy Characteristics'!$C:$C,0)))</f>
        <v>0</v>
      </c>
      <c r="M802" s="239">
        <f>IF(ISBLANK(INDEX('Policy Characteristics'!G:G,MATCH($C802,'Policy Characteristics'!$C:$C,0))),"",INDEX('Policy Characteristics'!G:G,MATCH($C802,'Policy Characteristics'!$C:$C,0)))</f>
        <v>1</v>
      </c>
      <c r="N802" s="239">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34"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1318</v>
      </c>
      <c r="E803" t="s">
        <v>1833</v>
      </c>
      <c r="F803" t="s">
        <v>1280</v>
      </c>
      <c r="G803" s="88" t="s">
        <v>1833</v>
      </c>
      <c r="H803" s="15">
        <v>1977</v>
      </c>
      <c r="I803" s="247" t="s">
        <v>43</v>
      </c>
      <c r="J803" s="236"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9">
        <f>IF(ISBLANK(INDEX('Policy Characteristics'!F:F,MATCH($C803,'Policy Characteristics'!$C:$C,0))),"",INDEX('Policy Characteristics'!F:F,MATCH($C803,'Policy Characteristics'!$C:$C,0)))</f>
        <v>0</v>
      </c>
      <c r="M803" s="239">
        <f>IF(ISBLANK(INDEX('Policy Characteristics'!G:G,MATCH($C803,'Policy Characteristics'!$C:$C,0))),"",INDEX('Policy Characteristics'!G:G,MATCH($C803,'Policy Characteristics'!$C:$C,0)))</f>
        <v>1</v>
      </c>
      <c r="N803" s="239">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34"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1319</v>
      </c>
      <c r="E804" t="s">
        <v>1689</v>
      </c>
      <c r="F804" t="s">
        <v>1281</v>
      </c>
      <c r="G804" s="88" t="s">
        <v>1696</v>
      </c>
      <c r="H804" s="15">
        <v>1978</v>
      </c>
      <c r="I804" s="247" t="s">
        <v>43</v>
      </c>
      <c r="J804" s="236"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9">
        <f>IF(ISBLANK(INDEX('Policy Characteristics'!F:F,MATCH($C804,'Policy Characteristics'!$C:$C,0))),"",INDEX('Policy Characteristics'!F:F,MATCH($C804,'Policy Characteristics'!$C:$C,0)))</f>
        <v>0</v>
      </c>
      <c r="M804" s="239">
        <f>IF(ISBLANK(INDEX('Policy Characteristics'!G:G,MATCH($C804,'Policy Characteristics'!$C:$C,0))),"",INDEX('Policy Characteristics'!G:G,MATCH($C804,'Policy Characteristics'!$C:$C,0)))</f>
        <v>1</v>
      </c>
      <c r="N804" s="239">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34"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1319</v>
      </c>
      <c r="E805" t="s">
        <v>1690</v>
      </c>
      <c r="F805" t="s">
        <v>1281</v>
      </c>
      <c r="G805" s="88" t="s">
        <v>1697</v>
      </c>
      <c r="H805" s="15">
        <v>1979</v>
      </c>
      <c r="I805" s="247" t="s">
        <v>43</v>
      </c>
      <c r="J805" s="236"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9">
        <f>IF(ISBLANK(INDEX('Policy Characteristics'!F:F,MATCH($C805,'Policy Characteristics'!$C:$C,0))),"",INDEX('Policy Characteristics'!F:F,MATCH($C805,'Policy Characteristics'!$C:$C,0)))</f>
        <v>0</v>
      </c>
      <c r="M805" s="239">
        <f>IF(ISBLANK(INDEX('Policy Characteristics'!G:G,MATCH($C805,'Policy Characteristics'!$C:$C,0))),"",INDEX('Policy Characteristics'!G:G,MATCH($C805,'Policy Characteristics'!$C:$C,0)))</f>
        <v>1</v>
      </c>
      <c r="N805" s="239">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34"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1319</v>
      </c>
      <c r="E806" t="s">
        <v>1691</v>
      </c>
      <c r="F806" t="s">
        <v>1281</v>
      </c>
      <c r="G806" s="88" t="s">
        <v>1698</v>
      </c>
      <c r="H806" s="15">
        <v>1980</v>
      </c>
      <c r="I806" s="247" t="s">
        <v>43</v>
      </c>
      <c r="J806" s="236"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9">
        <f>IF(ISBLANK(INDEX('Policy Characteristics'!F:F,MATCH($C806,'Policy Characteristics'!$C:$C,0))),"",INDEX('Policy Characteristics'!F:F,MATCH($C806,'Policy Characteristics'!$C:$C,0)))</f>
        <v>0</v>
      </c>
      <c r="M806" s="239">
        <f>IF(ISBLANK(INDEX('Policy Characteristics'!G:G,MATCH($C806,'Policy Characteristics'!$C:$C,0))),"",INDEX('Policy Characteristics'!G:G,MATCH($C806,'Policy Characteristics'!$C:$C,0)))</f>
        <v>1</v>
      </c>
      <c r="N806" s="239">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34"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1319</v>
      </c>
      <c r="E807" t="s">
        <v>1692</v>
      </c>
      <c r="F807" t="s">
        <v>1281</v>
      </c>
      <c r="G807" s="88" t="s">
        <v>1699</v>
      </c>
      <c r="H807" s="15">
        <v>1981</v>
      </c>
      <c r="I807" s="247" t="s">
        <v>43</v>
      </c>
      <c r="J807" s="236"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9">
        <f>IF(ISBLANK(INDEX('Policy Characteristics'!F:F,MATCH($C807,'Policy Characteristics'!$C:$C,0))),"",INDEX('Policy Characteristics'!F:F,MATCH($C807,'Policy Characteristics'!$C:$C,0)))</f>
        <v>0</v>
      </c>
      <c r="M807" s="239">
        <f>IF(ISBLANK(INDEX('Policy Characteristics'!G:G,MATCH($C807,'Policy Characteristics'!$C:$C,0))),"",INDEX('Policy Characteristics'!G:G,MATCH($C807,'Policy Characteristics'!$C:$C,0)))</f>
        <v>1</v>
      </c>
      <c r="N807" s="239">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34"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1319</v>
      </c>
      <c r="E808" t="s">
        <v>1693</v>
      </c>
      <c r="F808" t="s">
        <v>1281</v>
      </c>
      <c r="G808" s="88" t="s">
        <v>1700</v>
      </c>
      <c r="H808" s="15">
        <v>1982</v>
      </c>
      <c r="I808" s="247" t="s">
        <v>43</v>
      </c>
      <c r="J808" s="236"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9">
        <f>IF(ISBLANK(INDEX('Policy Characteristics'!F:F,MATCH($C808,'Policy Characteristics'!$C:$C,0))),"",INDEX('Policy Characteristics'!F:F,MATCH($C808,'Policy Characteristics'!$C:$C,0)))</f>
        <v>0</v>
      </c>
      <c r="M808" s="239">
        <f>IF(ISBLANK(INDEX('Policy Characteristics'!G:G,MATCH($C808,'Policy Characteristics'!$C:$C,0))),"",INDEX('Policy Characteristics'!G:G,MATCH($C808,'Policy Characteristics'!$C:$C,0)))</f>
        <v>1</v>
      </c>
      <c r="N808" s="239">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34"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1319</v>
      </c>
      <c r="E809" t="s">
        <v>1694</v>
      </c>
      <c r="F809" t="s">
        <v>1281</v>
      </c>
      <c r="G809" s="88" t="s">
        <v>1701</v>
      </c>
      <c r="H809" s="15">
        <v>1983</v>
      </c>
      <c r="I809" s="247" t="s">
        <v>43</v>
      </c>
      <c r="J809" s="236"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9">
        <f>IF(ISBLANK(INDEX('Policy Characteristics'!F:F,MATCH($C809,'Policy Characteristics'!$C:$C,0))),"",INDEX('Policy Characteristics'!F:F,MATCH($C809,'Policy Characteristics'!$C:$C,0)))</f>
        <v>0</v>
      </c>
      <c r="M809" s="239">
        <f>IF(ISBLANK(INDEX('Policy Characteristics'!G:G,MATCH($C809,'Policy Characteristics'!$C:$C,0))),"",INDEX('Policy Characteristics'!G:G,MATCH($C809,'Policy Characteristics'!$C:$C,0)))</f>
        <v>1</v>
      </c>
      <c r="N809" s="239">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34"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1319</v>
      </c>
      <c r="E810" t="s">
        <v>1695</v>
      </c>
      <c r="F810" t="s">
        <v>1281</v>
      </c>
      <c r="G810" s="88" t="s">
        <v>1702</v>
      </c>
      <c r="H810" s="15">
        <v>1984</v>
      </c>
      <c r="I810" s="247" t="s">
        <v>43</v>
      </c>
      <c r="J810" s="236"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9">
        <f>IF(ISBLANK(INDEX('Policy Characteristics'!F:F,MATCH($C810,'Policy Characteristics'!$C:$C,0))),"",INDEX('Policy Characteristics'!F:F,MATCH($C810,'Policy Characteristics'!$C:$C,0)))</f>
        <v>0</v>
      </c>
      <c r="M810" s="239">
        <f>IF(ISBLANK(INDEX('Policy Characteristics'!G:G,MATCH($C810,'Policy Characteristics'!$C:$C,0))),"",INDEX('Policy Characteristics'!G:G,MATCH($C810,'Policy Characteristics'!$C:$C,0)))</f>
        <v>1</v>
      </c>
      <c r="N810" s="239">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34"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1319</v>
      </c>
      <c r="E811" t="s">
        <v>1833</v>
      </c>
      <c r="F811" t="s">
        <v>1281</v>
      </c>
      <c r="G811" s="88" t="s">
        <v>1833</v>
      </c>
      <c r="H811" s="15">
        <v>1985</v>
      </c>
      <c r="I811" s="247" t="s">
        <v>43</v>
      </c>
      <c r="J811" s="236"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9">
        <f>IF(ISBLANK(INDEX('Policy Characteristics'!F:F,MATCH($C811,'Policy Characteristics'!$C:$C,0))),"",INDEX('Policy Characteristics'!F:F,MATCH($C811,'Policy Characteristics'!$C:$C,0)))</f>
        <v>0</v>
      </c>
      <c r="M811" s="239">
        <f>IF(ISBLANK(INDEX('Policy Characteristics'!G:G,MATCH($C811,'Policy Characteristics'!$C:$C,0))),"",INDEX('Policy Characteristics'!G:G,MATCH($C811,'Policy Characteristics'!$C:$C,0)))</f>
        <v>1</v>
      </c>
      <c r="N811" s="239">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34"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1320</v>
      </c>
      <c r="E812" t="s">
        <v>1689</v>
      </c>
      <c r="F812" t="s">
        <v>1282</v>
      </c>
      <c r="G812" s="88" t="s">
        <v>1696</v>
      </c>
      <c r="H812" s="15">
        <v>1986</v>
      </c>
      <c r="I812" s="247" t="s">
        <v>43</v>
      </c>
      <c r="J812" s="236"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9">
        <f>IF(ISBLANK(INDEX('Policy Characteristics'!F:F,MATCH($C812,'Policy Characteristics'!$C:$C,0))),"",INDEX('Policy Characteristics'!F:F,MATCH($C812,'Policy Characteristics'!$C:$C,0)))</f>
        <v>0</v>
      </c>
      <c r="M812" s="239">
        <f>IF(ISBLANK(INDEX('Policy Characteristics'!G:G,MATCH($C812,'Policy Characteristics'!$C:$C,0))),"",INDEX('Policy Characteristics'!G:G,MATCH($C812,'Policy Characteristics'!$C:$C,0)))</f>
        <v>1</v>
      </c>
      <c r="N812" s="239">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34"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1320</v>
      </c>
      <c r="E813" t="s">
        <v>1690</v>
      </c>
      <c r="F813" t="s">
        <v>1282</v>
      </c>
      <c r="G813" s="88" t="s">
        <v>1697</v>
      </c>
      <c r="H813" s="15">
        <v>1987</v>
      </c>
      <c r="I813" s="247" t="s">
        <v>43</v>
      </c>
      <c r="J813" s="236"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9">
        <f>IF(ISBLANK(INDEX('Policy Characteristics'!F:F,MATCH($C813,'Policy Characteristics'!$C:$C,0))),"",INDEX('Policy Characteristics'!F:F,MATCH($C813,'Policy Characteristics'!$C:$C,0)))</f>
        <v>0</v>
      </c>
      <c r="M813" s="239">
        <f>IF(ISBLANK(INDEX('Policy Characteristics'!G:G,MATCH($C813,'Policy Characteristics'!$C:$C,0))),"",INDEX('Policy Characteristics'!G:G,MATCH($C813,'Policy Characteristics'!$C:$C,0)))</f>
        <v>1</v>
      </c>
      <c r="N813" s="239">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34"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1320</v>
      </c>
      <c r="E814" t="s">
        <v>1691</v>
      </c>
      <c r="F814" t="s">
        <v>1282</v>
      </c>
      <c r="G814" s="88" t="s">
        <v>1698</v>
      </c>
      <c r="H814" s="15">
        <v>1988</v>
      </c>
      <c r="I814" s="247" t="s">
        <v>43</v>
      </c>
      <c r="J814" s="236"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9">
        <f>IF(ISBLANK(INDEX('Policy Characteristics'!F:F,MATCH($C814,'Policy Characteristics'!$C:$C,0))),"",INDEX('Policy Characteristics'!F:F,MATCH($C814,'Policy Characteristics'!$C:$C,0)))</f>
        <v>0</v>
      </c>
      <c r="M814" s="239">
        <f>IF(ISBLANK(INDEX('Policy Characteristics'!G:G,MATCH($C814,'Policy Characteristics'!$C:$C,0))),"",INDEX('Policy Characteristics'!G:G,MATCH($C814,'Policy Characteristics'!$C:$C,0)))</f>
        <v>1</v>
      </c>
      <c r="N814" s="239">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34"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1320</v>
      </c>
      <c r="E815" t="s">
        <v>1692</v>
      </c>
      <c r="F815" t="s">
        <v>1282</v>
      </c>
      <c r="G815" s="88" t="s">
        <v>1699</v>
      </c>
      <c r="H815" s="15">
        <v>1989</v>
      </c>
      <c r="I815" s="247" t="s">
        <v>43</v>
      </c>
      <c r="J815" s="236"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9">
        <f>IF(ISBLANK(INDEX('Policy Characteristics'!F:F,MATCH($C815,'Policy Characteristics'!$C:$C,0))),"",INDEX('Policy Characteristics'!F:F,MATCH($C815,'Policy Characteristics'!$C:$C,0)))</f>
        <v>0</v>
      </c>
      <c r="M815" s="239">
        <f>IF(ISBLANK(INDEX('Policy Characteristics'!G:G,MATCH($C815,'Policy Characteristics'!$C:$C,0))),"",INDEX('Policy Characteristics'!G:G,MATCH($C815,'Policy Characteristics'!$C:$C,0)))</f>
        <v>1</v>
      </c>
      <c r="N815" s="239">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34"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1320</v>
      </c>
      <c r="E816" t="s">
        <v>1693</v>
      </c>
      <c r="F816" t="s">
        <v>1282</v>
      </c>
      <c r="G816" s="88" t="s">
        <v>1700</v>
      </c>
      <c r="H816" s="15">
        <v>1990</v>
      </c>
      <c r="I816" s="247" t="s">
        <v>43</v>
      </c>
      <c r="J816" s="236"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9">
        <f>IF(ISBLANK(INDEX('Policy Characteristics'!F:F,MATCH($C816,'Policy Characteristics'!$C:$C,0))),"",INDEX('Policy Characteristics'!F:F,MATCH($C816,'Policy Characteristics'!$C:$C,0)))</f>
        <v>0</v>
      </c>
      <c r="M816" s="239">
        <f>IF(ISBLANK(INDEX('Policy Characteristics'!G:G,MATCH($C816,'Policy Characteristics'!$C:$C,0))),"",INDEX('Policy Characteristics'!G:G,MATCH($C816,'Policy Characteristics'!$C:$C,0)))</f>
        <v>1</v>
      </c>
      <c r="N816" s="239">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34"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1320</v>
      </c>
      <c r="E817" t="s">
        <v>1694</v>
      </c>
      <c r="F817" t="s">
        <v>1282</v>
      </c>
      <c r="G817" s="88" t="s">
        <v>1701</v>
      </c>
      <c r="H817" s="15">
        <v>1991</v>
      </c>
      <c r="I817" s="247" t="s">
        <v>43</v>
      </c>
      <c r="J817" s="236"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9">
        <f>IF(ISBLANK(INDEX('Policy Characteristics'!F:F,MATCH($C817,'Policy Characteristics'!$C:$C,0))),"",INDEX('Policy Characteristics'!F:F,MATCH($C817,'Policy Characteristics'!$C:$C,0)))</f>
        <v>0</v>
      </c>
      <c r="M817" s="239">
        <f>IF(ISBLANK(INDEX('Policy Characteristics'!G:G,MATCH($C817,'Policy Characteristics'!$C:$C,0))),"",INDEX('Policy Characteristics'!G:G,MATCH($C817,'Policy Characteristics'!$C:$C,0)))</f>
        <v>1</v>
      </c>
      <c r="N817" s="239">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34"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1320</v>
      </c>
      <c r="E818" t="s">
        <v>1695</v>
      </c>
      <c r="F818" t="s">
        <v>1282</v>
      </c>
      <c r="G818" s="88" t="s">
        <v>1702</v>
      </c>
      <c r="H818" s="15">
        <v>1992</v>
      </c>
      <c r="I818" s="247" t="s">
        <v>43</v>
      </c>
      <c r="J818" s="236"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9">
        <f>IF(ISBLANK(INDEX('Policy Characteristics'!F:F,MATCH($C818,'Policy Characteristics'!$C:$C,0))),"",INDEX('Policy Characteristics'!F:F,MATCH($C818,'Policy Characteristics'!$C:$C,0)))</f>
        <v>0</v>
      </c>
      <c r="M818" s="239">
        <f>IF(ISBLANK(INDEX('Policy Characteristics'!G:G,MATCH($C818,'Policy Characteristics'!$C:$C,0))),"",INDEX('Policy Characteristics'!G:G,MATCH($C818,'Policy Characteristics'!$C:$C,0)))</f>
        <v>1</v>
      </c>
      <c r="N818" s="239">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34"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1320</v>
      </c>
      <c r="E819" t="s">
        <v>1833</v>
      </c>
      <c r="F819" t="s">
        <v>1282</v>
      </c>
      <c r="G819" s="88" t="s">
        <v>1833</v>
      </c>
      <c r="H819" s="15">
        <v>1993</v>
      </c>
      <c r="I819" s="247" t="s">
        <v>43</v>
      </c>
      <c r="J819" s="236"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9">
        <f>IF(ISBLANK(INDEX('Policy Characteristics'!F:F,MATCH($C819,'Policy Characteristics'!$C:$C,0))),"",INDEX('Policy Characteristics'!F:F,MATCH($C819,'Policy Characteristics'!$C:$C,0)))</f>
        <v>0</v>
      </c>
      <c r="M819" s="239">
        <f>IF(ISBLANK(INDEX('Policy Characteristics'!G:G,MATCH($C819,'Policy Characteristics'!$C:$C,0))),"",INDEX('Policy Characteristics'!G:G,MATCH($C819,'Policy Characteristics'!$C:$C,0)))</f>
        <v>1</v>
      </c>
      <c r="N819" s="239">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34"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1321</v>
      </c>
      <c r="E820" t="s">
        <v>1689</v>
      </c>
      <c r="F820" t="s">
        <v>1283</v>
      </c>
      <c r="G820" s="88" t="s">
        <v>1696</v>
      </c>
      <c r="H820" s="15">
        <v>1994</v>
      </c>
      <c r="I820" s="247" t="s">
        <v>43</v>
      </c>
      <c r="J820" s="236"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9">
        <f>IF(ISBLANK(INDEX('Policy Characteristics'!F:F,MATCH($C820,'Policy Characteristics'!$C:$C,0))),"",INDEX('Policy Characteristics'!F:F,MATCH($C820,'Policy Characteristics'!$C:$C,0)))</f>
        <v>0</v>
      </c>
      <c r="M820" s="239">
        <f>IF(ISBLANK(INDEX('Policy Characteristics'!G:G,MATCH($C820,'Policy Characteristics'!$C:$C,0))),"",INDEX('Policy Characteristics'!G:G,MATCH($C820,'Policy Characteristics'!$C:$C,0)))</f>
        <v>1</v>
      </c>
      <c r="N820" s="239">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34"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1321</v>
      </c>
      <c r="E821" t="s">
        <v>1690</v>
      </c>
      <c r="F821" t="s">
        <v>1283</v>
      </c>
      <c r="G821" s="88" t="s">
        <v>1697</v>
      </c>
      <c r="H821" s="15">
        <v>1995</v>
      </c>
      <c r="I821" s="247" t="s">
        <v>43</v>
      </c>
      <c r="J821" s="236"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9">
        <f>IF(ISBLANK(INDEX('Policy Characteristics'!F:F,MATCH($C821,'Policy Characteristics'!$C:$C,0))),"",INDEX('Policy Characteristics'!F:F,MATCH($C821,'Policy Characteristics'!$C:$C,0)))</f>
        <v>0</v>
      </c>
      <c r="M821" s="239">
        <f>IF(ISBLANK(INDEX('Policy Characteristics'!G:G,MATCH($C821,'Policy Characteristics'!$C:$C,0))),"",INDEX('Policy Characteristics'!G:G,MATCH($C821,'Policy Characteristics'!$C:$C,0)))</f>
        <v>1</v>
      </c>
      <c r="N821" s="239">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34"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1321</v>
      </c>
      <c r="E822" t="s">
        <v>1691</v>
      </c>
      <c r="F822" t="s">
        <v>1283</v>
      </c>
      <c r="G822" s="88" t="s">
        <v>1698</v>
      </c>
      <c r="H822" s="15">
        <v>1996</v>
      </c>
      <c r="I822" s="247" t="s">
        <v>43</v>
      </c>
      <c r="J822" s="236"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9">
        <f>IF(ISBLANK(INDEX('Policy Characteristics'!F:F,MATCH($C822,'Policy Characteristics'!$C:$C,0))),"",INDEX('Policy Characteristics'!F:F,MATCH($C822,'Policy Characteristics'!$C:$C,0)))</f>
        <v>0</v>
      </c>
      <c r="M822" s="239">
        <f>IF(ISBLANK(INDEX('Policy Characteristics'!G:G,MATCH($C822,'Policy Characteristics'!$C:$C,0))),"",INDEX('Policy Characteristics'!G:G,MATCH($C822,'Policy Characteristics'!$C:$C,0)))</f>
        <v>1</v>
      </c>
      <c r="N822" s="239">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34"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1321</v>
      </c>
      <c r="E823" t="s">
        <v>1692</v>
      </c>
      <c r="F823" t="s">
        <v>1283</v>
      </c>
      <c r="G823" s="88" t="s">
        <v>1699</v>
      </c>
      <c r="H823" s="15">
        <v>1997</v>
      </c>
      <c r="I823" s="247" t="s">
        <v>43</v>
      </c>
      <c r="J823" s="236"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9">
        <f>IF(ISBLANK(INDEX('Policy Characteristics'!F:F,MATCH($C823,'Policy Characteristics'!$C:$C,0))),"",INDEX('Policy Characteristics'!F:F,MATCH($C823,'Policy Characteristics'!$C:$C,0)))</f>
        <v>0</v>
      </c>
      <c r="M823" s="239">
        <f>IF(ISBLANK(INDEX('Policy Characteristics'!G:G,MATCH($C823,'Policy Characteristics'!$C:$C,0))),"",INDEX('Policy Characteristics'!G:G,MATCH($C823,'Policy Characteristics'!$C:$C,0)))</f>
        <v>1</v>
      </c>
      <c r="N823" s="239">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34"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1321</v>
      </c>
      <c r="E824" t="s">
        <v>1693</v>
      </c>
      <c r="F824" t="s">
        <v>1283</v>
      </c>
      <c r="G824" s="88" t="s">
        <v>1700</v>
      </c>
      <c r="H824" s="15">
        <v>1998</v>
      </c>
      <c r="I824" s="247" t="s">
        <v>43</v>
      </c>
      <c r="J824" s="236"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9">
        <f>IF(ISBLANK(INDEX('Policy Characteristics'!F:F,MATCH($C824,'Policy Characteristics'!$C:$C,0))),"",INDEX('Policy Characteristics'!F:F,MATCH($C824,'Policy Characteristics'!$C:$C,0)))</f>
        <v>0</v>
      </c>
      <c r="M824" s="239">
        <f>IF(ISBLANK(INDEX('Policy Characteristics'!G:G,MATCH($C824,'Policy Characteristics'!$C:$C,0))),"",INDEX('Policy Characteristics'!G:G,MATCH($C824,'Policy Characteristics'!$C:$C,0)))</f>
        <v>1</v>
      </c>
      <c r="N824" s="239">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34"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1321</v>
      </c>
      <c r="E825" t="s">
        <v>1694</v>
      </c>
      <c r="F825" t="s">
        <v>1283</v>
      </c>
      <c r="G825" s="88" t="s">
        <v>1701</v>
      </c>
      <c r="H825" s="15">
        <v>1999</v>
      </c>
      <c r="I825" s="247" t="s">
        <v>43</v>
      </c>
      <c r="J825" s="236"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9">
        <f>IF(ISBLANK(INDEX('Policy Characteristics'!F:F,MATCH($C825,'Policy Characteristics'!$C:$C,0))),"",INDEX('Policy Characteristics'!F:F,MATCH($C825,'Policy Characteristics'!$C:$C,0)))</f>
        <v>0</v>
      </c>
      <c r="M825" s="239">
        <f>IF(ISBLANK(INDEX('Policy Characteristics'!G:G,MATCH($C825,'Policy Characteristics'!$C:$C,0))),"",INDEX('Policy Characteristics'!G:G,MATCH($C825,'Policy Characteristics'!$C:$C,0)))</f>
        <v>1</v>
      </c>
      <c r="N825" s="239">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34"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1321</v>
      </c>
      <c r="E826" t="s">
        <v>1695</v>
      </c>
      <c r="F826" t="s">
        <v>1283</v>
      </c>
      <c r="G826" s="88" t="s">
        <v>1702</v>
      </c>
      <c r="H826" s="15">
        <v>2000</v>
      </c>
      <c r="I826" s="247" t="s">
        <v>43</v>
      </c>
      <c r="J826" s="236"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9">
        <f>IF(ISBLANK(INDEX('Policy Characteristics'!F:F,MATCH($C826,'Policy Characteristics'!$C:$C,0))),"",INDEX('Policy Characteristics'!F:F,MATCH($C826,'Policy Characteristics'!$C:$C,0)))</f>
        <v>0</v>
      </c>
      <c r="M826" s="239">
        <f>IF(ISBLANK(INDEX('Policy Characteristics'!G:G,MATCH($C826,'Policy Characteristics'!$C:$C,0))),"",INDEX('Policy Characteristics'!G:G,MATCH($C826,'Policy Characteristics'!$C:$C,0)))</f>
        <v>1</v>
      </c>
      <c r="N826" s="239">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34"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1321</v>
      </c>
      <c r="E827" t="s">
        <v>1833</v>
      </c>
      <c r="F827" t="s">
        <v>1283</v>
      </c>
      <c r="G827" s="88" t="s">
        <v>1833</v>
      </c>
      <c r="H827" s="15">
        <v>2001</v>
      </c>
      <c r="I827" s="247" t="s">
        <v>43</v>
      </c>
      <c r="J827" s="236"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9">
        <f>IF(ISBLANK(INDEX('Policy Characteristics'!F:F,MATCH($C827,'Policy Characteristics'!$C:$C,0))),"",INDEX('Policy Characteristics'!F:F,MATCH($C827,'Policy Characteristics'!$C:$C,0)))</f>
        <v>0</v>
      </c>
      <c r="M827" s="239">
        <f>IF(ISBLANK(INDEX('Policy Characteristics'!G:G,MATCH($C827,'Policy Characteristics'!$C:$C,0))),"",INDEX('Policy Characteristics'!G:G,MATCH($C827,'Policy Characteristics'!$C:$C,0)))</f>
        <v>1</v>
      </c>
      <c r="N827" s="239">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34"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1322</v>
      </c>
      <c r="E828" t="s">
        <v>1689</v>
      </c>
      <c r="F828" t="s">
        <v>1284</v>
      </c>
      <c r="G828" s="88" t="s">
        <v>1696</v>
      </c>
      <c r="H828" s="15">
        <v>2002</v>
      </c>
      <c r="I828" s="247" t="s">
        <v>43</v>
      </c>
      <c r="J828" s="236"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9">
        <f>IF(ISBLANK(INDEX('Policy Characteristics'!F:F,MATCH($C828,'Policy Characteristics'!$C:$C,0))),"",INDEX('Policy Characteristics'!F:F,MATCH($C828,'Policy Characteristics'!$C:$C,0)))</f>
        <v>0</v>
      </c>
      <c r="M828" s="239">
        <f>IF(ISBLANK(INDEX('Policy Characteristics'!G:G,MATCH($C828,'Policy Characteristics'!$C:$C,0))),"",INDEX('Policy Characteristics'!G:G,MATCH($C828,'Policy Characteristics'!$C:$C,0)))</f>
        <v>1</v>
      </c>
      <c r="N828" s="239">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34"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1322</v>
      </c>
      <c r="E829" t="s">
        <v>1690</v>
      </c>
      <c r="F829" t="s">
        <v>1284</v>
      </c>
      <c r="G829" s="88" t="s">
        <v>1697</v>
      </c>
      <c r="H829" s="15">
        <v>2003</v>
      </c>
      <c r="I829" s="247" t="s">
        <v>43</v>
      </c>
      <c r="J829" s="236"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9">
        <f>IF(ISBLANK(INDEX('Policy Characteristics'!F:F,MATCH($C829,'Policy Characteristics'!$C:$C,0))),"",INDEX('Policy Characteristics'!F:F,MATCH($C829,'Policy Characteristics'!$C:$C,0)))</f>
        <v>0</v>
      </c>
      <c r="M829" s="239">
        <f>IF(ISBLANK(INDEX('Policy Characteristics'!G:G,MATCH($C829,'Policy Characteristics'!$C:$C,0))),"",INDEX('Policy Characteristics'!G:G,MATCH($C829,'Policy Characteristics'!$C:$C,0)))</f>
        <v>1</v>
      </c>
      <c r="N829" s="239">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34"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1322</v>
      </c>
      <c r="E830" t="s">
        <v>1691</v>
      </c>
      <c r="F830" t="s">
        <v>1284</v>
      </c>
      <c r="G830" s="88" t="s">
        <v>1698</v>
      </c>
      <c r="H830" s="15">
        <v>2004</v>
      </c>
      <c r="I830" s="247" t="s">
        <v>43</v>
      </c>
      <c r="J830" s="236"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9">
        <f>IF(ISBLANK(INDEX('Policy Characteristics'!F:F,MATCH($C830,'Policy Characteristics'!$C:$C,0))),"",INDEX('Policy Characteristics'!F:F,MATCH($C830,'Policy Characteristics'!$C:$C,0)))</f>
        <v>0</v>
      </c>
      <c r="M830" s="239">
        <f>IF(ISBLANK(INDEX('Policy Characteristics'!G:G,MATCH($C830,'Policy Characteristics'!$C:$C,0))),"",INDEX('Policy Characteristics'!G:G,MATCH($C830,'Policy Characteristics'!$C:$C,0)))</f>
        <v>1</v>
      </c>
      <c r="N830" s="239">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34"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1322</v>
      </c>
      <c r="E831" t="s">
        <v>1692</v>
      </c>
      <c r="F831" t="s">
        <v>1284</v>
      </c>
      <c r="G831" s="88" t="s">
        <v>1699</v>
      </c>
      <c r="H831" s="15">
        <v>2005</v>
      </c>
      <c r="I831" s="247" t="s">
        <v>43</v>
      </c>
      <c r="J831" s="236"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9">
        <f>IF(ISBLANK(INDEX('Policy Characteristics'!F:F,MATCH($C831,'Policy Characteristics'!$C:$C,0))),"",INDEX('Policy Characteristics'!F:F,MATCH($C831,'Policy Characteristics'!$C:$C,0)))</f>
        <v>0</v>
      </c>
      <c r="M831" s="239">
        <f>IF(ISBLANK(INDEX('Policy Characteristics'!G:G,MATCH($C831,'Policy Characteristics'!$C:$C,0))),"",INDEX('Policy Characteristics'!G:G,MATCH($C831,'Policy Characteristics'!$C:$C,0)))</f>
        <v>1</v>
      </c>
      <c r="N831" s="239">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34"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1322</v>
      </c>
      <c r="E832" t="s">
        <v>1693</v>
      </c>
      <c r="F832" t="s">
        <v>1284</v>
      </c>
      <c r="G832" s="88" t="s">
        <v>1700</v>
      </c>
      <c r="H832" s="15">
        <v>2006</v>
      </c>
      <c r="I832" s="247" t="s">
        <v>43</v>
      </c>
      <c r="J832" s="236"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9">
        <f>IF(ISBLANK(INDEX('Policy Characteristics'!F:F,MATCH($C832,'Policy Characteristics'!$C:$C,0))),"",INDEX('Policy Characteristics'!F:F,MATCH($C832,'Policy Characteristics'!$C:$C,0)))</f>
        <v>0</v>
      </c>
      <c r="M832" s="239">
        <f>IF(ISBLANK(INDEX('Policy Characteristics'!G:G,MATCH($C832,'Policy Characteristics'!$C:$C,0))),"",INDEX('Policy Characteristics'!G:G,MATCH($C832,'Policy Characteristics'!$C:$C,0)))</f>
        <v>1</v>
      </c>
      <c r="N832" s="239">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34"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1322</v>
      </c>
      <c r="E833" t="s">
        <v>1694</v>
      </c>
      <c r="F833" t="s">
        <v>1284</v>
      </c>
      <c r="G833" s="88" t="s">
        <v>1701</v>
      </c>
      <c r="H833" s="15">
        <v>2007</v>
      </c>
      <c r="I833" s="247" t="s">
        <v>43</v>
      </c>
      <c r="J833" s="236"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9">
        <f>IF(ISBLANK(INDEX('Policy Characteristics'!F:F,MATCH($C833,'Policy Characteristics'!$C:$C,0))),"",INDEX('Policy Characteristics'!F:F,MATCH($C833,'Policy Characteristics'!$C:$C,0)))</f>
        <v>0</v>
      </c>
      <c r="M833" s="239">
        <f>IF(ISBLANK(INDEX('Policy Characteristics'!G:G,MATCH($C833,'Policy Characteristics'!$C:$C,0))),"",INDEX('Policy Characteristics'!G:G,MATCH($C833,'Policy Characteristics'!$C:$C,0)))</f>
        <v>1</v>
      </c>
      <c r="N833" s="239">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34"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1322</v>
      </c>
      <c r="E834" t="s">
        <v>1695</v>
      </c>
      <c r="F834" t="s">
        <v>1284</v>
      </c>
      <c r="G834" s="88" t="s">
        <v>1702</v>
      </c>
      <c r="H834" s="15">
        <v>2008</v>
      </c>
      <c r="I834" s="247" t="s">
        <v>43</v>
      </c>
      <c r="J834" s="236"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9">
        <f>IF(ISBLANK(INDEX('Policy Characteristics'!F:F,MATCH($C834,'Policy Characteristics'!$C:$C,0))),"",INDEX('Policy Characteristics'!F:F,MATCH($C834,'Policy Characteristics'!$C:$C,0)))</f>
        <v>0</v>
      </c>
      <c r="M834" s="239">
        <f>IF(ISBLANK(INDEX('Policy Characteristics'!G:G,MATCH($C834,'Policy Characteristics'!$C:$C,0))),"",INDEX('Policy Characteristics'!G:G,MATCH($C834,'Policy Characteristics'!$C:$C,0)))</f>
        <v>1</v>
      </c>
      <c r="N834" s="239">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34"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1322</v>
      </c>
      <c r="E835" t="s">
        <v>1833</v>
      </c>
      <c r="F835" t="s">
        <v>1284</v>
      </c>
      <c r="G835" s="88" t="s">
        <v>1833</v>
      </c>
      <c r="H835" s="15">
        <v>2009</v>
      </c>
      <c r="I835" s="247" t="s">
        <v>43</v>
      </c>
      <c r="J835" s="236"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9">
        <f>IF(ISBLANK(INDEX('Policy Characteristics'!F:F,MATCH($C835,'Policy Characteristics'!$C:$C,0))),"",INDEX('Policy Characteristics'!F:F,MATCH($C835,'Policy Characteristics'!$C:$C,0)))</f>
        <v>0</v>
      </c>
      <c r="M835" s="239">
        <f>IF(ISBLANK(INDEX('Policy Characteristics'!G:G,MATCH($C835,'Policy Characteristics'!$C:$C,0))),"",INDEX('Policy Characteristics'!G:G,MATCH($C835,'Policy Characteristics'!$C:$C,0)))</f>
        <v>1</v>
      </c>
      <c r="N835" s="239">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34"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1323</v>
      </c>
      <c r="E836" t="s">
        <v>1689</v>
      </c>
      <c r="F836" t="s">
        <v>1285</v>
      </c>
      <c r="G836" s="88" t="s">
        <v>1696</v>
      </c>
      <c r="H836" s="15">
        <v>2010</v>
      </c>
      <c r="I836" s="247" t="s">
        <v>43</v>
      </c>
      <c r="J836" s="236"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9">
        <f>IF(ISBLANK(INDEX('Policy Characteristics'!F:F,MATCH($C836,'Policy Characteristics'!$C:$C,0))),"",INDEX('Policy Characteristics'!F:F,MATCH($C836,'Policy Characteristics'!$C:$C,0)))</f>
        <v>0</v>
      </c>
      <c r="M836" s="239">
        <f>IF(ISBLANK(INDEX('Policy Characteristics'!G:G,MATCH($C836,'Policy Characteristics'!$C:$C,0))),"",INDEX('Policy Characteristics'!G:G,MATCH($C836,'Policy Characteristics'!$C:$C,0)))</f>
        <v>1</v>
      </c>
      <c r="N836" s="239">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34"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1323</v>
      </c>
      <c r="E837" t="s">
        <v>1690</v>
      </c>
      <c r="F837" t="s">
        <v>1285</v>
      </c>
      <c r="G837" s="88" t="s">
        <v>1697</v>
      </c>
      <c r="H837" s="15">
        <v>2011</v>
      </c>
      <c r="I837" s="247" t="s">
        <v>43</v>
      </c>
      <c r="J837" s="236"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9">
        <f>IF(ISBLANK(INDEX('Policy Characteristics'!F:F,MATCH($C837,'Policy Characteristics'!$C:$C,0))),"",INDEX('Policy Characteristics'!F:F,MATCH($C837,'Policy Characteristics'!$C:$C,0)))</f>
        <v>0</v>
      </c>
      <c r="M837" s="239">
        <f>IF(ISBLANK(INDEX('Policy Characteristics'!G:G,MATCH($C837,'Policy Characteristics'!$C:$C,0))),"",INDEX('Policy Characteristics'!G:G,MATCH($C837,'Policy Characteristics'!$C:$C,0)))</f>
        <v>1</v>
      </c>
      <c r="N837" s="239">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34"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1323</v>
      </c>
      <c r="E838" t="s">
        <v>1691</v>
      </c>
      <c r="F838" t="s">
        <v>1285</v>
      </c>
      <c r="G838" s="88" t="s">
        <v>1698</v>
      </c>
      <c r="H838" s="15">
        <v>2012</v>
      </c>
      <c r="I838" s="247" t="s">
        <v>43</v>
      </c>
      <c r="J838" s="236"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9">
        <f>IF(ISBLANK(INDEX('Policy Characteristics'!F:F,MATCH($C838,'Policy Characteristics'!$C:$C,0))),"",INDEX('Policy Characteristics'!F:F,MATCH($C838,'Policy Characteristics'!$C:$C,0)))</f>
        <v>0</v>
      </c>
      <c r="M838" s="239">
        <f>IF(ISBLANK(INDEX('Policy Characteristics'!G:G,MATCH($C838,'Policy Characteristics'!$C:$C,0))),"",INDEX('Policy Characteristics'!G:G,MATCH($C838,'Policy Characteristics'!$C:$C,0)))</f>
        <v>1</v>
      </c>
      <c r="N838" s="239">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34"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1323</v>
      </c>
      <c r="E839" t="s">
        <v>1692</v>
      </c>
      <c r="F839" t="s">
        <v>1285</v>
      </c>
      <c r="G839" s="88" t="s">
        <v>1699</v>
      </c>
      <c r="H839" s="15">
        <v>2013</v>
      </c>
      <c r="I839" s="247" t="s">
        <v>43</v>
      </c>
      <c r="J839" s="236"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9">
        <f>IF(ISBLANK(INDEX('Policy Characteristics'!F:F,MATCH($C839,'Policy Characteristics'!$C:$C,0))),"",INDEX('Policy Characteristics'!F:F,MATCH($C839,'Policy Characteristics'!$C:$C,0)))</f>
        <v>0</v>
      </c>
      <c r="M839" s="239">
        <f>IF(ISBLANK(INDEX('Policy Characteristics'!G:G,MATCH($C839,'Policy Characteristics'!$C:$C,0))),"",INDEX('Policy Characteristics'!G:G,MATCH($C839,'Policy Characteristics'!$C:$C,0)))</f>
        <v>1</v>
      </c>
      <c r="N839" s="239">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34"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1323</v>
      </c>
      <c r="E840" t="s">
        <v>1693</v>
      </c>
      <c r="F840" t="s">
        <v>1285</v>
      </c>
      <c r="G840" s="88" t="s">
        <v>1700</v>
      </c>
      <c r="H840" s="15">
        <v>2014</v>
      </c>
      <c r="I840" s="247" t="s">
        <v>43</v>
      </c>
      <c r="J840" s="236"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9">
        <f>IF(ISBLANK(INDEX('Policy Characteristics'!F:F,MATCH($C840,'Policy Characteristics'!$C:$C,0))),"",INDEX('Policy Characteristics'!F:F,MATCH($C840,'Policy Characteristics'!$C:$C,0)))</f>
        <v>0</v>
      </c>
      <c r="M840" s="239">
        <f>IF(ISBLANK(INDEX('Policy Characteristics'!G:G,MATCH($C840,'Policy Characteristics'!$C:$C,0))),"",INDEX('Policy Characteristics'!G:G,MATCH($C840,'Policy Characteristics'!$C:$C,0)))</f>
        <v>1</v>
      </c>
      <c r="N840" s="239">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34"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1323</v>
      </c>
      <c r="E841" t="s">
        <v>1694</v>
      </c>
      <c r="F841" t="s">
        <v>1285</v>
      </c>
      <c r="G841" s="88" t="s">
        <v>1701</v>
      </c>
      <c r="H841" s="15">
        <v>2015</v>
      </c>
      <c r="I841" s="247" t="s">
        <v>43</v>
      </c>
      <c r="J841" s="236"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9">
        <f>IF(ISBLANK(INDEX('Policy Characteristics'!F:F,MATCH($C841,'Policy Characteristics'!$C:$C,0))),"",INDEX('Policy Characteristics'!F:F,MATCH($C841,'Policy Characteristics'!$C:$C,0)))</f>
        <v>0</v>
      </c>
      <c r="M841" s="239">
        <f>IF(ISBLANK(INDEX('Policy Characteristics'!G:G,MATCH($C841,'Policy Characteristics'!$C:$C,0))),"",INDEX('Policy Characteristics'!G:G,MATCH($C841,'Policy Characteristics'!$C:$C,0)))</f>
        <v>1</v>
      </c>
      <c r="N841" s="239">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34"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1323</v>
      </c>
      <c r="E842" t="s">
        <v>1695</v>
      </c>
      <c r="F842" t="s">
        <v>1285</v>
      </c>
      <c r="G842" s="88" t="s">
        <v>1702</v>
      </c>
      <c r="H842" s="15">
        <v>2016</v>
      </c>
      <c r="I842" s="247" t="s">
        <v>43</v>
      </c>
      <c r="J842" s="236"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9">
        <f>IF(ISBLANK(INDEX('Policy Characteristics'!F:F,MATCH($C842,'Policy Characteristics'!$C:$C,0))),"",INDEX('Policy Characteristics'!F:F,MATCH($C842,'Policy Characteristics'!$C:$C,0)))</f>
        <v>0</v>
      </c>
      <c r="M842" s="239">
        <f>IF(ISBLANK(INDEX('Policy Characteristics'!G:G,MATCH($C842,'Policy Characteristics'!$C:$C,0))),"",INDEX('Policy Characteristics'!G:G,MATCH($C842,'Policy Characteristics'!$C:$C,0)))</f>
        <v>1</v>
      </c>
      <c r="N842" s="239">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34"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1323</v>
      </c>
      <c r="E843" t="s">
        <v>1833</v>
      </c>
      <c r="F843" t="s">
        <v>1285</v>
      </c>
      <c r="G843" s="88" t="s">
        <v>1833</v>
      </c>
      <c r="H843" s="15">
        <v>2017</v>
      </c>
      <c r="I843" s="247" t="s">
        <v>43</v>
      </c>
      <c r="J843" s="236"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9">
        <f>IF(ISBLANK(INDEX('Policy Characteristics'!F:F,MATCH($C843,'Policy Characteristics'!$C:$C,0))),"",INDEX('Policy Characteristics'!F:F,MATCH($C843,'Policy Characteristics'!$C:$C,0)))</f>
        <v>0</v>
      </c>
      <c r="M843" s="239">
        <f>IF(ISBLANK(INDEX('Policy Characteristics'!G:G,MATCH($C843,'Policy Characteristics'!$C:$C,0))),"",INDEX('Policy Characteristics'!G:G,MATCH($C843,'Policy Characteristics'!$C:$C,0)))</f>
        <v>1</v>
      </c>
      <c r="N843" s="239">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34"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1324</v>
      </c>
      <c r="E844" t="s">
        <v>1689</v>
      </c>
      <c r="F844" t="s">
        <v>1327</v>
      </c>
      <c r="G844" s="88" t="s">
        <v>1696</v>
      </c>
      <c r="H844" s="15">
        <v>2018</v>
      </c>
      <c r="I844" s="247" t="s">
        <v>43</v>
      </c>
      <c r="J844" s="236"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9">
        <f>IF(ISBLANK(INDEX('Policy Characteristics'!F:F,MATCH($C844,'Policy Characteristics'!$C:$C,0))),"",INDEX('Policy Characteristics'!F:F,MATCH($C844,'Policy Characteristics'!$C:$C,0)))</f>
        <v>0</v>
      </c>
      <c r="M844" s="239">
        <f>IF(ISBLANK(INDEX('Policy Characteristics'!G:G,MATCH($C844,'Policy Characteristics'!$C:$C,0))),"",INDEX('Policy Characteristics'!G:G,MATCH($C844,'Policy Characteristics'!$C:$C,0)))</f>
        <v>1</v>
      </c>
      <c r="N844" s="239">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34"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1324</v>
      </c>
      <c r="E845" t="s">
        <v>1690</v>
      </c>
      <c r="F845" t="s">
        <v>1327</v>
      </c>
      <c r="G845" s="88" t="s">
        <v>1697</v>
      </c>
      <c r="H845" s="15">
        <v>2019</v>
      </c>
      <c r="I845" s="247" t="s">
        <v>43</v>
      </c>
      <c r="J845" s="236"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9">
        <f>IF(ISBLANK(INDEX('Policy Characteristics'!F:F,MATCH($C845,'Policy Characteristics'!$C:$C,0))),"",INDEX('Policy Characteristics'!F:F,MATCH($C845,'Policy Characteristics'!$C:$C,0)))</f>
        <v>0</v>
      </c>
      <c r="M845" s="239">
        <f>IF(ISBLANK(INDEX('Policy Characteristics'!G:G,MATCH($C845,'Policy Characteristics'!$C:$C,0))),"",INDEX('Policy Characteristics'!G:G,MATCH($C845,'Policy Characteristics'!$C:$C,0)))</f>
        <v>1</v>
      </c>
      <c r="N845" s="239">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34"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1324</v>
      </c>
      <c r="E846" t="s">
        <v>1691</v>
      </c>
      <c r="F846" t="s">
        <v>1327</v>
      </c>
      <c r="G846" s="88" t="s">
        <v>1698</v>
      </c>
      <c r="H846" s="15">
        <v>2020</v>
      </c>
      <c r="I846" s="247" t="s">
        <v>43</v>
      </c>
      <c r="J846" s="236"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9">
        <f>IF(ISBLANK(INDEX('Policy Characteristics'!F:F,MATCH($C846,'Policy Characteristics'!$C:$C,0))),"",INDEX('Policy Characteristics'!F:F,MATCH($C846,'Policy Characteristics'!$C:$C,0)))</f>
        <v>0</v>
      </c>
      <c r="M846" s="239">
        <f>IF(ISBLANK(INDEX('Policy Characteristics'!G:G,MATCH($C846,'Policy Characteristics'!$C:$C,0))),"",INDEX('Policy Characteristics'!G:G,MATCH($C846,'Policy Characteristics'!$C:$C,0)))</f>
        <v>1</v>
      </c>
      <c r="N846" s="239">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34"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1324</v>
      </c>
      <c r="E847" t="s">
        <v>1692</v>
      </c>
      <c r="F847" t="s">
        <v>1327</v>
      </c>
      <c r="G847" s="88" t="s">
        <v>1699</v>
      </c>
      <c r="H847" s="15">
        <v>2021</v>
      </c>
      <c r="I847" s="247" t="s">
        <v>43</v>
      </c>
      <c r="J847" s="236"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9">
        <f>IF(ISBLANK(INDEX('Policy Characteristics'!F:F,MATCH($C847,'Policy Characteristics'!$C:$C,0))),"",INDEX('Policy Characteristics'!F:F,MATCH($C847,'Policy Characteristics'!$C:$C,0)))</f>
        <v>0</v>
      </c>
      <c r="M847" s="239">
        <f>IF(ISBLANK(INDEX('Policy Characteristics'!G:G,MATCH($C847,'Policy Characteristics'!$C:$C,0))),"",INDEX('Policy Characteristics'!G:G,MATCH($C847,'Policy Characteristics'!$C:$C,0)))</f>
        <v>1</v>
      </c>
      <c r="N847" s="239">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34"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1324</v>
      </c>
      <c r="E848" t="s">
        <v>1693</v>
      </c>
      <c r="F848" t="s">
        <v>1327</v>
      </c>
      <c r="G848" s="88" t="s">
        <v>1700</v>
      </c>
      <c r="H848" s="15">
        <v>2022</v>
      </c>
      <c r="I848" s="247" t="s">
        <v>43</v>
      </c>
      <c r="J848" s="236"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9">
        <f>IF(ISBLANK(INDEX('Policy Characteristics'!F:F,MATCH($C848,'Policy Characteristics'!$C:$C,0))),"",INDEX('Policy Characteristics'!F:F,MATCH($C848,'Policy Characteristics'!$C:$C,0)))</f>
        <v>0</v>
      </c>
      <c r="M848" s="239">
        <f>IF(ISBLANK(INDEX('Policy Characteristics'!G:G,MATCH($C848,'Policy Characteristics'!$C:$C,0))),"",INDEX('Policy Characteristics'!G:G,MATCH($C848,'Policy Characteristics'!$C:$C,0)))</f>
        <v>1</v>
      </c>
      <c r="N848" s="239">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34"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1324</v>
      </c>
      <c r="E849" t="s">
        <v>1694</v>
      </c>
      <c r="F849" t="s">
        <v>1327</v>
      </c>
      <c r="G849" s="88" t="s">
        <v>1701</v>
      </c>
      <c r="H849" s="15">
        <v>2023</v>
      </c>
      <c r="I849" s="247" t="s">
        <v>43</v>
      </c>
      <c r="J849" s="236"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9">
        <f>IF(ISBLANK(INDEX('Policy Characteristics'!F:F,MATCH($C849,'Policy Characteristics'!$C:$C,0))),"",INDEX('Policy Characteristics'!F:F,MATCH($C849,'Policy Characteristics'!$C:$C,0)))</f>
        <v>0</v>
      </c>
      <c r="M849" s="239">
        <f>IF(ISBLANK(INDEX('Policy Characteristics'!G:G,MATCH($C849,'Policy Characteristics'!$C:$C,0))),"",INDEX('Policy Characteristics'!G:G,MATCH($C849,'Policy Characteristics'!$C:$C,0)))</f>
        <v>1</v>
      </c>
      <c r="N849" s="239">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34"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1324</v>
      </c>
      <c r="E850" t="s">
        <v>1695</v>
      </c>
      <c r="F850" t="s">
        <v>1327</v>
      </c>
      <c r="G850" s="88" t="s">
        <v>1702</v>
      </c>
      <c r="H850" s="15">
        <v>2024</v>
      </c>
      <c r="I850" s="247" t="s">
        <v>43</v>
      </c>
      <c r="J850" s="236"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9">
        <f>IF(ISBLANK(INDEX('Policy Characteristics'!F:F,MATCH($C850,'Policy Characteristics'!$C:$C,0))),"",INDEX('Policy Characteristics'!F:F,MATCH($C850,'Policy Characteristics'!$C:$C,0)))</f>
        <v>0</v>
      </c>
      <c r="M850" s="239">
        <f>IF(ISBLANK(INDEX('Policy Characteristics'!G:G,MATCH($C850,'Policy Characteristics'!$C:$C,0))),"",INDEX('Policy Characteristics'!G:G,MATCH($C850,'Policy Characteristics'!$C:$C,0)))</f>
        <v>1</v>
      </c>
      <c r="N850" s="239">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34"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1324</v>
      </c>
      <c r="E851" t="s">
        <v>1833</v>
      </c>
      <c r="F851" t="s">
        <v>1327</v>
      </c>
      <c r="G851" s="88" t="s">
        <v>1833</v>
      </c>
      <c r="H851" s="15">
        <v>2025</v>
      </c>
      <c r="I851" s="247" t="s">
        <v>43</v>
      </c>
      <c r="J851" s="236"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9">
        <f>IF(ISBLANK(INDEX('Policy Characteristics'!F:F,MATCH($C851,'Policy Characteristics'!$C:$C,0))),"",INDEX('Policy Characteristics'!F:F,MATCH($C851,'Policy Characteristics'!$C:$C,0)))</f>
        <v>0</v>
      </c>
      <c r="M851" s="239">
        <f>IF(ISBLANK(INDEX('Policy Characteristics'!G:G,MATCH($C851,'Policy Characteristics'!$C:$C,0))),"",INDEX('Policy Characteristics'!G:G,MATCH($C851,'Policy Characteristics'!$C:$C,0)))</f>
        <v>1</v>
      </c>
      <c r="N851" s="239">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34"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1325</v>
      </c>
      <c r="E852" t="s">
        <v>1689</v>
      </c>
      <c r="F852" t="s">
        <v>1286</v>
      </c>
      <c r="G852" s="88" t="s">
        <v>1696</v>
      </c>
      <c r="H852" s="15">
        <v>2026</v>
      </c>
      <c r="I852" s="247" t="s">
        <v>43</v>
      </c>
      <c r="J852" s="236"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9">
        <f>IF(ISBLANK(INDEX('Policy Characteristics'!F:F,MATCH($C852,'Policy Characteristics'!$C:$C,0))),"",INDEX('Policy Characteristics'!F:F,MATCH($C852,'Policy Characteristics'!$C:$C,0)))</f>
        <v>0</v>
      </c>
      <c r="M852" s="239">
        <f>IF(ISBLANK(INDEX('Policy Characteristics'!G:G,MATCH($C852,'Policy Characteristics'!$C:$C,0))),"",INDEX('Policy Characteristics'!G:G,MATCH($C852,'Policy Characteristics'!$C:$C,0)))</f>
        <v>1</v>
      </c>
      <c r="N852" s="239">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34"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1325</v>
      </c>
      <c r="E853" t="s">
        <v>1690</v>
      </c>
      <c r="F853" t="s">
        <v>1286</v>
      </c>
      <c r="G853" s="88" t="s">
        <v>1697</v>
      </c>
      <c r="H853" s="15">
        <v>2027</v>
      </c>
      <c r="I853" s="247" t="s">
        <v>43</v>
      </c>
      <c r="J853" s="236"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9">
        <f>IF(ISBLANK(INDEX('Policy Characteristics'!F:F,MATCH($C853,'Policy Characteristics'!$C:$C,0))),"",INDEX('Policy Characteristics'!F:F,MATCH($C853,'Policy Characteristics'!$C:$C,0)))</f>
        <v>0</v>
      </c>
      <c r="M853" s="239">
        <f>IF(ISBLANK(INDEX('Policy Characteristics'!G:G,MATCH($C853,'Policy Characteristics'!$C:$C,0))),"",INDEX('Policy Characteristics'!G:G,MATCH($C853,'Policy Characteristics'!$C:$C,0)))</f>
        <v>1</v>
      </c>
      <c r="N853" s="239">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34"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1325</v>
      </c>
      <c r="E854" t="s">
        <v>1691</v>
      </c>
      <c r="F854" t="s">
        <v>1286</v>
      </c>
      <c r="G854" s="88" t="s">
        <v>1698</v>
      </c>
      <c r="H854" s="15">
        <v>2028</v>
      </c>
      <c r="I854" s="247" t="s">
        <v>43</v>
      </c>
      <c r="J854" s="236"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9">
        <f>IF(ISBLANK(INDEX('Policy Characteristics'!F:F,MATCH($C854,'Policy Characteristics'!$C:$C,0))),"",INDEX('Policy Characteristics'!F:F,MATCH($C854,'Policy Characteristics'!$C:$C,0)))</f>
        <v>0</v>
      </c>
      <c r="M854" s="239">
        <f>IF(ISBLANK(INDEX('Policy Characteristics'!G:G,MATCH($C854,'Policy Characteristics'!$C:$C,0))),"",INDEX('Policy Characteristics'!G:G,MATCH($C854,'Policy Characteristics'!$C:$C,0)))</f>
        <v>1</v>
      </c>
      <c r="N854" s="239">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34"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1325</v>
      </c>
      <c r="E855" t="s">
        <v>1692</v>
      </c>
      <c r="F855" t="s">
        <v>1286</v>
      </c>
      <c r="G855" s="88" t="s">
        <v>1699</v>
      </c>
      <c r="H855" s="15">
        <v>2029</v>
      </c>
      <c r="I855" s="247" t="s">
        <v>43</v>
      </c>
      <c r="J855" s="236"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9">
        <f>IF(ISBLANK(INDEX('Policy Characteristics'!F:F,MATCH($C855,'Policy Characteristics'!$C:$C,0))),"",INDEX('Policy Characteristics'!F:F,MATCH($C855,'Policy Characteristics'!$C:$C,0)))</f>
        <v>0</v>
      </c>
      <c r="M855" s="239">
        <f>IF(ISBLANK(INDEX('Policy Characteristics'!G:G,MATCH($C855,'Policy Characteristics'!$C:$C,0))),"",INDEX('Policy Characteristics'!G:G,MATCH($C855,'Policy Characteristics'!$C:$C,0)))</f>
        <v>1</v>
      </c>
      <c r="N855" s="239">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34"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1325</v>
      </c>
      <c r="E856" t="s">
        <v>1693</v>
      </c>
      <c r="F856" t="s">
        <v>1286</v>
      </c>
      <c r="G856" s="88" t="s">
        <v>1700</v>
      </c>
      <c r="H856" s="15">
        <v>2030</v>
      </c>
      <c r="I856" s="247" t="s">
        <v>43</v>
      </c>
      <c r="J856" s="236"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9">
        <f>IF(ISBLANK(INDEX('Policy Characteristics'!F:F,MATCH($C856,'Policy Characteristics'!$C:$C,0))),"",INDEX('Policy Characteristics'!F:F,MATCH($C856,'Policy Characteristics'!$C:$C,0)))</f>
        <v>0</v>
      </c>
      <c r="M856" s="239">
        <f>IF(ISBLANK(INDEX('Policy Characteristics'!G:G,MATCH($C856,'Policy Characteristics'!$C:$C,0))),"",INDEX('Policy Characteristics'!G:G,MATCH($C856,'Policy Characteristics'!$C:$C,0)))</f>
        <v>1</v>
      </c>
      <c r="N856" s="239">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34"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1325</v>
      </c>
      <c r="E857" t="s">
        <v>1694</v>
      </c>
      <c r="F857" t="s">
        <v>1286</v>
      </c>
      <c r="G857" s="88" t="s">
        <v>1701</v>
      </c>
      <c r="H857" s="15">
        <v>2031</v>
      </c>
      <c r="I857" s="247" t="s">
        <v>43</v>
      </c>
      <c r="J857" s="236"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9">
        <f>IF(ISBLANK(INDEX('Policy Characteristics'!F:F,MATCH($C857,'Policy Characteristics'!$C:$C,0))),"",INDEX('Policy Characteristics'!F:F,MATCH($C857,'Policy Characteristics'!$C:$C,0)))</f>
        <v>0</v>
      </c>
      <c r="M857" s="239">
        <f>IF(ISBLANK(INDEX('Policy Characteristics'!G:G,MATCH($C857,'Policy Characteristics'!$C:$C,0))),"",INDEX('Policy Characteristics'!G:G,MATCH($C857,'Policy Characteristics'!$C:$C,0)))</f>
        <v>1</v>
      </c>
      <c r="N857" s="239">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34"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1325</v>
      </c>
      <c r="E858" t="s">
        <v>1695</v>
      </c>
      <c r="F858" t="s">
        <v>1286</v>
      </c>
      <c r="G858" s="88" t="s">
        <v>1702</v>
      </c>
      <c r="H858" s="15">
        <v>2032</v>
      </c>
      <c r="I858" s="247" t="s">
        <v>43</v>
      </c>
      <c r="J858" s="236"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9">
        <f>IF(ISBLANK(INDEX('Policy Characteristics'!F:F,MATCH($C858,'Policy Characteristics'!$C:$C,0))),"",INDEX('Policy Characteristics'!F:F,MATCH($C858,'Policy Characteristics'!$C:$C,0)))</f>
        <v>0</v>
      </c>
      <c r="M858" s="239">
        <f>IF(ISBLANK(INDEX('Policy Characteristics'!G:G,MATCH($C858,'Policy Characteristics'!$C:$C,0))),"",INDEX('Policy Characteristics'!G:G,MATCH($C858,'Policy Characteristics'!$C:$C,0)))</f>
        <v>1</v>
      </c>
      <c r="N858" s="239">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34"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1325</v>
      </c>
      <c r="E859" t="s">
        <v>1833</v>
      </c>
      <c r="F859" t="s">
        <v>1286</v>
      </c>
      <c r="G859" s="88" t="s">
        <v>1833</v>
      </c>
      <c r="H859" s="15">
        <v>2033</v>
      </c>
      <c r="I859" s="247" t="s">
        <v>43</v>
      </c>
      <c r="J859" s="236"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9">
        <f>IF(ISBLANK(INDEX('Policy Characteristics'!F:F,MATCH($C859,'Policy Characteristics'!$C:$C,0))),"",INDEX('Policy Characteristics'!F:F,MATCH($C859,'Policy Characteristics'!$C:$C,0)))</f>
        <v>0</v>
      </c>
      <c r="M859" s="239">
        <f>IF(ISBLANK(INDEX('Policy Characteristics'!G:G,MATCH($C859,'Policy Characteristics'!$C:$C,0))),"",INDEX('Policy Characteristics'!G:G,MATCH($C859,'Policy Characteristics'!$C:$C,0)))</f>
        <v>1</v>
      </c>
      <c r="N859" s="239">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34" t="str">
        <f>IF(ISBLANK(INDEX('Policy Characteristics'!B:B,MATCH($C860,'Policy Characteristics'!$C:$C,0))),"",INDEX('Policy Characteristics'!B:B,MATCH($C860,'Policy Characteristics'!$C:$C,0)))</f>
        <v>F-Gas Substitution</v>
      </c>
      <c r="C860" s="143" t="s">
        <v>1016</v>
      </c>
      <c r="D860" s="78"/>
      <c r="E860" s="78"/>
      <c r="F860" s="78"/>
      <c r="G860" s="78"/>
      <c r="H860" s="80">
        <v>58</v>
      </c>
      <c r="I860" s="247" t="s">
        <v>43</v>
      </c>
      <c r="J860" s="236"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9">
        <f>IF(ISBLANK(INDEX('Policy Characteristics'!F:F,MATCH($C860,'Policy Characteristics'!$C:$C,0))),"",INDEX('Policy Characteristics'!F:F,MATCH($C860,'Policy Characteristics'!$C:$C,0)))</f>
        <v>0</v>
      </c>
      <c r="M860" s="239">
        <f>IF(ISBLANK(INDEX('Policy Characteristics'!G:G,MATCH($C860,'Policy Characteristics'!$C:$C,0))),"",INDEX('Policy Characteristics'!G:G,MATCH($C860,'Policy Characteristics'!$C:$C,0)))</f>
        <v>1</v>
      </c>
      <c r="N860" s="239">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34" t="str">
        <f>IF(ISBLANK(INDEX('Policy Characteristics'!B:B,MATCH($C861,'Policy Characteristics'!$C:$C,0))),"",INDEX('Policy Characteristics'!B:B,MATCH($C861,'Policy Characteristics'!$C:$C,0)))</f>
        <v>F-Gas Destruction</v>
      </c>
      <c r="C861" s="143" t="s">
        <v>1017</v>
      </c>
      <c r="D861" s="78"/>
      <c r="E861" s="78"/>
      <c r="F861" s="78"/>
      <c r="G861" s="78"/>
      <c r="H861" s="80">
        <v>510</v>
      </c>
      <c r="I861" s="247" t="s">
        <v>43</v>
      </c>
      <c r="J861" s="236"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9">
        <f>IF(ISBLANK(INDEX('Policy Characteristics'!F:F,MATCH($C861,'Policy Characteristics'!$C:$C,0))),"",INDEX('Policy Characteristics'!F:F,MATCH($C861,'Policy Characteristics'!$C:$C,0)))</f>
        <v>0</v>
      </c>
      <c r="M861" s="239">
        <f>IF(ISBLANK(INDEX('Policy Characteristics'!G:G,MATCH($C861,'Policy Characteristics'!$C:$C,0))),"",INDEX('Policy Characteristics'!G:G,MATCH($C861,'Policy Characteristics'!$C:$C,0)))</f>
        <v>1</v>
      </c>
      <c r="N861" s="239">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34" t="str">
        <f>IF(ISBLANK(INDEX('Policy Characteristics'!B:B,MATCH($C862,'Policy Characteristics'!$C:$C,0))),"",INDEX('Policy Characteristics'!B:B,MATCH($C862,'Policy Characteristics'!$C:$C,0)))</f>
        <v>F-Gas Recovery</v>
      </c>
      <c r="C862" s="143" t="s">
        <v>1018</v>
      </c>
      <c r="D862" s="78"/>
      <c r="E862" s="78"/>
      <c r="F862" s="78"/>
      <c r="G862" s="78"/>
      <c r="H862" s="80">
        <v>511</v>
      </c>
      <c r="I862" s="247" t="s">
        <v>43</v>
      </c>
      <c r="J862" s="236"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9">
        <f>IF(ISBLANK(INDEX('Policy Characteristics'!F:F,MATCH($C862,'Policy Characteristics'!$C:$C,0))),"",INDEX('Policy Characteristics'!F:F,MATCH($C862,'Policy Characteristics'!$C:$C,0)))</f>
        <v>0</v>
      </c>
      <c r="M862" s="239">
        <f>IF(ISBLANK(INDEX('Policy Characteristics'!G:G,MATCH($C862,'Policy Characteristics'!$C:$C,0))),"",INDEX('Policy Characteristics'!G:G,MATCH($C862,'Policy Characteristics'!$C:$C,0)))</f>
        <v>1</v>
      </c>
      <c r="N862" s="239">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34" t="str">
        <f>IF(ISBLANK(INDEX('Policy Characteristics'!B:B,MATCH($C863,'Policy Characteristics'!$C:$C,0))),"",INDEX('Policy Characteristics'!B:B,MATCH($C863,'Policy Characteristics'!$C:$C,0)))</f>
        <v>F-Gas Eqpt. Maintenance &amp; Retrofits</v>
      </c>
      <c r="C863" s="143" t="s">
        <v>1019</v>
      </c>
      <c r="D863" s="78" t="s">
        <v>1310</v>
      </c>
      <c r="E863" s="78"/>
      <c r="F863" t="s">
        <v>819</v>
      </c>
      <c r="G863" s="78"/>
      <c r="H863" s="80">
        <v>512</v>
      </c>
      <c r="I863" s="247" t="s">
        <v>43</v>
      </c>
      <c r="J863" s="236"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9">
        <f>IF(ISBLANK(INDEX('Policy Characteristics'!F:F,MATCH($C863,'Policy Characteristics'!$C:$C,0))),"",INDEX('Policy Characteristics'!F:F,MATCH($C863,'Policy Characteristics'!$C:$C,0)))</f>
        <v>0</v>
      </c>
      <c r="M863" s="239">
        <f>IF(ISBLANK(INDEX('Policy Characteristics'!G:G,MATCH($C863,'Policy Characteristics'!$C:$C,0))),"",INDEX('Policy Characteristics'!G:G,MATCH($C863,'Policy Characteristics'!$C:$C,0)))</f>
        <v>1</v>
      </c>
      <c r="N863" s="239">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34" t="str">
        <f>IF(ISBLANK(INDEX('Policy Characteristics'!B:B,MATCH($C864,'Policy Characteristics'!$C:$C,0))),"",INDEX('Policy Characteristics'!B:B,MATCH($C864,'Policy Characteristics'!$C:$C,0)))</f>
        <v>F-Gas Eqpt. Maintenance &amp; Retrofits</v>
      </c>
      <c r="C864" s="143" t="s">
        <v>1019</v>
      </c>
      <c r="D864" s="78" t="s">
        <v>1315</v>
      </c>
      <c r="E864" s="78"/>
      <c r="F864" t="s">
        <v>1277</v>
      </c>
      <c r="G864" s="78"/>
      <c r="H864" s="80">
        <v>1653</v>
      </c>
      <c r="I864" s="247" t="s">
        <v>43</v>
      </c>
      <c r="J864" s="236"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9">
        <f>IF(ISBLANK(INDEX('Policy Characteristics'!F:F,MATCH($C864,'Policy Characteristics'!$C:$C,0))),"",INDEX('Policy Characteristics'!F:F,MATCH($C864,'Policy Characteristics'!$C:$C,0)))</f>
        <v>0</v>
      </c>
      <c r="M864" s="239">
        <f>IF(ISBLANK(INDEX('Policy Characteristics'!G:G,MATCH($C864,'Policy Characteristics'!$C:$C,0))),"",INDEX('Policy Characteristics'!G:G,MATCH($C864,'Policy Characteristics'!$C:$C,0)))</f>
        <v>1</v>
      </c>
      <c r="N864" s="239">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34" t="str">
        <f>IF(ISBLANK(INDEX('Policy Characteristics'!B:B,MATCH($C865,'Policy Characteristics'!$C:$C,0))),"",INDEX('Policy Characteristics'!B:B,MATCH($C865,'Policy Characteristics'!$C:$C,0)))</f>
        <v>Feedstock Shifting</v>
      </c>
      <c r="C865" t="s">
        <v>1952</v>
      </c>
      <c r="D865" s="88" t="s">
        <v>1301</v>
      </c>
      <c r="E865" s="88" t="s">
        <v>642</v>
      </c>
      <c r="F865" t="s">
        <v>1326</v>
      </c>
      <c r="G865" s="88" t="s">
        <v>648</v>
      </c>
      <c r="H865" s="80">
        <v>2460</v>
      </c>
      <c r="I865" s="247" t="s">
        <v>44</v>
      </c>
      <c r="J865" s="236"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9">
        <f>IF(ISBLANK(INDEX('Policy Characteristics'!F:F,MATCH($C865,'Policy Characteristics'!$C:$C,0))),"",INDEX('Policy Characteristics'!F:F,MATCH($C865,'Policy Characteristics'!$C:$C,0)))</f>
        <v>0</v>
      </c>
      <c r="M865" s="239">
        <f>IF(ISBLANK(INDEX('Policy Characteristics'!G:G,MATCH($C865,'Policy Characteristics'!$C:$C,0))),"",INDEX('Policy Characteristics'!G:G,MATCH($C865,'Policy Characteristics'!$C:$C,0)))</f>
        <v>1</v>
      </c>
      <c r="N865" s="239">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34" t="str">
        <f>IF(ISBLANK(INDEX('Policy Characteristics'!B:B,MATCH($C866,'Policy Characteristics'!$C:$C,0))),"",INDEX('Policy Characteristics'!B:B,MATCH($C866,'Policy Characteristics'!$C:$C,0)))</f>
        <v>Feedstock Shifting</v>
      </c>
      <c r="C866" s="76" t="str">
        <f>C$865</f>
        <v>Fraction of Feedstock Shifted</v>
      </c>
      <c r="D866" s="88" t="s">
        <v>1301</v>
      </c>
      <c r="E866" s="88" t="s">
        <v>643</v>
      </c>
      <c r="F866" t="s">
        <v>1326</v>
      </c>
      <c r="G866" s="88" t="s">
        <v>651</v>
      </c>
      <c r="H866" s="80">
        <v>2461</v>
      </c>
      <c r="I866" s="247" t="s">
        <v>44</v>
      </c>
      <c r="J866" s="236"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9">
        <f>IF(ISBLANK(INDEX('Policy Characteristics'!F:F,MATCH($C866,'Policy Characteristics'!$C:$C,0))),"",INDEX('Policy Characteristics'!F:F,MATCH($C866,'Policy Characteristics'!$C:$C,0)))</f>
        <v>0</v>
      </c>
      <c r="M866" s="239">
        <f>IF(ISBLANK(INDEX('Policy Characteristics'!G:G,MATCH($C866,'Policy Characteristics'!$C:$C,0))),"",INDEX('Policy Characteristics'!G:G,MATCH($C866,'Policy Characteristics'!$C:$C,0)))</f>
        <v>1</v>
      </c>
      <c r="N866" s="239">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34" t="str">
        <f>IF(ISBLANK(INDEX('Policy Characteristics'!B:B,MATCH($C867,'Policy Characteristics'!$C:$C,0))),"",INDEX('Policy Characteristics'!B:B,MATCH($C867,'Policy Characteristics'!$C:$C,0)))</f>
        <v>Feedstock Shifting</v>
      </c>
      <c r="C867" s="76" t="str">
        <f t="shared" ref="C867:C930" si="31">C$865</f>
        <v>Fraction of Feedstock Shifted</v>
      </c>
      <c r="D867" s="88" t="s">
        <v>1301</v>
      </c>
      <c r="E867" s="88" t="s">
        <v>644</v>
      </c>
      <c r="F867" t="s">
        <v>1326</v>
      </c>
      <c r="G867" s="88" t="s">
        <v>652</v>
      </c>
      <c r="H867" s="80">
        <v>2462</v>
      </c>
      <c r="I867" s="247" t="s">
        <v>44</v>
      </c>
      <c r="J867" s="236"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9">
        <f>IF(ISBLANK(INDEX('Policy Characteristics'!F:F,MATCH($C867,'Policy Characteristics'!$C:$C,0))),"",INDEX('Policy Characteristics'!F:F,MATCH($C867,'Policy Characteristics'!$C:$C,0)))</f>
        <v>0</v>
      </c>
      <c r="M867" s="239">
        <f>IF(ISBLANK(INDEX('Policy Characteristics'!G:G,MATCH($C867,'Policy Characteristics'!$C:$C,0))),"",INDEX('Policy Characteristics'!G:G,MATCH($C867,'Policy Characteristics'!$C:$C,0)))</f>
        <v>1</v>
      </c>
      <c r="N867" s="239">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34" t="str">
        <f>IF(ISBLANK(INDEX('Policy Characteristics'!B:B,MATCH($C868,'Policy Characteristics'!$C:$C,0))),"",INDEX('Policy Characteristics'!B:B,MATCH($C868,'Policy Characteristics'!$C:$C,0)))</f>
        <v>Feedstock Shifting</v>
      </c>
      <c r="C868" s="76" t="str">
        <f t="shared" si="31"/>
        <v>Fraction of Feedstock Shifted</v>
      </c>
      <c r="D868" s="88" t="s">
        <v>1301</v>
      </c>
      <c r="E868" s="88" t="s">
        <v>645</v>
      </c>
      <c r="F868" t="s">
        <v>1326</v>
      </c>
      <c r="G868" s="88" t="s">
        <v>649</v>
      </c>
      <c r="H868" s="80">
        <v>2463</v>
      </c>
      <c r="I868" s="247" t="s">
        <v>44</v>
      </c>
      <c r="J868" s="236"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9">
        <f>IF(ISBLANK(INDEX('Policy Characteristics'!F:F,MATCH($C868,'Policy Characteristics'!$C:$C,0))),"",INDEX('Policy Characteristics'!F:F,MATCH($C868,'Policy Characteristics'!$C:$C,0)))</f>
        <v>0</v>
      </c>
      <c r="M868" s="239">
        <f>IF(ISBLANK(INDEX('Policy Characteristics'!G:G,MATCH($C868,'Policy Characteristics'!$C:$C,0))),"",INDEX('Policy Characteristics'!G:G,MATCH($C868,'Policy Characteristics'!$C:$C,0)))</f>
        <v>1</v>
      </c>
      <c r="N868" s="239">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34" t="str">
        <f>IF(ISBLANK(INDEX('Policy Characteristics'!B:B,MATCH($C869,'Policy Characteristics'!$C:$C,0))),"",INDEX('Policy Characteristics'!B:B,MATCH($C869,'Policy Characteristics'!$C:$C,0)))</f>
        <v>Feedstock Shifting</v>
      </c>
      <c r="C869" s="76" t="str">
        <f t="shared" si="31"/>
        <v>Fraction of Feedstock Shifted</v>
      </c>
      <c r="D869" s="88" t="s">
        <v>1301</v>
      </c>
      <c r="E869" s="88" t="s">
        <v>646</v>
      </c>
      <c r="F869" t="s">
        <v>1326</v>
      </c>
      <c r="G869" s="88" t="s">
        <v>650</v>
      </c>
      <c r="H869" s="80">
        <v>2464</v>
      </c>
      <c r="I869" s="247" t="s">
        <v>44</v>
      </c>
      <c r="J869" s="236"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9">
        <f>IF(ISBLANK(INDEX('Policy Characteristics'!F:F,MATCH($C869,'Policy Characteristics'!$C:$C,0))),"",INDEX('Policy Characteristics'!F:F,MATCH($C869,'Policy Characteristics'!$C:$C,0)))</f>
        <v>0</v>
      </c>
      <c r="M869" s="239">
        <f>IF(ISBLANK(INDEX('Policy Characteristics'!G:G,MATCH($C869,'Policy Characteristics'!$C:$C,0))),"",INDEX('Policy Characteristics'!G:G,MATCH($C869,'Policy Characteristics'!$C:$C,0)))</f>
        <v>1</v>
      </c>
      <c r="N869" s="239">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34" t="str">
        <f>IF(ISBLANK(INDEX('Policy Characteristics'!B:B,MATCH($C870,'Policy Characteristics'!$C:$C,0))),"",INDEX('Policy Characteristics'!B:B,MATCH($C870,'Policy Characteristics'!$C:$C,0)))</f>
        <v>Feedstock Shifting</v>
      </c>
      <c r="C870" s="76" t="str">
        <f t="shared" si="31"/>
        <v>Fraction of Feedstock Shifted</v>
      </c>
      <c r="D870" s="88" t="s">
        <v>1301</v>
      </c>
      <c r="E870" s="88" t="s">
        <v>647</v>
      </c>
      <c r="F870" t="s">
        <v>1326</v>
      </c>
      <c r="G870" s="88" t="s">
        <v>653</v>
      </c>
      <c r="H870" s="80">
        <v>2465</v>
      </c>
      <c r="I870" s="247" t="s">
        <v>44</v>
      </c>
      <c r="J870" s="236"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9">
        <f>IF(ISBLANK(INDEX('Policy Characteristics'!F:F,MATCH($C870,'Policy Characteristics'!$C:$C,0))),"",INDEX('Policy Characteristics'!F:F,MATCH($C870,'Policy Characteristics'!$C:$C,0)))</f>
        <v>0</v>
      </c>
      <c r="M870" s="239">
        <f>IF(ISBLANK(INDEX('Policy Characteristics'!G:G,MATCH($C870,'Policy Characteristics'!$C:$C,0))),"",INDEX('Policy Characteristics'!G:G,MATCH($C870,'Policy Characteristics'!$C:$C,0)))</f>
        <v>1</v>
      </c>
      <c r="N870" s="239">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34" t="str">
        <f>IF(ISBLANK(INDEX('Policy Characteristics'!B:B,MATCH($C871,'Policy Characteristics'!$C:$C,0))),"",INDEX('Policy Characteristics'!B:B,MATCH($C871,'Policy Characteristics'!$C:$C,0)))</f>
        <v>Feedstock Shifting</v>
      </c>
      <c r="C871" s="76" t="str">
        <f t="shared" si="31"/>
        <v>Fraction of Feedstock Shifted</v>
      </c>
      <c r="D871" s="88" t="s">
        <v>1301</v>
      </c>
      <c r="E871" s="88" t="s">
        <v>946</v>
      </c>
      <c r="F871" t="s">
        <v>1326</v>
      </c>
      <c r="G871" s="88" t="s">
        <v>949</v>
      </c>
      <c r="H871" s="80">
        <v>2466</v>
      </c>
      <c r="I871" s="247" t="s">
        <v>44</v>
      </c>
      <c r="J871" s="236"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9">
        <f>IF(ISBLANK(INDEX('Policy Characteristics'!F:F,MATCH($C871,'Policy Characteristics'!$C:$C,0))),"",INDEX('Policy Characteristics'!F:F,MATCH($C871,'Policy Characteristics'!$C:$C,0)))</f>
        <v>0</v>
      </c>
      <c r="M871" s="239">
        <f>IF(ISBLANK(INDEX('Policy Characteristics'!G:G,MATCH($C871,'Policy Characteristics'!$C:$C,0))),"",INDEX('Policy Characteristics'!G:G,MATCH($C871,'Policy Characteristics'!$C:$C,0)))</f>
        <v>1</v>
      </c>
      <c r="N871" s="239">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34" t="str">
        <f>IF(ISBLANK(INDEX('Policy Characteristics'!B:B,MATCH($C872,'Policy Characteristics'!$C:$C,0))),"",INDEX('Policy Characteristics'!B:B,MATCH($C872,'Policy Characteristics'!$C:$C,0)))</f>
        <v>Feedstock Shifting</v>
      </c>
      <c r="C872" s="76" t="str">
        <f t="shared" si="31"/>
        <v>Fraction of Feedstock Shifted</v>
      </c>
      <c r="D872" s="88" t="s">
        <v>1301</v>
      </c>
      <c r="E872" s="88" t="s">
        <v>947</v>
      </c>
      <c r="F872" t="s">
        <v>1326</v>
      </c>
      <c r="G872" s="88" t="s">
        <v>951</v>
      </c>
      <c r="H872" s="80">
        <v>2467</v>
      </c>
      <c r="I872" s="247" t="s">
        <v>44</v>
      </c>
      <c r="J872" s="236"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9">
        <f>IF(ISBLANK(INDEX('Policy Characteristics'!F:F,MATCH($C872,'Policy Characteristics'!$C:$C,0))),"",INDEX('Policy Characteristics'!F:F,MATCH($C872,'Policy Characteristics'!$C:$C,0)))</f>
        <v>0</v>
      </c>
      <c r="M872" s="239">
        <f>IF(ISBLANK(INDEX('Policy Characteristics'!G:G,MATCH($C872,'Policy Characteristics'!$C:$C,0))),"",INDEX('Policy Characteristics'!G:G,MATCH($C872,'Policy Characteristics'!$C:$C,0)))</f>
        <v>1</v>
      </c>
      <c r="N872" s="239">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34" t="str">
        <f>IF(ISBLANK(INDEX('Policy Characteristics'!B:B,MATCH($C873,'Policy Characteristics'!$C:$C,0))),"",INDEX('Policy Characteristics'!B:B,MATCH($C873,'Policy Characteristics'!$C:$C,0)))</f>
        <v>Feedstock Shifting</v>
      </c>
      <c r="C873" s="76" t="str">
        <f t="shared" si="31"/>
        <v>Fraction of Feedstock Shifted</v>
      </c>
      <c r="D873" s="88" t="s">
        <v>1301</v>
      </c>
      <c r="E873" s="88" t="s">
        <v>948</v>
      </c>
      <c r="F873" t="s">
        <v>1326</v>
      </c>
      <c r="G873" s="88" t="s">
        <v>952</v>
      </c>
      <c r="H873" s="80">
        <v>2468</v>
      </c>
      <c r="I873" s="247" t="s">
        <v>44</v>
      </c>
      <c r="J873" s="236"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9">
        <f>IF(ISBLANK(INDEX('Policy Characteristics'!F:F,MATCH($C873,'Policy Characteristics'!$C:$C,0))),"",INDEX('Policy Characteristics'!F:F,MATCH($C873,'Policy Characteristics'!$C:$C,0)))</f>
        <v>0</v>
      </c>
      <c r="M873" s="239">
        <f>IF(ISBLANK(INDEX('Policy Characteristics'!G:G,MATCH($C873,'Policy Characteristics'!$C:$C,0))),"",INDEX('Policy Characteristics'!G:G,MATCH($C873,'Policy Characteristics'!$C:$C,0)))</f>
        <v>1</v>
      </c>
      <c r="N873" s="239">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34" t="str">
        <f>IF(ISBLANK(INDEX('Policy Characteristics'!B:B,MATCH($C874,'Policy Characteristics'!$C:$C,0))),"",INDEX('Policy Characteristics'!B:B,MATCH($C874,'Policy Characteristics'!$C:$C,0)))</f>
        <v>Feedstock Shifting</v>
      </c>
      <c r="C874" s="76" t="str">
        <f t="shared" si="31"/>
        <v>Fraction of Feedstock Shifted</v>
      </c>
      <c r="D874" s="88" t="s">
        <v>1301</v>
      </c>
      <c r="E874" s="88" t="s">
        <v>945</v>
      </c>
      <c r="F874" t="s">
        <v>1326</v>
      </c>
      <c r="G874" s="88" t="s">
        <v>950</v>
      </c>
      <c r="H874" s="80">
        <v>2469</v>
      </c>
      <c r="I874" s="247" t="s">
        <v>44</v>
      </c>
      <c r="J874" s="236"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9">
        <f>IF(ISBLANK(INDEX('Policy Characteristics'!F:F,MATCH($C874,'Policy Characteristics'!$C:$C,0))),"",INDEX('Policy Characteristics'!F:F,MATCH($C874,'Policy Characteristics'!$C:$C,0)))</f>
        <v>0</v>
      </c>
      <c r="M874" s="239">
        <f>IF(ISBLANK(INDEX('Policy Characteristics'!G:G,MATCH($C874,'Policy Characteristics'!$C:$C,0))),"",INDEX('Policy Characteristics'!G:G,MATCH($C874,'Policy Characteristics'!$C:$C,0)))</f>
        <v>1</v>
      </c>
      <c r="N874" s="239">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34" t="str">
        <f>IF(ISBLANK(INDEX('Policy Characteristics'!B:B,MATCH($C875,'Policy Characteristics'!$C:$C,0))),"",INDEX('Policy Characteristics'!B:B,MATCH($C875,'Policy Characteristics'!$C:$C,0)))</f>
        <v>Feedstock Shifting</v>
      </c>
      <c r="C875" s="76" t="str">
        <f t="shared" si="31"/>
        <v>Fraction of Feedstock Shifted</v>
      </c>
      <c r="D875" s="78" t="s">
        <v>1302</v>
      </c>
      <c r="E875" s="88" t="s">
        <v>642</v>
      </c>
      <c r="F875" t="s">
        <v>999</v>
      </c>
      <c r="G875" s="88" t="s">
        <v>648</v>
      </c>
      <c r="H875" s="80">
        <v>2470</v>
      </c>
      <c r="I875" s="247" t="s">
        <v>44</v>
      </c>
      <c r="J875" s="236"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9">
        <f>IF(ISBLANK(INDEX('Policy Characteristics'!F:F,MATCH($C875,'Policy Characteristics'!$C:$C,0))),"",INDEX('Policy Characteristics'!F:F,MATCH($C875,'Policy Characteristics'!$C:$C,0)))</f>
        <v>0</v>
      </c>
      <c r="M875" s="239">
        <f>IF(ISBLANK(INDEX('Policy Characteristics'!G:G,MATCH($C875,'Policy Characteristics'!$C:$C,0))),"",INDEX('Policy Characteristics'!G:G,MATCH($C875,'Policy Characteristics'!$C:$C,0)))</f>
        <v>1</v>
      </c>
      <c r="N875" s="239">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34" t="str">
        <f>IF(ISBLANK(INDEX('Policy Characteristics'!B:B,MATCH($C876,'Policy Characteristics'!$C:$C,0))),"",INDEX('Policy Characteristics'!B:B,MATCH($C876,'Policy Characteristics'!$C:$C,0)))</f>
        <v>Feedstock Shifting</v>
      </c>
      <c r="C876" s="76" t="str">
        <f t="shared" si="31"/>
        <v>Fraction of Feedstock Shifted</v>
      </c>
      <c r="D876" s="78" t="s">
        <v>1302</v>
      </c>
      <c r="E876" s="88" t="s">
        <v>643</v>
      </c>
      <c r="F876" t="s">
        <v>999</v>
      </c>
      <c r="G876" s="88" t="s">
        <v>651</v>
      </c>
      <c r="H876" s="80">
        <v>2471</v>
      </c>
      <c r="I876" s="247" t="s">
        <v>44</v>
      </c>
      <c r="J876" s="236"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9">
        <f>IF(ISBLANK(INDEX('Policy Characteristics'!F:F,MATCH($C876,'Policy Characteristics'!$C:$C,0))),"",INDEX('Policy Characteristics'!F:F,MATCH($C876,'Policy Characteristics'!$C:$C,0)))</f>
        <v>0</v>
      </c>
      <c r="M876" s="239">
        <f>IF(ISBLANK(INDEX('Policy Characteristics'!G:G,MATCH($C876,'Policy Characteristics'!$C:$C,0))),"",INDEX('Policy Characteristics'!G:G,MATCH($C876,'Policy Characteristics'!$C:$C,0)))</f>
        <v>1</v>
      </c>
      <c r="N876" s="239">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34" t="str">
        <f>IF(ISBLANK(INDEX('Policy Characteristics'!B:B,MATCH($C877,'Policy Characteristics'!$C:$C,0))),"",INDEX('Policy Characteristics'!B:B,MATCH($C877,'Policy Characteristics'!$C:$C,0)))</f>
        <v>Feedstock Shifting</v>
      </c>
      <c r="C877" s="76" t="str">
        <f t="shared" si="31"/>
        <v>Fraction of Feedstock Shifted</v>
      </c>
      <c r="D877" s="78" t="s">
        <v>1302</v>
      </c>
      <c r="E877" s="88" t="s">
        <v>644</v>
      </c>
      <c r="F877" t="s">
        <v>999</v>
      </c>
      <c r="G877" s="88" t="s">
        <v>652</v>
      </c>
      <c r="H877" s="80">
        <v>2472</v>
      </c>
      <c r="I877" s="247" t="s">
        <v>44</v>
      </c>
      <c r="J877" s="236"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9">
        <f>IF(ISBLANK(INDEX('Policy Characteristics'!F:F,MATCH($C877,'Policy Characteristics'!$C:$C,0))),"",INDEX('Policy Characteristics'!F:F,MATCH($C877,'Policy Characteristics'!$C:$C,0)))</f>
        <v>0</v>
      </c>
      <c r="M877" s="239">
        <f>IF(ISBLANK(INDEX('Policy Characteristics'!G:G,MATCH($C877,'Policy Characteristics'!$C:$C,0))),"",INDEX('Policy Characteristics'!G:G,MATCH($C877,'Policy Characteristics'!$C:$C,0)))</f>
        <v>1</v>
      </c>
      <c r="N877" s="239">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34" t="str">
        <f>IF(ISBLANK(INDEX('Policy Characteristics'!B:B,MATCH($C878,'Policy Characteristics'!$C:$C,0))),"",INDEX('Policy Characteristics'!B:B,MATCH($C878,'Policy Characteristics'!$C:$C,0)))</f>
        <v>Feedstock Shifting</v>
      </c>
      <c r="C878" s="76" t="str">
        <f t="shared" si="31"/>
        <v>Fraction of Feedstock Shifted</v>
      </c>
      <c r="D878" s="78" t="s">
        <v>1302</v>
      </c>
      <c r="E878" s="88" t="s">
        <v>645</v>
      </c>
      <c r="F878" t="s">
        <v>999</v>
      </c>
      <c r="G878" s="88" t="s">
        <v>649</v>
      </c>
      <c r="H878" s="80">
        <v>2473</v>
      </c>
      <c r="I878" s="247" t="s">
        <v>44</v>
      </c>
      <c r="J878" s="236"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9">
        <f>IF(ISBLANK(INDEX('Policy Characteristics'!F:F,MATCH($C878,'Policy Characteristics'!$C:$C,0))),"",INDEX('Policy Characteristics'!F:F,MATCH($C878,'Policy Characteristics'!$C:$C,0)))</f>
        <v>0</v>
      </c>
      <c r="M878" s="239">
        <f>IF(ISBLANK(INDEX('Policy Characteristics'!G:G,MATCH($C878,'Policy Characteristics'!$C:$C,0))),"",INDEX('Policy Characteristics'!G:G,MATCH($C878,'Policy Characteristics'!$C:$C,0)))</f>
        <v>1</v>
      </c>
      <c r="N878" s="239">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34" t="str">
        <f>IF(ISBLANK(INDEX('Policy Characteristics'!B:B,MATCH($C879,'Policy Characteristics'!$C:$C,0))),"",INDEX('Policy Characteristics'!B:B,MATCH($C879,'Policy Characteristics'!$C:$C,0)))</f>
        <v>Feedstock Shifting</v>
      </c>
      <c r="C879" s="76" t="str">
        <f t="shared" si="31"/>
        <v>Fraction of Feedstock Shifted</v>
      </c>
      <c r="D879" s="78" t="s">
        <v>1302</v>
      </c>
      <c r="E879" s="88" t="s">
        <v>646</v>
      </c>
      <c r="F879" t="s">
        <v>999</v>
      </c>
      <c r="G879" s="88" t="s">
        <v>650</v>
      </c>
      <c r="H879" s="80">
        <v>2474</v>
      </c>
      <c r="I879" s="247" t="s">
        <v>44</v>
      </c>
      <c r="J879" s="236"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9">
        <f>IF(ISBLANK(INDEX('Policy Characteristics'!F:F,MATCH($C879,'Policy Characteristics'!$C:$C,0))),"",INDEX('Policy Characteristics'!F:F,MATCH($C879,'Policy Characteristics'!$C:$C,0)))</f>
        <v>0</v>
      </c>
      <c r="M879" s="239">
        <f>IF(ISBLANK(INDEX('Policy Characteristics'!G:G,MATCH($C879,'Policy Characteristics'!$C:$C,0))),"",INDEX('Policy Characteristics'!G:G,MATCH($C879,'Policy Characteristics'!$C:$C,0)))</f>
        <v>1</v>
      </c>
      <c r="N879" s="239">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34" t="str">
        <f>IF(ISBLANK(INDEX('Policy Characteristics'!B:B,MATCH($C880,'Policy Characteristics'!$C:$C,0))),"",INDEX('Policy Characteristics'!B:B,MATCH($C880,'Policy Characteristics'!$C:$C,0)))</f>
        <v>Feedstock Shifting</v>
      </c>
      <c r="C880" s="76" t="str">
        <f t="shared" si="31"/>
        <v>Fraction of Feedstock Shifted</v>
      </c>
      <c r="D880" s="78" t="s">
        <v>1302</v>
      </c>
      <c r="E880" s="88" t="s">
        <v>647</v>
      </c>
      <c r="F880" t="s">
        <v>999</v>
      </c>
      <c r="G880" s="88" t="s">
        <v>653</v>
      </c>
      <c r="H880" s="80">
        <v>2475</v>
      </c>
      <c r="I880" s="247" t="s">
        <v>44</v>
      </c>
      <c r="J880" s="236"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9">
        <f>IF(ISBLANK(INDEX('Policy Characteristics'!F:F,MATCH($C880,'Policy Characteristics'!$C:$C,0))),"",INDEX('Policy Characteristics'!F:F,MATCH($C880,'Policy Characteristics'!$C:$C,0)))</f>
        <v>0</v>
      </c>
      <c r="M880" s="239">
        <f>IF(ISBLANK(INDEX('Policy Characteristics'!G:G,MATCH($C880,'Policy Characteristics'!$C:$C,0))),"",INDEX('Policy Characteristics'!G:G,MATCH($C880,'Policy Characteristics'!$C:$C,0)))</f>
        <v>1</v>
      </c>
      <c r="N880" s="239">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34" t="str">
        <f>IF(ISBLANK(INDEX('Policy Characteristics'!B:B,MATCH($C881,'Policy Characteristics'!$C:$C,0))),"",INDEX('Policy Characteristics'!B:B,MATCH($C881,'Policy Characteristics'!$C:$C,0)))</f>
        <v>Feedstock Shifting</v>
      </c>
      <c r="C881" s="76" t="str">
        <f t="shared" si="31"/>
        <v>Fraction of Feedstock Shifted</v>
      </c>
      <c r="D881" s="78" t="s">
        <v>1302</v>
      </c>
      <c r="E881" s="88" t="s">
        <v>946</v>
      </c>
      <c r="F881" t="s">
        <v>999</v>
      </c>
      <c r="G881" s="88" t="s">
        <v>949</v>
      </c>
      <c r="H881" s="80">
        <v>2476</v>
      </c>
      <c r="I881" s="247" t="s">
        <v>44</v>
      </c>
      <c r="J881" s="236"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9">
        <f>IF(ISBLANK(INDEX('Policy Characteristics'!F:F,MATCH($C881,'Policy Characteristics'!$C:$C,0))),"",INDEX('Policy Characteristics'!F:F,MATCH($C881,'Policy Characteristics'!$C:$C,0)))</f>
        <v>0</v>
      </c>
      <c r="M881" s="239">
        <f>IF(ISBLANK(INDEX('Policy Characteristics'!G:G,MATCH($C881,'Policy Characteristics'!$C:$C,0))),"",INDEX('Policy Characteristics'!G:G,MATCH($C881,'Policy Characteristics'!$C:$C,0)))</f>
        <v>1</v>
      </c>
      <c r="N881" s="239">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34" t="str">
        <f>IF(ISBLANK(INDEX('Policy Characteristics'!B:B,MATCH($C882,'Policy Characteristics'!$C:$C,0))),"",INDEX('Policy Characteristics'!B:B,MATCH($C882,'Policy Characteristics'!$C:$C,0)))</f>
        <v>Feedstock Shifting</v>
      </c>
      <c r="C882" s="76" t="str">
        <f t="shared" si="31"/>
        <v>Fraction of Feedstock Shifted</v>
      </c>
      <c r="D882" s="78" t="s">
        <v>1302</v>
      </c>
      <c r="E882" s="88" t="s">
        <v>947</v>
      </c>
      <c r="F882" t="s">
        <v>999</v>
      </c>
      <c r="G882" s="88" t="s">
        <v>951</v>
      </c>
      <c r="H882" s="80">
        <v>2477</v>
      </c>
      <c r="I882" s="247" t="s">
        <v>44</v>
      </c>
      <c r="J882" s="236"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9">
        <f>IF(ISBLANK(INDEX('Policy Characteristics'!F:F,MATCH($C882,'Policy Characteristics'!$C:$C,0))),"",INDEX('Policy Characteristics'!F:F,MATCH($C882,'Policy Characteristics'!$C:$C,0)))</f>
        <v>0</v>
      </c>
      <c r="M882" s="239">
        <f>IF(ISBLANK(INDEX('Policy Characteristics'!G:G,MATCH($C882,'Policy Characteristics'!$C:$C,0))),"",INDEX('Policy Characteristics'!G:G,MATCH($C882,'Policy Characteristics'!$C:$C,0)))</f>
        <v>1</v>
      </c>
      <c r="N882" s="239">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34" t="str">
        <f>IF(ISBLANK(INDEX('Policy Characteristics'!B:B,MATCH($C883,'Policy Characteristics'!$C:$C,0))),"",INDEX('Policy Characteristics'!B:B,MATCH($C883,'Policy Characteristics'!$C:$C,0)))</f>
        <v>Feedstock Shifting</v>
      </c>
      <c r="C883" s="76" t="str">
        <f t="shared" si="31"/>
        <v>Fraction of Feedstock Shifted</v>
      </c>
      <c r="D883" s="78" t="s">
        <v>1302</v>
      </c>
      <c r="E883" s="88" t="s">
        <v>948</v>
      </c>
      <c r="F883" t="s">
        <v>999</v>
      </c>
      <c r="G883" s="88" t="s">
        <v>952</v>
      </c>
      <c r="H883" s="80">
        <v>2478</v>
      </c>
      <c r="I883" s="247" t="s">
        <v>44</v>
      </c>
      <c r="J883" s="236"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9">
        <f>IF(ISBLANK(INDEX('Policy Characteristics'!F:F,MATCH($C883,'Policy Characteristics'!$C:$C,0))),"",INDEX('Policy Characteristics'!F:F,MATCH($C883,'Policy Characteristics'!$C:$C,0)))</f>
        <v>0</v>
      </c>
      <c r="M883" s="239">
        <f>IF(ISBLANK(INDEX('Policy Characteristics'!G:G,MATCH($C883,'Policy Characteristics'!$C:$C,0))),"",INDEX('Policy Characteristics'!G:G,MATCH($C883,'Policy Characteristics'!$C:$C,0)))</f>
        <v>1</v>
      </c>
      <c r="N883" s="239">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34" t="str">
        <f>IF(ISBLANK(INDEX('Policy Characteristics'!B:B,MATCH($C884,'Policy Characteristics'!$C:$C,0))),"",INDEX('Policy Characteristics'!B:B,MATCH($C884,'Policy Characteristics'!$C:$C,0)))</f>
        <v>Feedstock Shifting</v>
      </c>
      <c r="C884" s="76" t="str">
        <f t="shared" si="31"/>
        <v>Fraction of Feedstock Shifted</v>
      </c>
      <c r="D884" s="78" t="s">
        <v>1302</v>
      </c>
      <c r="E884" s="88" t="s">
        <v>945</v>
      </c>
      <c r="F884" t="s">
        <v>999</v>
      </c>
      <c r="G884" s="88" t="s">
        <v>950</v>
      </c>
      <c r="H884" s="80">
        <v>2479</v>
      </c>
      <c r="I884" s="247" t="s">
        <v>44</v>
      </c>
      <c r="J884" s="236"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9">
        <f>IF(ISBLANK(INDEX('Policy Characteristics'!F:F,MATCH($C884,'Policy Characteristics'!$C:$C,0))),"",INDEX('Policy Characteristics'!F:F,MATCH($C884,'Policy Characteristics'!$C:$C,0)))</f>
        <v>0</v>
      </c>
      <c r="M884" s="239">
        <f>IF(ISBLANK(INDEX('Policy Characteristics'!G:G,MATCH($C884,'Policy Characteristics'!$C:$C,0))),"",INDEX('Policy Characteristics'!G:G,MATCH($C884,'Policy Characteristics'!$C:$C,0)))</f>
        <v>1</v>
      </c>
      <c r="N884" s="239">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34" t="str">
        <f>IF(ISBLANK(INDEX('Policy Characteristics'!B:B,MATCH($C885,'Policy Characteristics'!$C:$C,0))),"",INDEX('Policy Characteristics'!B:B,MATCH($C885,'Policy Characteristics'!$C:$C,0)))</f>
        <v>Feedstock Shifting</v>
      </c>
      <c r="C885" s="76" t="str">
        <f t="shared" si="31"/>
        <v>Fraction of Feedstock Shifted</v>
      </c>
      <c r="D885" s="78" t="s">
        <v>1303</v>
      </c>
      <c r="E885" s="88" t="s">
        <v>642</v>
      </c>
      <c r="F885" t="s">
        <v>1267</v>
      </c>
      <c r="G885" s="88" t="s">
        <v>648</v>
      </c>
      <c r="H885" s="80">
        <v>2480</v>
      </c>
      <c r="I885" s="247" t="s">
        <v>44</v>
      </c>
      <c r="J885" s="236"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9">
        <f>IF(ISBLANK(INDEX('Policy Characteristics'!F:F,MATCH($C885,'Policy Characteristics'!$C:$C,0))),"",INDEX('Policy Characteristics'!F:F,MATCH($C885,'Policy Characteristics'!$C:$C,0)))</f>
        <v>0</v>
      </c>
      <c r="M885" s="239">
        <f>IF(ISBLANK(INDEX('Policy Characteristics'!G:G,MATCH($C885,'Policy Characteristics'!$C:$C,0))),"",INDEX('Policy Characteristics'!G:G,MATCH($C885,'Policy Characteristics'!$C:$C,0)))</f>
        <v>1</v>
      </c>
      <c r="N885" s="239">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34" t="str">
        <f>IF(ISBLANK(INDEX('Policy Characteristics'!B:B,MATCH($C886,'Policy Characteristics'!$C:$C,0))),"",INDEX('Policy Characteristics'!B:B,MATCH($C886,'Policy Characteristics'!$C:$C,0)))</f>
        <v>Feedstock Shifting</v>
      </c>
      <c r="C886" s="76" t="str">
        <f t="shared" si="31"/>
        <v>Fraction of Feedstock Shifted</v>
      </c>
      <c r="D886" s="78" t="s">
        <v>1303</v>
      </c>
      <c r="E886" s="88" t="s">
        <v>643</v>
      </c>
      <c r="F886" t="s">
        <v>1267</v>
      </c>
      <c r="G886" s="88" t="s">
        <v>651</v>
      </c>
      <c r="H886" s="80">
        <v>2481</v>
      </c>
      <c r="I886" s="247" t="s">
        <v>44</v>
      </c>
      <c r="J886" s="236"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9">
        <f>IF(ISBLANK(INDEX('Policy Characteristics'!F:F,MATCH($C886,'Policy Characteristics'!$C:$C,0))),"",INDEX('Policy Characteristics'!F:F,MATCH($C886,'Policy Characteristics'!$C:$C,0)))</f>
        <v>0</v>
      </c>
      <c r="M886" s="239">
        <f>IF(ISBLANK(INDEX('Policy Characteristics'!G:G,MATCH($C886,'Policy Characteristics'!$C:$C,0))),"",INDEX('Policy Characteristics'!G:G,MATCH($C886,'Policy Characteristics'!$C:$C,0)))</f>
        <v>1</v>
      </c>
      <c r="N886" s="239">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34" t="str">
        <f>IF(ISBLANK(INDEX('Policy Characteristics'!B:B,MATCH($C887,'Policy Characteristics'!$C:$C,0))),"",INDEX('Policy Characteristics'!B:B,MATCH($C887,'Policy Characteristics'!$C:$C,0)))</f>
        <v>Feedstock Shifting</v>
      </c>
      <c r="C887" s="76" t="str">
        <f t="shared" si="31"/>
        <v>Fraction of Feedstock Shifted</v>
      </c>
      <c r="D887" s="78" t="s">
        <v>1303</v>
      </c>
      <c r="E887" s="88" t="s">
        <v>644</v>
      </c>
      <c r="F887" t="s">
        <v>1267</v>
      </c>
      <c r="G887" s="88" t="s">
        <v>652</v>
      </c>
      <c r="H887" s="80">
        <v>2482</v>
      </c>
      <c r="I887" s="247" t="s">
        <v>44</v>
      </c>
      <c r="J887" s="236"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9">
        <f>IF(ISBLANK(INDEX('Policy Characteristics'!F:F,MATCH($C887,'Policy Characteristics'!$C:$C,0))),"",INDEX('Policy Characteristics'!F:F,MATCH($C887,'Policy Characteristics'!$C:$C,0)))</f>
        <v>0</v>
      </c>
      <c r="M887" s="239">
        <f>IF(ISBLANK(INDEX('Policy Characteristics'!G:G,MATCH($C887,'Policy Characteristics'!$C:$C,0))),"",INDEX('Policy Characteristics'!G:G,MATCH($C887,'Policy Characteristics'!$C:$C,0)))</f>
        <v>1</v>
      </c>
      <c r="N887" s="239">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34" t="str">
        <f>IF(ISBLANK(INDEX('Policy Characteristics'!B:B,MATCH($C888,'Policy Characteristics'!$C:$C,0))),"",INDEX('Policy Characteristics'!B:B,MATCH($C888,'Policy Characteristics'!$C:$C,0)))</f>
        <v>Feedstock Shifting</v>
      </c>
      <c r="C888" s="76" t="str">
        <f t="shared" si="31"/>
        <v>Fraction of Feedstock Shifted</v>
      </c>
      <c r="D888" s="78" t="s">
        <v>1303</v>
      </c>
      <c r="E888" s="88" t="s">
        <v>645</v>
      </c>
      <c r="F888" t="s">
        <v>1267</v>
      </c>
      <c r="G888" s="88" t="s">
        <v>649</v>
      </c>
      <c r="H888" s="80">
        <v>2483</v>
      </c>
      <c r="I888" s="247" t="s">
        <v>44</v>
      </c>
      <c r="J888" s="236"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9">
        <f>IF(ISBLANK(INDEX('Policy Characteristics'!F:F,MATCH($C888,'Policy Characteristics'!$C:$C,0))),"",INDEX('Policy Characteristics'!F:F,MATCH($C888,'Policy Characteristics'!$C:$C,0)))</f>
        <v>0</v>
      </c>
      <c r="M888" s="239">
        <f>IF(ISBLANK(INDEX('Policy Characteristics'!G:G,MATCH($C888,'Policy Characteristics'!$C:$C,0))),"",INDEX('Policy Characteristics'!G:G,MATCH($C888,'Policy Characteristics'!$C:$C,0)))</f>
        <v>1</v>
      </c>
      <c r="N888" s="239">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34" t="str">
        <f>IF(ISBLANK(INDEX('Policy Characteristics'!B:B,MATCH($C889,'Policy Characteristics'!$C:$C,0))),"",INDEX('Policy Characteristics'!B:B,MATCH($C889,'Policy Characteristics'!$C:$C,0)))</f>
        <v>Feedstock Shifting</v>
      </c>
      <c r="C889" s="76" t="str">
        <f t="shared" si="31"/>
        <v>Fraction of Feedstock Shifted</v>
      </c>
      <c r="D889" s="78" t="s">
        <v>1303</v>
      </c>
      <c r="E889" s="88" t="s">
        <v>646</v>
      </c>
      <c r="F889" t="s">
        <v>1267</v>
      </c>
      <c r="G889" s="88" t="s">
        <v>650</v>
      </c>
      <c r="H889" s="80">
        <v>2484</v>
      </c>
      <c r="I889" s="247" t="s">
        <v>44</v>
      </c>
      <c r="J889" s="236"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9">
        <f>IF(ISBLANK(INDEX('Policy Characteristics'!F:F,MATCH($C889,'Policy Characteristics'!$C:$C,0))),"",INDEX('Policy Characteristics'!F:F,MATCH($C889,'Policy Characteristics'!$C:$C,0)))</f>
        <v>0</v>
      </c>
      <c r="M889" s="239">
        <f>IF(ISBLANK(INDEX('Policy Characteristics'!G:G,MATCH($C889,'Policy Characteristics'!$C:$C,0))),"",INDEX('Policy Characteristics'!G:G,MATCH($C889,'Policy Characteristics'!$C:$C,0)))</f>
        <v>1</v>
      </c>
      <c r="N889" s="239">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34" t="str">
        <f>IF(ISBLANK(INDEX('Policy Characteristics'!B:B,MATCH($C890,'Policy Characteristics'!$C:$C,0))),"",INDEX('Policy Characteristics'!B:B,MATCH($C890,'Policy Characteristics'!$C:$C,0)))</f>
        <v>Feedstock Shifting</v>
      </c>
      <c r="C890" s="76" t="str">
        <f t="shared" si="31"/>
        <v>Fraction of Feedstock Shifted</v>
      </c>
      <c r="D890" s="78" t="s">
        <v>1303</v>
      </c>
      <c r="E890" s="88" t="s">
        <v>647</v>
      </c>
      <c r="F890" t="s">
        <v>1267</v>
      </c>
      <c r="G890" s="88" t="s">
        <v>653</v>
      </c>
      <c r="H890" s="80">
        <v>2485</v>
      </c>
      <c r="I890" s="247" t="s">
        <v>44</v>
      </c>
      <c r="J890" s="236"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9">
        <f>IF(ISBLANK(INDEX('Policy Characteristics'!F:F,MATCH($C890,'Policy Characteristics'!$C:$C,0))),"",INDEX('Policy Characteristics'!F:F,MATCH($C890,'Policy Characteristics'!$C:$C,0)))</f>
        <v>0</v>
      </c>
      <c r="M890" s="239">
        <f>IF(ISBLANK(INDEX('Policy Characteristics'!G:G,MATCH($C890,'Policy Characteristics'!$C:$C,0))),"",INDEX('Policy Characteristics'!G:G,MATCH($C890,'Policy Characteristics'!$C:$C,0)))</f>
        <v>1</v>
      </c>
      <c r="N890" s="239">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34" t="str">
        <f>IF(ISBLANK(INDEX('Policy Characteristics'!B:B,MATCH($C891,'Policy Characteristics'!$C:$C,0))),"",INDEX('Policy Characteristics'!B:B,MATCH($C891,'Policy Characteristics'!$C:$C,0)))</f>
        <v>Feedstock Shifting</v>
      </c>
      <c r="C891" s="76" t="str">
        <f t="shared" si="31"/>
        <v>Fraction of Feedstock Shifted</v>
      </c>
      <c r="D891" s="78" t="s">
        <v>1303</v>
      </c>
      <c r="E891" s="88" t="s">
        <v>946</v>
      </c>
      <c r="F891" t="s">
        <v>1267</v>
      </c>
      <c r="G891" s="88" t="s">
        <v>949</v>
      </c>
      <c r="H891" s="80">
        <v>2486</v>
      </c>
      <c r="I891" s="247" t="s">
        <v>44</v>
      </c>
      <c r="J891" s="236"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9">
        <f>IF(ISBLANK(INDEX('Policy Characteristics'!F:F,MATCH($C891,'Policy Characteristics'!$C:$C,0))),"",INDEX('Policy Characteristics'!F:F,MATCH($C891,'Policy Characteristics'!$C:$C,0)))</f>
        <v>0</v>
      </c>
      <c r="M891" s="239">
        <f>IF(ISBLANK(INDEX('Policy Characteristics'!G:G,MATCH($C891,'Policy Characteristics'!$C:$C,0))),"",INDEX('Policy Characteristics'!G:G,MATCH($C891,'Policy Characteristics'!$C:$C,0)))</f>
        <v>1</v>
      </c>
      <c r="N891" s="239">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34" t="str">
        <f>IF(ISBLANK(INDEX('Policy Characteristics'!B:B,MATCH($C892,'Policy Characteristics'!$C:$C,0))),"",INDEX('Policy Characteristics'!B:B,MATCH($C892,'Policy Characteristics'!$C:$C,0)))</f>
        <v>Feedstock Shifting</v>
      </c>
      <c r="C892" s="76" t="str">
        <f t="shared" si="31"/>
        <v>Fraction of Feedstock Shifted</v>
      </c>
      <c r="D892" s="78" t="s">
        <v>1303</v>
      </c>
      <c r="E892" s="88" t="s">
        <v>947</v>
      </c>
      <c r="F892" t="s">
        <v>1267</v>
      </c>
      <c r="G892" s="88" t="s">
        <v>951</v>
      </c>
      <c r="H892" s="80">
        <v>2487</v>
      </c>
      <c r="I892" s="247" t="s">
        <v>44</v>
      </c>
      <c r="J892" s="236"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9">
        <f>IF(ISBLANK(INDEX('Policy Characteristics'!F:F,MATCH($C892,'Policy Characteristics'!$C:$C,0))),"",INDEX('Policy Characteristics'!F:F,MATCH($C892,'Policy Characteristics'!$C:$C,0)))</f>
        <v>0</v>
      </c>
      <c r="M892" s="239">
        <f>IF(ISBLANK(INDEX('Policy Characteristics'!G:G,MATCH($C892,'Policy Characteristics'!$C:$C,0))),"",INDEX('Policy Characteristics'!G:G,MATCH($C892,'Policy Characteristics'!$C:$C,0)))</f>
        <v>1</v>
      </c>
      <c r="N892" s="239">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34" t="str">
        <f>IF(ISBLANK(INDEX('Policy Characteristics'!B:B,MATCH($C893,'Policy Characteristics'!$C:$C,0))),"",INDEX('Policy Characteristics'!B:B,MATCH($C893,'Policy Characteristics'!$C:$C,0)))</f>
        <v>Feedstock Shifting</v>
      </c>
      <c r="C893" s="76" t="str">
        <f t="shared" si="31"/>
        <v>Fraction of Feedstock Shifted</v>
      </c>
      <c r="D893" s="78" t="s">
        <v>1303</v>
      </c>
      <c r="E893" s="88" t="s">
        <v>948</v>
      </c>
      <c r="F893" t="s">
        <v>1267</v>
      </c>
      <c r="G893" s="88" t="s">
        <v>952</v>
      </c>
      <c r="H893" s="80">
        <v>2488</v>
      </c>
      <c r="I893" s="247" t="s">
        <v>44</v>
      </c>
      <c r="J893" s="236"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9">
        <f>IF(ISBLANK(INDEX('Policy Characteristics'!F:F,MATCH($C893,'Policy Characteristics'!$C:$C,0))),"",INDEX('Policy Characteristics'!F:F,MATCH($C893,'Policy Characteristics'!$C:$C,0)))</f>
        <v>0</v>
      </c>
      <c r="M893" s="239">
        <f>IF(ISBLANK(INDEX('Policy Characteristics'!G:G,MATCH($C893,'Policy Characteristics'!$C:$C,0))),"",INDEX('Policy Characteristics'!G:G,MATCH($C893,'Policy Characteristics'!$C:$C,0)))</f>
        <v>1</v>
      </c>
      <c r="N893" s="239">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34" t="str">
        <f>IF(ISBLANK(INDEX('Policy Characteristics'!B:B,MATCH($C894,'Policy Characteristics'!$C:$C,0))),"",INDEX('Policy Characteristics'!B:B,MATCH($C894,'Policy Characteristics'!$C:$C,0)))</f>
        <v>Feedstock Shifting</v>
      </c>
      <c r="C894" s="76" t="str">
        <f t="shared" si="31"/>
        <v>Fraction of Feedstock Shifted</v>
      </c>
      <c r="D894" s="78" t="s">
        <v>1303</v>
      </c>
      <c r="E894" s="88" t="s">
        <v>945</v>
      </c>
      <c r="F894" t="s">
        <v>1267</v>
      </c>
      <c r="G894" s="88" t="s">
        <v>950</v>
      </c>
      <c r="H894" s="80">
        <v>2489</v>
      </c>
      <c r="I894" s="247" t="s">
        <v>44</v>
      </c>
      <c r="J894" s="236"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9">
        <f>IF(ISBLANK(INDEX('Policy Characteristics'!F:F,MATCH($C894,'Policy Characteristics'!$C:$C,0))),"",INDEX('Policy Characteristics'!F:F,MATCH($C894,'Policy Characteristics'!$C:$C,0)))</f>
        <v>0</v>
      </c>
      <c r="M894" s="239">
        <f>IF(ISBLANK(INDEX('Policy Characteristics'!G:G,MATCH($C894,'Policy Characteristics'!$C:$C,0))),"",INDEX('Policy Characteristics'!G:G,MATCH($C894,'Policy Characteristics'!$C:$C,0)))</f>
        <v>1</v>
      </c>
      <c r="N894" s="239">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34" t="str">
        <f>IF(ISBLANK(INDEX('Policy Characteristics'!B:B,MATCH($C895,'Policy Characteristics'!$C:$C,0))),"",INDEX('Policy Characteristics'!B:B,MATCH($C895,'Policy Characteristics'!$C:$C,0)))</f>
        <v>Feedstock Shifting</v>
      </c>
      <c r="C895" s="76" t="str">
        <f t="shared" si="31"/>
        <v>Fraction of Feedstock Shifted</v>
      </c>
      <c r="D895" s="78" t="s">
        <v>1304</v>
      </c>
      <c r="E895" s="88" t="s">
        <v>642</v>
      </c>
      <c r="F895" t="s">
        <v>1268</v>
      </c>
      <c r="G895" s="88" t="s">
        <v>648</v>
      </c>
      <c r="H895" s="80">
        <v>2490</v>
      </c>
      <c r="I895" s="247" t="s">
        <v>44</v>
      </c>
      <c r="J895" s="236"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9">
        <f>IF(ISBLANK(INDEX('Policy Characteristics'!F:F,MATCH($C895,'Policy Characteristics'!$C:$C,0))),"",INDEX('Policy Characteristics'!F:F,MATCH($C895,'Policy Characteristics'!$C:$C,0)))</f>
        <v>0</v>
      </c>
      <c r="M895" s="239">
        <f>IF(ISBLANK(INDEX('Policy Characteristics'!G:G,MATCH($C895,'Policy Characteristics'!$C:$C,0))),"",INDEX('Policy Characteristics'!G:G,MATCH($C895,'Policy Characteristics'!$C:$C,0)))</f>
        <v>1</v>
      </c>
      <c r="N895" s="239">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34" t="str">
        <f>IF(ISBLANK(INDEX('Policy Characteristics'!B:B,MATCH($C896,'Policy Characteristics'!$C:$C,0))),"",INDEX('Policy Characteristics'!B:B,MATCH($C896,'Policy Characteristics'!$C:$C,0)))</f>
        <v>Feedstock Shifting</v>
      </c>
      <c r="C896" s="76" t="str">
        <f t="shared" si="31"/>
        <v>Fraction of Feedstock Shifted</v>
      </c>
      <c r="D896" s="78" t="s">
        <v>1304</v>
      </c>
      <c r="E896" s="88" t="s">
        <v>643</v>
      </c>
      <c r="F896" t="s">
        <v>1268</v>
      </c>
      <c r="G896" s="88" t="s">
        <v>651</v>
      </c>
      <c r="H896" s="80">
        <v>2491</v>
      </c>
      <c r="I896" s="247" t="s">
        <v>44</v>
      </c>
      <c r="J896" s="236"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9">
        <f>IF(ISBLANK(INDEX('Policy Characteristics'!F:F,MATCH($C896,'Policy Characteristics'!$C:$C,0))),"",INDEX('Policy Characteristics'!F:F,MATCH($C896,'Policy Characteristics'!$C:$C,0)))</f>
        <v>0</v>
      </c>
      <c r="M896" s="239">
        <f>IF(ISBLANK(INDEX('Policy Characteristics'!G:G,MATCH($C896,'Policy Characteristics'!$C:$C,0))),"",INDEX('Policy Characteristics'!G:G,MATCH($C896,'Policy Characteristics'!$C:$C,0)))</f>
        <v>1</v>
      </c>
      <c r="N896" s="239">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34" t="str">
        <f>IF(ISBLANK(INDEX('Policy Characteristics'!B:B,MATCH($C897,'Policy Characteristics'!$C:$C,0))),"",INDEX('Policy Characteristics'!B:B,MATCH($C897,'Policy Characteristics'!$C:$C,0)))</f>
        <v>Feedstock Shifting</v>
      </c>
      <c r="C897" s="76" t="str">
        <f t="shared" si="31"/>
        <v>Fraction of Feedstock Shifted</v>
      </c>
      <c r="D897" s="78" t="s">
        <v>1304</v>
      </c>
      <c r="E897" s="88" t="s">
        <v>644</v>
      </c>
      <c r="F897" t="s">
        <v>1268</v>
      </c>
      <c r="G897" s="88" t="s">
        <v>652</v>
      </c>
      <c r="H897" s="80">
        <v>2492</v>
      </c>
      <c r="I897" s="247" t="s">
        <v>44</v>
      </c>
      <c r="J897" s="236"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9">
        <f>IF(ISBLANK(INDEX('Policy Characteristics'!F:F,MATCH($C897,'Policy Characteristics'!$C:$C,0))),"",INDEX('Policy Characteristics'!F:F,MATCH($C897,'Policy Characteristics'!$C:$C,0)))</f>
        <v>0</v>
      </c>
      <c r="M897" s="239">
        <f>IF(ISBLANK(INDEX('Policy Characteristics'!G:G,MATCH($C897,'Policy Characteristics'!$C:$C,0))),"",INDEX('Policy Characteristics'!G:G,MATCH($C897,'Policy Characteristics'!$C:$C,0)))</f>
        <v>1</v>
      </c>
      <c r="N897" s="239">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34" t="str">
        <f>IF(ISBLANK(INDEX('Policy Characteristics'!B:B,MATCH($C898,'Policy Characteristics'!$C:$C,0))),"",INDEX('Policy Characteristics'!B:B,MATCH($C898,'Policy Characteristics'!$C:$C,0)))</f>
        <v>Feedstock Shifting</v>
      </c>
      <c r="C898" s="76" t="str">
        <f t="shared" si="31"/>
        <v>Fraction of Feedstock Shifted</v>
      </c>
      <c r="D898" s="78" t="s">
        <v>1304</v>
      </c>
      <c r="E898" s="88" t="s">
        <v>645</v>
      </c>
      <c r="F898" t="s">
        <v>1268</v>
      </c>
      <c r="G898" s="88" t="s">
        <v>649</v>
      </c>
      <c r="H898" s="80">
        <v>2493</v>
      </c>
      <c r="I898" s="247" t="s">
        <v>44</v>
      </c>
      <c r="J898" s="236"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9">
        <f>IF(ISBLANK(INDEX('Policy Characteristics'!F:F,MATCH($C898,'Policy Characteristics'!$C:$C,0))),"",INDEX('Policy Characteristics'!F:F,MATCH($C898,'Policy Characteristics'!$C:$C,0)))</f>
        <v>0</v>
      </c>
      <c r="M898" s="239">
        <f>IF(ISBLANK(INDEX('Policy Characteristics'!G:G,MATCH($C898,'Policy Characteristics'!$C:$C,0))),"",INDEX('Policy Characteristics'!G:G,MATCH($C898,'Policy Characteristics'!$C:$C,0)))</f>
        <v>1</v>
      </c>
      <c r="N898" s="239">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34" t="str">
        <f>IF(ISBLANK(INDEX('Policy Characteristics'!B:B,MATCH($C899,'Policy Characteristics'!$C:$C,0))),"",INDEX('Policy Characteristics'!B:B,MATCH($C899,'Policy Characteristics'!$C:$C,0)))</f>
        <v>Feedstock Shifting</v>
      </c>
      <c r="C899" s="76" t="str">
        <f t="shared" si="31"/>
        <v>Fraction of Feedstock Shifted</v>
      </c>
      <c r="D899" s="78" t="s">
        <v>1304</v>
      </c>
      <c r="E899" s="88" t="s">
        <v>646</v>
      </c>
      <c r="F899" t="s">
        <v>1268</v>
      </c>
      <c r="G899" s="88" t="s">
        <v>650</v>
      </c>
      <c r="H899" s="80">
        <v>2494</v>
      </c>
      <c r="I899" s="247" t="s">
        <v>44</v>
      </c>
      <c r="J899" s="236"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9">
        <f>IF(ISBLANK(INDEX('Policy Characteristics'!F:F,MATCH($C899,'Policy Characteristics'!$C:$C,0))),"",INDEX('Policy Characteristics'!F:F,MATCH($C899,'Policy Characteristics'!$C:$C,0)))</f>
        <v>0</v>
      </c>
      <c r="M899" s="239">
        <f>IF(ISBLANK(INDEX('Policy Characteristics'!G:G,MATCH($C899,'Policy Characteristics'!$C:$C,0))),"",INDEX('Policy Characteristics'!G:G,MATCH($C899,'Policy Characteristics'!$C:$C,0)))</f>
        <v>1</v>
      </c>
      <c r="N899" s="239">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34" t="str">
        <f>IF(ISBLANK(INDEX('Policy Characteristics'!B:B,MATCH($C900,'Policy Characteristics'!$C:$C,0))),"",INDEX('Policy Characteristics'!B:B,MATCH($C900,'Policy Characteristics'!$C:$C,0)))</f>
        <v>Feedstock Shifting</v>
      </c>
      <c r="C900" s="76" t="str">
        <f t="shared" si="31"/>
        <v>Fraction of Feedstock Shifted</v>
      </c>
      <c r="D900" s="78" t="s">
        <v>1304</v>
      </c>
      <c r="E900" s="88" t="s">
        <v>647</v>
      </c>
      <c r="F900" t="s">
        <v>1268</v>
      </c>
      <c r="G900" s="88" t="s">
        <v>653</v>
      </c>
      <c r="H900" s="80">
        <v>2495</v>
      </c>
      <c r="I900" s="247" t="s">
        <v>44</v>
      </c>
      <c r="J900" s="236"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9">
        <f>IF(ISBLANK(INDEX('Policy Characteristics'!F:F,MATCH($C900,'Policy Characteristics'!$C:$C,0))),"",INDEX('Policy Characteristics'!F:F,MATCH($C900,'Policy Characteristics'!$C:$C,0)))</f>
        <v>0</v>
      </c>
      <c r="M900" s="239">
        <f>IF(ISBLANK(INDEX('Policy Characteristics'!G:G,MATCH($C900,'Policy Characteristics'!$C:$C,0))),"",INDEX('Policy Characteristics'!G:G,MATCH($C900,'Policy Characteristics'!$C:$C,0)))</f>
        <v>1</v>
      </c>
      <c r="N900" s="239">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34" t="str">
        <f>IF(ISBLANK(INDEX('Policy Characteristics'!B:B,MATCH($C901,'Policy Characteristics'!$C:$C,0))),"",INDEX('Policy Characteristics'!B:B,MATCH($C901,'Policy Characteristics'!$C:$C,0)))</f>
        <v>Feedstock Shifting</v>
      </c>
      <c r="C901" s="76" t="str">
        <f t="shared" si="31"/>
        <v>Fraction of Feedstock Shifted</v>
      </c>
      <c r="D901" s="78" t="s">
        <v>1304</v>
      </c>
      <c r="E901" s="88" t="s">
        <v>946</v>
      </c>
      <c r="F901" t="s">
        <v>1268</v>
      </c>
      <c r="G901" s="88" t="s">
        <v>949</v>
      </c>
      <c r="H901" s="80">
        <v>2496</v>
      </c>
      <c r="I901" s="247" t="s">
        <v>44</v>
      </c>
      <c r="J901" s="236"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9">
        <f>IF(ISBLANK(INDEX('Policy Characteristics'!F:F,MATCH($C901,'Policy Characteristics'!$C:$C,0))),"",INDEX('Policy Characteristics'!F:F,MATCH($C901,'Policy Characteristics'!$C:$C,0)))</f>
        <v>0</v>
      </c>
      <c r="M901" s="239">
        <f>IF(ISBLANK(INDEX('Policy Characteristics'!G:G,MATCH($C901,'Policy Characteristics'!$C:$C,0))),"",INDEX('Policy Characteristics'!G:G,MATCH($C901,'Policy Characteristics'!$C:$C,0)))</f>
        <v>1</v>
      </c>
      <c r="N901" s="239">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34" t="str">
        <f>IF(ISBLANK(INDEX('Policy Characteristics'!B:B,MATCH($C902,'Policy Characteristics'!$C:$C,0))),"",INDEX('Policy Characteristics'!B:B,MATCH($C902,'Policy Characteristics'!$C:$C,0)))</f>
        <v>Feedstock Shifting</v>
      </c>
      <c r="C902" s="76" t="str">
        <f t="shared" si="31"/>
        <v>Fraction of Feedstock Shifted</v>
      </c>
      <c r="D902" s="78" t="s">
        <v>1304</v>
      </c>
      <c r="E902" s="88" t="s">
        <v>947</v>
      </c>
      <c r="F902" t="s">
        <v>1268</v>
      </c>
      <c r="G902" s="88" t="s">
        <v>951</v>
      </c>
      <c r="H902" s="80">
        <v>2497</v>
      </c>
      <c r="I902" s="247" t="s">
        <v>44</v>
      </c>
      <c r="J902" s="236"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9">
        <f>IF(ISBLANK(INDEX('Policy Characteristics'!F:F,MATCH($C902,'Policy Characteristics'!$C:$C,0))),"",INDEX('Policy Characteristics'!F:F,MATCH($C902,'Policy Characteristics'!$C:$C,0)))</f>
        <v>0</v>
      </c>
      <c r="M902" s="239">
        <f>IF(ISBLANK(INDEX('Policy Characteristics'!G:G,MATCH($C902,'Policy Characteristics'!$C:$C,0))),"",INDEX('Policy Characteristics'!G:G,MATCH($C902,'Policy Characteristics'!$C:$C,0)))</f>
        <v>1</v>
      </c>
      <c r="N902" s="239">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34" t="str">
        <f>IF(ISBLANK(INDEX('Policy Characteristics'!B:B,MATCH($C903,'Policy Characteristics'!$C:$C,0))),"",INDEX('Policy Characteristics'!B:B,MATCH($C903,'Policy Characteristics'!$C:$C,0)))</f>
        <v>Feedstock Shifting</v>
      </c>
      <c r="C903" s="76" t="str">
        <f t="shared" si="31"/>
        <v>Fraction of Feedstock Shifted</v>
      </c>
      <c r="D903" s="78" t="s">
        <v>1304</v>
      </c>
      <c r="E903" s="88" t="s">
        <v>948</v>
      </c>
      <c r="F903" t="s">
        <v>1268</v>
      </c>
      <c r="G903" s="88" t="s">
        <v>952</v>
      </c>
      <c r="H903" s="80">
        <v>2498</v>
      </c>
      <c r="I903" s="247" t="s">
        <v>44</v>
      </c>
      <c r="J903" s="236"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9">
        <f>IF(ISBLANK(INDEX('Policy Characteristics'!F:F,MATCH($C903,'Policy Characteristics'!$C:$C,0))),"",INDEX('Policy Characteristics'!F:F,MATCH($C903,'Policy Characteristics'!$C:$C,0)))</f>
        <v>0</v>
      </c>
      <c r="M903" s="239">
        <f>IF(ISBLANK(INDEX('Policy Characteristics'!G:G,MATCH($C903,'Policy Characteristics'!$C:$C,0))),"",INDEX('Policy Characteristics'!G:G,MATCH($C903,'Policy Characteristics'!$C:$C,0)))</f>
        <v>1</v>
      </c>
      <c r="N903" s="239">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34" t="str">
        <f>IF(ISBLANK(INDEX('Policy Characteristics'!B:B,MATCH($C904,'Policy Characteristics'!$C:$C,0))),"",INDEX('Policy Characteristics'!B:B,MATCH($C904,'Policy Characteristics'!$C:$C,0)))</f>
        <v>Feedstock Shifting</v>
      </c>
      <c r="C904" s="76" t="str">
        <f t="shared" si="31"/>
        <v>Fraction of Feedstock Shifted</v>
      </c>
      <c r="D904" s="78" t="s">
        <v>1304</v>
      </c>
      <c r="E904" s="88" t="s">
        <v>945</v>
      </c>
      <c r="F904" t="s">
        <v>1268</v>
      </c>
      <c r="G904" s="88" t="s">
        <v>950</v>
      </c>
      <c r="H904" s="80">
        <v>2499</v>
      </c>
      <c r="I904" s="247" t="s">
        <v>44</v>
      </c>
      <c r="J904" s="236"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9">
        <f>IF(ISBLANK(INDEX('Policy Characteristics'!F:F,MATCH($C904,'Policy Characteristics'!$C:$C,0))),"",INDEX('Policy Characteristics'!F:F,MATCH($C904,'Policy Characteristics'!$C:$C,0)))</f>
        <v>0</v>
      </c>
      <c r="M904" s="239">
        <f>IF(ISBLANK(INDEX('Policy Characteristics'!G:G,MATCH($C904,'Policy Characteristics'!$C:$C,0))),"",INDEX('Policy Characteristics'!G:G,MATCH($C904,'Policy Characteristics'!$C:$C,0)))</f>
        <v>1</v>
      </c>
      <c r="N904" s="239">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34" t="str">
        <f>IF(ISBLANK(INDEX('Policy Characteristics'!B:B,MATCH($C905,'Policy Characteristics'!$C:$C,0))),"",INDEX('Policy Characteristics'!B:B,MATCH($C905,'Policy Characteristics'!$C:$C,0)))</f>
        <v>Feedstock Shifting</v>
      </c>
      <c r="C905" s="76" t="str">
        <f t="shared" si="31"/>
        <v>Fraction of Feedstock Shifted</v>
      </c>
      <c r="D905" s="78" t="s">
        <v>1305</v>
      </c>
      <c r="E905" s="88" t="s">
        <v>642</v>
      </c>
      <c r="F905" t="s">
        <v>1269</v>
      </c>
      <c r="G905" s="88" t="s">
        <v>648</v>
      </c>
      <c r="H905" s="80">
        <v>2500</v>
      </c>
      <c r="I905" s="247" t="s">
        <v>44</v>
      </c>
      <c r="J905" s="236"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9">
        <f>IF(ISBLANK(INDEX('Policy Characteristics'!F:F,MATCH($C905,'Policy Characteristics'!$C:$C,0))),"",INDEX('Policy Characteristics'!F:F,MATCH($C905,'Policy Characteristics'!$C:$C,0)))</f>
        <v>0</v>
      </c>
      <c r="M905" s="239">
        <f>IF(ISBLANK(INDEX('Policy Characteristics'!G:G,MATCH($C905,'Policy Characteristics'!$C:$C,0))),"",INDEX('Policy Characteristics'!G:G,MATCH($C905,'Policy Characteristics'!$C:$C,0)))</f>
        <v>1</v>
      </c>
      <c r="N905" s="239">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34" t="str">
        <f>IF(ISBLANK(INDEX('Policy Characteristics'!B:B,MATCH($C906,'Policy Characteristics'!$C:$C,0))),"",INDEX('Policy Characteristics'!B:B,MATCH($C906,'Policy Characteristics'!$C:$C,0)))</f>
        <v>Feedstock Shifting</v>
      </c>
      <c r="C906" s="76" t="str">
        <f t="shared" si="31"/>
        <v>Fraction of Feedstock Shifted</v>
      </c>
      <c r="D906" s="78" t="s">
        <v>1305</v>
      </c>
      <c r="E906" s="88" t="s">
        <v>643</v>
      </c>
      <c r="F906" t="s">
        <v>1269</v>
      </c>
      <c r="G906" s="88" t="s">
        <v>651</v>
      </c>
      <c r="H906" s="80">
        <v>2501</v>
      </c>
      <c r="I906" s="247" t="s">
        <v>44</v>
      </c>
      <c r="J906" s="236"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9">
        <f>IF(ISBLANK(INDEX('Policy Characteristics'!F:F,MATCH($C906,'Policy Characteristics'!$C:$C,0))),"",INDEX('Policy Characteristics'!F:F,MATCH($C906,'Policy Characteristics'!$C:$C,0)))</f>
        <v>0</v>
      </c>
      <c r="M906" s="239">
        <f>IF(ISBLANK(INDEX('Policy Characteristics'!G:G,MATCH($C906,'Policy Characteristics'!$C:$C,0))),"",INDEX('Policy Characteristics'!G:G,MATCH($C906,'Policy Characteristics'!$C:$C,0)))</f>
        <v>1</v>
      </c>
      <c r="N906" s="239">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34" t="str">
        <f>IF(ISBLANK(INDEX('Policy Characteristics'!B:B,MATCH($C907,'Policy Characteristics'!$C:$C,0))),"",INDEX('Policy Characteristics'!B:B,MATCH($C907,'Policy Characteristics'!$C:$C,0)))</f>
        <v>Feedstock Shifting</v>
      </c>
      <c r="C907" s="76" t="str">
        <f t="shared" si="31"/>
        <v>Fraction of Feedstock Shifted</v>
      </c>
      <c r="D907" s="78" t="s">
        <v>1305</v>
      </c>
      <c r="E907" s="88" t="s">
        <v>644</v>
      </c>
      <c r="F907" t="s">
        <v>1269</v>
      </c>
      <c r="G907" s="88" t="s">
        <v>652</v>
      </c>
      <c r="H907" s="80">
        <v>2502</v>
      </c>
      <c r="I907" s="247" t="s">
        <v>44</v>
      </c>
      <c r="J907" s="236"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9">
        <f>IF(ISBLANK(INDEX('Policy Characteristics'!F:F,MATCH($C907,'Policy Characteristics'!$C:$C,0))),"",INDEX('Policy Characteristics'!F:F,MATCH($C907,'Policy Characteristics'!$C:$C,0)))</f>
        <v>0</v>
      </c>
      <c r="M907" s="239">
        <f>IF(ISBLANK(INDEX('Policy Characteristics'!G:G,MATCH($C907,'Policy Characteristics'!$C:$C,0))),"",INDEX('Policy Characteristics'!G:G,MATCH($C907,'Policy Characteristics'!$C:$C,0)))</f>
        <v>1</v>
      </c>
      <c r="N907" s="239">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34" t="str">
        <f>IF(ISBLANK(INDEX('Policy Characteristics'!B:B,MATCH($C908,'Policy Characteristics'!$C:$C,0))),"",INDEX('Policy Characteristics'!B:B,MATCH($C908,'Policy Characteristics'!$C:$C,0)))</f>
        <v>Feedstock Shifting</v>
      </c>
      <c r="C908" s="76" t="str">
        <f t="shared" si="31"/>
        <v>Fraction of Feedstock Shifted</v>
      </c>
      <c r="D908" s="78" t="s">
        <v>1305</v>
      </c>
      <c r="E908" s="88" t="s">
        <v>645</v>
      </c>
      <c r="F908" t="s">
        <v>1269</v>
      </c>
      <c r="G908" s="88" t="s">
        <v>649</v>
      </c>
      <c r="H908" s="80">
        <v>2503</v>
      </c>
      <c r="I908" s="247" t="s">
        <v>44</v>
      </c>
      <c r="J908" s="236"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9">
        <f>IF(ISBLANK(INDEX('Policy Characteristics'!F:F,MATCH($C908,'Policy Characteristics'!$C:$C,0))),"",INDEX('Policy Characteristics'!F:F,MATCH($C908,'Policy Characteristics'!$C:$C,0)))</f>
        <v>0</v>
      </c>
      <c r="M908" s="239">
        <f>IF(ISBLANK(INDEX('Policy Characteristics'!G:G,MATCH($C908,'Policy Characteristics'!$C:$C,0))),"",INDEX('Policy Characteristics'!G:G,MATCH($C908,'Policy Characteristics'!$C:$C,0)))</f>
        <v>1</v>
      </c>
      <c r="N908" s="239">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34" t="str">
        <f>IF(ISBLANK(INDEX('Policy Characteristics'!B:B,MATCH($C909,'Policy Characteristics'!$C:$C,0))),"",INDEX('Policy Characteristics'!B:B,MATCH($C909,'Policy Characteristics'!$C:$C,0)))</f>
        <v>Feedstock Shifting</v>
      </c>
      <c r="C909" s="76" t="str">
        <f t="shared" si="31"/>
        <v>Fraction of Feedstock Shifted</v>
      </c>
      <c r="D909" s="78" t="s">
        <v>1305</v>
      </c>
      <c r="E909" s="88" t="s">
        <v>646</v>
      </c>
      <c r="F909" t="s">
        <v>1269</v>
      </c>
      <c r="G909" s="88" t="s">
        <v>650</v>
      </c>
      <c r="H909" s="80">
        <v>2504</v>
      </c>
      <c r="I909" s="247" t="s">
        <v>44</v>
      </c>
      <c r="J909" s="236"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9">
        <f>IF(ISBLANK(INDEX('Policy Characteristics'!F:F,MATCH($C909,'Policy Characteristics'!$C:$C,0))),"",INDEX('Policy Characteristics'!F:F,MATCH($C909,'Policy Characteristics'!$C:$C,0)))</f>
        <v>0</v>
      </c>
      <c r="M909" s="239">
        <f>IF(ISBLANK(INDEX('Policy Characteristics'!G:G,MATCH($C909,'Policy Characteristics'!$C:$C,0))),"",INDEX('Policy Characteristics'!G:G,MATCH($C909,'Policy Characteristics'!$C:$C,0)))</f>
        <v>1</v>
      </c>
      <c r="N909" s="239">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34" t="str">
        <f>IF(ISBLANK(INDEX('Policy Characteristics'!B:B,MATCH($C910,'Policy Characteristics'!$C:$C,0))),"",INDEX('Policy Characteristics'!B:B,MATCH($C910,'Policy Characteristics'!$C:$C,0)))</f>
        <v>Feedstock Shifting</v>
      </c>
      <c r="C910" s="76" t="str">
        <f t="shared" si="31"/>
        <v>Fraction of Feedstock Shifted</v>
      </c>
      <c r="D910" s="78" t="s">
        <v>1305</v>
      </c>
      <c r="E910" s="88" t="s">
        <v>647</v>
      </c>
      <c r="F910" t="s">
        <v>1269</v>
      </c>
      <c r="G910" s="88" t="s">
        <v>653</v>
      </c>
      <c r="H910" s="80">
        <v>2505</v>
      </c>
      <c r="I910" s="247" t="s">
        <v>44</v>
      </c>
      <c r="J910" s="236"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9">
        <f>IF(ISBLANK(INDEX('Policy Characteristics'!F:F,MATCH($C910,'Policy Characteristics'!$C:$C,0))),"",INDEX('Policy Characteristics'!F:F,MATCH($C910,'Policy Characteristics'!$C:$C,0)))</f>
        <v>0</v>
      </c>
      <c r="M910" s="239">
        <f>IF(ISBLANK(INDEX('Policy Characteristics'!G:G,MATCH($C910,'Policy Characteristics'!$C:$C,0))),"",INDEX('Policy Characteristics'!G:G,MATCH($C910,'Policy Characteristics'!$C:$C,0)))</f>
        <v>1</v>
      </c>
      <c r="N910" s="239">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34" t="str">
        <f>IF(ISBLANK(INDEX('Policy Characteristics'!B:B,MATCH($C911,'Policy Characteristics'!$C:$C,0))),"",INDEX('Policy Characteristics'!B:B,MATCH($C911,'Policy Characteristics'!$C:$C,0)))</f>
        <v>Feedstock Shifting</v>
      </c>
      <c r="C911" s="76" t="str">
        <f t="shared" si="31"/>
        <v>Fraction of Feedstock Shifted</v>
      </c>
      <c r="D911" s="78" t="s">
        <v>1305</v>
      </c>
      <c r="E911" s="88" t="s">
        <v>946</v>
      </c>
      <c r="F911" t="s">
        <v>1269</v>
      </c>
      <c r="G911" s="88" t="s">
        <v>949</v>
      </c>
      <c r="H911" s="80">
        <v>2506</v>
      </c>
      <c r="I911" s="247" t="s">
        <v>44</v>
      </c>
      <c r="J911" s="236"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9">
        <f>IF(ISBLANK(INDEX('Policy Characteristics'!F:F,MATCH($C911,'Policy Characteristics'!$C:$C,0))),"",INDEX('Policy Characteristics'!F:F,MATCH($C911,'Policy Characteristics'!$C:$C,0)))</f>
        <v>0</v>
      </c>
      <c r="M911" s="239">
        <f>IF(ISBLANK(INDEX('Policy Characteristics'!G:G,MATCH($C911,'Policy Characteristics'!$C:$C,0))),"",INDEX('Policy Characteristics'!G:G,MATCH($C911,'Policy Characteristics'!$C:$C,0)))</f>
        <v>1</v>
      </c>
      <c r="N911" s="239">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34" t="str">
        <f>IF(ISBLANK(INDEX('Policy Characteristics'!B:B,MATCH($C912,'Policy Characteristics'!$C:$C,0))),"",INDEX('Policy Characteristics'!B:B,MATCH($C912,'Policy Characteristics'!$C:$C,0)))</f>
        <v>Feedstock Shifting</v>
      </c>
      <c r="C912" s="76" t="str">
        <f t="shared" si="31"/>
        <v>Fraction of Feedstock Shifted</v>
      </c>
      <c r="D912" s="78" t="s">
        <v>1305</v>
      </c>
      <c r="E912" s="88" t="s">
        <v>947</v>
      </c>
      <c r="F912" t="s">
        <v>1269</v>
      </c>
      <c r="G912" s="88" t="s">
        <v>951</v>
      </c>
      <c r="H912" s="80">
        <v>2507</v>
      </c>
      <c r="I912" s="247" t="s">
        <v>44</v>
      </c>
      <c r="J912" s="236"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9">
        <f>IF(ISBLANK(INDEX('Policy Characteristics'!F:F,MATCH($C912,'Policy Characteristics'!$C:$C,0))),"",INDEX('Policy Characteristics'!F:F,MATCH($C912,'Policy Characteristics'!$C:$C,0)))</f>
        <v>0</v>
      </c>
      <c r="M912" s="239">
        <f>IF(ISBLANK(INDEX('Policy Characteristics'!G:G,MATCH($C912,'Policy Characteristics'!$C:$C,0))),"",INDEX('Policy Characteristics'!G:G,MATCH($C912,'Policy Characteristics'!$C:$C,0)))</f>
        <v>1</v>
      </c>
      <c r="N912" s="239">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34" t="str">
        <f>IF(ISBLANK(INDEX('Policy Characteristics'!B:B,MATCH($C913,'Policy Characteristics'!$C:$C,0))),"",INDEX('Policy Characteristics'!B:B,MATCH($C913,'Policy Characteristics'!$C:$C,0)))</f>
        <v>Feedstock Shifting</v>
      </c>
      <c r="C913" s="76" t="str">
        <f t="shared" si="31"/>
        <v>Fraction of Feedstock Shifted</v>
      </c>
      <c r="D913" s="78" t="s">
        <v>1305</v>
      </c>
      <c r="E913" s="88" t="s">
        <v>948</v>
      </c>
      <c r="F913" t="s">
        <v>1269</v>
      </c>
      <c r="G913" s="88" t="s">
        <v>952</v>
      </c>
      <c r="H913" s="80">
        <v>2508</v>
      </c>
      <c r="I913" s="247" t="s">
        <v>44</v>
      </c>
      <c r="J913" s="236"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9">
        <f>IF(ISBLANK(INDEX('Policy Characteristics'!F:F,MATCH($C913,'Policy Characteristics'!$C:$C,0))),"",INDEX('Policy Characteristics'!F:F,MATCH($C913,'Policy Characteristics'!$C:$C,0)))</f>
        <v>0</v>
      </c>
      <c r="M913" s="239">
        <f>IF(ISBLANK(INDEX('Policy Characteristics'!G:G,MATCH($C913,'Policy Characteristics'!$C:$C,0))),"",INDEX('Policy Characteristics'!G:G,MATCH($C913,'Policy Characteristics'!$C:$C,0)))</f>
        <v>1</v>
      </c>
      <c r="N913" s="239">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34" t="str">
        <f>IF(ISBLANK(INDEX('Policy Characteristics'!B:B,MATCH($C914,'Policy Characteristics'!$C:$C,0))),"",INDEX('Policy Characteristics'!B:B,MATCH($C914,'Policy Characteristics'!$C:$C,0)))</f>
        <v>Feedstock Shifting</v>
      </c>
      <c r="C914" s="76" t="str">
        <f t="shared" si="31"/>
        <v>Fraction of Feedstock Shifted</v>
      </c>
      <c r="D914" s="78" t="s">
        <v>1305</v>
      </c>
      <c r="E914" s="88" t="s">
        <v>945</v>
      </c>
      <c r="F914" t="s">
        <v>1269</v>
      </c>
      <c r="G914" s="88" t="s">
        <v>950</v>
      </c>
      <c r="H914" s="80">
        <v>2509</v>
      </c>
      <c r="I914" s="247" t="s">
        <v>44</v>
      </c>
      <c r="J914" s="236"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9">
        <f>IF(ISBLANK(INDEX('Policy Characteristics'!F:F,MATCH($C914,'Policy Characteristics'!$C:$C,0))),"",INDEX('Policy Characteristics'!F:F,MATCH($C914,'Policy Characteristics'!$C:$C,0)))</f>
        <v>0</v>
      </c>
      <c r="M914" s="239">
        <f>IF(ISBLANK(INDEX('Policy Characteristics'!G:G,MATCH($C914,'Policy Characteristics'!$C:$C,0))),"",INDEX('Policy Characteristics'!G:G,MATCH($C914,'Policy Characteristics'!$C:$C,0)))</f>
        <v>1</v>
      </c>
      <c r="N914" s="239">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34" t="str">
        <f>IF(ISBLANK(INDEX('Policy Characteristics'!B:B,MATCH($C915,'Policy Characteristics'!$C:$C,0))),"",INDEX('Policy Characteristics'!B:B,MATCH($C915,'Policy Characteristics'!$C:$C,0)))</f>
        <v>Feedstock Shifting</v>
      </c>
      <c r="C915" s="76" t="str">
        <f t="shared" si="31"/>
        <v>Fraction of Feedstock Shifted</v>
      </c>
      <c r="D915" s="78" t="s">
        <v>1306</v>
      </c>
      <c r="E915" s="88" t="s">
        <v>642</v>
      </c>
      <c r="F915" t="s">
        <v>1270</v>
      </c>
      <c r="G915" s="88" t="s">
        <v>648</v>
      </c>
      <c r="H915" s="80">
        <v>2510</v>
      </c>
      <c r="I915" s="247" t="s">
        <v>44</v>
      </c>
      <c r="J915" s="236"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9">
        <f>IF(ISBLANK(INDEX('Policy Characteristics'!F:F,MATCH($C915,'Policy Characteristics'!$C:$C,0))),"",INDEX('Policy Characteristics'!F:F,MATCH($C915,'Policy Characteristics'!$C:$C,0)))</f>
        <v>0</v>
      </c>
      <c r="M915" s="239">
        <f>IF(ISBLANK(INDEX('Policy Characteristics'!G:G,MATCH($C915,'Policy Characteristics'!$C:$C,0))),"",INDEX('Policy Characteristics'!G:G,MATCH($C915,'Policy Characteristics'!$C:$C,0)))</f>
        <v>1</v>
      </c>
      <c r="N915" s="239">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34" t="str">
        <f>IF(ISBLANK(INDEX('Policy Characteristics'!B:B,MATCH($C916,'Policy Characteristics'!$C:$C,0))),"",INDEX('Policy Characteristics'!B:B,MATCH($C916,'Policy Characteristics'!$C:$C,0)))</f>
        <v>Feedstock Shifting</v>
      </c>
      <c r="C916" s="76" t="str">
        <f t="shared" si="31"/>
        <v>Fraction of Feedstock Shifted</v>
      </c>
      <c r="D916" s="78" t="s">
        <v>1306</v>
      </c>
      <c r="E916" s="88" t="s">
        <v>643</v>
      </c>
      <c r="F916" t="s">
        <v>1270</v>
      </c>
      <c r="G916" s="88" t="s">
        <v>651</v>
      </c>
      <c r="H916" s="80">
        <v>2511</v>
      </c>
      <c r="I916" s="247" t="s">
        <v>44</v>
      </c>
      <c r="J916" s="236"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9">
        <f>IF(ISBLANK(INDEX('Policy Characteristics'!F:F,MATCH($C916,'Policy Characteristics'!$C:$C,0))),"",INDEX('Policy Characteristics'!F:F,MATCH($C916,'Policy Characteristics'!$C:$C,0)))</f>
        <v>0</v>
      </c>
      <c r="M916" s="239">
        <f>IF(ISBLANK(INDEX('Policy Characteristics'!G:G,MATCH($C916,'Policy Characteristics'!$C:$C,0))),"",INDEX('Policy Characteristics'!G:G,MATCH($C916,'Policy Characteristics'!$C:$C,0)))</f>
        <v>1</v>
      </c>
      <c r="N916" s="239">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34" t="str">
        <f>IF(ISBLANK(INDEX('Policy Characteristics'!B:B,MATCH($C917,'Policy Characteristics'!$C:$C,0))),"",INDEX('Policy Characteristics'!B:B,MATCH($C917,'Policy Characteristics'!$C:$C,0)))</f>
        <v>Feedstock Shifting</v>
      </c>
      <c r="C917" s="76" t="str">
        <f t="shared" si="31"/>
        <v>Fraction of Feedstock Shifted</v>
      </c>
      <c r="D917" s="78" t="s">
        <v>1306</v>
      </c>
      <c r="E917" s="88" t="s">
        <v>644</v>
      </c>
      <c r="F917" t="s">
        <v>1270</v>
      </c>
      <c r="G917" s="88" t="s">
        <v>652</v>
      </c>
      <c r="H917" s="80">
        <v>2512</v>
      </c>
      <c r="I917" s="247" t="s">
        <v>44</v>
      </c>
      <c r="J917" s="236"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9">
        <f>IF(ISBLANK(INDEX('Policy Characteristics'!F:F,MATCH($C917,'Policy Characteristics'!$C:$C,0))),"",INDEX('Policy Characteristics'!F:F,MATCH($C917,'Policy Characteristics'!$C:$C,0)))</f>
        <v>0</v>
      </c>
      <c r="M917" s="239">
        <f>IF(ISBLANK(INDEX('Policy Characteristics'!G:G,MATCH($C917,'Policy Characteristics'!$C:$C,0))),"",INDEX('Policy Characteristics'!G:G,MATCH($C917,'Policy Characteristics'!$C:$C,0)))</f>
        <v>1</v>
      </c>
      <c r="N917" s="239">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34" t="str">
        <f>IF(ISBLANK(INDEX('Policy Characteristics'!B:B,MATCH($C918,'Policy Characteristics'!$C:$C,0))),"",INDEX('Policy Characteristics'!B:B,MATCH($C918,'Policy Characteristics'!$C:$C,0)))</f>
        <v>Feedstock Shifting</v>
      </c>
      <c r="C918" s="76" t="str">
        <f t="shared" si="31"/>
        <v>Fraction of Feedstock Shifted</v>
      </c>
      <c r="D918" s="78" t="s">
        <v>1306</v>
      </c>
      <c r="E918" s="88" t="s">
        <v>645</v>
      </c>
      <c r="F918" t="s">
        <v>1270</v>
      </c>
      <c r="G918" s="88" t="s">
        <v>649</v>
      </c>
      <c r="H918" s="80">
        <v>2513</v>
      </c>
      <c r="I918" s="247" t="s">
        <v>44</v>
      </c>
      <c r="J918" s="236"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9">
        <f>IF(ISBLANK(INDEX('Policy Characteristics'!F:F,MATCH($C918,'Policy Characteristics'!$C:$C,0))),"",INDEX('Policy Characteristics'!F:F,MATCH($C918,'Policy Characteristics'!$C:$C,0)))</f>
        <v>0</v>
      </c>
      <c r="M918" s="239">
        <f>IF(ISBLANK(INDEX('Policy Characteristics'!G:G,MATCH($C918,'Policy Characteristics'!$C:$C,0))),"",INDEX('Policy Characteristics'!G:G,MATCH($C918,'Policy Characteristics'!$C:$C,0)))</f>
        <v>1</v>
      </c>
      <c r="N918" s="239">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34" t="str">
        <f>IF(ISBLANK(INDEX('Policy Characteristics'!B:B,MATCH($C919,'Policy Characteristics'!$C:$C,0))),"",INDEX('Policy Characteristics'!B:B,MATCH($C919,'Policy Characteristics'!$C:$C,0)))</f>
        <v>Feedstock Shifting</v>
      </c>
      <c r="C919" s="76" t="str">
        <f t="shared" si="31"/>
        <v>Fraction of Feedstock Shifted</v>
      </c>
      <c r="D919" s="78" t="s">
        <v>1306</v>
      </c>
      <c r="E919" s="88" t="s">
        <v>646</v>
      </c>
      <c r="F919" t="s">
        <v>1270</v>
      </c>
      <c r="G919" s="88" t="s">
        <v>650</v>
      </c>
      <c r="H919" s="80">
        <v>2514</v>
      </c>
      <c r="I919" s="247" t="s">
        <v>44</v>
      </c>
      <c r="J919" s="236"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9">
        <f>IF(ISBLANK(INDEX('Policy Characteristics'!F:F,MATCH($C919,'Policy Characteristics'!$C:$C,0))),"",INDEX('Policy Characteristics'!F:F,MATCH($C919,'Policy Characteristics'!$C:$C,0)))</f>
        <v>0</v>
      </c>
      <c r="M919" s="239">
        <f>IF(ISBLANK(INDEX('Policy Characteristics'!G:G,MATCH($C919,'Policy Characteristics'!$C:$C,0))),"",INDEX('Policy Characteristics'!G:G,MATCH($C919,'Policy Characteristics'!$C:$C,0)))</f>
        <v>1</v>
      </c>
      <c r="N919" s="239">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34" t="str">
        <f>IF(ISBLANK(INDEX('Policy Characteristics'!B:B,MATCH($C920,'Policy Characteristics'!$C:$C,0))),"",INDEX('Policy Characteristics'!B:B,MATCH($C920,'Policy Characteristics'!$C:$C,0)))</f>
        <v>Feedstock Shifting</v>
      </c>
      <c r="C920" s="76" t="str">
        <f t="shared" si="31"/>
        <v>Fraction of Feedstock Shifted</v>
      </c>
      <c r="D920" s="78" t="s">
        <v>1306</v>
      </c>
      <c r="E920" s="88" t="s">
        <v>647</v>
      </c>
      <c r="F920" t="s">
        <v>1270</v>
      </c>
      <c r="G920" s="88" t="s">
        <v>653</v>
      </c>
      <c r="H920" s="80">
        <v>2515</v>
      </c>
      <c r="I920" s="247" t="s">
        <v>44</v>
      </c>
      <c r="J920" s="236"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9">
        <f>IF(ISBLANK(INDEX('Policy Characteristics'!F:F,MATCH($C920,'Policy Characteristics'!$C:$C,0))),"",INDEX('Policy Characteristics'!F:F,MATCH($C920,'Policy Characteristics'!$C:$C,0)))</f>
        <v>0</v>
      </c>
      <c r="M920" s="239">
        <f>IF(ISBLANK(INDEX('Policy Characteristics'!G:G,MATCH($C920,'Policy Characteristics'!$C:$C,0))),"",INDEX('Policy Characteristics'!G:G,MATCH($C920,'Policy Characteristics'!$C:$C,0)))</f>
        <v>1</v>
      </c>
      <c r="N920" s="239">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34" t="str">
        <f>IF(ISBLANK(INDEX('Policy Characteristics'!B:B,MATCH($C921,'Policy Characteristics'!$C:$C,0))),"",INDEX('Policy Characteristics'!B:B,MATCH($C921,'Policy Characteristics'!$C:$C,0)))</f>
        <v>Feedstock Shifting</v>
      </c>
      <c r="C921" s="76" t="str">
        <f t="shared" si="31"/>
        <v>Fraction of Feedstock Shifted</v>
      </c>
      <c r="D921" s="78" t="s">
        <v>1306</v>
      </c>
      <c r="E921" s="88" t="s">
        <v>946</v>
      </c>
      <c r="F921" t="s">
        <v>1270</v>
      </c>
      <c r="G921" s="88" t="s">
        <v>949</v>
      </c>
      <c r="H921" s="80">
        <v>2516</v>
      </c>
      <c r="I921" s="247" t="s">
        <v>44</v>
      </c>
      <c r="J921" s="236"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9">
        <f>IF(ISBLANK(INDEX('Policy Characteristics'!F:F,MATCH($C921,'Policy Characteristics'!$C:$C,0))),"",INDEX('Policy Characteristics'!F:F,MATCH($C921,'Policy Characteristics'!$C:$C,0)))</f>
        <v>0</v>
      </c>
      <c r="M921" s="239">
        <f>IF(ISBLANK(INDEX('Policy Characteristics'!G:G,MATCH($C921,'Policy Characteristics'!$C:$C,0))),"",INDEX('Policy Characteristics'!G:G,MATCH($C921,'Policy Characteristics'!$C:$C,0)))</f>
        <v>1</v>
      </c>
      <c r="N921" s="239">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34" t="str">
        <f>IF(ISBLANK(INDEX('Policy Characteristics'!B:B,MATCH($C922,'Policy Characteristics'!$C:$C,0))),"",INDEX('Policy Characteristics'!B:B,MATCH($C922,'Policy Characteristics'!$C:$C,0)))</f>
        <v>Feedstock Shifting</v>
      </c>
      <c r="C922" s="76" t="str">
        <f t="shared" si="31"/>
        <v>Fraction of Feedstock Shifted</v>
      </c>
      <c r="D922" s="78" t="s">
        <v>1306</v>
      </c>
      <c r="E922" s="88" t="s">
        <v>947</v>
      </c>
      <c r="F922" t="s">
        <v>1270</v>
      </c>
      <c r="G922" s="88" t="s">
        <v>951</v>
      </c>
      <c r="H922" s="80">
        <v>2517</v>
      </c>
      <c r="I922" s="247" t="s">
        <v>44</v>
      </c>
      <c r="J922" s="236"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9">
        <f>IF(ISBLANK(INDEX('Policy Characteristics'!F:F,MATCH($C922,'Policy Characteristics'!$C:$C,0))),"",INDEX('Policy Characteristics'!F:F,MATCH($C922,'Policy Characteristics'!$C:$C,0)))</f>
        <v>0</v>
      </c>
      <c r="M922" s="239">
        <f>IF(ISBLANK(INDEX('Policy Characteristics'!G:G,MATCH($C922,'Policy Characteristics'!$C:$C,0))),"",INDEX('Policy Characteristics'!G:G,MATCH($C922,'Policy Characteristics'!$C:$C,0)))</f>
        <v>1</v>
      </c>
      <c r="N922" s="239">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34" t="str">
        <f>IF(ISBLANK(INDEX('Policy Characteristics'!B:B,MATCH($C923,'Policy Characteristics'!$C:$C,0))),"",INDEX('Policy Characteristics'!B:B,MATCH($C923,'Policy Characteristics'!$C:$C,0)))</f>
        <v>Feedstock Shifting</v>
      </c>
      <c r="C923" s="76" t="str">
        <f t="shared" si="31"/>
        <v>Fraction of Feedstock Shifted</v>
      </c>
      <c r="D923" s="78" t="s">
        <v>1306</v>
      </c>
      <c r="E923" s="88" t="s">
        <v>948</v>
      </c>
      <c r="F923" t="s">
        <v>1270</v>
      </c>
      <c r="G923" s="88" t="s">
        <v>952</v>
      </c>
      <c r="H923" s="80">
        <v>2518</v>
      </c>
      <c r="I923" s="247" t="s">
        <v>44</v>
      </c>
      <c r="J923" s="236"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9">
        <f>IF(ISBLANK(INDEX('Policy Characteristics'!F:F,MATCH($C923,'Policy Characteristics'!$C:$C,0))),"",INDEX('Policy Characteristics'!F:F,MATCH($C923,'Policy Characteristics'!$C:$C,0)))</f>
        <v>0</v>
      </c>
      <c r="M923" s="239">
        <f>IF(ISBLANK(INDEX('Policy Characteristics'!G:G,MATCH($C923,'Policy Characteristics'!$C:$C,0))),"",INDEX('Policy Characteristics'!G:G,MATCH($C923,'Policy Characteristics'!$C:$C,0)))</f>
        <v>1</v>
      </c>
      <c r="N923" s="239">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34" t="str">
        <f>IF(ISBLANK(INDEX('Policy Characteristics'!B:B,MATCH($C924,'Policy Characteristics'!$C:$C,0))),"",INDEX('Policy Characteristics'!B:B,MATCH($C924,'Policy Characteristics'!$C:$C,0)))</f>
        <v>Feedstock Shifting</v>
      </c>
      <c r="C924" s="76" t="str">
        <f t="shared" si="31"/>
        <v>Fraction of Feedstock Shifted</v>
      </c>
      <c r="D924" s="78" t="s">
        <v>1306</v>
      </c>
      <c r="E924" s="88" t="s">
        <v>945</v>
      </c>
      <c r="F924" t="s">
        <v>1270</v>
      </c>
      <c r="G924" s="88" t="s">
        <v>950</v>
      </c>
      <c r="H924" s="80">
        <v>2519</v>
      </c>
      <c r="I924" s="247" t="s">
        <v>44</v>
      </c>
      <c r="J924" s="236"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9">
        <f>IF(ISBLANK(INDEX('Policy Characteristics'!F:F,MATCH($C924,'Policy Characteristics'!$C:$C,0))),"",INDEX('Policy Characteristics'!F:F,MATCH($C924,'Policy Characteristics'!$C:$C,0)))</f>
        <v>0</v>
      </c>
      <c r="M924" s="239">
        <f>IF(ISBLANK(INDEX('Policy Characteristics'!G:G,MATCH($C924,'Policy Characteristics'!$C:$C,0))),"",INDEX('Policy Characteristics'!G:G,MATCH($C924,'Policy Characteristics'!$C:$C,0)))</f>
        <v>1</v>
      </c>
      <c r="N924" s="239">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34" t="str">
        <f>IF(ISBLANK(INDEX('Policy Characteristics'!B:B,MATCH($C925,'Policy Characteristics'!$C:$C,0))),"",INDEX('Policy Characteristics'!B:B,MATCH($C925,'Policy Characteristics'!$C:$C,0)))</f>
        <v>Feedstock Shifting</v>
      </c>
      <c r="C925" s="76" t="str">
        <f t="shared" si="31"/>
        <v>Fraction of Feedstock Shifted</v>
      </c>
      <c r="D925" s="78" t="s">
        <v>1307</v>
      </c>
      <c r="E925" s="88" t="s">
        <v>642</v>
      </c>
      <c r="F925" t="s">
        <v>1271</v>
      </c>
      <c r="G925" s="88" t="s">
        <v>648</v>
      </c>
      <c r="H925" s="80">
        <v>2520</v>
      </c>
      <c r="I925" s="247" t="s">
        <v>44</v>
      </c>
      <c r="J925" s="236"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9">
        <f>IF(ISBLANK(INDEX('Policy Characteristics'!F:F,MATCH($C925,'Policy Characteristics'!$C:$C,0))),"",INDEX('Policy Characteristics'!F:F,MATCH($C925,'Policy Characteristics'!$C:$C,0)))</f>
        <v>0</v>
      </c>
      <c r="M925" s="239">
        <f>IF(ISBLANK(INDEX('Policy Characteristics'!G:G,MATCH($C925,'Policy Characteristics'!$C:$C,0))),"",INDEX('Policy Characteristics'!G:G,MATCH($C925,'Policy Characteristics'!$C:$C,0)))</f>
        <v>1</v>
      </c>
      <c r="N925" s="239">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34" t="str">
        <f>IF(ISBLANK(INDEX('Policy Characteristics'!B:B,MATCH($C926,'Policy Characteristics'!$C:$C,0))),"",INDEX('Policy Characteristics'!B:B,MATCH($C926,'Policy Characteristics'!$C:$C,0)))</f>
        <v>Feedstock Shifting</v>
      </c>
      <c r="C926" s="76" t="str">
        <f t="shared" si="31"/>
        <v>Fraction of Feedstock Shifted</v>
      </c>
      <c r="D926" s="78" t="s">
        <v>1307</v>
      </c>
      <c r="E926" s="88" t="s">
        <v>643</v>
      </c>
      <c r="F926" t="s">
        <v>1271</v>
      </c>
      <c r="G926" s="88" t="s">
        <v>651</v>
      </c>
      <c r="H926" s="80">
        <v>2521</v>
      </c>
      <c r="I926" s="247" t="s">
        <v>44</v>
      </c>
      <c r="J926" s="236"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9">
        <f>IF(ISBLANK(INDEX('Policy Characteristics'!F:F,MATCH($C926,'Policy Characteristics'!$C:$C,0))),"",INDEX('Policy Characteristics'!F:F,MATCH($C926,'Policy Characteristics'!$C:$C,0)))</f>
        <v>0</v>
      </c>
      <c r="M926" s="239">
        <f>IF(ISBLANK(INDEX('Policy Characteristics'!G:G,MATCH($C926,'Policy Characteristics'!$C:$C,0))),"",INDEX('Policy Characteristics'!G:G,MATCH($C926,'Policy Characteristics'!$C:$C,0)))</f>
        <v>1</v>
      </c>
      <c r="N926" s="239">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34" t="str">
        <f>IF(ISBLANK(INDEX('Policy Characteristics'!B:B,MATCH($C927,'Policy Characteristics'!$C:$C,0))),"",INDEX('Policy Characteristics'!B:B,MATCH($C927,'Policy Characteristics'!$C:$C,0)))</f>
        <v>Feedstock Shifting</v>
      </c>
      <c r="C927" s="76" t="str">
        <f t="shared" si="31"/>
        <v>Fraction of Feedstock Shifted</v>
      </c>
      <c r="D927" s="78" t="s">
        <v>1307</v>
      </c>
      <c r="E927" s="88" t="s">
        <v>644</v>
      </c>
      <c r="F927" t="s">
        <v>1271</v>
      </c>
      <c r="G927" s="88" t="s">
        <v>652</v>
      </c>
      <c r="H927" s="80">
        <v>2522</v>
      </c>
      <c r="I927" s="247" t="s">
        <v>44</v>
      </c>
      <c r="J927" s="236"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9">
        <f>IF(ISBLANK(INDEX('Policy Characteristics'!F:F,MATCH($C927,'Policy Characteristics'!$C:$C,0))),"",INDEX('Policy Characteristics'!F:F,MATCH($C927,'Policy Characteristics'!$C:$C,0)))</f>
        <v>0</v>
      </c>
      <c r="M927" s="239">
        <f>IF(ISBLANK(INDEX('Policy Characteristics'!G:G,MATCH($C927,'Policy Characteristics'!$C:$C,0))),"",INDEX('Policy Characteristics'!G:G,MATCH($C927,'Policy Characteristics'!$C:$C,0)))</f>
        <v>1</v>
      </c>
      <c r="N927" s="239">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34" t="str">
        <f>IF(ISBLANK(INDEX('Policy Characteristics'!B:B,MATCH($C928,'Policy Characteristics'!$C:$C,0))),"",INDEX('Policy Characteristics'!B:B,MATCH($C928,'Policy Characteristics'!$C:$C,0)))</f>
        <v>Feedstock Shifting</v>
      </c>
      <c r="C928" s="76" t="str">
        <f t="shared" si="31"/>
        <v>Fraction of Feedstock Shifted</v>
      </c>
      <c r="D928" s="78" t="s">
        <v>1307</v>
      </c>
      <c r="E928" s="88" t="s">
        <v>645</v>
      </c>
      <c r="F928" t="s">
        <v>1271</v>
      </c>
      <c r="G928" s="88" t="s">
        <v>649</v>
      </c>
      <c r="H928" s="80">
        <v>2523</v>
      </c>
      <c r="I928" s="247" t="s">
        <v>44</v>
      </c>
      <c r="J928" s="236"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9">
        <f>IF(ISBLANK(INDEX('Policy Characteristics'!F:F,MATCH($C928,'Policy Characteristics'!$C:$C,0))),"",INDEX('Policy Characteristics'!F:F,MATCH($C928,'Policy Characteristics'!$C:$C,0)))</f>
        <v>0</v>
      </c>
      <c r="M928" s="239">
        <f>IF(ISBLANK(INDEX('Policy Characteristics'!G:G,MATCH($C928,'Policy Characteristics'!$C:$C,0))),"",INDEX('Policy Characteristics'!G:G,MATCH($C928,'Policy Characteristics'!$C:$C,0)))</f>
        <v>1</v>
      </c>
      <c r="N928" s="239">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34" t="str">
        <f>IF(ISBLANK(INDEX('Policy Characteristics'!B:B,MATCH($C929,'Policy Characteristics'!$C:$C,0))),"",INDEX('Policy Characteristics'!B:B,MATCH($C929,'Policy Characteristics'!$C:$C,0)))</f>
        <v>Feedstock Shifting</v>
      </c>
      <c r="C929" s="76" t="str">
        <f t="shared" si="31"/>
        <v>Fraction of Feedstock Shifted</v>
      </c>
      <c r="D929" s="78" t="s">
        <v>1307</v>
      </c>
      <c r="E929" s="88" t="s">
        <v>646</v>
      </c>
      <c r="F929" t="s">
        <v>1271</v>
      </c>
      <c r="G929" s="88" t="s">
        <v>650</v>
      </c>
      <c r="H929" s="80">
        <v>2524</v>
      </c>
      <c r="I929" s="247" t="s">
        <v>44</v>
      </c>
      <c r="J929" s="236"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9">
        <f>IF(ISBLANK(INDEX('Policy Characteristics'!F:F,MATCH($C929,'Policy Characteristics'!$C:$C,0))),"",INDEX('Policy Characteristics'!F:F,MATCH($C929,'Policy Characteristics'!$C:$C,0)))</f>
        <v>0</v>
      </c>
      <c r="M929" s="239">
        <f>IF(ISBLANK(INDEX('Policy Characteristics'!G:G,MATCH($C929,'Policy Characteristics'!$C:$C,0))),"",INDEX('Policy Characteristics'!G:G,MATCH($C929,'Policy Characteristics'!$C:$C,0)))</f>
        <v>1</v>
      </c>
      <c r="N929" s="239">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34" t="str">
        <f>IF(ISBLANK(INDEX('Policy Characteristics'!B:B,MATCH($C930,'Policy Characteristics'!$C:$C,0))),"",INDEX('Policy Characteristics'!B:B,MATCH($C930,'Policy Characteristics'!$C:$C,0)))</f>
        <v>Feedstock Shifting</v>
      </c>
      <c r="C930" s="76" t="str">
        <f t="shared" si="31"/>
        <v>Fraction of Feedstock Shifted</v>
      </c>
      <c r="D930" s="78" t="s">
        <v>1307</v>
      </c>
      <c r="E930" s="88" t="s">
        <v>647</v>
      </c>
      <c r="F930" t="s">
        <v>1271</v>
      </c>
      <c r="G930" s="88" t="s">
        <v>653</v>
      </c>
      <c r="H930" s="80">
        <v>2525</v>
      </c>
      <c r="I930" s="247" t="s">
        <v>44</v>
      </c>
      <c r="J930" s="236"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9">
        <f>IF(ISBLANK(INDEX('Policy Characteristics'!F:F,MATCH($C930,'Policy Characteristics'!$C:$C,0))),"",INDEX('Policy Characteristics'!F:F,MATCH($C930,'Policy Characteristics'!$C:$C,0)))</f>
        <v>0</v>
      </c>
      <c r="M930" s="239">
        <f>IF(ISBLANK(INDEX('Policy Characteristics'!G:G,MATCH($C930,'Policy Characteristics'!$C:$C,0))),"",INDEX('Policy Characteristics'!G:G,MATCH($C930,'Policy Characteristics'!$C:$C,0)))</f>
        <v>1</v>
      </c>
      <c r="N930" s="239">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34" t="str">
        <f>IF(ISBLANK(INDEX('Policy Characteristics'!B:B,MATCH($C931,'Policy Characteristics'!$C:$C,0))),"",INDEX('Policy Characteristics'!B:B,MATCH($C931,'Policy Characteristics'!$C:$C,0)))</f>
        <v>Feedstock Shifting</v>
      </c>
      <c r="C931" s="76" t="str">
        <f t="shared" ref="C931:C994" si="32">C$865</f>
        <v>Fraction of Feedstock Shifted</v>
      </c>
      <c r="D931" s="78" t="s">
        <v>1307</v>
      </c>
      <c r="E931" s="88" t="s">
        <v>946</v>
      </c>
      <c r="F931" t="s">
        <v>1271</v>
      </c>
      <c r="G931" s="88" t="s">
        <v>949</v>
      </c>
      <c r="H931" s="80">
        <v>2526</v>
      </c>
      <c r="I931" s="247" t="s">
        <v>44</v>
      </c>
      <c r="J931" s="236"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9">
        <f>IF(ISBLANK(INDEX('Policy Characteristics'!F:F,MATCH($C931,'Policy Characteristics'!$C:$C,0))),"",INDEX('Policy Characteristics'!F:F,MATCH($C931,'Policy Characteristics'!$C:$C,0)))</f>
        <v>0</v>
      </c>
      <c r="M931" s="239">
        <f>IF(ISBLANK(INDEX('Policy Characteristics'!G:G,MATCH($C931,'Policy Characteristics'!$C:$C,0))),"",INDEX('Policy Characteristics'!G:G,MATCH($C931,'Policy Characteristics'!$C:$C,0)))</f>
        <v>1</v>
      </c>
      <c r="N931" s="239">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34" t="str">
        <f>IF(ISBLANK(INDEX('Policy Characteristics'!B:B,MATCH($C932,'Policy Characteristics'!$C:$C,0))),"",INDEX('Policy Characteristics'!B:B,MATCH($C932,'Policy Characteristics'!$C:$C,0)))</f>
        <v>Feedstock Shifting</v>
      </c>
      <c r="C932" s="76" t="str">
        <f t="shared" si="32"/>
        <v>Fraction of Feedstock Shifted</v>
      </c>
      <c r="D932" s="78" t="s">
        <v>1307</v>
      </c>
      <c r="E932" s="88" t="s">
        <v>947</v>
      </c>
      <c r="F932" t="s">
        <v>1271</v>
      </c>
      <c r="G932" s="88" t="s">
        <v>951</v>
      </c>
      <c r="H932" s="80">
        <v>2527</v>
      </c>
      <c r="I932" s="247" t="s">
        <v>44</v>
      </c>
      <c r="J932" s="236"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9">
        <f>IF(ISBLANK(INDEX('Policy Characteristics'!F:F,MATCH($C932,'Policy Characteristics'!$C:$C,0))),"",INDEX('Policy Characteristics'!F:F,MATCH($C932,'Policy Characteristics'!$C:$C,0)))</f>
        <v>0</v>
      </c>
      <c r="M932" s="239">
        <f>IF(ISBLANK(INDEX('Policy Characteristics'!G:G,MATCH($C932,'Policy Characteristics'!$C:$C,0))),"",INDEX('Policy Characteristics'!G:G,MATCH($C932,'Policy Characteristics'!$C:$C,0)))</f>
        <v>1</v>
      </c>
      <c r="N932" s="239">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34" t="str">
        <f>IF(ISBLANK(INDEX('Policy Characteristics'!B:B,MATCH($C933,'Policy Characteristics'!$C:$C,0))),"",INDEX('Policy Characteristics'!B:B,MATCH($C933,'Policy Characteristics'!$C:$C,0)))</f>
        <v>Feedstock Shifting</v>
      </c>
      <c r="C933" s="76" t="str">
        <f t="shared" si="32"/>
        <v>Fraction of Feedstock Shifted</v>
      </c>
      <c r="D933" s="78" t="s">
        <v>1307</v>
      </c>
      <c r="E933" s="88" t="s">
        <v>948</v>
      </c>
      <c r="F933" t="s">
        <v>1271</v>
      </c>
      <c r="G933" s="88" t="s">
        <v>952</v>
      </c>
      <c r="H933" s="80">
        <v>2528</v>
      </c>
      <c r="I933" s="247" t="s">
        <v>44</v>
      </c>
      <c r="J933" s="236"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9">
        <f>IF(ISBLANK(INDEX('Policy Characteristics'!F:F,MATCH($C933,'Policy Characteristics'!$C:$C,0))),"",INDEX('Policy Characteristics'!F:F,MATCH($C933,'Policy Characteristics'!$C:$C,0)))</f>
        <v>0</v>
      </c>
      <c r="M933" s="239">
        <f>IF(ISBLANK(INDEX('Policy Characteristics'!G:G,MATCH($C933,'Policy Characteristics'!$C:$C,0))),"",INDEX('Policy Characteristics'!G:G,MATCH($C933,'Policy Characteristics'!$C:$C,0)))</f>
        <v>1</v>
      </c>
      <c r="N933" s="239">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34" t="str">
        <f>IF(ISBLANK(INDEX('Policy Characteristics'!B:B,MATCH($C934,'Policy Characteristics'!$C:$C,0))),"",INDEX('Policy Characteristics'!B:B,MATCH($C934,'Policy Characteristics'!$C:$C,0)))</f>
        <v>Feedstock Shifting</v>
      </c>
      <c r="C934" s="76" t="str">
        <f t="shared" si="32"/>
        <v>Fraction of Feedstock Shifted</v>
      </c>
      <c r="D934" s="78" t="s">
        <v>1307</v>
      </c>
      <c r="E934" s="88" t="s">
        <v>945</v>
      </c>
      <c r="F934" t="s">
        <v>1271</v>
      </c>
      <c r="G934" s="88" t="s">
        <v>950</v>
      </c>
      <c r="H934" s="80">
        <v>2529</v>
      </c>
      <c r="I934" s="247" t="s">
        <v>44</v>
      </c>
      <c r="J934" s="236"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9">
        <f>IF(ISBLANK(INDEX('Policy Characteristics'!F:F,MATCH($C934,'Policy Characteristics'!$C:$C,0))),"",INDEX('Policy Characteristics'!F:F,MATCH($C934,'Policy Characteristics'!$C:$C,0)))</f>
        <v>0</v>
      </c>
      <c r="M934" s="239">
        <f>IF(ISBLANK(INDEX('Policy Characteristics'!G:G,MATCH($C934,'Policy Characteristics'!$C:$C,0))),"",INDEX('Policy Characteristics'!G:G,MATCH($C934,'Policy Characteristics'!$C:$C,0)))</f>
        <v>1</v>
      </c>
      <c r="N934" s="239">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34" t="str">
        <f>IF(ISBLANK(INDEX('Policy Characteristics'!B:B,MATCH($C935,'Policy Characteristics'!$C:$C,0))),"",INDEX('Policy Characteristics'!B:B,MATCH($C935,'Policy Characteristics'!$C:$C,0)))</f>
        <v>Feedstock Shifting</v>
      </c>
      <c r="C935" s="76" t="str">
        <f t="shared" si="32"/>
        <v>Fraction of Feedstock Shifted</v>
      </c>
      <c r="D935" s="78" t="s">
        <v>1308</v>
      </c>
      <c r="E935" s="88" t="s">
        <v>642</v>
      </c>
      <c r="F935" t="s">
        <v>1272</v>
      </c>
      <c r="G935" s="88" t="s">
        <v>648</v>
      </c>
      <c r="H935" s="80">
        <v>2530</v>
      </c>
      <c r="I935" s="247" t="s">
        <v>44</v>
      </c>
      <c r="J935" s="236"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9">
        <f>IF(ISBLANK(INDEX('Policy Characteristics'!F:F,MATCH($C935,'Policy Characteristics'!$C:$C,0))),"",INDEX('Policy Characteristics'!F:F,MATCH($C935,'Policy Characteristics'!$C:$C,0)))</f>
        <v>0</v>
      </c>
      <c r="M935" s="239">
        <f>IF(ISBLANK(INDEX('Policy Characteristics'!G:G,MATCH($C935,'Policy Characteristics'!$C:$C,0))),"",INDEX('Policy Characteristics'!G:G,MATCH($C935,'Policy Characteristics'!$C:$C,0)))</f>
        <v>1</v>
      </c>
      <c r="N935" s="239">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34" t="str">
        <f>IF(ISBLANK(INDEX('Policy Characteristics'!B:B,MATCH($C936,'Policy Characteristics'!$C:$C,0))),"",INDEX('Policy Characteristics'!B:B,MATCH($C936,'Policy Characteristics'!$C:$C,0)))</f>
        <v>Feedstock Shifting</v>
      </c>
      <c r="C936" s="76" t="str">
        <f t="shared" si="32"/>
        <v>Fraction of Feedstock Shifted</v>
      </c>
      <c r="D936" s="78" t="s">
        <v>1308</v>
      </c>
      <c r="E936" s="88" t="s">
        <v>643</v>
      </c>
      <c r="F936" t="s">
        <v>1272</v>
      </c>
      <c r="G936" s="88" t="s">
        <v>651</v>
      </c>
      <c r="H936" s="80">
        <v>2531</v>
      </c>
      <c r="I936" s="247" t="s">
        <v>44</v>
      </c>
      <c r="J936" s="236"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9">
        <f>IF(ISBLANK(INDEX('Policy Characteristics'!F:F,MATCH($C936,'Policy Characteristics'!$C:$C,0))),"",INDEX('Policy Characteristics'!F:F,MATCH($C936,'Policy Characteristics'!$C:$C,0)))</f>
        <v>0</v>
      </c>
      <c r="M936" s="239">
        <f>IF(ISBLANK(INDEX('Policy Characteristics'!G:G,MATCH($C936,'Policy Characteristics'!$C:$C,0))),"",INDEX('Policy Characteristics'!G:G,MATCH($C936,'Policy Characteristics'!$C:$C,0)))</f>
        <v>1</v>
      </c>
      <c r="N936" s="239">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34" t="str">
        <f>IF(ISBLANK(INDEX('Policy Characteristics'!B:B,MATCH($C937,'Policy Characteristics'!$C:$C,0))),"",INDEX('Policy Characteristics'!B:B,MATCH($C937,'Policy Characteristics'!$C:$C,0)))</f>
        <v>Feedstock Shifting</v>
      </c>
      <c r="C937" s="76" t="str">
        <f t="shared" si="32"/>
        <v>Fraction of Feedstock Shifted</v>
      </c>
      <c r="D937" s="78" t="s">
        <v>1308</v>
      </c>
      <c r="E937" s="88" t="s">
        <v>644</v>
      </c>
      <c r="F937" t="s">
        <v>1272</v>
      </c>
      <c r="G937" s="88" t="s">
        <v>652</v>
      </c>
      <c r="H937" s="80">
        <v>2532</v>
      </c>
      <c r="I937" s="247" t="s">
        <v>44</v>
      </c>
      <c r="J937" s="236"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9">
        <f>IF(ISBLANK(INDEX('Policy Characteristics'!F:F,MATCH($C937,'Policy Characteristics'!$C:$C,0))),"",INDEX('Policy Characteristics'!F:F,MATCH($C937,'Policy Characteristics'!$C:$C,0)))</f>
        <v>0</v>
      </c>
      <c r="M937" s="239">
        <f>IF(ISBLANK(INDEX('Policy Characteristics'!G:G,MATCH($C937,'Policy Characteristics'!$C:$C,0))),"",INDEX('Policy Characteristics'!G:G,MATCH($C937,'Policy Characteristics'!$C:$C,0)))</f>
        <v>1</v>
      </c>
      <c r="N937" s="239">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34" t="str">
        <f>IF(ISBLANK(INDEX('Policy Characteristics'!B:B,MATCH($C938,'Policy Characteristics'!$C:$C,0))),"",INDEX('Policy Characteristics'!B:B,MATCH($C938,'Policy Characteristics'!$C:$C,0)))</f>
        <v>Feedstock Shifting</v>
      </c>
      <c r="C938" s="76" t="str">
        <f t="shared" si="32"/>
        <v>Fraction of Feedstock Shifted</v>
      </c>
      <c r="D938" s="78" t="s">
        <v>1308</v>
      </c>
      <c r="E938" s="88" t="s">
        <v>645</v>
      </c>
      <c r="F938" t="s">
        <v>1272</v>
      </c>
      <c r="G938" s="88" t="s">
        <v>649</v>
      </c>
      <c r="H938" s="80">
        <v>2533</v>
      </c>
      <c r="I938" s="247" t="s">
        <v>44</v>
      </c>
      <c r="J938" s="236"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9">
        <f>IF(ISBLANK(INDEX('Policy Characteristics'!F:F,MATCH($C938,'Policy Characteristics'!$C:$C,0))),"",INDEX('Policy Characteristics'!F:F,MATCH($C938,'Policy Characteristics'!$C:$C,0)))</f>
        <v>0</v>
      </c>
      <c r="M938" s="239">
        <f>IF(ISBLANK(INDEX('Policy Characteristics'!G:G,MATCH($C938,'Policy Characteristics'!$C:$C,0))),"",INDEX('Policy Characteristics'!G:G,MATCH($C938,'Policy Characteristics'!$C:$C,0)))</f>
        <v>1</v>
      </c>
      <c r="N938" s="239">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34" t="str">
        <f>IF(ISBLANK(INDEX('Policy Characteristics'!B:B,MATCH($C939,'Policy Characteristics'!$C:$C,0))),"",INDEX('Policy Characteristics'!B:B,MATCH($C939,'Policy Characteristics'!$C:$C,0)))</f>
        <v>Feedstock Shifting</v>
      </c>
      <c r="C939" s="76" t="str">
        <f t="shared" si="32"/>
        <v>Fraction of Feedstock Shifted</v>
      </c>
      <c r="D939" s="78" t="s">
        <v>1308</v>
      </c>
      <c r="E939" s="88" t="s">
        <v>646</v>
      </c>
      <c r="F939" t="s">
        <v>1272</v>
      </c>
      <c r="G939" s="88" t="s">
        <v>650</v>
      </c>
      <c r="H939" s="80">
        <v>2534</v>
      </c>
      <c r="I939" s="247" t="s">
        <v>44</v>
      </c>
      <c r="J939" s="236"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9">
        <f>IF(ISBLANK(INDEX('Policy Characteristics'!F:F,MATCH($C939,'Policy Characteristics'!$C:$C,0))),"",INDEX('Policy Characteristics'!F:F,MATCH($C939,'Policy Characteristics'!$C:$C,0)))</f>
        <v>0</v>
      </c>
      <c r="M939" s="239">
        <f>IF(ISBLANK(INDEX('Policy Characteristics'!G:G,MATCH($C939,'Policy Characteristics'!$C:$C,0))),"",INDEX('Policy Characteristics'!G:G,MATCH($C939,'Policy Characteristics'!$C:$C,0)))</f>
        <v>1</v>
      </c>
      <c r="N939" s="239">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34" t="str">
        <f>IF(ISBLANK(INDEX('Policy Characteristics'!B:B,MATCH($C940,'Policy Characteristics'!$C:$C,0))),"",INDEX('Policy Characteristics'!B:B,MATCH($C940,'Policy Characteristics'!$C:$C,0)))</f>
        <v>Feedstock Shifting</v>
      </c>
      <c r="C940" s="76" t="str">
        <f t="shared" si="32"/>
        <v>Fraction of Feedstock Shifted</v>
      </c>
      <c r="D940" s="78" t="s">
        <v>1308</v>
      </c>
      <c r="E940" s="88" t="s">
        <v>647</v>
      </c>
      <c r="F940" t="s">
        <v>1272</v>
      </c>
      <c r="G940" s="88" t="s">
        <v>653</v>
      </c>
      <c r="H940" s="80">
        <v>2535</v>
      </c>
      <c r="I940" s="247" t="s">
        <v>44</v>
      </c>
      <c r="J940" s="236"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9">
        <f>IF(ISBLANK(INDEX('Policy Characteristics'!F:F,MATCH($C940,'Policy Characteristics'!$C:$C,0))),"",INDEX('Policy Characteristics'!F:F,MATCH($C940,'Policy Characteristics'!$C:$C,0)))</f>
        <v>0</v>
      </c>
      <c r="M940" s="239">
        <f>IF(ISBLANK(INDEX('Policy Characteristics'!G:G,MATCH($C940,'Policy Characteristics'!$C:$C,0))),"",INDEX('Policy Characteristics'!G:G,MATCH($C940,'Policy Characteristics'!$C:$C,0)))</f>
        <v>1</v>
      </c>
      <c r="N940" s="239">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34" t="str">
        <f>IF(ISBLANK(INDEX('Policy Characteristics'!B:B,MATCH($C941,'Policy Characteristics'!$C:$C,0))),"",INDEX('Policy Characteristics'!B:B,MATCH($C941,'Policy Characteristics'!$C:$C,0)))</f>
        <v>Feedstock Shifting</v>
      </c>
      <c r="C941" s="76" t="str">
        <f t="shared" si="32"/>
        <v>Fraction of Feedstock Shifted</v>
      </c>
      <c r="D941" s="78" t="s">
        <v>1308</v>
      </c>
      <c r="E941" s="88" t="s">
        <v>946</v>
      </c>
      <c r="F941" t="s">
        <v>1272</v>
      </c>
      <c r="G941" s="88" t="s">
        <v>949</v>
      </c>
      <c r="H941" s="80">
        <v>2536</v>
      </c>
      <c r="I941" s="247" t="s">
        <v>44</v>
      </c>
      <c r="J941" s="236"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9">
        <f>IF(ISBLANK(INDEX('Policy Characteristics'!F:F,MATCH($C941,'Policy Characteristics'!$C:$C,0))),"",INDEX('Policy Characteristics'!F:F,MATCH($C941,'Policy Characteristics'!$C:$C,0)))</f>
        <v>0</v>
      </c>
      <c r="M941" s="239">
        <f>IF(ISBLANK(INDEX('Policy Characteristics'!G:G,MATCH($C941,'Policy Characteristics'!$C:$C,0))),"",INDEX('Policy Characteristics'!G:G,MATCH($C941,'Policy Characteristics'!$C:$C,0)))</f>
        <v>1</v>
      </c>
      <c r="N941" s="239">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34" t="str">
        <f>IF(ISBLANK(INDEX('Policy Characteristics'!B:B,MATCH($C942,'Policy Characteristics'!$C:$C,0))),"",INDEX('Policy Characteristics'!B:B,MATCH($C942,'Policy Characteristics'!$C:$C,0)))</f>
        <v>Feedstock Shifting</v>
      </c>
      <c r="C942" s="76" t="str">
        <f t="shared" si="32"/>
        <v>Fraction of Feedstock Shifted</v>
      </c>
      <c r="D942" s="78" t="s">
        <v>1308</v>
      </c>
      <c r="E942" s="88" t="s">
        <v>947</v>
      </c>
      <c r="F942" t="s">
        <v>1272</v>
      </c>
      <c r="G942" s="88" t="s">
        <v>951</v>
      </c>
      <c r="H942" s="80">
        <v>2537</v>
      </c>
      <c r="I942" s="247" t="s">
        <v>44</v>
      </c>
      <c r="J942" s="236"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9">
        <f>IF(ISBLANK(INDEX('Policy Characteristics'!F:F,MATCH($C942,'Policy Characteristics'!$C:$C,0))),"",INDEX('Policy Characteristics'!F:F,MATCH($C942,'Policy Characteristics'!$C:$C,0)))</f>
        <v>0</v>
      </c>
      <c r="M942" s="239">
        <f>IF(ISBLANK(INDEX('Policy Characteristics'!G:G,MATCH($C942,'Policy Characteristics'!$C:$C,0))),"",INDEX('Policy Characteristics'!G:G,MATCH($C942,'Policy Characteristics'!$C:$C,0)))</f>
        <v>1</v>
      </c>
      <c r="N942" s="239">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34" t="str">
        <f>IF(ISBLANK(INDEX('Policy Characteristics'!B:B,MATCH($C943,'Policy Characteristics'!$C:$C,0))),"",INDEX('Policy Characteristics'!B:B,MATCH($C943,'Policy Characteristics'!$C:$C,0)))</f>
        <v>Feedstock Shifting</v>
      </c>
      <c r="C943" s="76" t="str">
        <f t="shared" si="32"/>
        <v>Fraction of Feedstock Shifted</v>
      </c>
      <c r="D943" s="78" t="s">
        <v>1308</v>
      </c>
      <c r="E943" s="88" t="s">
        <v>948</v>
      </c>
      <c r="F943" t="s">
        <v>1272</v>
      </c>
      <c r="G943" s="88" t="s">
        <v>952</v>
      </c>
      <c r="H943" s="80">
        <v>2538</v>
      </c>
      <c r="I943" s="247" t="s">
        <v>44</v>
      </c>
      <c r="J943" s="236"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9">
        <f>IF(ISBLANK(INDEX('Policy Characteristics'!F:F,MATCH($C943,'Policy Characteristics'!$C:$C,0))),"",INDEX('Policy Characteristics'!F:F,MATCH($C943,'Policy Characteristics'!$C:$C,0)))</f>
        <v>0</v>
      </c>
      <c r="M943" s="239">
        <f>IF(ISBLANK(INDEX('Policy Characteristics'!G:G,MATCH($C943,'Policy Characteristics'!$C:$C,0))),"",INDEX('Policy Characteristics'!G:G,MATCH($C943,'Policy Characteristics'!$C:$C,0)))</f>
        <v>1</v>
      </c>
      <c r="N943" s="239">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34" t="str">
        <f>IF(ISBLANK(INDEX('Policy Characteristics'!B:B,MATCH($C944,'Policy Characteristics'!$C:$C,0))),"",INDEX('Policy Characteristics'!B:B,MATCH($C944,'Policy Characteristics'!$C:$C,0)))</f>
        <v>Feedstock Shifting</v>
      </c>
      <c r="C944" s="76" t="str">
        <f t="shared" si="32"/>
        <v>Fraction of Feedstock Shifted</v>
      </c>
      <c r="D944" s="78" t="s">
        <v>1308</v>
      </c>
      <c r="E944" s="88" t="s">
        <v>945</v>
      </c>
      <c r="F944" t="s">
        <v>1272</v>
      </c>
      <c r="G944" s="88" t="s">
        <v>950</v>
      </c>
      <c r="H944" s="80">
        <v>2539</v>
      </c>
      <c r="I944" s="247" t="s">
        <v>44</v>
      </c>
      <c r="J944" s="236"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9">
        <f>IF(ISBLANK(INDEX('Policy Characteristics'!F:F,MATCH($C944,'Policy Characteristics'!$C:$C,0))),"",INDEX('Policy Characteristics'!F:F,MATCH($C944,'Policy Characteristics'!$C:$C,0)))</f>
        <v>0</v>
      </c>
      <c r="M944" s="239">
        <f>IF(ISBLANK(INDEX('Policy Characteristics'!G:G,MATCH($C944,'Policy Characteristics'!$C:$C,0))),"",INDEX('Policy Characteristics'!G:G,MATCH($C944,'Policy Characteristics'!$C:$C,0)))</f>
        <v>1</v>
      </c>
      <c r="N944" s="239">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34" t="str">
        <f>IF(ISBLANK(INDEX('Policy Characteristics'!B:B,MATCH($C945,'Policy Characteristics'!$C:$C,0))),"",INDEX('Policy Characteristics'!B:B,MATCH($C945,'Policy Characteristics'!$C:$C,0)))</f>
        <v>Feedstock Shifting</v>
      </c>
      <c r="C945" s="76" t="str">
        <f t="shared" si="32"/>
        <v>Fraction of Feedstock Shifted</v>
      </c>
      <c r="D945" s="78" t="s">
        <v>1309</v>
      </c>
      <c r="E945" s="88" t="s">
        <v>642</v>
      </c>
      <c r="F945" t="s">
        <v>1273</v>
      </c>
      <c r="G945" s="88" t="s">
        <v>648</v>
      </c>
      <c r="H945" s="80">
        <v>2540</v>
      </c>
      <c r="I945" s="247" t="s">
        <v>44</v>
      </c>
      <c r="J945" s="236"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9">
        <f>IF(ISBLANK(INDEX('Policy Characteristics'!F:F,MATCH($C945,'Policy Characteristics'!$C:$C,0))),"",INDEX('Policy Characteristics'!F:F,MATCH($C945,'Policy Characteristics'!$C:$C,0)))</f>
        <v>0</v>
      </c>
      <c r="M945" s="239">
        <f>IF(ISBLANK(INDEX('Policy Characteristics'!G:G,MATCH($C945,'Policy Characteristics'!$C:$C,0))),"",INDEX('Policy Characteristics'!G:G,MATCH($C945,'Policy Characteristics'!$C:$C,0)))</f>
        <v>1</v>
      </c>
      <c r="N945" s="239">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34" t="str">
        <f>IF(ISBLANK(INDEX('Policy Characteristics'!B:B,MATCH($C946,'Policy Characteristics'!$C:$C,0))),"",INDEX('Policy Characteristics'!B:B,MATCH($C946,'Policy Characteristics'!$C:$C,0)))</f>
        <v>Feedstock Shifting</v>
      </c>
      <c r="C946" s="76" t="str">
        <f t="shared" si="32"/>
        <v>Fraction of Feedstock Shifted</v>
      </c>
      <c r="D946" s="78" t="s">
        <v>1309</v>
      </c>
      <c r="E946" s="88" t="s">
        <v>643</v>
      </c>
      <c r="F946" t="s">
        <v>1273</v>
      </c>
      <c r="G946" s="88" t="s">
        <v>651</v>
      </c>
      <c r="H946" s="80">
        <v>2541</v>
      </c>
      <c r="I946" s="247" t="s">
        <v>44</v>
      </c>
      <c r="J946" s="236"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9">
        <f>IF(ISBLANK(INDEX('Policy Characteristics'!F:F,MATCH($C946,'Policy Characteristics'!$C:$C,0))),"",INDEX('Policy Characteristics'!F:F,MATCH($C946,'Policy Characteristics'!$C:$C,0)))</f>
        <v>0</v>
      </c>
      <c r="M946" s="239">
        <f>IF(ISBLANK(INDEX('Policy Characteristics'!G:G,MATCH($C946,'Policy Characteristics'!$C:$C,0))),"",INDEX('Policy Characteristics'!G:G,MATCH($C946,'Policy Characteristics'!$C:$C,0)))</f>
        <v>1</v>
      </c>
      <c r="N946" s="239">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34" t="str">
        <f>IF(ISBLANK(INDEX('Policy Characteristics'!B:B,MATCH($C947,'Policy Characteristics'!$C:$C,0))),"",INDEX('Policy Characteristics'!B:B,MATCH($C947,'Policy Characteristics'!$C:$C,0)))</f>
        <v>Feedstock Shifting</v>
      </c>
      <c r="C947" s="76" t="str">
        <f t="shared" si="32"/>
        <v>Fraction of Feedstock Shifted</v>
      </c>
      <c r="D947" s="78" t="s">
        <v>1309</v>
      </c>
      <c r="E947" s="88" t="s">
        <v>644</v>
      </c>
      <c r="F947" t="s">
        <v>1273</v>
      </c>
      <c r="G947" s="88" t="s">
        <v>652</v>
      </c>
      <c r="H947" s="80">
        <v>2542</v>
      </c>
      <c r="I947" s="247" t="s">
        <v>43</v>
      </c>
      <c r="J947" s="236"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9">
        <f>IF(ISBLANK(INDEX('Policy Characteristics'!F:F,MATCH($C947,'Policy Characteristics'!$C:$C,0))),"",INDEX('Policy Characteristics'!F:F,MATCH($C947,'Policy Characteristics'!$C:$C,0)))</f>
        <v>0</v>
      </c>
      <c r="M947" s="239">
        <f>IF(ISBLANK(INDEX('Policy Characteristics'!G:G,MATCH($C947,'Policy Characteristics'!$C:$C,0))),"",INDEX('Policy Characteristics'!G:G,MATCH($C947,'Policy Characteristics'!$C:$C,0)))</f>
        <v>1</v>
      </c>
      <c r="N947" s="239">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34" t="str">
        <f>IF(ISBLANK(INDEX('Policy Characteristics'!B:B,MATCH($C948,'Policy Characteristics'!$C:$C,0))),"",INDEX('Policy Characteristics'!B:B,MATCH($C948,'Policy Characteristics'!$C:$C,0)))</f>
        <v>Feedstock Shifting</v>
      </c>
      <c r="C948" s="76" t="str">
        <f t="shared" si="32"/>
        <v>Fraction of Feedstock Shifted</v>
      </c>
      <c r="D948" s="78" t="s">
        <v>1309</v>
      </c>
      <c r="E948" s="88" t="s">
        <v>645</v>
      </c>
      <c r="F948" t="s">
        <v>1273</v>
      </c>
      <c r="G948" s="88" t="s">
        <v>649</v>
      </c>
      <c r="H948" s="80">
        <v>2543</v>
      </c>
      <c r="I948" s="247" t="s">
        <v>44</v>
      </c>
      <c r="J948" s="236"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9">
        <f>IF(ISBLANK(INDEX('Policy Characteristics'!F:F,MATCH($C948,'Policy Characteristics'!$C:$C,0))),"",INDEX('Policy Characteristics'!F:F,MATCH($C948,'Policy Characteristics'!$C:$C,0)))</f>
        <v>0</v>
      </c>
      <c r="M948" s="239">
        <f>IF(ISBLANK(INDEX('Policy Characteristics'!G:G,MATCH($C948,'Policy Characteristics'!$C:$C,0))),"",INDEX('Policy Characteristics'!G:G,MATCH($C948,'Policy Characteristics'!$C:$C,0)))</f>
        <v>1</v>
      </c>
      <c r="N948" s="239">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34" t="str">
        <f>IF(ISBLANK(INDEX('Policy Characteristics'!B:B,MATCH($C949,'Policy Characteristics'!$C:$C,0))),"",INDEX('Policy Characteristics'!B:B,MATCH($C949,'Policy Characteristics'!$C:$C,0)))</f>
        <v>Feedstock Shifting</v>
      </c>
      <c r="C949" s="76" t="str">
        <f t="shared" si="32"/>
        <v>Fraction of Feedstock Shifted</v>
      </c>
      <c r="D949" s="78" t="s">
        <v>1309</v>
      </c>
      <c r="E949" s="88" t="s">
        <v>646</v>
      </c>
      <c r="F949" t="s">
        <v>1273</v>
      </c>
      <c r="G949" s="88" t="s">
        <v>650</v>
      </c>
      <c r="H949" s="80">
        <v>2544</v>
      </c>
      <c r="I949" s="247" t="s">
        <v>44</v>
      </c>
      <c r="J949" s="236"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9">
        <f>IF(ISBLANK(INDEX('Policy Characteristics'!F:F,MATCH($C949,'Policy Characteristics'!$C:$C,0))),"",INDEX('Policy Characteristics'!F:F,MATCH($C949,'Policy Characteristics'!$C:$C,0)))</f>
        <v>0</v>
      </c>
      <c r="M949" s="239">
        <f>IF(ISBLANK(INDEX('Policy Characteristics'!G:G,MATCH($C949,'Policy Characteristics'!$C:$C,0))),"",INDEX('Policy Characteristics'!G:G,MATCH($C949,'Policy Characteristics'!$C:$C,0)))</f>
        <v>1</v>
      </c>
      <c r="N949" s="239">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34" t="str">
        <f>IF(ISBLANK(INDEX('Policy Characteristics'!B:B,MATCH($C950,'Policy Characteristics'!$C:$C,0))),"",INDEX('Policy Characteristics'!B:B,MATCH($C950,'Policy Characteristics'!$C:$C,0)))</f>
        <v>Feedstock Shifting</v>
      </c>
      <c r="C950" s="76" t="str">
        <f t="shared" si="32"/>
        <v>Fraction of Feedstock Shifted</v>
      </c>
      <c r="D950" s="78" t="s">
        <v>1309</v>
      </c>
      <c r="E950" s="88" t="s">
        <v>647</v>
      </c>
      <c r="F950" t="s">
        <v>1273</v>
      </c>
      <c r="G950" s="88" t="s">
        <v>653</v>
      </c>
      <c r="H950" s="80">
        <v>2545</v>
      </c>
      <c r="I950" s="247" t="s">
        <v>44</v>
      </c>
      <c r="J950" s="236"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9">
        <f>IF(ISBLANK(INDEX('Policy Characteristics'!F:F,MATCH($C950,'Policy Characteristics'!$C:$C,0))),"",INDEX('Policy Characteristics'!F:F,MATCH($C950,'Policy Characteristics'!$C:$C,0)))</f>
        <v>0</v>
      </c>
      <c r="M950" s="239">
        <f>IF(ISBLANK(INDEX('Policy Characteristics'!G:G,MATCH($C950,'Policy Characteristics'!$C:$C,0))),"",INDEX('Policy Characteristics'!G:G,MATCH($C950,'Policy Characteristics'!$C:$C,0)))</f>
        <v>1</v>
      </c>
      <c r="N950" s="239">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34" t="str">
        <f>IF(ISBLANK(INDEX('Policy Characteristics'!B:B,MATCH($C951,'Policy Characteristics'!$C:$C,0))),"",INDEX('Policy Characteristics'!B:B,MATCH($C951,'Policy Characteristics'!$C:$C,0)))</f>
        <v>Feedstock Shifting</v>
      </c>
      <c r="C951" s="76" t="str">
        <f t="shared" si="32"/>
        <v>Fraction of Feedstock Shifted</v>
      </c>
      <c r="D951" s="78" t="s">
        <v>1309</v>
      </c>
      <c r="E951" s="88" t="s">
        <v>946</v>
      </c>
      <c r="F951" t="s">
        <v>1273</v>
      </c>
      <c r="G951" s="88" t="s">
        <v>949</v>
      </c>
      <c r="H951" s="80">
        <v>2546</v>
      </c>
      <c r="I951" s="247" t="s">
        <v>44</v>
      </c>
      <c r="J951" s="236"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9">
        <f>IF(ISBLANK(INDEX('Policy Characteristics'!F:F,MATCH($C951,'Policy Characteristics'!$C:$C,0))),"",INDEX('Policy Characteristics'!F:F,MATCH($C951,'Policy Characteristics'!$C:$C,0)))</f>
        <v>0</v>
      </c>
      <c r="M951" s="239">
        <f>IF(ISBLANK(INDEX('Policy Characteristics'!G:G,MATCH($C951,'Policy Characteristics'!$C:$C,0))),"",INDEX('Policy Characteristics'!G:G,MATCH($C951,'Policy Characteristics'!$C:$C,0)))</f>
        <v>1</v>
      </c>
      <c r="N951" s="239">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34" t="str">
        <f>IF(ISBLANK(INDEX('Policy Characteristics'!B:B,MATCH($C952,'Policy Characteristics'!$C:$C,0))),"",INDEX('Policy Characteristics'!B:B,MATCH($C952,'Policy Characteristics'!$C:$C,0)))</f>
        <v>Feedstock Shifting</v>
      </c>
      <c r="C952" s="76" t="str">
        <f t="shared" si="32"/>
        <v>Fraction of Feedstock Shifted</v>
      </c>
      <c r="D952" s="78" t="s">
        <v>1309</v>
      </c>
      <c r="E952" s="88" t="s">
        <v>947</v>
      </c>
      <c r="F952" t="s">
        <v>1273</v>
      </c>
      <c r="G952" s="88" t="s">
        <v>951</v>
      </c>
      <c r="H952" s="80">
        <v>2547</v>
      </c>
      <c r="I952" s="247" t="s">
        <v>44</v>
      </c>
      <c r="J952" s="236"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9">
        <f>IF(ISBLANK(INDEX('Policy Characteristics'!F:F,MATCH($C952,'Policy Characteristics'!$C:$C,0))),"",INDEX('Policy Characteristics'!F:F,MATCH($C952,'Policy Characteristics'!$C:$C,0)))</f>
        <v>0</v>
      </c>
      <c r="M952" s="239">
        <f>IF(ISBLANK(INDEX('Policy Characteristics'!G:G,MATCH($C952,'Policy Characteristics'!$C:$C,0))),"",INDEX('Policy Characteristics'!G:G,MATCH($C952,'Policy Characteristics'!$C:$C,0)))</f>
        <v>1</v>
      </c>
      <c r="N952" s="239">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34" t="str">
        <f>IF(ISBLANK(INDEX('Policy Characteristics'!B:B,MATCH($C953,'Policy Characteristics'!$C:$C,0))),"",INDEX('Policy Characteristics'!B:B,MATCH($C953,'Policy Characteristics'!$C:$C,0)))</f>
        <v>Feedstock Shifting</v>
      </c>
      <c r="C953" s="76" t="str">
        <f t="shared" si="32"/>
        <v>Fraction of Feedstock Shifted</v>
      </c>
      <c r="D953" s="78" t="s">
        <v>1309</v>
      </c>
      <c r="E953" s="88" t="s">
        <v>948</v>
      </c>
      <c r="F953" t="s">
        <v>1273</v>
      </c>
      <c r="G953" s="88" t="s">
        <v>952</v>
      </c>
      <c r="H953" s="80">
        <v>2548</v>
      </c>
      <c r="I953" s="247" t="s">
        <v>44</v>
      </c>
      <c r="J953" s="236"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9">
        <f>IF(ISBLANK(INDEX('Policy Characteristics'!F:F,MATCH($C953,'Policy Characteristics'!$C:$C,0))),"",INDEX('Policy Characteristics'!F:F,MATCH($C953,'Policy Characteristics'!$C:$C,0)))</f>
        <v>0</v>
      </c>
      <c r="M953" s="239">
        <f>IF(ISBLANK(INDEX('Policy Characteristics'!G:G,MATCH($C953,'Policy Characteristics'!$C:$C,0))),"",INDEX('Policy Characteristics'!G:G,MATCH($C953,'Policy Characteristics'!$C:$C,0)))</f>
        <v>1</v>
      </c>
      <c r="N953" s="239">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34" t="str">
        <f>IF(ISBLANK(INDEX('Policy Characteristics'!B:B,MATCH($C954,'Policy Characteristics'!$C:$C,0))),"",INDEX('Policy Characteristics'!B:B,MATCH($C954,'Policy Characteristics'!$C:$C,0)))</f>
        <v>Feedstock Shifting</v>
      </c>
      <c r="C954" s="76" t="str">
        <f t="shared" si="32"/>
        <v>Fraction of Feedstock Shifted</v>
      </c>
      <c r="D954" s="78" t="s">
        <v>1309</v>
      </c>
      <c r="E954" s="88" t="s">
        <v>945</v>
      </c>
      <c r="F954" t="s">
        <v>1273</v>
      </c>
      <c r="G954" s="88" t="s">
        <v>950</v>
      </c>
      <c r="H954" s="80">
        <v>2549</v>
      </c>
      <c r="I954" s="247" t="s">
        <v>44</v>
      </c>
      <c r="J954" s="236"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9">
        <f>IF(ISBLANK(INDEX('Policy Characteristics'!F:F,MATCH($C954,'Policy Characteristics'!$C:$C,0))),"",INDEX('Policy Characteristics'!F:F,MATCH($C954,'Policy Characteristics'!$C:$C,0)))</f>
        <v>0</v>
      </c>
      <c r="M954" s="239">
        <f>IF(ISBLANK(INDEX('Policy Characteristics'!G:G,MATCH($C954,'Policy Characteristics'!$C:$C,0))),"",INDEX('Policy Characteristics'!G:G,MATCH($C954,'Policy Characteristics'!$C:$C,0)))</f>
        <v>1</v>
      </c>
      <c r="N954" s="239">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34" t="str">
        <f>IF(ISBLANK(INDEX('Policy Characteristics'!B:B,MATCH($C955,'Policy Characteristics'!$C:$C,0))),"",INDEX('Policy Characteristics'!B:B,MATCH($C955,'Policy Characteristics'!$C:$C,0)))</f>
        <v>Feedstock Shifting</v>
      </c>
      <c r="C955" s="76" t="str">
        <f t="shared" si="32"/>
        <v>Fraction of Feedstock Shifted</v>
      </c>
      <c r="D955" s="78" t="s">
        <v>1310</v>
      </c>
      <c r="E955" s="88" t="s">
        <v>642</v>
      </c>
      <c r="F955" t="s">
        <v>819</v>
      </c>
      <c r="G955" s="88" t="s">
        <v>648</v>
      </c>
      <c r="H955" s="80">
        <v>2550</v>
      </c>
      <c r="I955" s="247" t="s">
        <v>44</v>
      </c>
      <c r="J955" s="236"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9">
        <f>IF(ISBLANK(INDEX('Policy Characteristics'!F:F,MATCH($C955,'Policy Characteristics'!$C:$C,0))),"",INDEX('Policy Characteristics'!F:F,MATCH($C955,'Policy Characteristics'!$C:$C,0)))</f>
        <v>0</v>
      </c>
      <c r="M955" s="239">
        <f>IF(ISBLANK(INDEX('Policy Characteristics'!G:G,MATCH($C955,'Policy Characteristics'!$C:$C,0))),"",INDEX('Policy Characteristics'!G:G,MATCH($C955,'Policy Characteristics'!$C:$C,0)))</f>
        <v>1</v>
      </c>
      <c r="N955" s="239">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34" t="str">
        <f>IF(ISBLANK(INDEX('Policy Characteristics'!B:B,MATCH($C956,'Policy Characteristics'!$C:$C,0))),"",INDEX('Policy Characteristics'!B:B,MATCH($C956,'Policy Characteristics'!$C:$C,0)))</f>
        <v>Feedstock Shifting</v>
      </c>
      <c r="C956" s="76" t="str">
        <f t="shared" si="32"/>
        <v>Fraction of Feedstock Shifted</v>
      </c>
      <c r="D956" s="78" t="s">
        <v>1310</v>
      </c>
      <c r="E956" s="88" t="s">
        <v>643</v>
      </c>
      <c r="F956" t="s">
        <v>819</v>
      </c>
      <c r="G956" s="88" t="s">
        <v>651</v>
      </c>
      <c r="H956" s="80">
        <v>2551</v>
      </c>
      <c r="I956" s="247" t="s">
        <v>44</v>
      </c>
      <c r="J956" s="236"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9">
        <f>IF(ISBLANK(INDEX('Policy Characteristics'!F:F,MATCH($C956,'Policy Characteristics'!$C:$C,0))),"",INDEX('Policy Characteristics'!F:F,MATCH($C956,'Policy Characteristics'!$C:$C,0)))</f>
        <v>0</v>
      </c>
      <c r="M956" s="239">
        <f>IF(ISBLANK(INDEX('Policy Characteristics'!G:G,MATCH($C956,'Policy Characteristics'!$C:$C,0))),"",INDEX('Policy Characteristics'!G:G,MATCH($C956,'Policy Characteristics'!$C:$C,0)))</f>
        <v>1</v>
      </c>
      <c r="N956" s="239">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34" t="str">
        <f>IF(ISBLANK(INDEX('Policy Characteristics'!B:B,MATCH($C957,'Policy Characteristics'!$C:$C,0))),"",INDEX('Policy Characteristics'!B:B,MATCH($C957,'Policy Characteristics'!$C:$C,0)))</f>
        <v>Feedstock Shifting</v>
      </c>
      <c r="C957" s="76" t="str">
        <f t="shared" si="32"/>
        <v>Fraction of Feedstock Shifted</v>
      </c>
      <c r="D957" s="78" t="s">
        <v>1310</v>
      </c>
      <c r="E957" s="88" t="s">
        <v>644</v>
      </c>
      <c r="F957" t="s">
        <v>819</v>
      </c>
      <c r="G957" s="88" t="s">
        <v>652</v>
      </c>
      <c r="H957" s="80">
        <v>2552</v>
      </c>
      <c r="I957" s="247" t="s">
        <v>43</v>
      </c>
      <c r="J957" s="236"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9">
        <f>IF(ISBLANK(INDEX('Policy Characteristics'!F:F,MATCH($C957,'Policy Characteristics'!$C:$C,0))),"",INDEX('Policy Characteristics'!F:F,MATCH($C957,'Policy Characteristics'!$C:$C,0)))</f>
        <v>0</v>
      </c>
      <c r="M957" s="239">
        <f>IF(ISBLANK(INDEX('Policy Characteristics'!G:G,MATCH($C957,'Policy Characteristics'!$C:$C,0))),"",INDEX('Policy Characteristics'!G:G,MATCH($C957,'Policy Characteristics'!$C:$C,0)))</f>
        <v>1</v>
      </c>
      <c r="N957" s="239">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34" t="str">
        <f>IF(ISBLANK(INDEX('Policy Characteristics'!B:B,MATCH($C958,'Policy Characteristics'!$C:$C,0))),"",INDEX('Policy Characteristics'!B:B,MATCH($C958,'Policy Characteristics'!$C:$C,0)))</f>
        <v>Feedstock Shifting</v>
      </c>
      <c r="C958" s="76" t="str">
        <f t="shared" si="32"/>
        <v>Fraction of Feedstock Shifted</v>
      </c>
      <c r="D958" s="78" t="s">
        <v>1310</v>
      </c>
      <c r="E958" s="88" t="s">
        <v>645</v>
      </c>
      <c r="F958" t="s">
        <v>819</v>
      </c>
      <c r="G958" s="88" t="s">
        <v>649</v>
      </c>
      <c r="H958" s="80">
        <v>2553</v>
      </c>
      <c r="I958" s="247" t="s">
        <v>44</v>
      </c>
      <c r="J958" s="236"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9">
        <f>IF(ISBLANK(INDEX('Policy Characteristics'!F:F,MATCH($C958,'Policy Characteristics'!$C:$C,0))),"",INDEX('Policy Characteristics'!F:F,MATCH($C958,'Policy Characteristics'!$C:$C,0)))</f>
        <v>0</v>
      </c>
      <c r="M958" s="239">
        <f>IF(ISBLANK(INDEX('Policy Characteristics'!G:G,MATCH($C958,'Policy Characteristics'!$C:$C,0))),"",INDEX('Policy Characteristics'!G:G,MATCH($C958,'Policy Characteristics'!$C:$C,0)))</f>
        <v>1</v>
      </c>
      <c r="N958" s="239">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34" t="str">
        <f>IF(ISBLANK(INDEX('Policy Characteristics'!B:B,MATCH($C959,'Policy Characteristics'!$C:$C,0))),"",INDEX('Policy Characteristics'!B:B,MATCH($C959,'Policy Characteristics'!$C:$C,0)))</f>
        <v>Feedstock Shifting</v>
      </c>
      <c r="C959" s="76" t="str">
        <f t="shared" si="32"/>
        <v>Fraction of Feedstock Shifted</v>
      </c>
      <c r="D959" s="78" t="s">
        <v>1310</v>
      </c>
      <c r="E959" s="88" t="s">
        <v>646</v>
      </c>
      <c r="F959" t="s">
        <v>819</v>
      </c>
      <c r="G959" s="88" t="s">
        <v>650</v>
      </c>
      <c r="H959" s="80">
        <v>2554</v>
      </c>
      <c r="I959" s="247" t="s">
        <v>44</v>
      </c>
      <c r="J959" s="236"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9">
        <f>IF(ISBLANK(INDEX('Policy Characteristics'!F:F,MATCH($C959,'Policy Characteristics'!$C:$C,0))),"",INDEX('Policy Characteristics'!F:F,MATCH($C959,'Policy Characteristics'!$C:$C,0)))</f>
        <v>0</v>
      </c>
      <c r="M959" s="239">
        <f>IF(ISBLANK(INDEX('Policy Characteristics'!G:G,MATCH($C959,'Policy Characteristics'!$C:$C,0))),"",INDEX('Policy Characteristics'!G:G,MATCH($C959,'Policy Characteristics'!$C:$C,0)))</f>
        <v>1</v>
      </c>
      <c r="N959" s="239">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34" t="str">
        <f>IF(ISBLANK(INDEX('Policy Characteristics'!B:B,MATCH($C960,'Policy Characteristics'!$C:$C,0))),"",INDEX('Policy Characteristics'!B:B,MATCH($C960,'Policy Characteristics'!$C:$C,0)))</f>
        <v>Feedstock Shifting</v>
      </c>
      <c r="C960" s="76" t="str">
        <f t="shared" si="32"/>
        <v>Fraction of Feedstock Shifted</v>
      </c>
      <c r="D960" s="78" t="s">
        <v>1310</v>
      </c>
      <c r="E960" s="88" t="s">
        <v>647</v>
      </c>
      <c r="F960" t="s">
        <v>819</v>
      </c>
      <c r="G960" s="88" t="s">
        <v>653</v>
      </c>
      <c r="H960" s="80">
        <v>2555</v>
      </c>
      <c r="I960" s="247" t="s">
        <v>44</v>
      </c>
      <c r="J960" s="236"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9">
        <f>IF(ISBLANK(INDEX('Policy Characteristics'!F:F,MATCH($C960,'Policy Characteristics'!$C:$C,0))),"",INDEX('Policy Characteristics'!F:F,MATCH($C960,'Policy Characteristics'!$C:$C,0)))</f>
        <v>0</v>
      </c>
      <c r="M960" s="239">
        <f>IF(ISBLANK(INDEX('Policy Characteristics'!G:G,MATCH($C960,'Policy Characteristics'!$C:$C,0))),"",INDEX('Policy Characteristics'!G:G,MATCH($C960,'Policy Characteristics'!$C:$C,0)))</f>
        <v>1</v>
      </c>
      <c r="N960" s="239">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34" t="str">
        <f>IF(ISBLANK(INDEX('Policy Characteristics'!B:B,MATCH($C961,'Policy Characteristics'!$C:$C,0))),"",INDEX('Policy Characteristics'!B:B,MATCH($C961,'Policy Characteristics'!$C:$C,0)))</f>
        <v>Feedstock Shifting</v>
      </c>
      <c r="C961" s="76" t="str">
        <f t="shared" si="32"/>
        <v>Fraction of Feedstock Shifted</v>
      </c>
      <c r="D961" s="78" t="s">
        <v>1310</v>
      </c>
      <c r="E961" s="88" t="s">
        <v>946</v>
      </c>
      <c r="F961" t="s">
        <v>819</v>
      </c>
      <c r="G961" s="88" t="s">
        <v>949</v>
      </c>
      <c r="H961" s="80">
        <v>2556</v>
      </c>
      <c r="I961" s="247" t="s">
        <v>44</v>
      </c>
      <c r="J961" s="236"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9">
        <f>IF(ISBLANK(INDEX('Policy Characteristics'!F:F,MATCH($C961,'Policy Characteristics'!$C:$C,0))),"",INDEX('Policy Characteristics'!F:F,MATCH($C961,'Policy Characteristics'!$C:$C,0)))</f>
        <v>0</v>
      </c>
      <c r="M961" s="239">
        <f>IF(ISBLANK(INDEX('Policy Characteristics'!G:G,MATCH($C961,'Policy Characteristics'!$C:$C,0))),"",INDEX('Policy Characteristics'!G:G,MATCH($C961,'Policy Characteristics'!$C:$C,0)))</f>
        <v>1</v>
      </c>
      <c r="N961" s="239">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34" t="str">
        <f>IF(ISBLANK(INDEX('Policy Characteristics'!B:B,MATCH($C962,'Policy Characteristics'!$C:$C,0))),"",INDEX('Policy Characteristics'!B:B,MATCH($C962,'Policy Characteristics'!$C:$C,0)))</f>
        <v>Feedstock Shifting</v>
      </c>
      <c r="C962" s="76" t="str">
        <f t="shared" si="32"/>
        <v>Fraction of Feedstock Shifted</v>
      </c>
      <c r="D962" s="78" t="s">
        <v>1310</v>
      </c>
      <c r="E962" s="88" t="s">
        <v>947</v>
      </c>
      <c r="F962" t="s">
        <v>819</v>
      </c>
      <c r="G962" s="88" t="s">
        <v>951</v>
      </c>
      <c r="H962" s="80">
        <v>2557</v>
      </c>
      <c r="I962" s="247" t="s">
        <v>44</v>
      </c>
      <c r="J962" s="236"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9">
        <f>IF(ISBLANK(INDEX('Policy Characteristics'!F:F,MATCH($C962,'Policy Characteristics'!$C:$C,0))),"",INDEX('Policy Characteristics'!F:F,MATCH($C962,'Policy Characteristics'!$C:$C,0)))</f>
        <v>0</v>
      </c>
      <c r="M962" s="239">
        <f>IF(ISBLANK(INDEX('Policy Characteristics'!G:G,MATCH($C962,'Policy Characteristics'!$C:$C,0))),"",INDEX('Policy Characteristics'!G:G,MATCH($C962,'Policy Characteristics'!$C:$C,0)))</f>
        <v>1</v>
      </c>
      <c r="N962" s="239">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34" t="str">
        <f>IF(ISBLANK(INDEX('Policy Characteristics'!B:B,MATCH($C963,'Policy Characteristics'!$C:$C,0))),"",INDEX('Policy Characteristics'!B:B,MATCH($C963,'Policy Characteristics'!$C:$C,0)))</f>
        <v>Feedstock Shifting</v>
      </c>
      <c r="C963" s="76" t="str">
        <f t="shared" si="32"/>
        <v>Fraction of Feedstock Shifted</v>
      </c>
      <c r="D963" s="78" t="s">
        <v>1310</v>
      </c>
      <c r="E963" s="88" t="s">
        <v>948</v>
      </c>
      <c r="F963" t="s">
        <v>819</v>
      </c>
      <c r="G963" s="88" t="s">
        <v>952</v>
      </c>
      <c r="H963" s="80">
        <v>2558</v>
      </c>
      <c r="I963" s="247" t="s">
        <v>44</v>
      </c>
      <c r="J963" s="236"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9">
        <f>IF(ISBLANK(INDEX('Policy Characteristics'!F:F,MATCH($C963,'Policy Characteristics'!$C:$C,0))),"",INDEX('Policy Characteristics'!F:F,MATCH($C963,'Policy Characteristics'!$C:$C,0)))</f>
        <v>0</v>
      </c>
      <c r="M963" s="239">
        <f>IF(ISBLANK(INDEX('Policy Characteristics'!G:G,MATCH($C963,'Policy Characteristics'!$C:$C,0))),"",INDEX('Policy Characteristics'!G:G,MATCH($C963,'Policy Characteristics'!$C:$C,0)))</f>
        <v>1</v>
      </c>
      <c r="N963" s="239">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34" t="str">
        <f>IF(ISBLANK(INDEX('Policy Characteristics'!B:B,MATCH($C964,'Policy Characteristics'!$C:$C,0))),"",INDEX('Policy Characteristics'!B:B,MATCH($C964,'Policy Characteristics'!$C:$C,0)))</f>
        <v>Feedstock Shifting</v>
      </c>
      <c r="C964" s="76" t="str">
        <f t="shared" si="32"/>
        <v>Fraction of Feedstock Shifted</v>
      </c>
      <c r="D964" s="78" t="s">
        <v>1310</v>
      </c>
      <c r="E964" s="88" t="s">
        <v>945</v>
      </c>
      <c r="F964" t="s">
        <v>819</v>
      </c>
      <c r="G964" s="88" t="s">
        <v>950</v>
      </c>
      <c r="H964" s="80">
        <v>2559</v>
      </c>
      <c r="I964" s="247" t="s">
        <v>44</v>
      </c>
      <c r="J964" s="236"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9">
        <f>IF(ISBLANK(INDEX('Policy Characteristics'!F:F,MATCH($C964,'Policy Characteristics'!$C:$C,0))),"",INDEX('Policy Characteristics'!F:F,MATCH($C964,'Policy Characteristics'!$C:$C,0)))</f>
        <v>0</v>
      </c>
      <c r="M964" s="239">
        <f>IF(ISBLANK(INDEX('Policy Characteristics'!G:G,MATCH($C964,'Policy Characteristics'!$C:$C,0))),"",INDEX('Policy Characteristics'!G:G,MATCH($C964,'Policy Characteristics'!$C:$C,0)))</f>
        <v>1</v>
      </c>
      <c r="N964" s="239">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34" t="str">
        <f>IF(ISBLANK(INDEX('Policy Characteristics'!B:B,MATCH($C965,'Policy Characteristics'!$C:$C,0))),"",INDEX('Policy Characteristics'!B:B,MATCH($C965,'Policy Characteristics'!$C:$C,0)))</f>
        <v>Feedstock Shifting</v>
      </c>
      <c r="C965" s="76" t="str">
        <f t="shared" si="32"/>
        <v>Fraction of Feedstock Shifted</v>
      </c>
      <c r="D965" s="78" t="s">
        <v>1311</v>
      </c>
      <c r="E965" s="88" t="s">
        <v>642</v>
      </c>
      <c r="F965" t="s">
        <v>1274</v>
      </c>
      <c r="G965" s="88" t="s">
        <v>648</v>
      </c>
      <c r="H965" s="80">
        <v>2560</v>
      </c>
      <c r="I965" s="247" t="s">
        <v>44</v>
      </c>
      <c r="J965" s="236"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9">
        <f>IF(ISBLANK(INDEX('Policy Characteristics'!F:F,MATCH($C965,'Policy Characteristics'!$C:$C,0))),"",INDEX('Policy Characteristics'!F:F,MATCH($C965,'Policy Characteristics'!$C:$C,0)))</f>
        <v>0</v>
      </c>
      <c r="M965" s="239">
        <f>IF(ISBLANK(INDEX('Policy Characteristics'!G:G,MATCH($C965,'Policy Characteristics'!$C:$C,0))),"",INDEX('Policy Characteristics'!G:G,MATCH($C965,'Policy Characteristics'!$C:$C,0)))</f>
        <v>1</v>
      </c>
      <c r="N965" s="239">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34" t="str">
        <f>IF(ISBLANK(INDEX('Policy Characteristics'!B:B,MATCH($C966,'Policy Characteristics'!$C:$C,0))),"",INDEX('Policy Characteristics'!B:B,MATCH($C966,'Policy Characteristics'!$C:$C,0)))</f>
        <v>Feedstock Shifting</v>
      </c>
      <c r="C966" s="76" t="str">
        <f t="shared" si="32"/>
        <v>Fraction of Feedstock Shifted</v>
      </c>
      <c r="D966" s="78" t="s">
        <v>1311</v>
      </c>
      <c r="E966" s="88" t="s">
        <v>643</v>
      </c>
      <c r="F966" t="s">
        <v>1274</v>
      </c>
      <c r="G966" s="88" t="s">
        <v>651</v>
      </c>
      <c r="H966" s="80">
        <v>2561</v>
      </c>
      <c r="I966" s="247" t="s">
        <v>44</v>
      </c>
      <c r="J966" s="236"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9">
        <f>IF(ISBLANK(INDEX('Policy Characteristics'!F:F,MATCH($C966,'Policy Characteristics'!$C:$C,0))),"",INDEX('Policy Characteristics'!F:F,MATCH($C966,'Policy Characteristics'!$C:$C,0)))</f>
        <v>0</v>
      </c>
      <c r="M966" s="239">
        <f>IF(ISBLANK(INDEX('Policy Characteristics'!G:G,MATCH($C966,'Policy Characteristics'!$C:$C,0))),"",INDEX('Policy Characteristics'!G:G,MATCH($C966,'Policy Characteristics'!$C:$C,0)))</f>
        <v>1</v>
      </c>
      <c r="N966" s="239">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34" t="str">
        <f>IF(ISBLANK(INDEX('Policy Characteristics'!B:B,MATCH($C967,'Policy Characteristics'!$C:$C,0))),"",INDEX('Policy Characteristics'!B:B,MATCH($C967,'Policy Characteristics'!$C:$C,0)))</f>
        <v>Feedstock Shifting</v>
      </c>
      <c r="C967" s="76" t="str">
        <f t="shared" si="32"/>
        <v>Fraction of Feedstock Shifted</v>
      </c>
      <c r="D967" s="78" t="s">
        <v>1311</v>
      </c>
      <c r="E967" s="88" t="s">
        <v>644</v>
      </c>
      <c r="F967" t="s">
        <v>1274</v>
      </c>
      <c r="G967" s="88" t="s">
        <v>652</v>
      </c>
      <c r="H967" s="80">
        <v>2562</v>
      </c>
      <c r="I967" s="247" t="s">
        <v>44</v>
      </c>
      <c r="J967" s="236"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9">
        <f>IF(ISBLANK(INDEX('Policy Characteristics'!F:F,MATCH($C967,'Policy Characteristics'!$C:$C,0))),"",INDEX('Policy Characteristics'!F:F,MATCH($C967,'Policy Characteristics'!$C:$C,0)))</f>
        <v>0</v>
      </c>
      <c r="M967" s="239">
        <f>IF(ISBLANK(INDEX('Policy Characteristics'!G:G,MATCH($C967,'Policy Characteristics'!$C:$C,0))),"",INDEX('Policy Characteristics'!G:G,MATCH($C967,'Policy Characteristics'!$C:$C,0)))</f>
        <v>1</v>
      </c>
      <c r="N967" s="239">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34" t="str">
        <f>IF(ISBLANK(INDEX('Policy Characteristics'!B:B,MATCH($C968,'Policy Characteristics'!$C:$C,0))),"",INDEX('Policy Characteristics'!B:B,MATCH($C968,'Policy Characteristics'!$C:$C,0)))</f>
        <v>Feedstock Shifting</v>
      </c>
      <c r="C968" s="76" t="str">
        <f t="shared" si="32"/>
        <v>Fraction of Feedstock Shifted</v>
      </c>
      <c r="D968" s="78" t="s">
        <v>1311</v>
      </c>
      <c r="E968" s="88" t="s">
        <v>645</v>
      </c>
      <c r="F968" t="s">
        <v>1274</v>
      </c>
      <c r="G968" s="88" t="s">
        <v>649</v>
      </c>
      <c r="H968" s="80">
        <v>2563</v>
      </c>
      <c r="I968" s="247" t="s">
        <v>44</v>
      </c>
      <c r="J968" s="236"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9">
        <f>IF(ISBLANK(INDEX('Policy Characteristics'!F:F,MATCH($C968,'Policy Characteristics'!$C:$C,0))),"",INDEX('Policy Characteristics'!F:F,MATCH($C968,'Policy Characteristics'!$C:$C,0)))</f>
        <v>0</v>
      </c>
      <c r="M968" s="239">
        <f>IF(ISBLANK(INDEX('Policy Characteristics'!G:G,MATCH($C968,'Policy Characteristics'!$C:$C,0))),"",INDEX('Policy Characteristics'!G:G,MATCH($C968,'Policy Characteristics'!$C:$C,0)))</f>
        <v>1</v>
      </c>
      <c r="N968" s="239">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34" t="str">
        <f>IF(ISBLANK(INDEX('Policy Characteristics'!B:B,MATCH($C969,'Policy Characteristics'!$C:$C,0))),"",INDEX('Policy Characteristics'!B:B,MATCH($C969,'Policy Characteristics'!$C:$C,0)))</f>
        <v>Feedstock Shifting</v>
      </c>
      <c r="C969" s="76" t="str">
        <f t="shared" si="32"/>
        <v>Fraction of Feedstock Shifted</v>
      </c>
      <c r="D969" s="78" t="s">
        <v>1311</v>
      </c>
      <c r="E969" s="88" t="s">
        <v>646</v>
      </c>
      <c r="F969" t="s">
        <v>1274</v>
      </c>
      <c r="G969" s="88" t="s">
        <v>650</v>
      </c>
      <c r="H969" s="80">
        <v>2564</v>
      </c>
      <c r="I969" s="247" t="s">
        <v>44</v>
      </c>
      <c r="J969" s="236"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9">
        <f>IF(ISBLANK(INDEX('Policy Characteristics'!F:F,MATCH($C969,'Policy Characteristics'!$C:$C,0))),"",INDEX('Policy Characteristics'!F:F,MATCH($C969,'Policy Characteristics'!$C:$C,0)))</f>
        <v>0</v>
      </c>
      <c r="M969" s="239">
        <f>IF(ISBLANK(INDEX('Policy Characteristics'!G:G,MATCH($C969,'Policy Characteristics'!$C:$C,0))),"",INDEX('Policy Characteristics'!G:G,MATCH($C969,'Policy Characteristics'!$C:$C,0)))</f>
        <v>1</v>
      </c>
      <c r="N969" s="239">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34" t="str">
        <f>IF(ISBLANK(INDEX('Policy Characteristics'!B:B,MATCH($C970,'Policy Characteristics'!$C:$C,0))),"",INDEX('Policy Characteristics'!B:B,MATCH($C970,'Policy Characteristics'!$C:$C,0)))</f>
        <v>Feedstock Shifting</v>
      </c>
      <c r="C970" s="76" t="str">
        <f t="shared" si="32"/>
        <v>Fraction of Feedstock Shifted</v>
      </c>
      <c r="D970" s="78" t="s">
        <v>1311</v>
      </c>
      <c r="E970" s="88" t="s">
        <v>647</v>
      </c>
      <c r="F970" t="s">
        <v>1274</v>
      </c>
      <c r="G970" s="88" t="s">
        <v>653</v>
      </c>
      <c r="H970" s="80">
        <v>2565</v>
      </c>
      <c r="I970" s="247" t="s">
        <v>44</v>
      </c>
      <c r="J970" s="236"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9">
        <f>IF(ISBLANK(INDEX('Policy Characteristics'!F:F,MATCH($C970,'Policy Characteristics'!$C:$C,0))),"",INDEX('Policy Characteristics'!F:F,MATCH($C970,'Policy Characteristics'!$C:$C,0)))</f>
        <v>0</v>
      </c>
      <c r="M970" s="239">
        <f>IF(ISBLANK(INDEX('Policy Characteristics'!G:G,MATCH($C970,'Policy Characteristics'!$C:$C,0))),"",INDEX('Policy Characteristics'!G:G,MATCH($C970,'Policy Characteristics'!$C:$C,0)))</f>
        <v>1</v>
      </c>
      <c r="N970" s="239">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34" t="str">
        <f>IF(ISBLANK(INDEX('Policy Characteristics'!B:B,MATCH($C971,'Policy Characteristics'!$C:$C,0))),"",INDEX('Policy Characteristics'!B:B,MATCH($C971,'Policy Characteristics'!$C:$C,0)))</f>
        <v>Feedstock Shifting</v>
      </c>
      <c r="C971" s="76" t="str">
        <f t="shared" si="32"/>
        <v>Fraction of Feedstock Shifted</v>
      </c>
      <c r="D971" s="78" t="s">
        <v>1311</v>
      </c>
      <c r="E971" s="88" t="s">
        <v>946</v>
      </c>
      <c r="F971" t="s">
        <v>1274</v>
      </c>
      <c r="G971" s="88" t="s">
        <v>949</v>
      </c>
      <c r="H971" s="80">
        <v>2566</v>
      </c>
      <c r="I971" s="247" t="s">
        <v>44</v>
      </c>
      <c r="J971" s="236"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9">
        <f>IF(ISBLANK(INDEX('Policy Characteristics'!F:F,MATCH($C971,'Policy Characteristics'!$C:$C,0))),"",INDEX('Policy Characteristics'!F:F,MATCH($C971,'Policy Characteristics'!$C:$C,0)))</f>
        <v>0</v>
      </c>
      <c r="M971" s="239">
        <f>IF(ISBLANK(INDEX('Policy Characteristics'!G:G,MATCH($C971,'Policy Characteristics'!$C:$C,0))),"",INDEX('Policy Characteristics'!G:G,MATCH($C971,'Policy Characteristics'!$C:$C,0)))</f>
        <v>1</v>
      </c>
      <c r="N971" s="239">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34" t="str">
        <f>IF(ISBLANK(INDEX('Policy Characteristics'!B:B,MATCH($C972,'Policy Characteristics'!$C:$C,0))),"",INDEX('Policy Characteristics'!B:B,MATCH($C972,'Policy Characteristics'!$C:$C,0)))</f>
        <v>Feedstock Shifting</v>
      </c>
      <c r="C972" s="76" t="str">
        <f t="shared" si="32"/>
        <v>Fraction of Feedstock Shifted</v>
      </c>
      <c r="D972" s="78" t="s">
        <v>1311</v>
      </c>
      <c r="E972" s="88" t="s">
        <v>947</v>
      </c>
      <c r="F972" t="s">
        <v>1274</v>
      </c>
      <c r="G972" s="88" t="s">
        <v>951</v>
      </c>
      <c r="H972" s="80">
        <v>2567</v>
      </c>
      <c r="I972" s="247" t="s">
        <v>44</v>
      </c>
      <c r="J972" s="236"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9">
        <f>IF(ISBLANK(INDEX('Policy Characteristics'!F:F,MATCH($C972,'Policy Characteristics'!$C:$C,0))),"",INDEX('Policy Characteristics'!F:F,MATCH($C972,'Policy Characteristics'!$C:$C,0)))</f>
        <v>0</v>
      </c>
      <c r="M972" s="239">
        <f>IF(ISBLANK(INDEX('Policy Characteristics'!G:G,MATCH($C972,'Policy Characteristics'!$C:$C,0))),"",INDEX('Policy Characteristics'!G:G,MATCH($C972,'Policy Characteristics'!$C:$C,0)))</f>
        <v>1</v>
      </c>
      <c r="N972" s="239">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34" t="str">
        <f>IF(ISBLANK(INDEX('Policy Characteristics'!B:B,MATCH($C973,'Policy Characteristics'!$C:$C,0))),"",INDEX('Policy Characteristics'!B:B,MATCH($C973,'Policy Characteristics'!$C:$C,0)))</f>
        <v>Feedstock Shifting</v>
      </c>
      <c r="C973" s="76" t="str">
        <f t="shared" si="32"/>
        <v>Fraction of Feedstock Shifted</v>
      </c>
      <c r="D973" s="78" t="s">
        <v>1311</v>
      </c>
      <c r="E973" s="88" t="s">
        <v>948</v>
      </c>
      <c r="F973" t="s">
        <v>1274</v>
      </c>
      <c r="G973" s="88" t="s">
        <v>952</v>
      </c>
      <c r="H973" s="80">
        <v>2568</v>
      </c>
      <c r="I973" s="247" t="s">
        <v>44</v>
      </c>
      <c r="J973" s="236"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9">
        <f>IF(ISBLANK(INDEX('Policy Characteristics'!F:F,MATCH($C973,'Policy Characteristics'!$C:$C,0))),"",INDEX('Policy Characteristics'!F:F,MATCH($C973,'Policy Characteristics'!$C:$C,0)))</f>
        <v>0</v>
      </c>
      <c r="M973" s="239">
        <f>IF(ISBLANK(INDEX('Policy Characteristics'!G:G,MATCH($C973,'Policy Characteristics'!$C:$C,0))),"",INDEX('Policy Characteristics'!G:G,MATCH($C973,'Policy Characteristics'!$C:$C,0)))</f>
        <v>1</v>
      </c>
      <c r="N973" s="239">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34" t="str">
        <f>IF(ISBLANK(INDEX('Policy Characteristics'!B:B,MATCH($C974,'Policy Characteristics'!$C:$C,0))),"",INDEX('Policy Characteristics'!B:B,MATCH($C974,'Policy Characteristics'!$C:$C,0)))</f>
        <v>Feedstock Shifting</v>
      </c>
      <c r="C974" s="76" t="str">
        <f t="shared" si="32"/>
        <v>Fraction of Feedstock Shifted</v>
      </c>
      <c r="D974" s="78" t="s">
        <v>1311</v>
      </c>
      <c r="E974" s="88" t="s">
        <v>945</v>
      </c>
      <c r="F974" t="s">
        <v>1274</v>
      </c>
      <c r="G974" s="88" t="s">
        <v>950</v>
      </c>
      <c r="H974" s="80">
        <v>2569</v>
      </c>
      <c r="I974" s="247" t="s">
        <v>44</v>
      </c>
      <c r="J974" s="236"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9">
        <f>IF(ISBLANK(INDEX('Policy Characteristics'!F:F,MATCH($C974,'Policy Characteristics'!$C:$C,0))),"",INDEX('Policy Characteristics'!F:F,MATCH($C974,'Policy Characteristics'!$C:$C,0)))</f>
        <v>0</v>
      </c>
      <c r="M974" s="239">
        <f>IF(ISBLANK(INDEX('Policy Characteristics'!G:G,MATCH($C974,'Policy Characteristics'!$C:$C,0))),"",INDEX('Policy Characteristics'!G:G,MATCH($C974,'Policy Characteristics'!$C:$C,0)))</f>
        <v>1</v>
      </c>
      <c r="N974" s="239">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34" t="str">
        <f>IF(ISBLANK(INDEX('Policy Characteristics'!B:B,MATCH($C975,'Policy Characteristics'!$C:$C,0))),"",INDEX('Policy Characteristics'!B:B,MATCH($C975,'Policy Characteristics'!$C:$C,0)))</f>
        <v>Feedstock Shifting</v>
      </c>
      <c r="C975" s="76" t="str">
        <f t="shared" si="32"/>
        <v>Fraction of Feedstock Shifted</v>
      </c>
      <c r="D975" s="78" t="s">
        <v>1312</v>
      </c>
      <c r="E975" s="88" t="s">
        <v>642</v>
      </c>
      <c r="F975" t="s">
        <v>1275</v>
      </c>
      <c r="G975" s="88" t="s">
        <v>648</v>
      </c>
      <c r="H975" s="80">
        <v>2570</v>
      </c>
      <c r="I975" s="247" t="s">
        <v>44</v>
      </c>
      <c r="J975" s="236"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9">
        <f>IF(ISBLANK(INDEX('Policy Characteristics'!F:F,MATCH($C975,'Policy Characteristics'!$C:$C,0))),"",INDEX('Policy Characteristics'!F:F,MATCH($C975,'Policy Characteristics'!$C:$C,0)))</f>
        <v>0</v>
      </c>
      <c r="M975" s="239">
        <f>IF(ISBLANK(INDEX('Policy Characteristics'!G:G,MATCH($C975,'Policy Characteristics'!$C:$C,0))),"",INDEX('Policy Characteristics'!G:G,MATCH($C975,'Policy Characteristics'!$C:$C,0)))</f>
        <v>1</v>
      </c>
      <c r="N975" s="239">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34" t="str">
        <f>IF(ISBLANK(INDEX('Policy Characteristics'!B:B,MATCH($C976,'Policy Characteristics'!$C:$C,0))),"",INDEX('Policy Characteristics'!B:B,MATCH($C976,'Policy Characteristics'!$C:$C,0)))</f>
        <v>Feedstock Shifting</v>
      </c>
      <c r="C976" s="76" t="str">
        <f t="shared" si="32"/>
        <v>Fraction of Feedstock Shifted</v>
      </c>
      <c r="D976" s="78" t="s">
        <v>1312</v>
      </c>
      <c r="E976" s="88" t="s">
        <v>643</v>
      </c>
      <c r="F976" t="s">
        <v>1275</v>
      </c>
      <c r="G976" s="88" t="s">
        <v>651</v>
      </c>
      <c r="H976" s="80">
        <v>2571</v>
      </c>
      <c r="I976" s="247" t="s">
        <v>44</v>
      </c>
      <c r="J976" s="236"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9">
        <f>IF(ISBLANK(INDEX('Policy Characteristics'!F:F,MATCH($C976,'Policy Characteristics'!$C:$C,0))),"",INDEX('Policy Characteristics'!F:F,MATCH($C976,'Policy Characteristics'!$C:$C,0)))</f>
        <v>0</v>
      </c>
      <c r="M976" s="239">
        <f>IF(ISBLANK(INDEX('Policy Characteristics'!G:G,MATCH($C976,'Policy Characteristics'!$C:$C,0))),"",INDEX('Policy Characteristics'!G:G,MATCH($C976,'Policy Characteristics'!$C:$C,0)))</f>
        <v>1</v>
      </c>
      <c r="N976" s="239">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34" t="str">
        <f>IF(ISBLANK(INDEX('Policy Characteristics'!B:B,MATCH($C977,'Policy Characteristics'!$C:$C,0))),"",INDEX('Policy Characteristics'!B:B,MATCH($C977,'Policy Characteristics'!$C:$C,0)))</f>
        <v>Feedstock Shifting</v>
      </c>
      <c r="C977" s="76" t="str">
        <f t="shared" si="32"/>
        <v>Fraction of Feedstock Shifted</v>
      </c>
      <c r="D977" s="78" t="s">
        <v>1312</v>
      </c>
      <c r="E977" s="88" t="s">
        <v>644</v>
      </c>
      <c r="F977" t="s">
        <v>1275</v>
      </c>
      <c r="G977" s="88" t="s">
        <v>652</v>
      </c>
      <c r="H977" s="80">
        <v>2572</v>
      </c>
      <c r="I977" s="247" t="s">
        <v>44</v>
      </c>
      <c r="J977" s="236"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9">
        <f>IF(ISBLANK(INDEX('Policy Characteristics'!F:F,MATCH($C977,'Policy Characteristics'!$C:$C,0))),"",INDEX('Policy Characteristics'!F:F,MATCH($C977,'Policy Characteristics'!$C:$C,0)))</f>
        <v>0</v>
      </c>
      <c r="M977" s="239">
        <f>IF(ISBLANK(INDEX('Policy Characteristics'!G:G,MATCH($C977,'Policy Characteristics'!$C:$C,0))),"",INDEX('Policy Characteristics'!G:G,MATCH($C977,'Policy Characteristics'!$C:$C,0)))</f>
        <v>1</v>
      </c>
      <c r="N977" s="239">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34" t="str">
        <f>IF(ISBLANK(INDEX('Policy Characteristics'!B:B,MATCH($C978,'Policy Characteristics'!$C:$C,0))),"",INDEX('Policy Characteristics'!B:B,MATCH($C978,'Policy Characteristics'!$C:$C,0)))</f>
        <v>Feedstock Shifting</v>
      </c>
      <c r="C978" s="76" t="str">
        <f t="shared" si="32"/>
        <v>Fraction of Feedstock Shifted</v>
      </c>
      <c r="D978" s="78" t="s">
        <v>1312</v>
      </c>
      <c r="E978" s="88" t="s">
        <v>645</v>
      </c>
      <c r="F978" t="s">
        <v>1275</v>
      </c>
      <c r="G978" s="88" t="s">
        <v>649</v>
      </c>
      <c r="H978" s="80">
        <v>2573</v>
      </c>
      <c r="I978" s="247" t="s">
        <v>44</v>
      </c>
      <c r="J978" s="236"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9">
        <f>IF(ISBLANK(INDEX('Policy Characteristics'!F:F,MATCH($C978,'Policy Characteristics'!$C:$C,0))),"",INDEX('Policy Characteristics'!F:F,MATCH($C978,'Policy Characteristics'!$C:$C,0)))</f>
        <v>0</v>
      </c>
      <c r="M978" s="239">
        <f>IF(ISBLANK(INDEX('Policy Characteristics'!G:G,MATCH($C978,'Policy Characteristics'!$C:$C,0))),"",INDEX('Policy Characteristics'!G:G,MATCH($C978,'Policy Characteristics'!$C:$C,0)))</f>
        <v>1</v>
      </c>
      <c r="N978" s="239">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34" t="str">
        <f>IF(ISBLANK(INDEX('Policy Characteristics'!B:B,MATCH($C979,'Policy Characteristics'!$C:$C,0))),"",INDEX('Policy Characteristics'!B:B,MATCH($C979,'Policy Characteristics'!$C:$C,0)))</f>
        <v>Feedstock Shifting</v>
      </c>
      <c r="C979" s="76" t="str">
        <f t="shared" si="32"/>
        <v>Fraction of Feedstock Shifted</v>
      </c>
      <c r="D979" s="78" t="s">
        <v>1312</v>
      </c>
      <c r="E979" s="88" t="s">
        <v>646</v>
      </c>
      <c r="F979" t="s">
        <v>1275</v>
      </c>
      <c r="G979" s="88" t="s">
        <v>650</v>
      </c>
      <c r="H979" s="80">
        <v>2574</v>
      </c>
      <c r="I979" s="247" t="s">
        <v>44</v>
      </c>
      <c r="J979" s="236"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9">
        <f>IF(ISBLANK(INDEX('Policy Characteristics'!F:F,MATCH($C979,'Policy Characteristics'!$C:$C,0))),"",INDEX('Policy Characteristics'!F:F,MATCH($C979,'Policy Characteristics'!$C:$C,0)))</f>
        <v>0</v>
      </c>
      <c r="M979" s="239">
        <f>IF(ISBLANK(INDEX('Policy Characteristics'!G:G,MATCH($C979,'Policy Characteristics'!$C:$C,0))),"",INDEX('Policy Characteristics'!G:G,MATCH($C979,'Policy Characteristics'!$C:$C,0)))</f>
        <v>1</v>
      </c>
      <c r="N979" s="239">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34" t="str">
        <f>IF(ISBLANK(INDEX('Policy Characteristics'!B:B,MATCH($C980,'Policy Characteristics'!$C:$C,0))),"",INDEX('Policy Characteristics'!B:B,MATCH($C980,'Policy Characteristics'!$C:$C,0)))</f>
        <v>Feedstock Shifting</v>
      </c>
      <c r="C980" s="76" t="str">
        <f t="shared" si="32"/>
        <v>Fraction of Feedstock Shifted</v>
      </c>
      <c r="D980" s="78" t="s">
        <v>1312</v>
      </c>
      <c r="E980" s="88" t="s">
        <v>647</v>
      </c>
      <c r="F980" t="s">
        <v>1275</v>
      </c>
      <c r="G980" s="88" t="s">
        <v>653</v>
      </c>
      <c r="H980" s="80">
        <v>2575</v>
      </c>
      <c r="I980" s="247" t="s">
        <v>44</v>
      </c>
      <c r="J980" s="236"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9">
        <f>IF(ISBLANK(INDEX('Policy Characteristics'!F:F,MATCH($C980,'Policy Characteristics'!$C:$C,0))),"",INDEX('Policy Characteristics'!F:F,MATCH($C980,'Policy Characteristics'!$C:$C,0)))</f>
        <v>0</v>
      </c>
      <c r="M980" s="239">
        <f>IF(ISBLANK(INDEX('Policy Characteristics'!G:G,MATCH($C980,'Policy Characteristics'!$C:$C,0))),"",INDEX('Policy Characteristics'!G:G,MATCH($C980,'Policy Characteristics'!$C:$C,0)))</f>
        <v>1</v>
      </c>
      <c r="N980" s="239">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34" t="str">
        <f>IF(ISBLANK(INDEX('Policy Characteristics'!B:B,MATCH($C981,'Policy Characteristics'!$C:$C,0))),"",INDEX('Policy Characteristics'!B:B,MATCH($C981,'Policy Characteristics'!$C:$C,0)))</f>
        <v>Feedstock Shifting</v>
      </c>
      <c r="C981" s="76" t="str">
        <f t="shared" si="32"/>
        <v>Fraction of Feedstock Shifted</v>
      </c>
      <c r="D981" s="78" t="s">
        <v>1312</v>
      </c>
      <c r="E981" s="88" t="s">
        <v>946</v>
      </c>
      <c r="F981" t="s">
        <v>1275</v>
      </c>
      <c r="G981" s="88" t="s">
        <v>949</v>
      </c>
      <c r="H981" s="80">
        <v>2576</v>
      </c>
      <c r="I981" s="247" t="s">
        <v>44</v>
      </c>
      <c r="J981" s="236"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9">
        <f>IF(ISBLANK(INDEX('Policy Characteristics'!F:F,MATCH($C981,'Policy Characteristics'!$C:$C,0))),"",INDEX('Policy Characteristics'!F:F,MATCH($C981,'Policy Characteristics'!$C:$C,0)))</f>
        <v>0</v>
      </c>
      <c r="M981" s="239">
        <f>IF(ISBLANK(INDEX('Policy Characteristics'!G:G,MATCH($C981,'Policy Characteristics'!$C:$C,0))),"",INDEX('Policy Characteristics'!G:G,MATCH($C981,'Policy Characteristics'!$C:$C,0)))</f>
        <v>1</v>
      </c>
      <c r="N981" s="239">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34" t="str">
        <f>IF(ISBLANK(INDEX('Policy Characteristics'!B:B,MATCH($C982,'Policy Characteristics'!$C:$C,0))),"",INDEX('Policy Characteristics'!B:B,MATCH($C982,'Policy Characteristics'!$C:$C,0)))</f>
        <v>Feedstock Shifting</v>
      </c>
      <c r="C982" s="76" t="str">
        <f t="shared" si="32"/>
        <v>Fraction of Feedstock Shifted</v>
      </c>
      <c r="D982" s="78" t="s">
        <v>1312</v>
      </c>
      <c r="E982" s="88" t="s">
        <v>947</v>
      </c>
      <c r="F982" t="s">
        <v>1275</v>
      </c>
      <c r="G982" s="88" t="s">
        <v>951</v>
      </c>
      <c r="H982" s="80">
        <v>2577</v>
      </c>
      <c r="I982" s="247" t="s">
        <v>44</v>
      </c>
      <c r="J982" s="236"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9">
        <f>IF(ISBLANK(INDEX('Policy Characteristics'!F:F,MATCH($C982,'Policy Characteristics'!$C:$C,0))),"",INDEX('Policy Characteristics'!F:F,MATCH($C982,'Policy Characteristics'!$C:$C,0)))</f>
        <v>0</v>
      </c>
      <c r="M982" s="239">
        <f>IF(ISBLANK(INDEX('Policy Characteristics'!G:G,MATCH($C982,'Policy Characteristics'!$C:$C,0))),"",INDEX('Policy Characteristics'!G:G,MATCH($C982,'Policy Characteristics'!$C:$C,0)))</f>
        <v>1</v>
      </c>
      <c r="N982" s="239">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34" t="str">
        <f>IF(ISBLANK(INDEX('Policy Characteristics'!B:B,MATCH($C983,'Policy Characteristics'!$C:$C,0))),"",INDEX('Policy Characteristics'!B:B,MATCH($C983,'Policy Characteristics'!$C:$C,0)))</f>
        <v>Feedstock Shifting</v>
      </c>
      <c r="C983" s="76" t="str">
        <f t="shared" si="32"/>
        <v>Fraction of Feedstock Shifted</v>
      </c>
      <c r="D983" s="78" t="s">
        <v>1312</v>
      </c>
      <c r="E983" s="88" t="s">
        <v>948</v>
      </c>
      <c r="F983" t="s">
        <v>1275</v>
      </c>
      <c r="G983" s="88" t="s">
        <v>952</v>
      </c>
      <c r="H983" s="80">
        <v>2578</v>
      </c>
      <c r="I983" s="247" t="s">
        <v>44</v>
      </c>
      <c r="J983" s="236"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9">
        <f>IF(ISBLANK(INDEX('Policy Characteristics'!F:F,MATCH($C983,'Policy Characteristics'!$C:$C,0))),"",INDEX('Policy Characteristics'!F:F,MATCH($C983,'Policy Characteristics'!$C:$C,0)))</f>
        <v>0</v>
      </c>
      <c r="M983" s="239">
        <f>IF(ISBLANK(INDEX('Policy Characteristics'!G:G,MATCH($C983,'Policy Characteristics'!$C:$C,0))),"",INDEX('Policy Characteristics'!G:G,MATCH($C983,'Policy Characteristics'!$C:$C,0)))</f>
        <v>1</v>
      </c>
      <c r="N983" s="239">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34" t="str">
        <f>IF(ISBLANK(INDEX('Policy Characteristics'!B:B,MATCH($C984,'Policy Characteristics'!$C:$C,0))),"",INDEX('Policy Characteristics'!B:B,MATCH($C984,'Policy Characteristics'!$C:$C,0)))</f>
        <v>Feedstock Shifting</v>
      </c>
      <c r="C984" s="76" t="str">
        <f t="shared" si="32"/>
        <v>Fraction of Feedstock Shifted</v>
      </c>
      <c r="D984" s="78" t="s">
        <v>1312</v>
      </c>
      <c r="E984" s="88" t="s">
        <v>945</v>
      </c>
      <c r="F984" t="s">
        <v>1275</v>
      </c>
      <c r="G984" s="88" t="s">
        <v>950</v>
      </c>
      <c r="H984" s="80">
        <v>2579</v>
      </c>
      <c r="I984" s="247" t="s">
        <v>44</v>
      </c>
      <c r="J984" s="236"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9">
        <f>IF(ISBLANK(INDEX('Policy Characteristics'!F:F,MATCH($C984,'Policy Characteristics'!$C:$C,0))),"",INDEX('Policy Characteristics'!F:F,MATCH($C984,'Policy Characteristics'!$C:$C,0)))</f>
        <v>0</v>
      </c>
      <c r="M984" s="239">
        <f>IF(ISBLANK(INDEX('Policy Characteristics'!G:G,MATCH($C984,'Policy Characteristics'!$C:$C,0))),"",INDEX('Policy Characteristics'!G:G,MATCH($C984,'Policy Characteristics'!$C:$C,0)))</f>
        <v>1</v>
      </c>
      <c r="N984" s="239">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34" t="str">
        <f>IF(ISBLANK(INDEX('Policy Characteristics'!B:B,MATCH($C985,'Policy Characteristics'!$C:$C,0))),"",INDEX('Policy Characteristics'!B:B,MATCH($C985,'Policy Characteristics'!$C:$C,0)))</f>
        <v>Feedstock Shifting</v>
      </c>
      <c r="C985" s="76" t="str">
        <f t="shared" si="32"/>
        <v>Fraction of Feedstock Shifted</v>
      </c>
      <c r="D985" s="78" t="s">
        <v>1313</v>
      </c>
      <c r="E985" s="88" t="s">
        <v>642</v>
      </c>
      <c r="F985" t="s">
        <v>1276</v>
      </c>
      <c r="G985" s="88" t="s">
        <v>648</v>
      </c>
      <c r="H985" s="80">
        <v>2580</v>
      </c>
      <c r="I985" s="247" t="s">
        <v>44</v>
      </c>
      <c r="J985" s="236"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9">
        <f>IF(ISBLANK(INDEX('Policy Characteristics'!F:F,MATCH($C985,'Policy Characteristics'!$C:$C,0))),"",INDEX('Policy Characteristics'!F:F,MATCH($C985,'Policy Characteristics'!$C:$C,0)))</f>
        <v>0</v>
      </c>
      <c r="M985" s="239">
        <f>IF(ISBLANK(INDEX('Policy Characteristics'!G:G,MATCH($C985,'Policy Characteristics'!$C:$C,0))),"",INDEX('Policy Characteristics'!G:G,MATCH($C985,'Policy Characteristics'!$C:$C,0)))</f>
        <v>1</v>
      </c>
      <c r="N985" s="239">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34" t="str">
        <f>IF(ISBLANK(INDEX('Policy Characteristics'!B:B,MATCH($C986,'Policy Characteristics'!$C:$C,0))),"",INDEX('Policy Characteristics'!B:B,MATCH($C986,'Policy Characteristics'!$C:$C,0)))</f>
        <v>Feedstock Shifting</v>
      </c>
      <c r="C986" s="76" t="str">
        <f t="shared" si="32"/>
        <v>Fraction of Feedstock Shifted</v>
      </c>
      <c r="D986" s="78" t="s">
        <v>1313</v>
      </c>
      <c r="E986" s="88" t="s">
        <v>643</v>
      </c>
      <c r="F986" t="s">
        <v>1276</v>
      </c>
      <c r="G986" s="88" t="s">
        <v>651</v>
      </c>
      <c r="H986" s="80">
        <v>2581</v>
      </c>
      <c r="I986" s="247" t="s">
        <v>44</v>
      </c>
      <c r="J986" s="236"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9">
        <f>IF(ISBLANK(INDEX('Policy Characteristics'!F:F,MATCH($C986,'Policy Characteristics'!$C:$C,0))),"",INDEX('Policy Characteristics'!F:F,MATCH($C986,'Policy Characteristics'!$C:$C,0)))</f>
        <v>0</v>
      </c>
      <c r="M986" s="239">
        <f>IF(ISBLANK(INDEX('Policy Characteristics'!G:G,MATCH($C986,'Policy Characteristics'!$C:$C,0))),"",INDEX('Policy Characteristics'!G:G,MATCH($C986,'Policy Characteristics'!$C:$C,0)))</f>
        <v>1</v>
      </c>
      <c r="N986" s="239">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34" t="str">
        <f>IF(ISBLANK(INDEX('Policy Characteristics'!B:B,MATCH($C987,'Policy Characteristics'!$C:$C,0))),"",INDEX('Policy Characteristics'!B:B,MATCH($C987,'Policy Characteristics'!$C:$C,0)))</f>
        <v>Feedstock Shifting</v>
      </c>
      <c r="C987" s="76" t="str">
        <f t="shared" si="32"/>
        <v>Fraction of Feedstock Shifted</v>
      </c>
      <c r="D987" s="78" t="s">
        <v>1313</v>
      </c>
      <c r="E987" s="88" t="s">
        <v>644</v>
      </c>
      <c r="F987" t="s">
        <v>1276</v>
      </c>
      <c r="G987" s="88" t="s">
        <v>652</v>
      </c>
      <c r="H987" s="80">
        <v>2582</v>
      </c>
      <c r="I987" s="247" t="s">
        <v>44</v>
      </c>
      <c r="J987" s="236"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9">
        <f>IF(ISBLANK(INDEX('Policy Characteristics'!F:F,MATCH($C987,'Policy Characteristics'!$C:$C,0))),"",INDEX('Policy Characteristics'!F:F,MATCH($C987,'Policy Characteristics'!$C:$C,0)))</f>
        <v>0</v>
      </c>
      <c r="M987" s="239">
        <f>IF(ISBLANK(INDEX('Policy Characteristics'!G:G,MATCH($C987,'Policy Characteristics'!$C:$C,0))),"",INDEX('Policy Characteristics'!G:G,MATCH($C987,'Policy Characteristics'!$C:$C,0)))</f>
        <v>1</v>
      </c>
      <c r="N987" s="239">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34" t="str">
        <f>IF(ISBLANK(INDEX('Policy Characteristics'!B:B,MATCH($C988,'Policy Characteristics'!$C:$C,0))),"",INDEX('Policy Characteristics'!B:B,MATCH($C988,'Policy Characteristics'!$C:$C,0)))</f>
        <v>Feedstock Shifting</v>
      </c>
      <c r="C988" s="76" t="str">
        <f t="shared" si="32"/>
        <v>Fraction of Feedstock Shifted</v>
      </c>
      <c r="D988" s="78" t="s">
        <v>1313</v>
      </c>
      <c r="E988" s="88" t="s">
        <v>645</v>
      </c>
      <c r="F988" t="s">
        <v>1276</v>
      </c>
      <c r="G988" s="88" t="s">
        <v>649</v>
      </c>
      <c r="H988" s="80">
        <v>2583</v>
      </c>
      <c r="I988" s="247" t="s">
        <v>44</v>
      </c>
      <c r="J988" s="236"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9">
        <f>IF(ISBLANK(INDEX('Policy Characteristics'!F:F,MATCH($C988,'Policy Characteristics'!$C:$C,0))),"",INDEX('Policy Characteristics'!F:F,MATCH($C988,'Policy Characteristics'!$C:$C,0)))</f>
        <v>0</v>
      </c>
      <c r="M988" s="239">
        <f>IF(ISBLANK(INDEX('Policy Characteristics'!G:G,MATCH($C988,'Policy Characteristics'!$C:$C,0))),"",INDEX('Policy Characteristics'!G:G,MATCH($C988,'Policy Characteristics'!$C:$C,0)))</f>
        <v>1</v>
      </c>
      <c r="N988" s="239">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34" t="str">
        <f>IF(ISBLANK(INDEX('Policy Characteristics'!B:B,MATCH($C989,'Policy Characteristics'!$C:$C,0))),"",INDEX('Policy Characteristics'!B:B,MATCH($C989,'Policy Characteristics'!$C:$C,0)))</f>
        <v>Feedstock Shifting</v>
      </c>
      <c r="C989" s="76" t="str">
        <f t="shared" si="32"/>
        <v>Fraction of Feedstock Shifted</v>
      </c>
      <c r="D989" s="78" t="s">
        <v>1313</v>
      </c>
      <c r="E989" s="88" t="s">
        <v>646</v>
      </c>
      <c r="F989" t="s">
        <v>1276</v>
      </c>
      <c r="G989" s="88" t="s">
        <v>650</v>
      </c>
      <c r="H989" s="80">
        <v>2584</v>
      </c>
      <c r="I989" s="247" t="s">
        <v>44</v>
      </c>
      <c r="J989" s="236"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9">
        <f>IF(ISBLANK(INDEX('Policy Characteristics'!F:F,MATCH($C989,'Policy Characteristics'!$C:$C,0))),"",INDEX('Policy Characteristics'!F:F,MATCH($C989,'Policy Characteristics'!$C:$C,0)))</f>
        <v>0</v>
      </c>
      <c r="M989" s="239">
        <f>IF(ISBLANK(INDEX('Policy Characteristics'!G:G,MATCH($C989,'Policy Characteristics'!$C:$C,0))),"",INDEX('Policy Characteristics'!G:G,MATCH($C989,'Policy Characteristics'!$C:$C,0)))</f>
        <v>1</v>
      </c>
      <c r="N989" s="239">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34" t="str">
        <f>IF(ISBLANK(INDEX('Policy Characteristics'!B:B,MATCH($C990,'Policy Characteristics'!$C:$C,0))),"",INDEX('Policy Characteristics'!B:B,MATCH($C990,'Policy Characteristics'!$C:$C,0)))</f>
        <v>Feedstock Shifting</v>
      </c>
      <c r="C990" s="76" t="str">
        <f t="shared" si="32"/>
        <v>Fraction of Feedstock Shifted</v>
      </c>
      <c r="D990" s="78" t="s">
        <v>1313</v>
      </c>
      <c r="E990" s="88" t="s">
        <v>647</v>
      </c>
      <c r="F990" t="s">
        <v>1276</v>
      </c>
      <c r="G990" s="88" t="s">
        <v>653</v>
      </c>
      <c r="H990" s="80">
        <v>2585</v>
      </c>
      <c r="I990" s="247" t="s">
        <v>44</v>
      </c>
      <c r="J990" s="236"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9">
        <f>IF(ISBLANK(INDEX('Policy Characteristics'!F:F,MATCH($C990,'Policy Characteristics'!$C:$C,0))),"",INDEX('Policy Characteristics'!F:F,MATCH($C990,'Policy Characteristics'!$C:$C,0)))</f>
        <v>0</v>
      </c>
      <c r="M990" s="239">
        <f>IF(ISBLANK(INDEX('Policy Characteristics'!G:G,MATCH($C990,'Policy Characteristics'!$C:$C,0))),"",INDEX('Policy Characteristics'!G:G,MATCH($C990,'Policy Characteristics'!$C:$C,0)))</f>
        <v>1</v>
      </c>
      <c r="N990" s="239">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34" t="str">
        <f>IF(ISBLANK(INDEX('Policy Characteristics'!B:B,MATCH($C991,'Policy Characteristics'!$C:$C,0))),"",INDEX('Policy Characteristics'!B:B,MATCH($C991,'Policy Characteristics'!$C:$C,0)))</f>
        <v>Feedstock Shifting</v>
      </c>
      <c r="C991" s="76" t="str">
        <f t="shared" si="32"/>
        <v>Fraction of Feedstock Shifted</v>
      </c>
      <c r="D991" s="78" t="s">
        <v>1313</v>
      </c>
      <c r="E991" s="88" t="s">
        <v>946</v>
      </c>
      <c r="F991" t="s">
        <v>1276</v>
      </c>
      <c r="G991" s="88" t="s">
        <v>949</v>
      </c>
      <c r="H991" s="80">
        <v>2586</v>
      </c>
      <c r="I991" s="247" t="s">
        <v>44</v>
      </c>
      <c r="J991" s="236"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9">
        <f>IF(ISBLANK(INDEX('Policy Characteristics'!F:F,MATCH($C991,'Policy Characteristics'!$C:$C,0))),"",INDEX('Policy Characteristics'!F:F,MATCH($C991,'Policy Characteristics'!$C:$C,0)))</f>
        <v>0</v>
      </c>
      <c r="M991" s="239">
        <f>IF(ISBLANK(INDEX('Policy Characteristics'!G:G,MATCH($C991,'Policy Characteristics'!$C:$C,0))),"",INDEX('Policy Characteristics'!G:G,MATCH($C991,'Policy Characteristics'!$C:$C,0)))</f>
        <v>1</v>
      </c>
      <c r="N991" s="239">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34" t="str">
        <f>IF(ISBLANK(INDEX('Policy Characteristics'!B:B,MATCH($C992,'Policy Characteristics'!$C:$C,0))),"",INDEX('Policy Characteristics'!B:B,MATCH($C992,'Policy Characteristics'!$C:$C,0)))</f>
        <v>Feedstock Shifting</v>
      </c>
      <c r="C992" s="76" t="str">
        <f t="shared" si="32"/>
        <v>Fraction of Feedstock Shifted</v>
      </c>
      <c r="D992" s="78" t="s">
        <v>1313</v>
      </c>
      <c r="E992" s="88" t="s">
        <v>947</v>
      </c>
      <c r="F992" t="s">
        <v>1276</v>
      </c>
      <c r="G992" s="88" t="s">
        <v>951</v>
      </c>
      <c r="H992" s="80">
        <v>2587</v>
      </c>
      <c r="I992" s="247" t="s">
        <v>44</v>
      </c>
      <c r="J992" s="236"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9">
        <f>IF(ISBLANK(INDEX('Policy Characteristics'!F:F,MATCH($C992,'Policy Characteristics'!$C:$C,0))),"",INDEX('Policy Characteristics'!F:F,MATCH($C992,'Policy Characteristics'!$C:$C,0)))</f>
        <v>0</v>
      </c>
      <c r="M992" s="239">
        <f>IF(ISBLANK(INDEX('Policy Characteristics'!G:G,MATCH($C992,'Policy Characteristics'!$C:$C,0))),"",INDEX('Policy Characteristics'!G:G,MATCH($C992,'Policy Characteristics'!$C:$C,0)))</f>
        <v>1</v>
      </c>
      <c r="N992" s="239">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34" t="str">
        <f>IF(ISBLANK(INDEX('Policy Characteristics'!B:B,MATCH($C993,'Policy Characteristics'!$C:$C,0))),"",INDEX('Policy Characteristics'!B:B,MATCH($C993,'Policy Characteristics'!$C:$C,0)))</f>
        <v>Feedstock Shifting</v>
      </c>
      <c r="C993" s="76" t="str">
        <f t="shared" si="32"/>
        <v>Fraction of Feedstock Shifted</v>
      </c>
      <c r="D993" s="78" t="s">
        <v>1313</v>
      </c>
      <c r="E993" s="88" t="s">
        <v>948</v>
      </c>
      <c r="F993" t="s">
        <v>1276</v>
      </c>
      <c r="G993" s="88" t="s">
        <v>952</v>
      </c>
      <c r="H993" s="80">
        <v>2588</v>
      </c>
      <c r="I993" s="247" t="s">
        <v>44</v>
      </c>
      <c r="J993" s="236"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9">
        <f>IF(ISBLANK(INDEX('Policy Characteristics'!F:F,MATCH($C993,'Policy Characteristics'!$C:$C,0))),"",INDEX('Policy Characteristics'!F:F,MATCH($C993,'Policy Characteristics'!$C:$C,0)))</f>
        <v>0</v>
      </c>
      <c r="M993" s="239">
        <f>IF(ISBLANK(INDEX('Policy Characteristics'!G:G,MATCH($C993,'Policy Characteristics'!$C:$C,0))),"",INDEX('Policy Characteristics'!G:G,MATCH($C993,'Policy Characteristics'!$C:$C,0)))</f>
        <v>1</v>
      </c>
      <c r="N993" s="239">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34" t="str">
        <f>IF(ISBLANK(INDEX('Policy Characteristics'!B:B,MATCH($C994,'Policy Characteristics'!$C:$C,0))),"",INDEX('Policy Characteristics'!B:B,MATCH($C994,'Policy Characteristics'!$C:$C,0)))</f>
        <v>Feedstock Shifting</v>
      </c>
      <c r="C994" s="76" t="str">
        <f t="shared" si="32"/>
        <v>Fraction of Feedstock Shifted</v>
      </c>
      <c r="D994" s="78" t="s">
        <v>1313</v>
      </c>
      <c r="E994" s="88" t="s">
        <v>945</v>
      </c>
      <c r="F994" t="s">
        <v>1276</v>
      </c>
      <c r="G994" s="88" t="s">
        <v>950</v>
      </c>
      <c r="H994" s="80">
        <v>2589</v>
      </c>
      <c r="I994" s="247" t="s">
        <v>44</v>
      </c>
      <c r="J994" s="236"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9">
        <f>IF(ISBLANK(INDEX('Policy Characteristics'!F:F,MATCH($C994,'Policy Characteristics'!$C:$C,0))),"",INDEX('Policy Characteristics'!F:F,MATCH($C994,'Policy Characteristics'!$C:$C,0)))</f>
        <v>0</v>
      </c>
      <c r="M994" s="239">
        <f>IF(ISBLANK(INDEX('Policy Characteristics'!G:G,MATCH($C994,'Policy Characteristics'!$C:$C,0))),"",INDEX('Policy Characteristics'!G:G,MATCH($C994,'Policy Characteristics'!$C:$C,0)))</f>
        <v>1</v>
      </c>
      <c r="N994" s="239">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34" t="str">
        <f>IF(ISBLANK(INDEX('Policy Characteristics'!B:B,MATCH($C995,'Policy Characteristics'!$C:$C,0))),"",INDEX('Policy Characteristics'!B:B,MATCH($C995,'Policy Characteristics'!$C:$C,0)))</f>
        <v>Feedstock Shifting</v>
      </c>
      <c r="C995" s="76" t="str">
        <f t="shared" ref="C995:C1058" si="33">C$865</f>
        <v>Fraction of Feedstock Shifted</v>
      </c>
      <c r="D995" s="78" t="s">
        <v>1314</v>
      </c>
      <c r="E995" s="88" t="s">
        <v>642</v>
      </c>
      <c r="F995" t="s">
        <v>820</v>
      </c>
      <c r="G995" s="88" t="s">
        <v>648</v>
      </c>
      <c r="H995" s="80">
        <v>2590</v>
      </c>
      <c r="I995" s="247" t="s">
        <v>44</v>
      </c>
      <c r="J995" s="236"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9">
        <f>IF(ISBLANK(INDEX('Policy Characteristics'!F:F,MATCH($C995,'Policy Characteristics'!$C:$C,0))),"",INDEX('Policy Characteristics'!F:F,MATCH($C995,'Policy Characteristics'!$C:$C,0)))</f>
        <v>0</v>
      </c>
      <c r="M995" s="239">
        <f>IF(ISBLANK(INDEX('Policy Characteristics'!G:G,MATCH($C995,'Policy Characteristics'!$C:$C,0))),"",INDEX('Policy Characteristics'!G:G,MATCH($C995,'Policy Characteristics'!$C:$C,0)))</f>
        <v>1</v>
      </c>
      <c r="N995" s="239">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34" t="str">
        <f>IF(ISBLANK(INDEX('Policy Characteristics'!B:B,MATCH($C996,'Policy Characteristics'!$C:$C,0))),"",INDEX('Policy Characteristics'!B:B,MATCH($C996,'Policy Characteristics'!$C:$C,0)))</f>
        <v>Feedstock Shifting</v>
      </c>
      <c r="C996" s="76" t="str">
        <f t="shared" si="33"/>
        <v>Fraction of Feedstock Shifted</v>
      </c>
      <c r="D996" s="78" t="s">
        <v>1314</v>
      </c>
      <c r="E996" s="88" t="s">
        <v>643</v>
      </c>
      <c r="F996" t="s">
        <v>820</v>
      </c>
      <c r="G996" s="88" t="s">
        <v>651</v>
      </c>
      <c r="H996" s="80">
        <v>2591</v>
      </c>
      <c r="I996" s="247" t="s">
        <v>43</v>
      </c>
      <c r="J996" s="236"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9">
        <f>IF(ISBLANK(INDEX('Policy Characteristics'!F:F,MATCH($C996,'Policy Characteristics'!$C:$C,0))),"",INDEX('Policy Characteristics'!F:F,MATCH($C996,'Policy Characteristics'!$C:$C,0)))</f>
        <v>0</v>
      </c>
      <c r="M996" s="239">
        <f>IF(ISBLANK(INDEX('Policy Characteristics'!G:G,MATCH($C996,'Policy Characteristics'!$C:$C,0))),"",INDEX('Policy Characteristics'!G:G,MATCH($C996,'Policy Characteristics'!$C:$C,0)))</f>
        <v>1</v>
      </c>
      <c r="N996" s="239">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34" t="str">
        <f>IF(ISBLANK(INDEX('Policy Characteristics'!B:B,MATCH($C997,'Policy Characteristics'!$C:$C,0))),"",INDEX('Policy Characteristics'!B:B,MATCH($C997,'Policy Characteristics'!$C:$C,0)))</f>
        <v>Feedstock Shifting</v>
      </c>
      <c r="C997" s="76" t="str">
        <f t="shared" si="33"/>
        <v>Fraction of Feedstock Shifted</v>
      </c>
      <c r="D997" s="78" t="s">
        <v>1314</v>
      </c>
      <c r="E997" s="88" t="s">
        <v>644</v>
      </c>
      <c r="F997" t="s">
        <v>820</v>
      </c>
      <c r="G997" s="88" t="s">
        <v>652</v>
      </c>
      <c r="H997" s="80">
        <v>2592</v>
      </c>
      <c r="I997" s="247" t="s">
        <v>43</v>
      </c>
      <c r="J997" s="236"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9">
        <f>IF(ISBLANK(INDEX('Policy Characteristics'!F:F,MATCH($C997,'Policy Characteristics'!$C:$C,0))),"",INDEX('Policy Characteristics'!F:F,MATCH($C997,'Policy Characteristics'!$C:$C,0)))</f>
        <v>0</v>
      </c>
      <c r="M997" s="239">
        <f>IF(ISBLANK(INDEX('Policy Characteristics'!G:G,MATCH($C997,'Policy Characteristics'!$C:$C,0))),"",INDEX('Policy Characteristics'!G:G,MATCH($C997,'Policy Characteristics'!$C:$C,0)))</f>
        <v>1</v>
      </c>
      <c r="N997" s="239">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34" t="str">
        <f>IF(ISBLANK(INDEX('Policy Characteristics'!B:B,MATCH($C998,'Policy Characteristics'!$C:$C,0))),"",INDEX('Policy Characteristics'!B:B,MATCH($C998,'Policy Characteristics'!$C:$C,0)))</f>
        <v>Feedstock Shifting</v>
      </c>
      <c r="C998" s="76" t="str">
        <f t="shared" si="33"/>
        <v>Fraction of Feedstock Shifted</v>
      </c>
      <c r="D998" s="78" t="s">
        <v>1314</v>
      </c>
      <c r="E998" s="88" t="s">
        <v>645</v>
      </c>
      <c r="F998" t="s">
        <v>820</v>
      </c>
      <c r="G998" s="88" t="s">
        <v>649</v>
      </c>
      <c r="H998" s="80">
        <v>2593</v>
      </c>
      <c r="I998" s="247" t="s">
        <v>44</v>
      </c>
      <c r="J998" s="236"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9">
        <f>IF(ISBLANK(INDEX('Policy Characteristics'!F:F,MATCH($C998,'Policy Characteristics'!$C:$C,0))),"",INDEX('Policy Characteristics'!F:F,MATCH($C998,'Policy Characteristics'!$C:$C,0)))</f>
        <v>0</v>
      </c>
      <c r="M998" s="239">
        <f>IF(ISBLANK(INDEX('Policy Characteristics'!G:G,MATCH($C998,'Policy Characteristics'!$C:$C,0))),"",INDEX('Policy Characteristics'!G:G,MATCH($C998,'Policy Characteristics'!$C:$C,0)))</f>
        <v>1</v>
      </c>
      <c r="N998" s="239">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34" t="str">
        <f>IF(ISBLANK(INDEX('Policy Characteristics'!B:B,MATCH($C999,'Policy Characteristics'!$C:$C,0))),"",INDEX('Policy Characteristics'!B:B,MATCH($C999,'Policy Characteristics'!$C:$C,0)))</f>
        <v>Feedstock Shifting</v>
      </c>
      <c r="C999" s="76" t="str">
        <f t="shared" si="33"/>
        <v>Fraction of Feedstock Shifted</v>
      </c>
      <c r="D999" s="78" t="s">
        <v>1314</v>
      </c>
      <c r="E999" s="88" t="s">
        <v>646</v>
      </c>
      <c r="F999" t="s">
        <v>820</v>
      </c>
      <c r="G999" s="88" t="s">
        <v>650</v>
      </c>
      <c r="H999" s="80">
        <v>2594</v>
      </c>
      <c r="I999" s="247" t="s">
        <v>44</v>
      </c>
      <c r="J999" s="236"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9">
        <f>IF(ISBLANK(INDEX('Policy Characteristics'!F:F,MATCH($C999,'Policy Characteristics'!$C:$C,0))),"",INDEX('Policy Characteristics'!F:F,MATCH($C999,'Policy Characteristics'!$C:$C,0)))</f>
        <v>0</v>
      </c>
      <c r="M999" s="239">
        <f>IF(ISBLANK(INDEX('Policy Characteristics'!G:G,MATCH($C999,'Policy Characteristics'!$C:$C,0))),"",INDEX('Policy Characteristics'!G:G,MATCH($C999,'Policy Characteristics'!$C:$C,0)))</f>
        <v>1</v>
      </c>
      <c r="N999" s="239">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34" t="str">
        <f>IF(ISBLANK(INDEX('Policy Characteristics'!B:B,MATCH($C1000,'Policy Characteristics'!$C:$C,0))),"",INDEX('Policy Characteristics'!B:B,MATCH($C1000,'Policy Characteristics'!$C:$C,0)))</f>
        <v>Feedstock Shifting</v>
      </c>
      <c r="C1000" s="76" t="str">
        <f t="shared" si="33"/>
        <v>Fraction of Feedstock Shifted</v>
      </c>
      <c r="D1000" s="78" t="s">
        <v>1314</v>
      </c>
      <c r="E1000" s="88" t="s">
        <v>647</v>
      </c>
      <c r="F1000" t="s">
        <v>820</v>
      </c>
      <c r="G1000" s="88" t="s">
        <v>653</v>
      </c>
      <c r="H1000" s="80">
        <v>2595</v>
      </c>
      <c r="I1000" s="247" t="s">
        <v>44</v>
      </c>
      <c r="J1000" s="236"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9">
        <f>IF(ISBLANK(INDEX('Policy Characteristics'!F:F,MATCH($C1000,'Policy Characteristics'!$C:$C,0))),"",INDEX('Policy Characteristics'!F:F,MATCH($C1000,'Policy Characteristics'!$C:$C,0)))</f>
        <v>0</v>
      </c>
      <c r="M1000" s="239">
        <f>IF(ISBLANK(INDEX('Policy Characteristics'!G:G,MATCH($C1000,'Policy Characteristics'!$C:$C,0))),"",INDEX('Policy Characteristics'!G:G,MATCH($C1000,'Policy Characteristics'!$C:$C,0)))</f>
        <v>1</v>
      </c>
      <c r="N1000" s="239">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34" t="str">
        <f>IF(ISBLANK(INDEX('Policy Characteristics'!B:B,MATCH($C1001,'Policy Characteristics'!$C:$C,0))),"",INDEX('Policy Characteristics'!B:B,MATCH($C1001,'Policy Characteristics'!$C:$C,0)))</f>
        <v>Feedstock Shifting</v>
      </c>
      <c r="C1001" s="76" t="str">
        <f t="shared" si="33"/>
        <v>Fraction of Feedstock Shifted</v>
      </c>
      <c r="D1001" s="78" t="s">
        <v>1314</v>
      </c>
      <c r="E1001" s="88" t="s">
        <v>946</v>
      </c>
      <c r="F1001" t="s">
        <v>820</v>
      </c>
      <c r="G1001" s="88" t="s">
        <v>949</v>
      </c>
      <c r="H1001" s="80">
        <v>2596</v>
      </c>
      <c r="I1001" s="247" t="s">
        <v>44</v>
      </c>
      <c r="J1001" s="236"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9">
        <f>IF(ISBLANK(INDEX('Policy Characteristics'!F:F,MATCH($C1001,'Policy Characteristics'!$C:$C,0))),"",INDEX('Policy Characteristics'!F:F,MATCH($C1001,'Policy Characteristics'!$C:$C,0)))</f>
        <v>0</v>
      </c>
      <c r="M1001" s="239">
        <f>IF(ISBLANK(INDEX('Policy Characteristics'!G:G,MATCH($C1001,'Policy Characteristics'!$C:$C,0))),"",INDEX('Policy Characteristics'!G:G,MATCH($C1001,'Policy Characteristics'!$C:$C,0)))</f>
        <v>1</v>
      </c>
      <c r="N1001" s="239">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34" t="str">
        <f>IF(ISBLANK(INDEX('Policy Characteristics'!B:B,MATCH($C1002,'Policy Characteristics'!$C:$C,0))),"",INDEX('Policy Characteristics'!B:B,MATCH($C1002,'Policy Characteristics'!$C:$C,0)))</f>
        <v>Feedstock Shifting</v>
      </c>
      <c r="C1002" s="76" t="str">
        <f t="shared" si="33"/>
        <v>Fraction of Feedstock Shifted</v>
      </c>
      <c r="D1002" s="78" t="s">
        <v>1314</v>
      </c>
      <c r="E1002" s="88" t="s">
        <v>947</v>
      </c>
      <c r="F1002" t="s">
        <v>820</v>
      </c>
      <c r="G1002" s="88" t="s">
        <v>951</v>
      </c>
      <c r="H1002" s="80">
        <v>2597</v>
      </c>
      <c r="I1002" s="247" t="s">
        <v>44</v>
      </c>
      <c r="J1002" s="236"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9">
        <f>IF(ISBLANK(INDEX('Policy Characteristics'!F:F,MATCH($C1002,'Policy Characteristics'!$C:$C,0))),"",INDEX('Policy Characteristics'!F:F,MATCH($C1002,'Policy Characteristics'!$C:$C,0)))</f>
        <v>0</v>
      </c>
      <c r="M1002" s="239">
        <f>IF(ISBLANK(INDEX('Policy Characteristics'!G:G,MATCH($C1002,'Policy Characteristics'!$C:$C,0))),"",INDEX('Policy Characteristics'!G:G,MATCH($C1002,'Policy Characteristics'!$C:$C,0)))</f>
        <v>1</v>
      </c>
      <c r="N1002" s="239">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34" t="str">
        <f>IF(ISBLANK(INDEX('Policy Characteristics'!B:B,MATCH($C1003,'Policy Characteristics'!$C:$C,0))),"",INDEX('Policy Characteristics'!B:B,MATCH($C1003,'Policy Characteristics'!$C:$C,0)))</f>
        <v>Feedstock Shifting</v>
      </c>
      <c r="C1003" s="76" t="str">
        <f t="shared" si="33"/>
        <v>Fraction of Feedstock Shifted</v>
      </c>
      <c r="D1003" s="78" t="s">
        <v>1314</v>
      </c>
      <c r="E1003" s="88" t="s">
        <v>948</v>
      </c>
      <c r="F1003" t="s">
        <v>820</v>
      </c>
      <c r="G1003" s="88" t="s">
        <v>952</v>
      </c>
      <c r="H1003" s="80">
        <v>2598</v>
      </c>
      <c r="I1003" s="247" t="s">
        <v>44</v>
      </c>
      <c r="J1003" s="236"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9">
        <f>IF(ISBLANK(INDEX('Policy Characteristics'!F:F,MATCH($C1003,'Policy Characteristics'!$C:$C,0))),"",INDEX('Policy Characteristics'!F:F,MATCH($C1003,'Policy Characteristics'!$C:$C,0)))</f>
        <v>0</v>
      </c>
      <c r="M1003" s="239">
        <f>IF(ISBLANK(INDEX('Policy Characteristics'!G:G,MATCH($C1003,'Policy Characteristics'!$C:$C,0))),"",INDEX('Policy Characteristics'!G:G,MATCH($C1003,'Policy Characteristics'!$C:$C,0)))</f>
        <v>1</v>
      </c>
      <c r="N1003" s="239">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34" t="str">
        <f>IF(ISBLANK(INDEX('Policy Characteristics'!B:B,MATCH($C1004,'Policy Characteristics'!$C:$C,0))),"",INDEX('Policy Characteristics'!B:B,MATCH($C1004,'Policy Characteristics'!$C:$C,0)))</f>
        <v>Feedstock Shifting</v>
      </c>
      <c r="C1004" s="76" t="str">
        <f t="shared" si="33"/>
        <v>Fraction of Feedstock Shifted</v>
      </c>
      <c r="D1004" s="78" t="s">
        <v>1314</v>
      </c>
      <c r="E1004" s="88" t="s">
        <v>945</v>
      </c>
      <c r="F1004" t="s">
        <v>820</v>
      </c>
      <c r="G1004" s="88" t="s">
        <v>950</v>
      </c>
      <c r="H1004" s="80">
        <v>2599</v>
      </c>
      <c r="I1004" s="247" t="s">
        <v>44</v>
      </c>
      <c r="J1004" s="236"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9">
        <f>IF(ISBLANK(INDEX('Policy Characteristics'!F:F,MATCH($C1004,'Policy Characteristics'!$C:$C,0))),"",INDEX('Policy Characteristics'!F:F,MATCH($C1004,'Policy Characteristics'!$C:$C,0)))</f>
        <v>0</v>
      </c>
      <c r="M1004" s="239">
        <f>IF(ISBLANK(INDEX('Policy Characteristics'!G:G,MATCH($C1004,'Policy Characteristics'!$C:$C,0))),"",INDEX('Policy Characteristics'!G:G,MATCH($C1004,'Policy Characteristics'!$C:$C,0)))</f>
        <v>1</v>
      </c>
      <c r="N1004" s="239">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34" t="str">
        <f>IF(ISBLANK(INDEX('Policy Characteristics'!B:B,MATCH($C1005,'Policy Characteristics'!$C:$C,0))),"",INDEX('Policy Characteristics'!B:B,MATCH($C1005,'Policy Characteristics'!$C:$C,0)))</f>
        <v>Feedstock Shifting</v>
      </c>
      <c r="C1005" s="76" t="str">
        <f t="shared" si="33"/>
        <v>Fraction of Feedstock Shifted</v>
      </c>
      <c r="D1005" s="78" t="s">
        <v>1315</v>
      </c>
      <c r="E1005" s="88" t="s">
        <v>642</v>
      </c>
      <c r="F1005" t="s">
        <v>1277</v>
      </c>
      <c r="G1005" s="88" t="s">
        <v>648</v>
      </c>
      <c r="H1005" s="80">
        <v>2600</v>
      </c>
      <c r="I1005" s="247" t="s">
        <v>44</v>
      </c>
      <c r="J1005" s="236"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9">
        <f>IF(ISBLANK(INDEX('Policy Characteristics'!F:F,MATCH($C1005,'Policy Characteristics'!$C:$C,0))),"",INDEX('Policy Characteristics'!F:F,MATCH($C1005,'Policy Characteristics'!$C:$C,0)))</f>
        <v>0</v>
      </c>
      <c r="M1005" s="239">
        <f>IF(ISBLANK(INDEX('Policy Characteristics'!G:G,MATCH($C1005,'Policy Characteristics'!$C:$C,0))),"",INDEX('Policy Characteristics'!G:G,MATCH($C1005,'Policy Characteristics'!$C:$C,0)))</f>
        <v>1</v>
      </c>
      <c r="N1005" s="239">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34" t="str">
        <f>IF(ISBLANK(INDEX('Policy Characteristics'!B:B,MATCH($C1006,'Policy Characteristics'!$C:$C,0))),"",INDEX('Policy Characteristics'!B:B,MATCH($C1006,'Policy Characteristics'!$C:$C,0)))</f>
        <v>Feedstock Shifting</v>
      </c>
      <c r="C1006" s="76" t="str">
        <f t="shared" si="33"/>
        <v>Fraction of Feedstock Shifted</v>
      </c>
      <c r="D1006" s="78" t="s">
        <v>1315</v>
      </c>
      <c r="E1006" s="88" t="s">
        <v>643</v>
      </c>
      <c r="F1006" t="s">
        <v>1277</v>
      </c>
      <c r="G1006" s="88" t="s">
        <v>651</v>
      </c>
      <c r="H1006" s="80">
        <v>2601</v>
      </c>
      <c r="I1006" s="247" t="s">
        <v>44</v>
      </c>
      <c r="J1006" s="236"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9">
        <f>IF(ISBLANK(INDEX('Policy Characteristics'!F:F,MATCH($C1006,'Policy Characteristics'!$C:$C,0))),"",INDEX('Policy Characteristics'!F:F,MATCH($C1006,'Policy Characteristics'!$C:$C,0)))</f>
        <v>0</v>
      </c>
      <c r="M1006" s="239">
        <f>IF(ISBLANK(INDEX('Policy Characteristics'!G:G,MATCH($C1006,'Policy Characteristics'!$C:$C,0))),"",INDEX('Policy Characteristics'!G:G,MATCH($C1006,'Policy Characteristics'!$C:$C,0)))</f>
        <v>1</v>
      </c>
      <c r="N1006" s="239">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34" t="str">
        <f>IF(ISBLANK(INDEX('Policy Characteristics'!B:B,MATCH($C1007,'Policy Characteristics'!$C:$C,0))),"",INDEX('Policy Characteristics'!B:B,MATCH($C1007,'Policy Characteristics'!$C:$C,0)))</f>
        <v>Feedstock Shifting</v>
      </c>
      <c r="C1007" s="76" t="str">
        <f t="shared" si="33"/>
        <v>Fraction of Feedstock Shifted</v>
      </c>
      <c r="D1007" s="78" t="s">
        <v>1315</v>
      </c>
      <c r="E1007" s="88" t="s">
        <v>644</v>
      </c>
      <c r="F1007" t="s">
        <v>1277</v>
      </c>
      <c r="G1007" s="88" t="s">
        <v>652</v>
      </c>
      <c r="H1007" s="80">
        <v>2602</v>
      </c>
      <c r="I1007" s="247" t="s">
        <v>44</v>
      </c>
      <c r="J1007" s="236"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9">
        <f>IF(ISBLANK(INDEX('Policy Characteristics'!F:F,MATCH($C1007,'Policy Characteristics'!$C:$C,0))),"",INDEX('Policy Characteristics'!F:F,MATCH($C1007,'Policy Characteristics'!$C:$C,0)))</f>
        <v>0</v>
      </c>
      <c r="M1007" s="239">
        <f>IF(ISBLANK(INDEX('Policy Characteristics'!G:G,MATCH($C1007,'Policy Characteristics'!$C:$C,0))),"",INDEX('Policy Characteristics'!G:G,MATCH($C1007,'Policy Characteristics'!$C:$C,0)))</f>
        <v>1</v>
      </c>
      <c r="N1007" s="239">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34" t="str">
        <f>IF(ISBLANK(INDEX('Policy Characteristics'!B:B,MATCH($C1008,'Policy Characteristics'!$C:$C,0))),"",INDEX('Policy Characteristics'!B:B,MATCH($C1008,'Policy Characteristics'!$C:$C,0)))</f>
        <v>Feedstock Shifting</v>
      </c>
      <c r="C1008" s="76" t="str">
        <f t="shared" si="33"/>
        <v>Fraction of Feedstock Shifted</v>
      </c>
      <c r="D1008" s="78" t="s">
        <v>1315</v>
      </c>
      <c r="E1008" s="88" t="s">
        <v>645</v>
      </c>
      <c r="F1008" t="s">
        <v>1277</v>
      </c>
      <c r="G1008" s="88" t="s">
        <v>649</v>
      </c>
      <c r="H1008" s="80">
        <v>2603</v>
      </c>
      <c r="I1008" s="247" t="s">
        <v>44</v>
      </c>
      <c r="J1008" s="236"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9">
        <f>IF(ISBLANK(INDEX('Policy Characteristics'!F:F,MATCH($C1008,'Policy Characteristics'!$C:$C,0))),"",INDEX('Policy Characteristics'!F:F,MATCH($C1008,'Policy Characteristics'!$C:$C,0)))</f>
        <v>0</v>
      </c>
      <c r="M1008" s="239">
        <f>IF(ISBLANK(INDEX('Policy Characteristics'!G:G,MATCH($C1008,'Policy Characteristics'!$C:$C,0))),"",INDEX('Policy Characteristics'!G:G,MATCH($C1008,'Policy Characteristics'!$C:$C,0)))</f>
        <v>1</v>
      </c>
      <c r="N1008" s="239">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34" t="str">
        <f>IF(ISBLANK(INDEX('Policy Characteristics'!B:B,MATCH($C1009,'Policy Characteristics'!$C:$C,0))),"",INDEX('Policy Characteristics'!B:B,MATCH($C1009,'Policy Characteristics'!$C:$C,0)))</f>
        <v>Feedstock Shifting</v>
      </c>
      <c r="C1009" s="76" t="str">
        <f t="shared" si="33"/>
        <v>Fraction of Feedstock Shifted</v>
      </c>
      <c r="D1009" s="78" t="s">
        <v>1315</v>
      </c>
      <c r="E1009" s="88" t="s">
        <v>646</v>
      </c>
      <c r="F1009" t="s">
        <v>1277</v>
      </c>
      <c r="G1009" s="88" t="s">
        <v>650</v>
      </c>
      <c r="H1009" s="80">
        <v>2604</v>
      </c>
      <c r="I1009" s="247" t="s">
        <v>44</v>
      </c>
      <c r="J1009" s="236"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9">
        <f>IF(ISBLANK(INDEX('Policy Characteristics'!F:F,MATCH($C1009,'Policy Characteristics'!$C:$C,0))),"",INDEX('Policy Characteristics'!F:F,MATCH($C1009,'Policy Characteristics'!$C:$C,0)))</f>
        <v>0</v>
      </c>
      <c r="M1009" s="239">
        <f>IF(ISBLANK(INDEX('Policy Characteristics'!G:G,MATCH($C1009,'Policy Characteristics'!$C:$C,0))),"",INDEX('Policy Characteristics'!G:G,MATCH($C1009,'Policy Characteristics'!$C:$C,0)))</f>
        <v>1</v>
      </c>
      <c r="N1009" s="239">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34" t="str">
        <f>IF(ISBLANK(INDEX('Policy Characteristics'!B:B,MATCH($C1010,'Policy Characteristics'!$C:$C,0))),"",INDEX('Policy Characteristics'!B:B,MATCH($C1010,'Policy Characteristics'!$C:$C,0)))</f>
        <v>Feedstock Shifting</v>
      </c>
      <c r="C1010" s="76" t="str">
        <f t="shared" si="33"/>
        <v>Fraction of Feedstock Shifted</v>
      </c>
      <c r="D1010" s="78" t="s">
        <v>1315</v>
      </c>
      <c r="E1010" s="88" t="s">
        <v>647</v>
      </c>
      <c r="F1010" t="s">
        <v>1277</v>
      </c>
      <c r="G1010" s="88" t="s">
        <v>653</v>
      </c>
      <c r="H1010" s="80">
        <v>2605</v>
      </c>
      <c r="I1010" s="247" t="s">
        <v>44</v>
      </c>
      <c r="J1010" s="236"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9">
        <f>IF(ISBLANK(INDEX('Policy Characteristics'!F:F,MATCH($C1010,'Policy Characteristics'!$C:$C,0))),"",INDEX('Policy Characteristics'!F:F,MATCH($C1010,'Policy Characteristics'!$C:$C,0)))</f>
        <v>0</v>
      </c>
      <c r="M1010" s="239">
        <f>IF(ISBLANK(INDEX('Policy Characteristics'!G:G,MATCH($C1010,'Policy Characteristics'!$C:$C,0))),"",INDEX('Policy Characteristics'!G:G,MATCH($C1010,'Policy Characteristics'!$C:$C,0)))</f>
        <v>1</v>
      </c>
      <c r="N1010" s="239">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34" t="str">
        <f>IF(ISBLANK(INDEX('Policy Characteristics'!B:B,MATCH($C1011,'Policy Characteristics'!$C:$C,0))),"",INDEX('Policy Characteristics'!B:B,MATCH($C1011,'Policy Characteristics'!$C:$C,0)))</f>
        <v>Feedstock Shifting</v>
      </c>
      <c r="C1011" s="76" t="str">
        <f t="shared" si="33"/>
        <v>Fraction of Feedstock Shifted</v>
      </c>
      <c r="D1011" s="78" t="s">
        <v>1315</v>
      </c>
      <c r="E1011" s="88" t="s">
        <v>946</v>
      </c>
      <c r="F1011" t="s">
        <v>1277</v>
      </c>
      <c r="G1011" s="88" t="s">
        <v>949</v>
      </c>
      <c r="H1011" s="80">
        <v>2606</v>
      </c>
      <c r="I1011" s="247" t="s">
        <v>44</v>
      </c>
      <c r="J1011" s="236"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9">
        <f>IF(ISBLANK(INDEX('Policy Characteristics'!F:F,MATCH($C1011,'Policy Characteristics'!$C:$C,0))),"",INDEX('Policy Characteristics'!F:F,MATCH($C1011,'Policy Characteristics'!$C:$C,0)))</f>
        <v>0</v>
      </c>
      <c r="M1011" s="239">
        <f>IF(ISBLANK(INDEX('Policy Characteristics'!G:G,MATCH($C1011,'Policy Characteristics'!$C:$C,0))),"",INDEX('Policy Characteristics'!G:G,MATCH($C1011,'Policy Characteristics'!$C:$C,0)))</f>
        <v>1</v>
      </c>
      <c r="N1011" s="239">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34" t="str">
        <f>IF(ISBLANK(INDEX('Policy Characteristics'!B:B,MATCH($C1012,'Policy Characteristics'!$C:$C,0))),"",INDEX('Policy Characteristics'!B:B,MATCH($C1012,'Policy Characteristics'!$C:$C,0)))</f>
        <v>Feedstock Shifting</v>
      </c>
      <c r="C1012" s="76" t="str">
        <f t="shared" si="33"/>
        <v>Fraction of Feedstock Shifted</v>
      </c>
      <c r="D1012" s="78" t="s">
        <v>1315</v>
      </c>
      <c r="E1012" s="88" t="s">
        <v>947</v>
      </c>
      <c r="F1012" t="s">
        <v>1277</v>
      </c>
      <c r="G1012" s="88" t="s">
        <v>951</v>
      </c>
      <c r="H1012" s="80">
        <v>2607</v>
      </c>
      <c r="I1012" s="247" t="s">
        <v>44</v>
      </c>
      <c r="J1012" s="236"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9">
        <f>IF(ISBLANK(INDEX('Policy Characteristics'!F:F,MATCH($C1012,'Policy Characteristics'!$C:$C,0))),"",INDEX('Policy Characteristics'!F:F,MATCH($C1012,'Policy Characteristics'!$C:$C,0)))</f>
        <v>0</v>
      </c>
      <c r="M1012" s="239">
        <f>IF(ISBLANK(INDEX('Policy Characteristics'!G:G,MATCH($C1012,'Policy Characteristics'!$C:$C,0))),"",INDEX('Policy Characteristics'!G:G,MATCH($C1012,'Policy Characteristics'!$C:$C,0)))</f>
        <v>1</v>
      </c>
      <c r="N1012" s="239">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34" t="str">
        <f>IF(ISBLANK(INDEX('Policy Characteristics'!B:B,MATCH($C1013,'Policy Characteristics'!$C:$C,0))),"",INDEX('Policy Characteristics'!B:B,MATCH($C1013,'Policy Characteristics'!$C:$C,0)))</f>
        <v>Feedstock Shifting</v>
      </c>
      <c r="C1013" s="76" t="str">
        <f t="shared" si="33"/>
        <v>Fraction of Feedstock Shifted</v>
      </c>
      <c r="D1013" s="78" t="s">
        <v>1315</v>
      </c>
      <c r="E1013" s="88" t="s">
        <v>948</v>
      </c>
      <c r="F1013" t="s">
        <v>1277</v>
      </c>
      <c r="G1013" s="88" t="s">
        <v>952</v>
      </c>
      <c r="H1013" s="80">
        <v>2608</v>
      </c>
      <c r="I1013" s="247" t="s">
        <v>44</v>
      </c>
      <c r="J1013" s="236"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9">
        <f>IF(ISBLANK(INDEX('Policy Characteristics'!F:F,MATCH($C1013,'Policy Characteristics'!$C:$C,0))),"",INDEX('Policy Characteristics'!F:F,MATCH($C1013,'Policy Characteristics'!$C:$C,0)))</f>
        <v>0</v>
      </c>
      <c r="M1013" s="239">
        <f>IF(ISBLANK(INDEX('Policy Characteristics'!G:G,MATCH($C1013,'Policy Characteristics'!$C:$C,0))),"",INDEX('Policy Characteristics'!G:G,MATCH($C1013,'Policy Characteristics'!$C:$C,0)))</f>
        <v>1</v>
      </c>
      <c r="N1013" s="239">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34" t="str">
        <f>IF(ISBLANK(INDEX('Policy Characteristics'!B:B,MATCH($C1014,'Policy Characteristics'!$C:$C,0))),"",INDEX('Policy Characteristics'!B:B,MATCH($C1014,'Policy Characteristics'!$C:$C,0)))</f>
        <v>Feedstock Shifting</v>
      </c>
      <c r="C1014" s="76" t="str">
        <f t="shared" si="33"/>
        <v>Fraction of Feedstock Shifted</v>
      </c>
      <c r="D1014" s="78" t="s">
        <v>1315</v>
      </c>
      <c r="E1014" s="88" t="s">
        <v>945</v>
      </c>
      <c r="F1014" t="s">
        <v>1277</v>
      </c>
      <c r="G1014" s="88" t="s">
        <v>950</v>
      </c>
      <c r="H1014" s="80">
        <v>2609</v>
      </c>
      <c r="I1014" s="247" t="s">
        <v>44</v>
      </c>
      <c r="J1014" s="236"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9">
        <f>IF(ISBLANK(INDEX('Policy Characteristics'!F:F,MATCH($C1014,'Policy Characteristics'!$C:$C,0))),"",INDEX('Policy Characteristics'!F:F,MATCH($C1014,'Policy Characteristics'!$C:$C,0)))</f>
        <v>0</v>
      </c>
      <c r="M1014" s="239">
        <f>IF(ISBLANK(INDEX('Policy Characteristics'!G:G,MATCH($C1014,'Policy Characteristics'!$C:$C,0))),"",INDEX('Policy Characteristics'!G:G,MATCH($C1014,'Policy Characteristics'!$C:$C,0)))</f>
        <v>1</v>
      </c>
      <c r="N1014" s="239">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34" t="str">
        <f>IF(ISBLANK(INDEX('Policy Characteristics'!B:B,MATCH($C1015,'Policy Characteristics'!$C:$C,0))),"",INDEX('Policy Characteristics'!B:B,MATCH($C1015,'Policy Characteristics'!$C:$C,0)))</f>
        <v>Feedstock Shifting</v>
      </c>
      <c r="C1015" s="76" t="str">
        <f t="shared" si="33"/>
        <v>Fraction of Feedstock Shifted</v>
      </c>
      <c r="D1015" s="78" t="s">
        <v>1316</v>
      </c>
      <c r="E1015" s="88" t="s">
        <v>642</v>
      </c>
      <c r="F1015" t="s">
        <v>1278</v>
      </c>
      <c r="G1015" s="88" t="s">
        <v>648</v>
      </c>
      <c r="H1015" s="80">
        <v>2610</v>
      </c>
      <c r="I1015" s="247" t="s">
        <v>44</v>
      </c>
      <c r="J1015" s="236"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9">
        <f>IF(ISBLANK(INDEX('Policy Characteristics'!F:F,MATCH($C1015,'Policy Characteristics'!$C:$C,0))),"",INDEX('Policy Characteristics'!F:F,MATCH($C1015,'Policy Characteristics'!$C:$C,0)))</f>
        <v>0</v>
      </c>
      <c r="M1015" s="239">
        <f>IF(ISBLANK(INDEX('Policy Characteristics'!G:G,MATCH($C1015,'Policy Characteristics'!$C:$C,0))),"",INDEX('Policy Characteristics'!G:G,MATCH($C1015,'Policy Characteristics'!$C:$C,0)))</f>
        <v>1</v>
      </c>
      <c r="N1015" s="239">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34" t="str">
        <f>IF(ISBLANK(INDEX('Policy Characteristics'!B:B,MATCH($C1016,'Policy Characteristics'!$C:$C,0))),"",INDEX('Policy Characteristics'!B:B,MATCH($C1016,'Policy Characteristics'!$C:$C,0)))</f>
        <v>Feedstock Shifting</v>
      </c>
      <c r="C1016" s="76" t="str">
        <f t="shared" si="33"/>
        <v>Fraction of Feedstock Shifted</v>
      </c>
      <c r="D1016" s="78" t="s">
        <v>1316</v>
      </c>
      <c r="E1016" s="88" t="s">
        <v>643</v>
      </c>
      <c r="F1016" t="s">
        <v>1278</v>
      </c>
      <c r="G1016" s="88" t="s">
        <v>651</v>
      </c>
      <c r="H1016" s="80">
        <v>2611</v>
      </c>
      <c r="I1016" s="247" t="s">
        <v>44</v>
      </c>
      <c r="J1016" s="236"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9">
        <f>IF(ISBLANK(INDEX('Policy Characteristics'!F:F,MATCH($C1016,'Policy Characteristics'!$C:$C,0))),"",INDEX('Policy Characteristics'!F:F,MATCH($C1016,'Policy Characteristics'!$C:$C,0)))</f>
        <v>0</v>
      </c>
      <c r="M1016" s="239">
        <f>IF(ISBLANK(INDEX('Policy Characteristics'!G:G,MATCH($C1016,'Policy Characteristics'!$C:$C,0))),"",INDEX('Policy Characteristics'!G:G,MATCH($C1016,'Policy Characteristics'!$C:$C,0)))</f>
        <v>1</v>
      </c>
      <c r="N1016" s="239">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34" t="str">
        <f>IF(ISBLANK(INDEX('Policy Characteristics'!B:B,MATCH($C1017,'Policy Characteristics'!$C:$C,0))),"",INDEX('Policy Characteristics'!B:B,MATCH($C1017,'Policy Characteristics'!$C:$C,0)))</f>
        <v>Feedstock Shifting</v>
      </c>
      <c r="C1017" s="76" t="str">
        <f t="shared" si="33"/>
        <v>Fraction of Feedstock Shifted</v>
      </c>
      <c r="D1017" s="78" t="s">
        <v>1316</v>
      </c>
      <c r="E1017" s="88" t="s">
        <v>644</v>
      </c>
      <c r="F1017" t="s">
        <v>1278</v>
      </c>
      <c r="G1017" s="88" t="s">
        <v>652</v>
      </c>
      <c r="H1017" s="80">
        <v>2612</v>
      </c>
      <c r="I1017" s="247" t="s">
        <v>44</v>
      </c>
      <c r="J1017" s="236"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9">
        <f>IF(ISBLANK(INDEX('Policy Characteristics'!F:F,MATCH($C1017,'Policy Characteristics'!$C:$C,0))),"",INDEX('Policy Characteristics'!F:F,MATCH($C1017,'Policy Characteristics'!$C:$C,0)))</f>
        <v>0</v>
      </c>
      <c r="M1017" s="239">
        <f>IF(ISBLANK(INDEX('Policy Characteristics'!G:G,MATCH($C1017,'Policy Characteristics'!$C:$C,0))),"",INDEX('Policy Characteristics'!G:G,MATCH($C1017,'Policy Characteristics'!$C:$C,0)))</f>
        <v>1</v>
      </c>
      <c r="N1017" s="239">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34" t="str">
        <f>IF(ISBLANK(INDEX('Policy Characteristics'!B:B,MATCH($C1018,'Policy Characteristics'!$C:$C,0))),"",INDEX('Policy Characteristics'!B:B,MATCH($C1018,'Policy Characteristics'!$C:$C,0)))</f>
        <v>Feedstock Shifting</v>
      </c>
      <c r="C1018" s="76" t="str">
        <f t="shared" si="33"/>
        <v>Fraction of Feedstock Shifted</v>
      </c>
      <c r="D1018" s="78" t="s">
        <v>1316</v>
      </c>
      <c r="E1018" s="88" t="s">
        <v>645</v>
      </c>
      <c r="F1018" t="s">
        <v>1278</v>
      </c>
      <c r="G1018" s="88" t="s">
        <v>649</v>
      </c>
      <c r="H1018" s="80">
        <v>2613</v>
      </c>
      <c r="I1018" s="247" t="s">
        <v>44</v>
      </c>
      <c r="J1018" s="236"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9">
        <f>IF(ISBLANK(INDEX('Policy Characteristics'!F:F,MATCH($C1018,'Policy Characteristics'!$C:$C,0))),"",INDEX('Policy Characteristics'!F:F,MATCH($C1018,'Policy Characteristics'!$C:$C,0)))</f>
        <v>0</v>
      </c>
      <c r="M1018" s="239">
        <f>IF(ISBLANK(INDEX('Policy Characteristics'!G:G,MATCH($C1018,'Policy Characteristics'!$C:$C,0))),"",INDEX('Policy Characteristics'!G:G,MATCH($C1018,'Policy Characteristics'!$C:$C,0)))</f>
        <v>1</v>
      </c>
      <c r="N1018" s="239">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34" t="str">
        <f>IF(ISBLANK(INDEX('Policy Characteristics'!B:B,MATCH($C1019,'Policy Characteristics'!$C:$C,0))),"",INDEX('Policy Characteristics'!B:B,MATCH($C1019,'Policy Characteristics'!$C:$C,0)))</f>
        <v>Feedstock Shifting</v>
      </c>
      <c r="C1019" s="76" t="str">
        <f t="shared" si="33"/>
        <v>Fraction of Feedstock Shifted</v>
      </c>
      <c r="D1019" s="78" t="s">
        <v>1316</v>
      </c>
      <c r="E1019" s="88" t="s">
        <v>646</v>
      </c>
      <c r="F1019" t="s">
        <v>1278</v>
      </c>
      <c r="G1019" s="88" t="s">
        <v>650</v>
      </c>
      <c r="H1019" s="80">
        <v>2614</v>
      </c>
      <c r="I1019" s="247" t="s">
        <v>44</v>
      </c>
      <c r="J1019" s="236"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9">
        <f>IF(ISBLANK(INDEX('Policy Characteristics'!F:F,MATCH($C1019,'Policy Characteristics'!$C:$C,0))),"",INDEX('Policy Characteristics'!F:F,MATCH($C1019,'Policy Characteristics'!$C:$C,0)))</f>
        <v>0</v>
      </c>
      <c r="M1019" s="239">
        <f>IF(ISBLANK(INDEX('Policy Characteristics'!G:G,MATCH($C1019,'Policy Characteristics'!$C:$C,0))),"",INDEX('Policy Characteristics'!G:G,MATCH($C1019,'Policy Characteristics'!$C:$C,0)))</f>
        <v>1</v>
      </c>
      <c r="N1019" s="239">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34" t="str">
        <f>IF(ISBLANK(INDEX('Policy Characteristics'!B:B,MATCH($C1020,'Policy Characteristics'!$C:$C,0))),"",INDEX('Policy Characteristics'!B:B,MATCH($C1020,'Policy Characteristics'!$C:$C,0)))</f>
        <v>Feedstock Shifting</v>
      </c>
      <c r="C1020" s="76" t="str">
        <f t="shared" si="33"/>
        <v>Fraction of Feedstock Shifted</v>
      </c>
      <c r="D1020" s="78" t="s">
        <v>1316</v>
      </c>
      <c r="E1020" s="88" t="s">
        <v>647</v>
      </c>
      <c r="F1020" t="s">
        <v>1278</v>
      </c>
      <c r="G1020" s="88" t="s">
        <v>653</v>
      </c>
      <c r="H1020" s="80">
        <v>2615</v>
      </c>
      <c r="I1020" s="247" t="s">
        <v>44</v>
      </c>
      <c r="J1020" s="236"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9">
        <f>IF(ISBLANK(INDEX('Policy Characteristics'!F:F,MATCH($C1020,'Policy Characteristics'!$C:$C,0))),"",INDEX('Policy Characteristics'!F:F,MATCH($C1020,'Policy Characteristics'!$C:$C,0)))</f>
        <v>0</v>
      </c>
      <c r="M1020" s="239">
        <f>IF(ISBLANK(INDEX('Policy Characteristics'!G:G,MATCH($C1020,'Policy Characteristics'!$C:$C,0))),"",INDEX('Policy Characteristics'!G:G,MATCH($C1020,'Policy Characteristics'!$C:$C,0)))</f>
        <v>1</v>
      </c>
      <c r="N1020" s="239">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34" t="str">
        <f>IF(ISBLANK(INDEX('Policy Characteristics'!B:B,MATCH($C1021,'Policy Characteristics'!$C:$C,0))),"",INDEX('Policy Characteristics'!B:B,MATCH($C1021,'Policy Characteristics'!$C:$C,0)))</f>
        <v>Feedstock Shifting</v>
      </c>
      <c r="C1021" s="76" t="str">
        <f t="shared" si="33"/>
        <v>Fraction of Feedstock Shifted</v>
      </c>
      <c r="D1021" s="78" t="s">
        <v>1316</v>
      </c>
      <c r="E1021" s="88" t="s">
        <v>946</v>
      </c>
      <c r="F1021" t="s">
        <v>1278</v>
      </c>
      <c r="G1021" s="88" t="s">
        <v>949</v>
      </c>
      <c r="H1021" s="80">
        <v>2616</v>
      </c>
      <c r="I1021" s="247" t="s">
        <v>44</v>
      </c>
      <c r="J1021" s="236"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9">
        <f>IF(ISBLANK(INDEX('Policy Characteristics'!F:F,MATCH($C1021,'Policy Characteristics'!$C:$C,0))),"",INDEX('Policy Characteristics'!F:F,MATCH($C1021,'Policy Characteristics'!$C:$C,0)))</f>
        <v>0</v>
      </c>
      <c r="M1021" s="239">
        <f>IF(ISBLANK(INDEX('Policy Characteristics'!G:G,MATCH($C1021,'Policy Characteristics'!$C:$C,0))),"",INDEX('Policy Characteristics'!G:G,MATCH($C1021,'Policy Characteristics'!$C:$C,0)))</f>
        <v>1</v>
      </c>
      <c r="N1021" s="239">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34" t="str">
        <f>IF(ISBLANK(INDEX('Policy Characteristics'!B:B,MATCH($C1022,'Policy Characteristics'!$C:$C,0))),"",INDEX('Policy Characteristics'!B:B,MATCH($C1022,'Policy Characteristics'!$C:$C,0)))</f>
        <v>Feedstock Shifting</v>
      </c>
      <c r="C1022" s="76" t="str">
        <f t="shared" si="33"/>
        <v>Fraction of Feedstock Shifted</v>
      </c>
      <c r="D1022" s="78" t="s">
        <v>1316</v>
      </c>
      <c r="E1022" s="88" t="s">
        <v>947</v>
      </c>
      <c r="F1022" t="s">
        <v>1278</v>
      </c>
      <c r="G1022" s="88" t="s">
        <v>951</v>
      </c>
      <c r="H1022" s="80">
        <v>2617</v>
      </c>
      <c r="I1022" s="247" t="s">
        <v>44</v>
      </c>
      <c r="J1022" s="236"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9">
        <f>IF(ISBLANK(INDEX('Policy Characteristics'!F:F,MATCH($C1022,'Policy Characteristics'!$C:$C,0))),"",INDEX('Policy Characteristics'!F:F,MATCH($C1022,'Policy Characteristics'!$C:$C,0)))</f>
        <v>0</v>
      </c>
      <c r="M1022" s="239">
        <f>IF(ISBLANK(INDEX('Policy Characteristics'!G:G,MATCH($C1022,'Policy Characteristics'!$C:$C,0))),"",INDEX('Policy Characteristics'!G:G,MATCH($C1022,'Policy Characteristics'!$C:$C,0)))</f>
        <v>1</v>
      </c>
      <c r="N1022" s="239">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34" t="str">
        <f>IF(ISBLANK(INDEX('Policy Characteristics'!B:B,MATCH($C1023,'Policy Characteristics'!$C:$C,0))),"",INDEX('Policy Characteristics'!B:B,MATCH($C1023,'Policy Characteristics'!$C:$C,0)))</f>
        <v>Feedstock Shifting</v>
      </c>
      <c r="C1023" s="76" t="str">
        <f t="shared" si="33"/>
        <v>Fraction of Feedstock Shifted</v>
      </c>
      <c r="D1023" s="78" t="s">
        <v>1316</v>
      </c>
      <c r="E1023" s="88" t="s">
        <v>948</v>
      </c>
      <c r="F1023" t="s">
        <v>1278</v>
      </c>
      <c r="G1023" s="88" t="s">
        <v>952</v>
      </c>
      <c r="H1023" s="80">
        <v>2618</v>
      </c>
      <c r="I1023" s="247" t="s">
        <v>44</v>
      </c>
      <c r="J1023" s="236"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9">
        <f>IF(ISBLANK(INDEX('Policy Characteristics'!F:F,MATCH($C1023,'Policy Characteristics'!$C:$C,0))),"",INDEX('Policy Characteristics'!F:F,MATCH($C1023,'Policy Characteristics'!$C:$C,0)))</f>
        <v>0</v>
      </c>
      <c r="M1023" s="239">
        <f>IF(ISBLANK(INDEX('Policy Characteristics'!G:G,MATCH($C1023,'Policy Characteristics'!$C:$C,0))),"",INDEX('Policy Characteristics'!G:G,MATCH($C1023,'Policy Characteristics'!$C:$C,0)))</f>
        <v>1</v>
      </c>
      <c r="N1023" s="239">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34" t="str">
        <f>IF(ISBLANK(INDEX('Policy Characteristics'!B:B,MATCH($C1024,'Policy Characteristics'!$C:$C,0))),"",INDEX('Policy Characteristics'!B:B,MATCH($C1024,'Policy Characteristics'!$C:$C,0)))</f>
        <v>Feedstock Shifting</v>
      </c>
      <c r="C1024" s="76" t="str">
        <f t="shared" si="33"/>
        <v>Fraction of Feedstock Shifted</v>
      </c>
      <c r="D1024" s="78" t="s">
        <v>1316</v>
      </c>
      <c r="E1024" s="88" t="s">
        <v>945</v>
      </c>
      <c r="F1024" t="s">
        <v>1278</v>
      </c>
      <c r="G1024" s="88" t="s">
        <v>950</v>
      </c>
      <c r="H1024" s="80">
        <v>2619</v>
      </c>
      <c r="I1024" s="247" t="s">
        <v>44</v>
      </c>
      <c r="J1024" s="236"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9">
        <f>IF(ISBLANK(INDEX('Policy Characteristics'!F:F,MATCH($C1024,'Policy Characteristics'!$C:$C,0))),"",INDEX('Policy Characteristics'!F:F,MATCH($C1024,'Policy Characteristics'!$C:$C,0)))</f>
        <v>0</v>
      </c>
      <c r="M1024" s="239">
        <f>IF(ISBLANK(INDEX('Policy Characteristics'!G:G,MATCH($C1024,'Policy Characteristics'!$C:$C,0))),"",INDEX('Policy Characteristics'!G:G,MATCH($C1024,'Policy Characteristics'!$C:$C,0)))</f>
        <v>1</v>
      </c>
      <c r="N1024" s="239">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34" t="str">
        <f>IF(ISBLANK(INDEX('Policy Characteristics'!B:B,MATCH($C1025,'Policy Characteristics'!$C:$C,0))),"",INDEX('Policy Characteristics'!B:B,MATCH($C1025,'Policy Characteristics'!$C:$C,0)))</f>
        <v>Feedstock Shifting</v>
      </c>
      <c r="C1025" s="76" t="str">
        <f t="shared" si="33"/>
        <v>Fraction of Feedstock Shifted</v>
      </c>
      <c r="D1025" s="78" t="s">
        <v>1317</v>
      </c>
      <c r="E1025" s="88" t="s">
        <v>642</v>
      </c>
      <c r="F1025" t="s">
        <v>1279</v>
      </c>
      <c r="G1025" s="88" t="s">
        <v>648</v>
      </c>
      <c r="H1025" s="80">
        <v>2620</v>
      </c>
      <c r="I1025" s="247" t="s">
        <v>44</v>
      </c>
      <c r="J1025" s="236"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9">
        <f>IF(ISBLANK(INDEX('Policy Characteristics'!F:F,MATCH($C1025,'Policy Characteristics'!$C:$C,0))),"",INDEX('Policy Characteristics'!F:F,MATCH($C1025,'Policy Characteristics'!$C:$C,0)))</f>
        <v>0</v>
      </c>
      <c r="M1025" s="239">
        <f>IF(ISBLANK(INDEX('Policy Characteristics'!G:G,MATCH($C1025,'Policy Characteristics'!$C:$C,0))),"",INDEX('Policy Characteristics'!G:G,MATCH($C1025,'Policy Characteristics'!$C:$C,0)))</f>
        <v>1</v>
      </c>
      <c r="N1025" s="239">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34" t="str">
        <f>IF(ISBLANK(INDEX('Policy Characteristics'!B:B,MATCH($C1026,'Policy Characteristics'!$C:$C,0))),"",INDEX('Policy Characteristics'!B:B,MATCH($C1026,'Policy Characteristics'!$C:$C,0)))</f>
        <v>Feedstock Shifting</v>
      </c>
      <c r="C1026" s="76" t="str">
        <f t="shared" si="33"/>
        <v>Fraction of Feedstock Shifted</v>
      </c>
      <c r="D1026" s="78" t="s">
        <v>1317</v>
      </c>
      <c r="E1026" s="88" t="s">
        <v>643</v>
      </c>
      <c r="F1026" t="s">
        <v>1279</v>
      </c>
      <c r="G1026" s="88" t="s">
        <v>651</v>
      </c>
      <c r="H1026" s="80">
        <v>2621</v>
      </c>
      <c r="I1026" s="247" t="s">
        <v>44</v>
      </c>
      <c r="J1026" s="236"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9">
        <f>IF(ISBLANK(INDEX('Policy Characteristics'!F:F,MATCH($C1026,'Policy Characteristics'!$C:$C,0))),"",INDEX('Policy Characteristics'!F:F,MATCH($C1026,'Policy Characteristics'!$C:$C,0)))</f>
        <v>0</v>
      </c>
      <c r="M1026" s="239">
        <f>IF(ISBLANK(INDEX('Policy Characteristics'!G:G,MATCH($C1026,'Policy Characteristics'!$C:$C,0))),"",INDEX('Policy Characteristics'!G:G,MATCH($C1026,'Policy Characteristics'!$C:$C,0)))</f>
        <v>1</v>
      </c>
      <c r="N1026" s="239">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34" t="str">
        <f>IF(ISBLANK(INDEX('Policy Characteristics'!B:B,MATCH($C1027,'Policy Characteristics'!$C:$C,0))),"",INDEX('Policy Characteristics'!B:B,MATCH($C1027,'Policy Characteristics'!$C:$C,0)))</f>
        <v>Feedstock Shifting</v>
      </c>
      <c r="C1027" s="76" t="str">
        <f t="shared" si="33"/>
        <v>Fraction of Feedstock Shifted</v>
      </c>
      <c r="D1027" s="78" t="s">
        <v>1317</v>
      </c>
      <c r="E1027" s="88" t="s">
        <v>644</v>
      </c>
      <c r="F1027" t="s">
        <v>1279</v>
      </c>
      <c r="G1027" s="88" t="s">
        <v>652</v>
      </c>
      <c r="H1027" s="80">
        <v>2622</v>
      </c>
      <c r="I1027" s="247" t="s">
        <v>44</v>
      </c>
      <c r="J1027" s="236"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9">
        <f>IF(ISBLANK(INDEX('Policy Characteristics'!F:F,MATCH($C1027,'Policy Characteristics'!$C:$C,0))),"",INDEX('Policy Characteristics'!F:F,MATCH($C1027,'Policy Characteristics'!$C:$C,0)))</f>
        <v>0</v>
      </c>
      <c r="M1027" s="239">
        <f>IF(ISBLANK(INDEX('Policy Characteristics'!G:G,MATCH($C1027,'Policy Characteristics'!$C:$C,0))),"",INDEX('Policy Characteristics'!G:G,MATCH($C1027,'Policy Characteristics'!$C:$C,0)))</f>
        <v>1</v>
      </c>
      <c r="N1027" s="239">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34" t="str">
        <f>IF(ISBLANK(INDEX('Policy Characteristics'!B:B,MATCH($C1028,'Policy Characteristics'!$C:$C,0))),"",INDEX('Policy Characteristics'!B:B,MATCH($C1028,'Policy Characteristics'!$C:$C,0)))</f>
        <v>Feedstock Shifting</v>
      </c>
      <c r="C1028" s="76" t="str">
        <f t="shared" si="33"/>
        <v>Fraction of Feedstock Shifted</v>
      </c>
      <c r="D1028" s="78" t="s">
        <v>1317</v>
      </c>
      <c r="E1028" s="88" t="s">
        <v>645</v>
      </c>
      <c r="F1028" t="s">
        <v>1279</v>
      </c>
      <c r="G1028" s="88" t="s">
        <v>649</v>
      </c>
      <c r="H1028" s="80">
        <v>2623</v>
      </c>
      <c r="I1028" s="247" t="s">
        <v>44</v>
      </c>
      <c r="J1028" s="236"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9">
        <f>IF(ISBLANK(INDEX('Policy Characteristics'!F:F,MATCH($C1028,'Policy Characteristics'!$C:$C,0))),"",INDEX('Policy Characteristics'!F:F,MATCH($C1028,'Policy Characteristics'!$C:$C,0)))</f>
        <v>0</v>
      </c>
      <c r="M1028" s="239">
        <f>IF(ISBLANK(INDEX('Policy Characteristics'!G:G,MATCH($C1028,'Policy Characteristics'!$C:$C,0))),"",INDEX('Policy Characteristics'!G:G,MATCH($C1028,'Policy Characteristics'!$C:$C,0)))</f>
        <v>1</v>
      </c>
      <c r="N1028" s="239">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34" t="str">
        <f>IF(ISBLANK(INDEX('Policy Characteristics'!B:B,MATCH($C1029,'Policy Characteristics'!$C:$C,0))),"",INDEX('Policy Characteristics'!B:B,MATCH($C1029,'Policy Characteristics'!$C:$C,0)))</f>
        <v>Feedstock Shifting</v>
      </c>
      <c r="C1029" s="76" t="str">
        <f t="shared" si="33"/>
        <v>Fraction of Feedstock Shifted</v>
      </c>
      <c r="D1029" s="78" t="s">
        <v>1317</v>
      </c>
      <c r="E1029" s="88" t="s">
        <v>646</v>
      </c>
      <c r="F1029" t="s">
        <v>1279</v>
      </c>
      <c r="G1029" s="88" t="s">
        <v>650</v>
      </c>
      <c r="H1029" s="80">
        <v>2624</v>
      </c>
      <c r="I1029" s="247" t="s">
        <v>44</v>
      </c>
      <c r="J1029" s="236"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9">
        <f>IF(ISBLANK(INDEX('Policy Characteristics'!F:F,MATCH($C1029,'Policy Characteristics'!$C:$C,0))),"",INDEX('Policy Characteristics'!F:F,MATCH($C1029,'Policy Characteristics'!$C:$C,0)))</f>
        <v>0</v>
      </c>
      <c r="M1029" s="239">
        <f>IF(ISBLANK(INDEX('Policy Characteristics'!G:G,MATCH($C1029,'Policy Characteristics'!$C:$C,0))),"",INDEX('Policy Characteristics'!G:G,MATCH($C1029,'Policy Characteristics'!$C:$C,0)))</f>
        <v>1</v>
      </c>
      <c r="N1029" s="239">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34" t="str">
        <f>IF(ISBLANK(INDEX('Policy Characteristics'!B:B,MATCH($C1030,'Policy Characteristics'!$C:$C,0))),"",INDEX('Policy Characteristics'!B:B,MATCH($C1030,'Policy Characteristics'!$C:$C,0)))</f>
        <v>Feedstock Shifting</v>
      </c>
      <c r="C1030" s="76" t="str">
        <f t="shared" si="33"/>
        <v>Fraction of Feedstock Shifted</v>
      </c>
      <c r="D1030" s="78" t="s">
        <v>1317</v>
      </c>
      <c r="E1030" s="88" t="s">
        <v>647</v>
      </c>
      <c r="F1030" t="s">
        <v>1279</v>
      </c>
      <c r="G1030" s="88" t="s">
        <v>653</v>
      </c>
      <c r="H1030" s="80">
        <v>2625</v>
      </c>
      <c r="I1030" s="247" t="s">
        <v>44</v>
      </c>
      <c r="J1030" s="236"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9">
        <f>IF(ISBLANK(INDEX('Policy Characteristics'!F:F,MATCH($C1030,'Policy Characteristics'!$C:$C,0))),"",INDEX('Policy Characteristics'!F:F,MATCH($C1030,'Policy Characteristics'!$C:$C,0)))</f>
        <v>0</v>
      </c>
      <c r="M1030" s="239">
        <f>IF(ISBLANK(INDEX('Policy Characteristics'!G:G,MATCH($C1030,'Policy Characteristics'!$C:$C,0))),"",INDEX('Policy Characteristics'!G:G,MATCH($C1030,'Policy Characteristics'!$C:$C,0)))</f>
        <v>1</v>
      </c>
      <c r="N1030" s="239">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34" t="str">
        <f>IF(ISBLANK(INDEX('Policy Characteristics'!B:B,MATCH($C1031,'Policy Characteristics'!$C:$C,0))),"",INDEX('Policy Characteristics'!B:B,MATCH($C1031,'Policy Characteristics'!$C:$C,0)))</f>
        <v>Feedstock Shifting</v>
      </c>
      <c r="C1031" s="76" t="str">
        <f t="shared" si="33"/>
        <v>Fraction of Feedstock Shifted</v>
      </c>
      <c r="D1031" s="78" t="s">
        <v>1317</v>
      </c>
      <c r="E1031" s="88" t="s">
        <v>946</v>
      </c>
      <c r="F1031" t="s">
        <v>1279</v>
      </c>
      <c r="G1031" s="88" t="s">
        <v>949</v>
      </c>
      <c r="H1031" s="80">
        <v>2626</v>
      </c>
      <c r="I1031" s="247" t="s">
        <v>44</v>
      </c>
      <c r="J1031" s="236"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9">
        <f>IF(ISBLANK(INDEX('Policy Characteristics'!F:F,MATCH($C1031,'Policy Characteristics'!$C:$C,0))),"",INDEX('Policy Characteristics'!F:F,MATCH($C1031,'Policy Characteristics'!$C:$C,0)))</f>
        <v>0</v>
      </c>
      <c r="M1031" s="239">
        <f>IF(ISBLANK(INDEX('Policy Characteristics'!G:G,MATCH($C1031,'Policy Characteristics'!$C:$C,0))),"",INDEX('Policy Characteristics'!G:G,MATCH($C1031,'Policy Characteristics'!$C:$C,0)))</f>
        <v>1</v>
      </c>
      <c r="N1031" s="239">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34" t="str">
        <f>IF(ISBLANK(INDEX('Policy Characteristics'!B:B,MATCH($C1032,'Policy Characteristics'!$C:$C,0))),"",INDEX('Policy Characteristics'!B:B,MATCH($C1032,'Policy Characteristics'!$C:$C,0)))</f>
        <v>Feedstock Shifting</v>
      </c>
      <c r="C1032" s="76" t="str">
        <f t="shared" si="33"/>
        <v>Fraction of Feedstock Shifted</v>
      </c>
      <c r="D1032" s="78" t="s">
        <v>1317</v>
      </c>
      <c r="E1032" s="88" t="s">
        <v>947</v>
      </c>
      <c r="F1032" t="s">
        <v>1279</v>
      </c>
      <c r="G1032" s="88" t="s">
        <v>951</v>
      </c>
      <c r="H1032" s="80">
        <v>2627</v>
      </c>
      <c r="I1032" s="247" t="s">
        <v>44</v>
      </c>
      <c r="J1032" s="236"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9">
        <f>IF(ISBLANK(INDEX('Policy Characteristics'!F:F,MATCH($C1032,'Policy Characteristics'!$C:$C,0))),"",INDEX('Policy Characteristics'!F:F,MATCH($C1032,'Policy Characteristics'!$C:$C,0)))</f>
        <v>0</v>
      </c>
      <c r="M1032" s="239">
        <f>IF(ISBLANK(INDEX('Policy Characteristics'!G:G,MATCH($C1032,'Policy Characteristics'!$C:$C,0))),"",INDEX('Policy Characteristics'!G:G,MATCH($C1032,'Policy Characteristics'!$C:$C,0)))</f>
        <v>1</v>
      </c>
      <c r="N1032" s="239">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34" t="str">
        <f>IF(ISBLANK(INDEX('Policy Characteristics'!B:B,MATCH($C1033,'Policy Characteristics'!$C:$C,0))),"",INDEX('Policy Characteristics'!B:B,MATCH($C1033,'Policy Characteristics'!$C:$C,0)))</f>
        <v>Feedstock Shifting</v>
      </c>
      <c r="C1033" s="76" t="str">
        <f t="shared" si="33"/>
        <v>Fraction of Feedstock Shifted</v>
      </c>
      <c r="D1033" s="78" t="s">
        <v>1317</v>
      </c>
      <c r="E1033" s="88" t="s">
        <v>948</v>
      </c>
      <c r="F1033" t="s">
        <v>1279</v>
      </c>
      <c r="G1033" s="88" t="s">
        <v>952</v>
      </c>
      <c r="H1033" s="80">
        <v>2628</v>
      </c>
      <c r="I1033" s="247" t="s">
        <v>44</v>
      </c>
      <c r="J1033" s="236"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9">
        <f>IF(ISBLANK(INDEX('Policy Characteristics'!F:F,MATCH($C1033,'Policy Characteristics'!$C:$C,0))),"",INDEX('Policy Characteristics'!F:F,MATCH($C1033,'Policy Characteristics'!$C:$C,0)))</f>
        <v>0</v>
      </c>
      <c r="M1033" s="239">
        <f>IF(ISBLANK(INDEX('Policy Characteristics'!G:G,MATCH($C1033,'Policy Characteristics'!$C:$C,0))),"",INDEX('Policy Characteristics'!G:G,MATCH($C1033,'Policy Characteristics'!$C:$C,0)))</f>
        <v>1</v>
      </c>
      <c r="N1033" s="239">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34" t="str">
        <f>IF(ISBLANK(INDEX('Policy Characteristics'!B:B,MATCH($C1034,'Policy Characteristics'!$C:$C,0))),"",INDEX('Policy Characteristics'!B:B,MATCH($C1034,'Policy Characteristics'!$C:$C,0)))</f>
        <v>Feedstock Shifting</v>
      </c>
      <c r="C1034" s="76" t="str">
        <f t="shared" si="33"/>
        <v>Fraction of Feedstock Shifted</v>
      </c>
      <c r="D1034" s="78" t="s">
        <v>1317</v>
      </c>
      <c r="E1034" s="88" t="s">
        <v>945</v>
      </c>
      <c r="F1034" t="s">
        <v>1279</v>
      </c>
      <c r="G1034" s="88" t="s">
        <v>950</v>
      </c>
      <c r="H1034" s="80">
        <v>2629</v>
      </c>
      <c r="I1034" s="247" t="s">
        <v>44</v>
      </c>
      <c r="J1034" s="236"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9">
        <f>IF(ISBLANK(INDEX('Policy Characteristics'!F:F,MATCH($C1034,'Policy Characteristics'!$C:$C,0))),"",INDEX('Policy Characteristics'!F:F,MATCH($C1034,'Policy Characteristics'!$C:$C,0)))</f>
        <v>0</v>
      </c>
      <c r="M1034" s="239">
        <f>IF(ISBLANK(INDEX('Policy Characteristics'!G:G,MATCH($C1034,'Policy Characteristics'!$C:$C,0))),"",INDEX('Policy Characteristics'!G:G,MATCH($C1034,'Policy Characteristics'!$C:$C,0)))</f>
        <v>1</v>
      </c>
      <c r="N1034" s="239">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34" t="str">
        <f>IF(ISBLANK(INDEX('Policy Characteristics'!B:B,MATCH($C1035,'Policy Characteristics'!$C:$C,0))),"",INDEX('Policy Characteristics'!B:B,MATCH($C1035,'Policy Characteristics'!$C:$C,0)))</f>
        <v>Feedstock Shifting</v>
      </c>
      <c r="C1035" s="76" t="str">
        <f t="shared" si="33"/>
        <v>Fraction of Feedstock Shifted</v>
      </c>
      <c r="D1035" s="78" t="s">
        <v>1318</v>
      </c>
      <c r="E1035" s="88" t="s">
        <v>642</v>
      </c>
      <c r="F1035" t="s">
        <v>1280</v>
      </c>
      <c r="G1035" s="88" t="s">
        <v>648</v>
      </c>
      <c r="H1035" s="80">
        <v>2630</v>
      </c>
      <c r="I1035" s="247" t="s">
        <v>44</v>
      </c>
      <c r="J1035" s="236"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9">
        <f>IF(ISBLANK(INDEX('Policy Characteristics'!F:F,MATCH($C1035,'Policy Characteristics'!$C:$C,0))),"",INDEX('Policy Characteristics'!F:F,MATCH($C1035,'Policy Characteristics'!$C:$C,0)))</f>
        <v>0</v>
      </c>
      <c r="M1035" s="239">
        <f>IF(ISBLANK(INDEX('Policy Characteristics'!G:G,MATCH($C1035,'Policy Characteristics'!$C:$C,0))),"",INDEX('Policy Characteristics'!G:G,MATCH($C1035,'Policy Characteristics'!$C:$C,0)))</f>
        <v>1</v>
      </c>
      <c r="N1035" s="239">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34" t="str">
        <f>IF(ISBLANK(INDEX('Policy Characteristics'!B:B,MATCH($C1036,'Policy Characteristics'!$C:$C,0))),"",INDEX('Policy Characteristics'!B:B,MATCH($C1036,'Policy Characteristics'!$C:$C,0)))</f>
        <v>Feedstock Shifting</v>
      </c>
      <c r="C1036" s="76" t="str">
        <f t="shared" si="33"/>
        <v>Fraction of Feedstock Shifted</v>
      </c>
      <c r="D1036" s="78" t="s">
        <v>1318</v>
      </c>
      <c r="E1036" s="88" t="s">
        <v>643</v>
      </c>
      <c r="F1036" t="s">
        <v>1280</v>
      </c>
      <c r="G1036" s="88" t="s">
        <v>651</v>
      </c>
      <c r="H1036" s="80">
        <v>2631</v>
      </c>
      <c r="I1036" s="247" t="s">
        <v>44</v>
      </c>
      <c r="J1036" s="236"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9">
        <f>IF(ISBLANK(INDEX('Policy Characteristics'!F:F,MATCH($C1036,'Policy Characteristics'!$C:$C,0))),"",INDEX('Policy Characteristics'!F:F,MATCH($C1036,'Policy Characteristics'!$C:$C,0)))</f>
        <v>0</v>
      </c>
      <c r="M1036" s="239">
        <f>IF(ISBLANK(INDEX('Policy Characteristics'!G:G,MATCH($C1036,'Policy Characteristics'!$C:$C,0))),"",INDEX('Policy Characteristics'!G:G,MATCH($C1036,'Policy Characteristics'!$C:$C,0)))</f>
        <v>1</v>
      </c>
      <c r="N1036" s="239">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34" t="str">
        <f>IF(ISBLANK(INDEX('Policy Characteristics'!B:B,MATCH($C1037,'Policy Characteristics'!$C:$C,0))),"",INDEX('Policy Characteristics'!B:B,MATCH($C1037,'Policy Characteristics'!$C:$C,0)))</f>
        <v>Feedstock Shifting</v>
      </c>
      <c r="C1037" s="76" t="str">
        <f t="shared" si="33"/>
        <v>Fraction of Feedstock Shifted</v>
      </c>
      <c r="D1037" s="78" t="s">
        <v>1318</v>
      </c>
      <c r="E1037" s="88" t="s">
        <v>644</v>
      </c>
      <c r="F1037" t="s">
        <v>1280</v>
      </c>
      <c r="G1037" s="88" t="s">
        <v>652</v>
      </c>
      <c r="H1037" s="80">
        <v>2632</v>
      </c>
      <c r="I1037" s="247" t="s">
        <v>44</v>
      </c>
      <c r="J1037" s="236"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9">
        <f>IF(ISBLANK(INDEX('Policy Characteristics'!F:F,MATCH($C1037,'Policy Characteristics'!$C:$C,0))),"",INDEX('Policy Characteristics'!F:F,MATCH($C1037,'Policy Characteristics'!$C:$C,0)))</f>
        <v>0</v>
      </c>
      <c r="M1037" s="239">
        <f>IF(ISBLANK(INDEX('Policy Characteristics'!G:G,MATCH($C1037,'Policy Characteristics'!$C:$C,0))),"",INDEX('Policy Characteristics'!G:G,MATCH($C1037,'Policy Characteristics'!$C:$C,0)))</f>
        <v>1</v>
      </c>
      <c r="N1037" s="239">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34" t="str">
        <f>IF(ISBLANK(INDEX('Policy Characteristics'!B:B,MATCH($C1038,'Policy Characteristics'!$C:$C,0))),"",INDEX('Policy Characteristics'!B:B,MATCH($C1038,'Policy Characteristics'!$C:$C,0)))</f>
        <v>Feedstock Shifting</v>
      </c>
      <c r="C1038" s="76" t="str">
        <f t="shared" si="33"/>
        <v>Fraction of Feedstock Shifted</v>
      </c>
      <c r="D1038" s="78" t="s">
        <v>1318</v>
      </c>
      <c r="E1038" s="88" t="s">
        <v>645</v>
      </c>
      <c r="F1038" t="s">
        <v>1280</v>
      </c>
      <c r="G1038" s="88" t="s">
        <v>649</v>
      </c>
      <c r="H1038" s="80">
        <v>2633</v>
      </c>
      <c r="I1038" s="247" t="s">
        <v>44</v>
      </c>
      <c r="J1038" s="236"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9">
        <f>IF(ISBLANK(INDEX('Policy Characteristics'!F:F,MATCH($C1038,'Policy Characteristics'!$C:$C,0))),"",INDEX('Policy Characteristics'!F:F,MATCH($C1038,'Policy Characteristics'!$C:$C,0)))</f>
        <v>0</v>
      </c>
      <c r="M1038" s="239">
        <f>IF(ISBLANK(INDEX('Policy Characteristics'!G:G,MATCH($C1038,'Policy Characteristics'!$C:$C,0))),"",INDEX('Policy Characteristics'!G:G,MATCH($C1038,'Policy Characteristics'!$C:$C,0)))</f>
        <v>1</v>
      </c>
      <c r="N1038" s="239">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34" t="str">
        <f>IF(ISBLANK(INDEX('Policy Characteristics'!B:B,MATCH($C1039,'Policy Characteristics'!$C:$C,0))),"",INDEX('Policy Characteristics'!B:B,MATCH($C1039,'Policy Characteristics'!$C:$C,0)))</f>
        <v>Feedstock Shifting</v>
      </c>
      <c r="C1039" s="76" t="str">
        <f t="shared" si="33"/>
        <v>Fraction of Feedstock Shifted</v>
      </c>
      <c r="D1039" s="78" t="s">
        <v>1318</v>
      </c>
      <c r="E1039" s="88" t="s">
        <v>646</v>
      </c>
      <c r="F1039" t="s">
        <v>1280</v>
      </c>
      <c r="G1039" s="88" t="s">
        <v>650</v>
      </c>
      <c r="H1039" s="80">
        <v>2634</v>
      </c>
      <c r="I1039" s="247" t="s">
        <v>44</v>
      </c>
      <c r="J1039" s="236"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9">
        <f>IF(ISBLANK(INDEX('Policy Characteristics'!F:F,MATCH($C1039,'Policy Characteristics'!$C:$C,0))),"",INDEX('Policy Characteristics'!F:F,MATCH($C1039,'Policy Characteristics'!$C:$C,0)))</f>
        <v>0</v>
      </c>
      <c r="M1039" s="239">
        <f>IF(ISBLANK(INDEX('Policy Characteristics'!G:G,MATCH($C1039,'Policy Characteristics'!$C:$C,0))),"",INDEX('Policy Characteristics'!G:G,MATCH($C1039,'Policy Characteristics'!$C:$C,0)))</f>
        <v>1</v>
      </c>
      <c r="N1039" s="239">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34" t="str">
        <f>IF(ISBLANK(INDEX('Policy Characteristics'!B:B,MATCH($C1040,'Policy Characteristics'!$C:$C,0))),"",INDEX('Policy Characteristics'!B:B,MATCH($C1040,'Policy Characteristics'!$C:$C,0)))</f>
        <v>Feedstock Shifting</v>
      </c>
      <c r="C1040" s="76" t="str">
        <f t="shared" si="33"/>
        <v>Fraction of Feedstock Shifted</v>
      </c>
      <c r="D1040" s="78" t="s">
        <v>1318</v>
      </c>
      <c r="E1040" s="88" t="s">
        <v>647</v>
      </c>
      <c r="F1040" t="s">
        <v>1280</v>
      </c>
      <c r="G1040" s="88" t="s">
        <v>653</v>
      </c>
      <c r="H1040" s="80">
        <v>2635</v>
      </c>
      <c r="I1040" s="247" t="s">
        <v>44</v>
      </c>
      <c r="J1040" s="236"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9">
        <f>IF(ISBLANK(INDEX('Policy Characteristics'!F:F,MATCH($C1040,'Policy Characteristics'!$C:$C,0))),"",INDEX('Policy Characteristics'!F:F,MATCH($C1040,'Policy Characteristics'!$C:$C,0)))</f>
        <v>0</v>
      </c>
      <c r="M1040" s="239">
        <f>IF(ISBLANK(INDEX('Policy Characteristics'!G:G,MATCH($C1040,'Policy Characteristics'!$C:$C,0))),"",INDEX('Policy Characteristics'!G:G,MATCH($C1040,'Policy Characteristics'!$C:$C,0)))</f>
        <v>1</v>
      </c>
      <c r="N1040" s="239">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34" t="str">
        <f>IF(ISBLANK(INDEX('Policy Characteristics'!B:B,MATCH($C1041,'Policy Characteristics'!$C:$C,0))),"",INDEX('Policy Characteristics'!B:B,MATCH($C1041,'Policy Characteristics'!$C:$C,0)))</f>
        <v>Feedstock Shifting</v>
      </c>
      <c r="C1041" s="76" t="str">
        <f t="shared" si="33"/>
        <v>Fraction of Feedstock Shifted</v>
      </c>
      <c r="D1041" s="78" t="s">
        <v>1318</v>
      </c>
      <c r="E1041" s="88" t="s">
        <v>946</v>
      </c>
      <c r="F1041" t="s">
        <v>1280</v>
      </c>
      <c r="G1041" s="88" t="s">
        <v>949</v>
      </c>
      <c r="H1041" s="80">
        <v>2636</v>
      </c>
      <c r="I1041" s="247" t="s">
        <v>44</v>
      </c>
      <c r="J1041" s="236"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9">
        <f>IF(ISBLANK(INDEX('Policy Characteristics'!F:F,MATCH($C1041,'Policy Characteristics'!$C:$C,0))),"",INDEX('Policy Characteristics'!F:F,MATCH($C1041,'Policy Characteristics'!$C:$C,0)))</f>
        <v>0</v>
      </c>
      <c r="M1041" s="239">
        <f>IF(ISBLANK(INDEX('Policy Characteristics'!G:G,MATCH($C1041,'Policy Characteristics'!$C:$C,0))),"",INDEX('Policy Characteristics'!G:G,MATCH($C1041,'Policy Characteristics'!$C:$C,0)))</f>
        <v>1</v>
      </c>
      <c r="N1041" s="239">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34" t="str">
        <f>IF(ISBLANK(INDEX('Policy Characteristics'!B:B,MATCH($C1042,'Policy Characteristics'!$C:$C,0))),"",INDEX('Policy Characteristics'!B:B,MATCH($C1042,'Policy Characteristics'!$C:$C,0)))</f>
        <v>Feedstock Shifting</v>
      </c>
      <c r="C1042" s="76" t="str">
        <f t="shared" si="33"/>
        <v>Fraction of Feedstock Shifted</v>
      </c>
      <c r="D1042" s="78" t="s">
        <v>1318</v>
      </c>
      <c r="E1042" s="88" t="s">
        <v>947</v>
      </c>
      <c r="F1042" t="s">
        <v>1280</v>
      </c>
      <c r="G1042" s="88" t="s">
        <v>951</v>
      </c>
      <c r="H1042" s="80">
        <v>2637</v>
      </c>
      <c r="I1042" s="247" t="s">
        <v>44</v>
      </c>
      <c r="J1042" s="236"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9">
        <f>IF(ISBLANK(INDEX('Policy Characteristics'!F:F,MATCH($C1042,'Policy Characteristics'!$C:$C,0))),"",INDEX('Policy Characteristics'!F:F,MATCH($C1042,'Policy Characteristics'!$C:$C,0)))</f>
        <v>0</v>
      </c>
      <c r="M1042" s="239">
        <f>IF(ISBLANK(INDEX('Policy Characteristics'!G:G,MATCH($C1042,'Policy Characteristics'!$C:$C,0))),"",INDEX('Policy Characteristics'!G:G,MATCH($C1042,'Policy Characteristics'!$C:$C,0)))</f>
        <v>1</v>
      </c>
      <c r="N1042" s="239">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34" t="str">
        <f>IF(ISBLANK(INDEX('Policy Characteristics'!B:B,MATCH($C1043,'Policy Characteristics'!$C:$C,0))),"",INDEX('Policy Characteristics'!B:B,MATCH($C1043,'Policy Characteristics'!$C:$C,0)))</f>
        <v>Feedstock Shifting</v>
      </c>
      <c r="C1043" s="76" t="str">
        <f t="shared" si="33"/>
        <v>Fraction of Feedstock Shifted</v>
      </c>
      <c r="D1043" s="78" t="s">
        <v>1318</v>
      </c>
      <c r="E1043" s="88" t="s">
        <v>948</v>
      </c>
      <c r="F1043" t="s">
        <v>1280</v>
      </c>
      <c r="G1043" s="88" t="s">
        <v>952</v>
      </c>
      <c r="H1043" s="80">
        <v>2638</v>
      </c>
      <c r="I1043" s="247" t="s">
        <v>44</v>
      </c>
      <c r="J1043" s="236"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9">
        <f>IF(ISBLANK(INDEX('Policy Characteristics'!F:F,MATCH($C1043,'Policy Characteristics'!$C:$C,0))),"",INDEX('Policy Characteristics'!F:F,MATCH($C1043,'Policy Characteristics'!$C:$C,0)))</f>
        <v>0</v>
      </c>
      <c r="M1043" s="239">
        <f>IF(ISBLANK(INDEX('Policy Characteristics'!G:G,MATCH($C1043,'Policy Characteristics'!$C:$C,0))),"",INDEX('Policy Characteristics'!G:G,MATCH($C1043,'Policy Characteristics'!$C:$C,0)))</f>
        <v>1</v>
      </c>
      <c r="N1043" s="239">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34" t="str">
        <f>IF(ISBLANK(INDEX('Policy Characteristics'!B:B,MATCH($C1044,'Policy Characteristics'!$C:$C,0))),"",INDEX('Policy Characteristics'!B:B,MATCH($C1044,'Policy Characteristics'!$C:$C,0)))</f>
        <v>Feedstock Shifting</v>
      </c>
      <c r="C1044" s="76" t="str">
        <f t="shared" si="33"/>
        <v>Fraction of Feedstock Shifted</v>
      </c>
      <c r="D1044" s="78" t="s">
        <v>1318</v>
      </c>
      <c r="E1044" s="88" t="s">
        <v>945</v>
      </c>
      <c r="F1044" t="s">
        <v>1280</v>
      </c>
      <c r="G1044" s="88" t="s">
        <v>950</v>
      </c>
      <c r="H1044" s="80">
        <v>2639</v>
      </c>
      <c r="I1044" s="247" t="s">
        <v>44</v>
      </c>
      <c r="J1044" s="236"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9">
        <f>IF(ISBLANK(INDEX('Policy Characteristics'!F:F,MATCH($C1044,'Policy Characteristics'!$C:$C,0))),"",INDEX('Policy Characteristics'!F:F,MATCH($C1044,'Policy Characteristics'!$C:$C,0)))</f>
        <v>0</v>
      </c>
      <c r="M1044" s="239">
        <f>IF(ISBLANK(INDEX('Policy Characteristics'!G:G,MATCH($C1044,'Policy Characteristics'!$C:$C,0))),"",INDEX('Policy Characteristics'!G:G,MATCH($C1044,'Policy Characteristics'!$C:$C,0)))</f>
        <v>1</v>
      </c>
      <c r="N1044" s="239">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34" t="str">
        <f>IF(ISBLANK(INDEX('Policy Characteristics'!B:B,MATCH($C1045,'Policy Characteristics'!$C:$C,0))),"",INDEX('Policy Characteristics'!B:B,MATCH($C1045,'Policy Characteristics'!$C:$C,0)))</f>
        <v>Feedstock Shifting</v>
      </c>
      <c r="C1045" s="76" t="str">
        <f t="shared" si="33"/>
        <v>Fraction of Feedstock Shifted</v>
      </c>
      <c r="D1045" s="78" t="s">
        <v>1319</v>
      </c>
      <c r="E1045" s="88" t="s">
        <v>642</v>
      </c>
      <c r="F1045" t="s">
        <v>1281</v>
      </c>
      <c r="G1045" s="88" t="s">
        <v>648</v>
      </c>
      <c r="H1045" s="80">
        <v>2640</v>
      </c>
      <c r="I1045" s="247" t="s">
        <v>44</v>
      </c>
      <c r="J1045" s="236"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9">
        <f>IF(ISBLANK(INDEX('Policy Characteristics'!F:F,MATCH($C1045,'Policy Characteristics'!$C:$C,0))),"",INDEX('Policy Characteristics'!F:F,MATCH($C1045,'Policy Characteristics'!$C:$C,0)))</f>
        <v>0</v>
      </c>
      <c r="M1045" s="239">
        <f>IF(ISBLANK(INDEX('Policy Characteristics'!G:G,MATCH($C1045,'Policy Characteristics'!$C:$C,0))),"",INDEX('Policy Characteristics'!G:G,MATCH($C1045,'Policy Characteristics'!$C:$C,0)))</f>
        <v>1</v>
      </c>
      <c r="N1045" s="239">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34" t="str">
        <f>IF(ISBLANK(INDEX('Policy Characteristics'!B:B,MATCH($C1046,'Policy Characteristics'!$C:$C,0))),"",INDEX('Policy Characteristics'!B:B,MATCH($C1046,'Policy Characteristics'!$C:$C,0)))</f>
        <v>Feedstock Shifting</v>
      </c>
      <c r="C1046" s="76" t="str">
        <f t="shared" si="33"/>
        <v>Fraction of Feedstock Shifted</v>
      </c>
      <c r="D1046" s="78" t="s">
        <v>1319</v>
      </c>
      <c r="E1046" s="88" t="s">
        <v>643</v>
      </c>
      <c r="F1046" t="s">
        <v>1281</v>
      </c>
      <c r="G1046" s="88" t="s">
        <v>651</v>
      </c>
      <c r="H1046" s="80">
        <v>2641</v>
      </c>
      <c r="I1046" s="247" t="s">
        <v>44</v>
      </c>
      <c r="J1046" s="236"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9">
        <f>IF(ISBLANK(INDEX('Policy Characteristics'!F:F,MATCH($C1046,'Policy Characteristics'!$C:$C,0))),"",INDEX('Policy Characteristics'!F:F,MATCH($C1046,'Policy Characteristics'!$C:$C,0)))</f>
        <v>0</v>
      </c>
      <c r="M1046" s="239">
        <f>IF(ISBLANK(INDEX('Policy Characteristics'!G:G,MATCH($C1046,'Policy Characteristics'!$C:$C,0))),"",INDEX('Policy Characteristics'!G:G,MATCH($C1046,'Policy Characteristics'!$C:$C,0)))</f>
        <v>1</v>
      </c>
      <c r="N1046" s="239">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34" t="str">
        <f>IF(ISBLANK(INDEX('Policy Characteristics'!B:B,MATCH($C1047,'Policy Characteristics'!$C:$C,0))),"",INDEX('Policy Characteristics'!B:B,MATCH($C1047,'Policy Characteristics'!$C:$C,0)))</f>
        <v>Feedstock Shifting</v>
      </c>
      <c r="C1047" s="76" t="str">
        <f t="shared" si="33"/>
        <v>Fraction of Feedstock Shifted</v>
      </c>
      <c r="D1047" s="78" t="s">
        <v>1319</v>
      </c>
      <c r="E1047" s="88" t="s">
        <v>644</v>
      </c>
      <c r="F1047" t="s">
        <v>1281</v>
      </c>
      <c r="G1047" s="88" t="s">
        <v>652</v>
      </c>
      <c r="H1047" s="80">
        <v>2642</v>
      </c>
      <c r="I1047" s="247" t="s">
        <v>44</v>
      </c>
      <c r="J1047" s="236"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9">
        <f>IF(ISBLANK(INDEX('Policy Characteristics'!F:F,MATCH($C1047,'Policy Characteristics'!$C:$C,0))),"",INDEX('Policy Characteristics'!F:F,MATCH($C1047,'Policy Characteristics'!$C:$C,0)))</f>
        <v>0</v>
      </c>
      <c r="M1047" s="239">
        <f>IF(ISBLANK(INDEX('Policy Characteristics'!G:G,MATCH($C1047,'Policy Characteristics'!$C:$C,0))),"",INDEX('Policy Characteristics'!G:G,MATCH($C1047,'Policy Characteristics'!$C:$C,0)))</f>
        <v>1</v>
      </c>
      <c r="N1047" s="239">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34" t="str">
        <f>IF(ISBLANK(INDEX('Policy Characteristics'!B:B,MATCH($C1048,'Policy Characteristics'!$C:$C,0))),"",INDEX('Policy Characteristics'!B:B,MATCH($C1048,'Policy Characteristics'!$C:$C,0)))</f>
        <v>Feedstock Shifting</v>
      </c>
      <c r="C1048" s="76" t="str">
        <f t="shared" si="33"/>
        <v>Fraction of Feedstock Shifted</v>
      </c>
      <c r="D1048" s="78" t="s">
        <v>1319</v>
      </c>
      <c r="E1048" s="88" t="s">
        <v>645</v>
      </c>
      <c r="F1048" t="s">
        <v>1281</v>
      </c>
      <c r="G1048" s="88" t="s">
        <v>649</v>
      </c>
      <c r="H1048" s="80">
        <v>2643</v>
      </c>
      <c r="I1048" s="247" t="s">
        <v>44</v>
      </c>
      <c r="J1048" s="236"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9">
        <f>IF(ISBLANK(INDEX('Policy Characteristics'!F:F,MATCH($C1048,'Policy Characteristics'!$C:$C,0))),"",INDEX('Policy Characteristics'!F:F,MATCH($C1048,'Policy Characteristics'!$C:$C,0)))</f>
        <v>0</v>
      </c>
      <c r="M1048" s="239">
        <f>IF(ISBLANK(INDEX('Policy Characteristics'!G:G,MATCH($C1048,'Policy Characteristics'!$C:$C,0))),"",INDEX('Policy Characteristics'!G:G,MATCH($C1048,'Policy Characteristics'!$C:$C,0)))</f>
        <v>1</v>
      </c>
      <c r="N1048" s="239">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34" t="str">
        <f>IF(ISBLANK(INDEX('Policy Characteristics'!B:B,MATCH($C1049,'Policy Characteristics'!$C:$C,0))),"",INDEX('Policy Characteristics'!B:B,MATCH($C1049,'Policy Characteristics'!$C:$C,0)))</f>
        <v>Feedstock Shifting</v>
      </c>
      <c r="C1049" s="76" t="str">
        <f t="shared" si="33"/>
        <v>Fraction of Feedstock Shifted</v>
      </c>
      <c r="D1049" s="78" t="s">
        <v>1319</v>
      </c>
      <c r="E1049" s="88" t="s">
        <v>646</v>
      </c>
      <c r="F1049" t="s">
        <v>1281</v>
      </c>
      <c r="G1049" s="88" t="s">
        <v>650</v>
      </c>
      <c r="H1049" s="80">
        <v>2644</v>
      </c>
      <c r="I1049" s="247" t="s">
        <v>44</v>
      </c>
      <c r="J1049" s="236"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9">
        <f>IF(ISBLANK(INDEX('Policy Characteristics'!F:F,MATCH($C1049,'Policy Characteristics'!$C:$C,0))),"",INDEX('Policy Characteristics'!F:F,MATCH($C1049,'Policy Characteristics'!$C:$C,0)))</f>
        <v>0</v>
      </c>
      <c r="M1049" s="239">
        <f>IF(ISBLANK(INDEX('Policy Characteristics'!G:G,MATCH($C1049,'Policy Characteristics'!$C:$C,0))),"",INDEX('Policy Characteristics'!G:G,MATCH($C1049,'Policy Characteristics'!$C:$C,0)))</f>
        <v>1</v>
      </c>
      <c r="N1049" s="239">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34" t="str">
        <f>IF(ISBLANK(INDEX('Policy Characteristics'!B:B,MATCH($C1050,'Policy Characteristics'!$C:$C,0))),"",INDEX('Policy Characteristics'!B:B,MATCH($C1050,'Policy Characteristics'!$C:$C,0)))</f>
        <v>Feedstock Shifting</v>
      </c>
      <c r="C1050" s="76" t="str">
        <f t="shared" si="33"/>
        <v>Fraction of Feedstock Shifted</v>
      </c>
      <c r="D1050" s="78" t="s">
        <v>1319</v>
      </c>
      <c r="E1050" s="88" t="s">
        <v>647</v>
      </c>
      <c r="F1050" t="s">
        <v>1281</v>
      </c>
      <c r="G1050" s="88" t="s">
        <v>653</v>
      </c>
      <c r="H1050" s="80">
        <v>2645</v>
      </c>
      <c r="I1050" s="247" t="s">
        <v>44</v>
      </c>
      <c r="J1050" s="236"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9">
        <f>IF(ISBLANK(INDEX('Policy Characteristics'!F:F,MATCH($C1050,'Policy Characteristics'!$C:$C,0))),"",INDEX('Policy Characteristics'!F:F,MATCH($C1050,'Policy Characteristics'!$C:$C,0)))</f>
        <v>0</v>
      </c>
      <c r="M1050" s="239">
        <f>IF(ISBLANK(INDEX('Policy Characteristics'!G:G,MATCH($C1050,'Policy Characteristics'!$C:$C,0))),"",INDEX('Policy Characteristics'!G:G,MATCH($C1050,'Policy Characteristics'!$C:$C,0)))</f>
        <v>1</v>
      </c>
      <c r="N1050" s="239">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34" t="str">
        <f>IF(ISBLANK(INDEX('Policy Characteristics'!B:B,MATCH($C1051,'Policy Characteristics'!$C:$C,0))),"",INDEX('Policy Characteristics'!B:B,MATCH($C1051,'Policy Characteristics'!$C:$C,0)))</f>
        <v>Feedstock Shifting</v>
      </c>
      <c r="C1051" s="76" t="str">
        <f t="shared" si="33"/>
        <v>Fraction of Feedstock Shifted</v>
      </c>
      <c r="D1051" s="78" t="s">
        <v>1319</v>
      </c>
      <c r="E1051" s="88" t="s">
        <v>946</v>
      </c>
      <c r="F1051" t="s">
        <v>1281</v>
      </c>
      <c r="G1051" s="88" t="s">
        <v>949</v>
      </c>
      <c r="H1051" s="80">
        <v>2646</v>
      </c>
      <c r="I1051" s="247" t="s">
        <v>44</v>
      </c>
      <c r="J1051" s="236"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9">
        <f>IF(ISBLANK(INDEX('Policy Characteristics'!F:F,MATCH($C1051,'Policy Characteristics'!$C:$C,0))),"",INDEX('Policy Characteristics'!F:F,MATCH($C1051,'Policy Characteristics'!$C:$C,0)))</f>
        <v>0</v>
      </c>
      <c r="M1051" s="239">
        <f>IF(ISBLANK(INDEX('Policy Characteristics'!G:G,MATCH($C1051,'Policy Characteristics'!$C:$C,0))),"",INDEX('Policy Characteristics'!G:G,MATCH($C1051,'Policy Characteristics'!$C:$C,0)))</f>
        <v>1</v>
      </c>
      <c r="N1051" s="239">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34" t="str">
        <f>IF(ISBLANK(INDEX('Policy Characteristics'!B:B,MATCH($C1052,'Policy Characteristics'!$C:$C,0))),"",INDEX('Policy Characteristics'!B:B,MATCH($C1052,'Policy Characteristics'!$C:$C,0)))</f>
        <v>Feedstock Shifting</v>
      </c>
      <c r="C1052" s="76" t="str">
        <f t="shared" si="33"/>
        <v>Fraction of Feedstock Shifted</v>
      </c>
      <c r="D1052" s="78" t="s">
        <v>1319</v>
      </c>
      <c r="E1052" s="88" t="s">
        <v>947</v>
      </c>
      <c r="F1052" t="s">
        <v>1281</v>
      </c>
      <c r="G1052" s="88" t="s">
        <v>951</v>
      </c>
      <c r="H1052" s="80">
        <v>2647</v>
      </c>
      <c r="I1052" s="247" t="s">
        <v>44</v>
      </c>
      <c r="J1052" s="236"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9">
        <f>IF(ISBLANK(INDEX('Policy Characteristics'!F:F,MATCH($C1052,'Policy Characteristics'!$C:$C,0))),"",INDEX('Policy Characteristics'!F:F,MATCH($C1052,'Policy Characteristics'!$C:$C,0)))</f>
        <v>0</v>
      </c>
      <c r="M1052" s="239">
        <f>IF(ISBLANK(INDEX('Policy Characteristics'!G:G,MATCH($C1052,'Policy Characteristics'!$C:$C,0))),"",INDEX('Policy Characteristics'!G:G,MATCH($C1052,'Policy Characteristics'!$C:$C,0)))</f>
        <v>1</v>
      </c>
      <c r="N1052" s="239">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34" t="str">
        <f>IF(ISBLANK(INDEX('Policy Characteristics'!B:B,MATCH($C1053,'Policy Characteristics'!$C:$C,0))),"",INDEX('Policy Characteristics'!B:B,MATCH($C1053,'Policy Characteristics'!$C:$C,0)))</f>
        <v>Feedstock Shifting</v>
      </c>
      <c r="C1053" s="76" t="str">
        <f t="shared" si="33"/>
        <v>Fraction of Feedstock Shifted</v>
      </c>
      <c r="D1053" s="78" t="s">
        <v>1319</v>
      </c>
      <c r="E1053" s="88" t="s">
        <v>948</v>
      </c>
      <c r="F1053" t="s">
        <v>1281</v>
      </c>
      <c r="G1053" s="88" t="s">
        <v>952</v>
      </c>
      <c r="H1053" s="80">
        <v>2648</v>
      </c>
      <c r="I1053" s="247" t="s">
        <v>44</v>
      </c>
      <c r="J1053" s="236"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9">
        <f>IF(ISBLANK(INDEX('Policy Characteristics'!F:F,MATCH($C1053,'Policy Characteristics'!$C:$C,0))),"",INDEX('Policy Characteristics'!F:F,MATCH($C1053,'Policy Characteristics'!$C:$C,0)))</f>
        <v>0</v>
      </c>
      <c r="M1053" s="239">
        <f>IF(ISBLANK(INDEX('Policy Characteristics'!G:G,MATCH($C1053,'Policy Characteristics'!$C:$C,0))),"",INDEX('Policy Characteristics'!G:G,MATCH($C1053,'Policy Characteristics'!$C:$C,0)))</f>
        <v>1</v>
      </c>
      <c r="N1053" s="239">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34" t="str">
        <f>IF(ISBLANK(INDEX('Policy Characteristics'!B:B,MATCH($C1054,'Policy Characteristics'!$C:$C,0))),"",INDEX('Policy Characteristics'!B:B,MATCH($C1054,'Policy Characteristics'!$C:$C,0)))</f>
        <v>Feedstock Shifting</v>
      </c>
      <c r="C1054" s="76" t="str">
        <f t="shared" si="33"/>
        <v>Fraction of Feedstock Shifted</v>
      </c>
      <c r="D1054" s="78" t="s">
        <v>1319</v>
      </c>
      <c r="E1054" s="88" t="s">
        <v>945</v>
      </c>
      <c r="F1054" t="s">
        <v>1281</v>
      </c>
      <c r="G1054" s="88" t="s">
        <v>950</v>
      </c>
      <c r="H1054" s="80">
        <v>2649</v>
      </c>
      <c r="I1054" s="247" t="s">
        <v>44</v>
      </c>
      <c r="J1054" s="236"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9">
        <f>IF(ISBLANK(INDEX('Policy Characteristics'!F:F,MATCH($C1054,'Policy Characteristics'!$C:$C,0))),"",INDEX('Policy Characteristics'!F:F,MATCH($C1054,'Policy Characteristics'!$C:$C,0)))</f>
        <v>0</v>
      </c>
      <c r="M1054" s="239">
        <f>IF(ISBLANK(INDEX('Policy Characteristics'!G:G,MATCH($C1054,'Policy Characteristics'!$C:$C,0))),"",INDEX('Policy Characteristics'!G:G,MATCH($C1054,'Policy Characteristics'!$C:$C,0)))</f>
        <v>1</v>
      </c>
      <c r="N1054" s="239">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34" t="str">
        <f>IF(ISBLANK(INDEX('Policy Characteristics'!B:B,MATCH($C1055,'Policy Characteristics'!$C:$C,0))),"",INDEX('Policy Characteristics'!B:B,MATCH($C1055,'Policy Characteristics'!$C:$C,0)))</f>
        <v>Feedstock Shifting</v>
      </c>
      <c r="C1055" s="76" t="str">
        <f t="shared" si="33"/>
        <v>Fraction of Feedstock Shifted</v>
      </c>
      <c r="D1055" s="78" t="s">
        <v>1320</v>
      </c>
      <c r="E1055" s="88" t="s">
        <v>642</v>
      </c>
      <c r="F1055" t="s">
        <v>1282</v>
      </c>
      <c r="G1055" s="88" t="s">
        <v>648</v>
      </c>
      <c r="H1055" s="80">
        <v>2650</v>
      </c>
      <c r="I1055" s="247" t="s">
        <v>44</v>
      </c>
      <c r="J1055" s="236"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9">
        <f>IF(ISBLANK(INDEX('Policy Characteristics'!F:F,MATCH($C1055,'Policy Characteristics'!$C:$C,0))),"",INDEX('Policy Characteristics'!F:F,MATCH($C1055,'Policy Characteristics'!$C:$C,0)))</f>
        <v>0</v>
      </c>
      <c r="M1055" s="239">
        <f>IF(ISBLANK(INDEX('Policy Characteristics'!G:G,MATCH($C1055,'Policy Characteristics'!$C:$C,0))),"",INDEX('Policy Characteristics'!G:G,MATCH($C1055,'Policy Characteristics'!$C:$C,0)))</f>
        <v>1</v>
      </c>
      <c r="N1055" s="239">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34" t="str">
        <f>IF(ISBLANK(INDEX('Policy Characteristics'!B:B,MATCH($C1056,'Policy Characteristics'!$C:$C,0))),"",INDEX('Policy Characteristics'!B:B,MATCH($C1056,'Policy Characteristics'!$C:$C,0)))</f>
        <v>Feedstock Shifting</v>
      </c>
      <c r="C1056" s="76" t="str">
        <f t="shared" si="33"/>
        <v>Fraction of Feedstock Shifted</v>
      </c>
      <c r="D1056" s="78" t="s">
        <v>1320</v>
      </c>
      <c r="E1056" s="88" t="s">
        <v>643</v>
      </c>
      <c r="F1056" t="s">
        <v>1282</v>
      </c>
      <c r="G1056" s="88" t="s">
        <v>651</v>
      </c>
      <c r="H1056" s="80">
        <v>2651</v>
      </c>
      <c r="I1056" s="247" t="s">
        <v>44</v>
      </c>
      <c r="J1056" s="236"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9">
        <f>IF(ISBLANK(INDEX('Policy Characteristics'!F:F,MATCH($C1056,'Policy Characteristics'!$C:$C,0))),"",INDEX('Policy Characteristics'!F:F,MATCH($C1056,'Policy Characteristics'!$C:$C,0)))</f>
        <v>0</v>
      </c>
      <c r="M1056" s="239">
        <f>IF(ISBLANK(INDEX('Policy Characteristics'!G:G,MATCH($C1056,'Policy Characteristics'!$C:$C,0))),"",INDEX('Policy Characteristics'!G:G,MATCH($C1056,'Policy Characteristics'!$C:$C,0)))</f>
        <v>1</v>
      </c>
      <c r="N1056" s="239">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34" t="str">
        <f>IF(ISBLANK(INDEX('Policy Characteristics'!B:B,MATCH($C1057,'Policy Characteristics'!$C:$C,0))),"",INDEX('Policy Characteristics'!B:B,MATCH($C1057,'Policy Characteristics'!$C:$C,0)))</f>
        <v>Feedstock Shifting</v>
      </c>
      <c r="C1057" s="76" t="str">
        <f t="shared" si="33"/>
        <v>Fraction of Feedstock Shifted</v>
      </c>
      <c r="D1057" s="78" t="s">
        <v>1320</v>
      </c>
      <c r="E1057" s="88" t="s">
        <v>644</v>
      </c>
      <c r="F1057" t="s">
        <v>1282</v>
      </c>
      <c r="G1057" s="88" t="s">
        <v>652</v>
      </c>
      <c r="H1057" s="80">
        <v>2652</v>
      </c>
      <c r="I1057" s="247" t="s">
        <v>44</v>
      </c>
      <c r="J1057" s="236"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9">
        <f>IF(ISBLANK(INDEX('Policy Characteristics'!F:F,MATCH($C1057,'Policy Characteristics'!$C:$C,0))),"",INDEX('Policy Characteristics'!F:F,MATCH($C1057,'Policy Characteristics'!$C:$C,0)))</f>
        <v>0</v>
      </c>
      <c r="M1057" s="239">
        <f>IF(ISBLANK(INDEX('Policy Characteristics'!G:G,MATCH($C1057,'Policy Characteristics'!$C:$C,0))),"",INDEX('Policy Characteristics'!G:G,MATCH($C1057,'Policy Characteristics'!$C:$C,0)))</f>
        <v>1</v>
      </c>
      <c r="N1057" s="239">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34" t="str">
        <f>IF(ISBLANK(INDEX('Policy Characteristics'!B:B,MATCH($C1058,'Policy Characteristics'!$C:$C,0))),"",INDEX('Policy Characteristics'!B:B,MATCH($C1058,'Policy Characteristics'!$C:$C,0)))</f>
        <v>Feedstock Shifting</v>
      </c>
      <c r="C1058" s="76" t="str">
        <f t="shared" si="33"/>
        <v>Fraction of Feedstock Shifted</v>
      </c>
      <c r="D1058" s="78" t="s">
        <v>1320</v>
      </c>
      <c r="E1058" s="88" t="s">
        <v>645</v>
      </c>
      <c r="F1058" t="s">
        <v>1282</v>
      </c>
      <c r="G1058" s="88" t="s">
        <v>649</v>
      </c>
      <c r="H1058" s="80">
        <v>2653</v>
      </c>
      <c r="I1058" s="247" t="s">
        <v>44</v>
      </c>
      <c r="J1058" s="236"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9">
        <f>IF(ISBLANK(INDEX('Policy Characteristics'!F:F,MATCH($C1058,'Policy Characteristics'!$C:$C,0))),"",INDEX('Policy Characteristics'!F:F,MATCH($C1058,'Policy Characteristics'!$C:$C,0)))</f>
        <v>0</v>
      </c>
      <c r="M1058" s="239">
        <f>IF(ISBLANK(INDEX('Policy Characteristics'!G:G,MATCH($C1058,'Policy Characteristics'!$C:$C,0))),"",INDEX('Policy Characteristics'!G:G,MATCH($C1058,'Policy Characteristics'!$C:$C,0)))</f>
        <v>1</v>
      </c>
      <c r="N1058" s="239">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34" t="str">
        <f>IF(ISBLANK(INDEX('Policy Characteristics'!B:B,MATCH($C1059,'Policy Characteristics'!$C:$C,0))),"",INDEX('Policy Characteristics'!B:B,MATCH($C1059,'Policy Characteristics'!$C:$C,0)))</f>
        <v>Feedstock Shifting</v>
      </c>
      <c r="C1059" s="76" t="str">
        <f t="shared" ref="C1059:C1114" si="34">C$865</f>
        <v>Fraction of Feedstock Shifted</v>
      </c>
      <c r="D1059" s="78" t="s">
        <v>1320</v>
      </c>
      <c r="E1059" s="88" t="s">
        <v>646</v>
      </c>
      <c r="F1059" t="s">
        <v>1282</v>
      </c>
      <c r="G1059" s="88" t="s">
        <v>650</v>
      </c>
      <c r="H1059" s="80">
        <v>2654</v>
      </c>
      <c r="I1059" s="247" t="s">
        <v>44</v>
      </c>
      <c r="J1059" s="236"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9">
        <f>IF(ISBLANK(INDEX('Policy Characteristics'!F:F,MATCH($C1059,'Policy Characteristics'!$C:$C,0))),"",INDEX('Policy Characteristics'!F:F,MATCH($C1059,'Policy Characteristics'!$C:$C,0)))</f>
        <v>0</v>
      </c>
      <c r="M1059" s="239">
        <f>IF(ISBLANK(INDEX('Policy Characteristics'!G:G,MATCH($C1059,'Policy Characteristics'!$C:$C,0))),"",INDEX('Policy Characteristics'!G:G,MATCH($C1059,'Policy Characteristics'!$C:$C,0)))</f>
        <v>1</v>
      </c>
      <c r="N1059" s="239">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34" t="str">
        <f>IF(ISBLANK(INDEX('Policy Characteristics'!B:B,MATCH($C1060,'Policy Characteristics'!$C:$C,0))),"",INDEX('Policy Characteristics'!B:B,MATCH($C1060,'Policy Characteristics'!$C:$C,0)))</f>
        <v>Feedstock Shifting</v>
      </c>
      <c r="C1060" s="76" t="str">
        <f t="shared" si="34"/>
        <v>Fraction of Feedstock Shifted</v>
      </c>
      <c r="D1060" s="78" t="s">
        <v>1320</v>
      </c>
      <c r="E1060" s="88" t="s">
        <v>647</v>
      </c>
      <c r="F1060" t="s">
        <v>1282</v>
      </c>
      <c r="G1060" s="88" t="s">
        <v>653</v>
      </c>
      <c r="H1060" s="80">
        <v>2655</v>
      </c>
      <c r="I1060" s="247" t="s">
        <v>44</v>
      </c>
      <c r="J1060" s="236"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9">
        <f>IF(ISBLANK(INDEX('Policy Characteristics'!F:F,MATCH($C1060,'Policy Characteristics'!$C:$C,0))),"",INDEX('Policy Characteristics'!F:F,MATCH($C1060,'Policy Characteristics'!$C:$C,0)))</f>
        <v>0</v>
      </c>
      <c r="M1060" s="239">
        <f>IF(ISBLANK(INDEX('Policy Characteristics'!G:G,MATCH($C1060,'Policy Characteristics'!$C:$C,0))),"",INDEX('Policy Characteristics'!G:G,MATCH($C1060,'Policy Characteristics'!$C:$C,0)))</f>
        <v>1</v>
      </c>
      <c r="N1060" s="239">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34" t="str">
        <f>IF(ISBLANK(INDEX('Policy Characteristics'!B:B,MATCH($C1061,'Policy Characteristics'!$C:$C,0))),"",INDEX('Policy Characteristics'!B:B,MATCH($C1061,'Policy Characteristics'!$C:$C,0)))</f>
        <v>Feedstock Shifting</v>
      </c>
      <c r="C1061" s="76" t="str">
        <f t="shared" si="34"/>
        <v>Fraction of Feedstock Shifted</v>
      </c>
      <c r="D1061" s="78" t="s">
        <v>1320</v>
      </c>
      <c r="E1061" s="88" t="s">
        <v>946</v>
      </c>
      <c r="F1061" t="s">
        <v>1282</v>
      </c>
      <c r="G1061" s="88" t="s">
        <v>949</v>
      </c>
      <c r="H1061" s="80">
        <v>2656</v>
      </c>
      <c r="I1061" s="247" t="s">
        <v>44</v>
      </c>
      <c r="J1061" s="236"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9">
        <f>IF(ISBLANK(INDEX('Policy Characteristics'!F:F,MATCH($C1061,'Policy Characteristics'!$C:$C,0))),"",INDEX('Policy Characteristics'!F:F,MATCH($C1061,'Policy Characteristics'!$C:$C,0)))</f>
        <v>0</v>
      </c>
      <c r="M1061" s="239">
        <f>IF(ISBLANK(INDEX('Policy Characteristics'!G:G,MATCH($C1061,'Policy Characteristics'!$C:$C,0))),"",INDEX('Policy Characteristics'!G:G,MATCH($C1061,'Policy Characteristics'!$C:$C,0)))</f>
        <v>1</v>
      </c>
      <c r="N1061" s="239">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34" t="str">
        <f>IF(ISBLANK(INDEX('Policy Characteristics'!B:B,MATCH($C1062,'Policy Characteristics'!$C:$C,0))),"",INDEX('Policy Characteristics'!B:B,MATCH($C1062,'Policy Characteristics'!$C:$C,0)))</f>
        <v>Feedstock Shifting</v>
      </c>
      <c r="C1062" s="76" t="str">
        <f t="shared" si="34"/>
        <v>Fraction of Feedstock Shifted</v>
      </c>
      <c r="D1062" s="78" t="s">
        <v>1320</v>
      </c>
      <c r="E1062" s="88" t="s">
        <v>947</v>
      </c>
      <c r="F1062" t="s">
        <v>1282</v>
      </c>
      <c r="G1062" s="88" t="s">
        <v>951</v>
      </c>
      <c r="H1062" s="80">
        <v>2657</v>
      </c>
      <c r="I1062" s="247" t="s">
        <v>44</v>
      </c>
      <c r="J1062" s="236"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9">
        <f>IF(ISBLANK(INDEX('Policy Characteristics'!F:F,MATCH($C1062,'Policy Characteristics'!$C:$C,0))),"",INDEX('Policy Characteristics'!F:F,MATCH($C1062,'Policy Characteristics'!$C:$C,0)))</f>
        <v>0</v>
      </c>
      <c r="M1062" s="239">
        <f>IF(ISBLANK(INDEX('Policy Characteristics'!G:G,MATCH($C1062,'Policy Characteristics'!$C:$C,0))),"",INDEX('Policy Characteristics'!G:G,MATCH($C1062,'Policy Characteristics'!$C:$C,0)))</f>
        <v>1</v>
      </c>
      <c r="N1062" s="239">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34" t="str">
        <f>IF(ISBLANK(INDEX('Policy Characteristics'!B:B,MATCH($C1063,'Policy Characteristics'!$C:$C,0))),"",INDEX('Policy Characteristics'!B:B,MATCH($C1063,'Policy Characteristics'!$C:$C,0)))</f>
        <v>Feedstock Shifting</v>
      </c>
      <c r="C1063" s="76" t="str">
        <f t="shared" si="34"/>
        <v>Fraction of Feedstock Shifted</v>
      </c>
      <c r="D1063" s="78" t="s">
        <v>1320</v>
      </c>
      <c r="E1063" s="88" t="s">
        <v>948</v>
      </c>
      <c r="F1063" t="s">
        <v>1282</v>
      </c>
      <c r="G1063" s="88" t="s">
        <v>952</v>
      </c>
      <c r="H1063" s="80">
        <v>2658</v>
      </c>
      <c r="I1063" s="247" t="s">
        <v>44</v>
      </c>
      <c r="J1063" s="236"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9">
        <f>IF(ISBLANK(INDEX('Policy Characteristics'!F:F,MATCH($C1063,'Policy Characteristics'!$C:$C,0))),"",INDEX('Policy Characteristics'!F:F,MATCH($C1063,'Policy Characteristics'!$C:$C,0)))</f>
        <v>0</v>
      </c>
      <c r="M1063" s="239">
        <f>IF(ISBLANK(INDEX('Policy Characteristics'!G:G,MATCH($C1063,'Policy Characteristics'!$C:$C,0))),"",INDEX('Policy Characteristics'!G:G,MATCH($C1063,'Policy Characteristics'!$C:$C,0)))</f>
        <v>1</v>
      </c>
      <c r="N1063" s="239">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34" t="str">
        <f>IF(ISBLANK(INDEX('Policy Characteristics'!B:B,MATCH($C1064,'Policy Characteristics'!$C:$C,0))),"",INDEX('Policy Characteristics'!B:B,MATCH($C1064,'Policy Characteristics'!$C:$C,0)))</f>
        <v>Feedstock Shifting</v>
      </c>
      <c r="C1064" s="76" t="str">
        <f t="shared" si="34"/>
        <v>Fraction of Feedstock Shifted</v>
      </c>
      <c r="D1064" s="78" t="s">
        <v>1320</v>
      </c>
      <c r="E1064" s="88" t="s">
        <v>945</v>
      </c>
      <c r="F1064" t="s">
        <v>1282</v>
      </c>
      <c r="G1064" s="88" t="s">
        <v>950</v>
      </c>
      <c r="H1064" s="80">
        <v>2659</v>
      </c>
      <c r="I1064" s="247" t="s">
        <v>44</v>
      </c>
      <c r="J1064" s="236"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9">
        <f>IF(ISBLANK(INDEX('Policy Characteristics'!F:F,MATCH($C1064,'Policy Characteristics'!$C:$C,0))),"",INDEX('Policy Characteristics'!F:F,MATCH($C1064,'Policy Characteristics'!$C:$C,0)))</f>
        <v>0</v>
      </c>
      <c r="M1064" s="239">
        <f>IF(ISBLANK(INDEX('Policy Characteristics'!G:G,MATCH($C1064,'Policy Characteristics'!$C:$C,0))),"",INDEX('Policy Characteristics'!G:G,MATCH($C1064,'Policy Characteristics'!$C:$C,0)))</f>
        <v>1</v>
      </c>
      <c r="N1064" s="239">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34" t="str">
        <f>IF(ISBLANK(INDEX('Policy Characteristics'!B:B,MATCH($C1065,'Policy Characteristics'!$C:$C,0))),"",INDEX('Policy Characteristics'!B:B,MATCH($C1065,'Policy Characteristics'!$C:$C,0)))</f>
        <v>Feedstock Shifting</v>
      </c>
      <c r="C1065" s="76" t="str">
        <f t="shared" si="34"/>
        <v>Fraction of Feedstock Shifted</v>
      </c>
      <c r="D1065" s="78" t="s">
        <v>1321</v>
      </c>
      <c r="E1065" s="88" t="s">
        <v>642</v>
      </c>
      <c r="F1065" t="s">
        <v>1283</v>
      </c>
      <c r="G1065" s="88" t="s">
        <v>648</v>
      </c>
      <c r="H1065" s="80">
        <v>2660</v>
      </c>
      <c r="I1065" s="247" t="s">
        <v>44</v>
      </c>
      <c r="J1065" s="236"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9">
        <f>IF(ISBLANK(INDEX('Policy Characteristics'!F:F,MATCH($C1065,'Policy Characteristics'!$C:$C,0))),"",INDEX('Policy Characteristics'!F:F,MATCH($C1065,'Policy Characteristics'!$C:$C,0)))</f>
        <v>0</v>
      </c>
      <c r="M1065" s="239">
        <f>IF(ISBLANK(INDEX('Policy Characteristics'!G:G,MATCH($C1065,'Policy Characteristics'!$C:$C,0))),"",INDEX('Policy Characteristics'!G:G,MATCH($C1065,'Policy Characteristics'!$C:$C,0)))</f>
        <v>1</v>
      </c>
      <c r="N1065" s="239">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34" t="str">
        <f>IF(ISBLANK(INDEX('Policy Characteristics'!B:B,MATCH($C1066,'Policy Characteristics'!$C:$C,0))),"",INDEX('Policy Characteristics'!B:B,MATCH($C1066,'Policy Characteristics'!$C:$C,0)))</f>
        <v>Feedstock Shifting</v>
      </c>
      <c r="C1066" s="76" t="str">
        <f t="shared" si="34"/>
        <v>Fraction of Feedstock Shifted</v>
      </c>
      <c r="D1066" s="78" t="s">
        <v>1321</v>
      </c>
      <c r="E1066" s="88" t="s">
        <v>643</v>
      </c>
      <c r="F1066" t="s">
        <v>1283</v>
      </c>
      <c r="G1066" s="88" t="s">
        <v>651</v>
      </c>
      <c r="H1066" s="80">
        <v>2661</v>
      </c>
      <c r="I1066" s="247" t="s">
        <v>44</v>
      </c>
      <c r="J1066" s="236"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9">
        <f>IF(ISBLANK(INDEX('Policy Characteristics'!F:F,MATCH($C1066,'Policy Characteristics'!$C:$C,0))),"",INDEX('Policy Characteristics'!F:F,MATCH($C1066,'Policy Characteristics'!$C:$C,0)))</f>
        <v>0</v>
      </c>
      <c r="M1066" s="239">
        <f>IF(ISBLANK(INDEX('Policy Characteristics'!G:G,MATCH($C1066,'Policy Characteristics'!$C:$C,0))),"",INDEX('Policy Characteristics'!G:G,MATCH($C1066,'Policy Characteristics'!$C:$C,0)))</f>
        <v>1</v>
      </c>
      <c r="N1066" s="239">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34" t="str">
        <f>IF(ISBLANK(INDEX('Policy Characteristics'!B:B,MATCH($C1067,'Policy Characteristics'!$C:$C,0))),"",INDEX('Policy Characteristics'!B:B,MATCH($C1067,'Policy Characteristics'!$C:$C,0)))</f>
        <v>Feedstock Shifting</v>
      </c>
      <c r="C1067" s="76" t="str">
        <f t="shared" si="34"/>
        <v>Fraction of Feedstock Shifted</v>
      </c>
      <c r="D1067" s="78" t="s">
        <v>1321</v>
      </c>
      <c r="E1067" s="88" t="s">
        <v>644</v>
      </c>
      <c r="F1067" t="s">
        <v>1283</v>
      </c>
      <c r="G1067" s="88" t="s">
        <v>652</v>
      </c>
      <c r="H1067" s="80">
        <v>2662</v>
      </c>
      <c r="I1067" s="247" t="s">
        <v>44</v>
      </c>
      <c r="J1067" s="236"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9">
        <f>IF(ISBLANK(INDEX('Policy Characteristics'!F:F,MATCH($C1067,'Policy Characteristics'!$C:$C,0))),"",INDEX('Policy Characteristics'!F:F,MATCH($C1067,'Policy Characteristics'!$C:$C,0)))</f>
        <v>0</v>
      </c>
      <c r="M1067" s="239">
        <f>IF(ISBLANK(INDEX('Policy Characteristics'!G:G,MATCH($C1067,'Policy Characteristics'!$C:$C,0))),"",INDEX('Policy Characteristics'!G:G,MATCH($C1067,'Policy Characteristics'!$C:$C,0)))</f>
        <v>1</v>
      </c>
      <c r="N1067" s="239">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34" t="str">
        <f>IF(ISBLANK(INDEX('Policy Characteristics'!B:B,MATCH($C1068,'Policy Characteristics'!$C:$C,0))),"",INDEX('Policy Characteristics'!B:B,MATCH($C1068,'Policy Characteristics'!$C:$C,0)))</f>
        <v>Feedstock Shifting</v>
      </c>
      <c r="C1068" s="76" t="str">
        <f t="shared" si="34"/>
        <v>Fraction of Feedstock Shifted</v>
      </c>
      <c r="D1068" s="78" t="s">
        <v>1321</v>
      </c>
      <c r="E1068" s="88" t="s">
        <v>645</v>
      </c>
      <c r="F1068" t="s">
        <v>1283</v>
      </c>
      <c r="G1068" s="88" t="s">
        <v>649</v>
      </c>
      <c r="H1068" s="80">
        <v>2663</v>
      </c>
      <c r="I1068" s="247" t="s">
        <v>44</v>
      </c>
      <c r="J1068" s="236"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9">
        <f>IF(ISBLANK(INDEX('Policy Characteristics'!F:F,MATCH($C1068,'Policy Characteristics'!$C:$C,0))),"",INDEX('Policy Characteristics'!F:F,MATCH($C1068,'Policy Characteristics'!$C:$C,0)))</f>
        <v>0</v>
      </c>
      <c r="M1068" s="239">
        <f>IF(ISBLANK(INDEX('Policy Characteristics'!G:G,MATCH($C1068,'Policy Characteristics'!$C:$C,0))),"",INDEX('Policy Characteristics'!G:G,MATCH($C1068,'Policy Characteristics'!$C:$C,0)))</f>
        <v>1</v>
      </c>
      <c r="N1068" s="239">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34" t="str">
        <f>IF(ISBLANK(INDEX('Policy Characteristics'!B:B,MATCH($C1069,'Policy Characteristics'!$C:$C,0))),"",INDEX('Policy Characteristics'!B:B,MATCH($C1069,'Policy Characteristics'!$C:$C,0)))</f>
        <v>Feedstock Shifting</v>
      </c>
      <c r="C1069" s="76" t="str">
        <f t="shared" si="34"/>
        <v>Fraction of Feedstock Shifted</v>
      </c>
      <c r="D1069" s="78" t="s">
        <v>1321</v>
      </c>
      <c r="E1069" s="88" t="s">
        <v>646</v>
      </c>
      <c r="F1069" t="s">
        <v>1283</v>
      </c>
      <c r="G1069" s="88" t="s">
        <v>650</v>
      </c>
      <c r="H1069" s="80">
        <v>2664</v>
      </c>
      <c r="I1069" s="247" t="s">
        <v>44</v>
      </c>
      <c r="J1069" s="236"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9">
        <f>IF(ISBLANK(INDEX('Policy Characteristics'!F:F,MATCH($C1069,'Policy Characteristics'!$C:$C,0))),"",INDEX('Policy Characteristics'!F:F,MATCH($C1069,'Policy Characteristics'!$C:$C,0)))</f>
        <v>0</v>
      </c>
      <c r="M1069" s="239">
        <f>IF(ISBLANK(INDEX('Policy Characteristics'!G:G,MATCH($C1069,'Policy Characteristics'!$C:$C,0))),"",INDEX('Policy Characteristics'!G:G,MATCH($C1069,'Policy Characteristics'!$C:$C,0)))</f>
        <v>1</v>
      </c>
      <c r="N1069" s="239">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34" t="str">
        <f>IF(ISBLANK(INDEX('Policy Characteristics'!B:B,MATCH($C1070,'Policy Characteristics'!$C:$C,0))),"",INDEX('Policy Characteristics'!B:B,MATCH($C1070,'Policy Characteristics'!$C:$C,0)))</f>
        <v>Feedstock Shifting</v>
      </c>
      <c r="C1070" s="76" t="str">
        <f t="shared" si="34"/>
        <v>Fraction of Feedstock Shifted</v>
      </c>
      <c r="D1070" s="78" t="s">
        <v>1321</v>
      </c>
      <c r="E1070" s="88" t="s">
        <v>647</v>
      </c>
      <c r="F1070" t="s">
        <v>1283</v>
      </c>
      <c r="G1070" s="88" t="s">
        <v>653</v>
      </c>
      <c r="H1070" s="80">
        <v>2665</v>
      </c>
      <c r="I1070" s="247" t="s">
        <v>44</v>
      </c>
      <c r="J1070" s="236"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9">
        <f>IF(ISBLANK(INDEX('Policy Characteristics'!F:F,MATCH($C1070,'Policy Characteristics'!$C:$C,0))),"",INDEX('Policy Characteristics'!F:F,MATCH($C1070,'Policy Characteristics'!$C:$C,0)))</f>
        <v>0</v>
      </c>
      <c r="M1070" s="239">
        <f>IF(ISBLANK(INDEX('Policy Characteristics'!G:G,MATCH($C1070,'Policy Characteristics'!$C:$C,0))),"",INDEX('Policy Characteristics'!G:G,MATCH($C1070,'Policy Characteristics'!$C:$C,0)))</f>
        <v>1</v>
      </c>
      <c r="N1070" s="239">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34" t="str">
        <f>IF(ISBLANK(INDEX('Policy Characteristics'!B:B,MATCH($C1071,'Policy Characteristics'!$C:$C,0))),"",INDEX('Policy Characteristics'!B:B,MATCH($C1071,'Policy Characteristics'!$C:$C,0)))</f>
        <v>Feedstock Shifting</v>
      </c>
      <c r="C1071" s="76" t="str">
        <f t="shared" si="34"/>
        <v>Fraction of Feedstock Shifted</v>
      </c>
      <c r="D1071" s="78" t="s">
        <v>1321</v>
      </c>
      <c r="E1071" s="88" t="s">
        <v>946</v>
      </c>
      <c r="F1071" t="s">
        <v>1283</v>
      </c>
      <c r="G1071" s="88" t="s">
        <v>949</v>
      </c>
      <c r="H1071" s="80">
        <v>2666</v>
      </c>
      <c r="I1071" s="247" t="s">
        <v>44</v>
      </c>
      <c r="J1071" s="236"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9">
        <f>IF(ISBLANK(INDEX('Policy Characteristics'!F:F,MATCH($C1071,'Policy Characteristics'!$C:$C,0))),"",INDEX('Policy Characteristics'!F:F,MATCH($C1071,'Policy Characteristics'!$C:$C,0)))</f>
        <v>0</v>
      </c>
      <c r="M1071" s="239">
        <f>IF(ISBLANK(INDEX('Policy Characteristics'!G:G,MATCH($C1071,'Policy Characteristics'!$C:$C,0))),"",INDEX('Policy Characteristics'!G:G,MATCH($C1071,'Policy Characteristics'!$C:$C,0)))</f>
        <v>1</v>
      </c>
      <c r="N1071" s="239">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34" t="str">
        <f>IF(ISBLANK(INDEX('Policy Characteristics'!B:B,MATCH($C1072,'Policy Characteristics'!$C:$C,0))),"",INDEX('Policy Characteristics'!B:B,MATCH($C1072,'Policy Characteristics'!$C:$C,0)))</f>
        <v>Feedstock Shifting</v>
      </c>
      <c r="C1072" s="76" t="str">
        <f t="shared" si="34"/>
        <v>Fraction of Feedstock Shifted</v>
      </c>
      <c r="D1072" s="78" t="s">
        <v>1321</v>
      </c>
      <c r="E1072" s="88" t="s">
        <v>947</v>
      </c>
      <c r="F1072" t="s">
        <v>1283</v>
      </c>
      <c r="G1072" s="88" t="s">
        <v>951</v>
      </c>
      <c r="H1072" s="80">
        <v>2667</v>
      </c>
      <c r="I1072" s="247" t="s">
        <v>44</v>
      </c>
      <c r="J1072" s="236"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9">
        <f>IF(ISBLANK(INDEX('Policy Characteristics'!F:F,MATCH($C1072,'Policy Characteristics'!$C:$C,0))),"",INDEX('Policy Characteristics'!F:F,MATCH($C1072,'Policy Characteristics'!$C:$C,0)))</f>
        <v>0</v>
      </c>
      <c r="M1072" s="239">
        <f>IF(ISBLANK(INDEX('Policy Characteristics'!G:G,MATCH($C1072,'Policy Characteristics'!$C:$C,0))),"",INDEX('Policy Characteristics'!G:G,MATCH($C1072,'Policy Characteristics'!$C:$C,0)))</f>
        <v>1</v>
      </c>
      <c r="N1072" s="239">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34" t="str">
        <f>IF(ISBLANK(INDEX('Policy Characteristics'!B:B,MATCH($C1073,'Policy Characteristics'!$C:$C,0))),"",INDEX('Policy Characteristics'!B:B,MATCH($C1073,'Policy Characteristics'!$C:$C,0)))</f>
        <v>Feedstock Shifting</v>
      </c>
      <c r="C1073" s="76" t="str">
        <f t="shared" si="34"/>
        <v>Fraction of Feedstock Shifted</v>
      </c>
      <c r="D1073" s="78" t="s">
        <v>1321</v>
      </c>
      <c r="E1073" s="88" t="s">
        <v>948</v>
      </c>
      <c r="F1073" t="s">
        <v>1283</v>
      </c>
      <c r="G1073" s="88" t="s">
        <v>952</v>
      </c>
      <c r="H1073" s="80">
        <v>2668</v>
      </c>
      <c r="I1073" s="247" t="s">
        <v>44</v>
      </c>
      <c r="J1073" s="236"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9">
        <f>IF(ISBLANK(INDEX('Policy Characteristics'!F:F,MATCH($C1073,'Policy Characteristics'!$C:$C,0))),"",INDEX('Policy Characteristics'!F:F,MATCH($C1073,'Policy Characteristics'!$C:$C,0)))</f>
        <v>0</v>
      </c>
      <c r="M1073" s="239">
        <f>IF(ISBLANK(INDEX('Policy Characteristics'!G:G,MATCH($C1073,'Policy Characteristics'!$C:$C,0))),"",INDEX('Policy Characteristics'!G:G,MATCH($C1073,'Policy Characteristics'!$C:$C,0)))</f>
        <v>1</v>
      </c>
      <c r="N1073" s="239">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34" t="str">
        <f>IF(ISBLANK(INDEX('Policy Characteristics'!B:B,MATCH($C1074,'Policy Characteristics'!$C:$C,0))),"",INDEX('Policy Characteristics'!B:B,MATCH($C1074,'Policy Characteristics'!$C:$C,0)))</f>
        <v>Feedstock Shifting</v>
      </c>
      <c r="C1074" s="76" t="str">
        <f t="shared" si="34"/>
        <v>Fraction of Feedstock Shifted</v>
      </c>
      <c r="D1074" s="78" t="s">
        <v>1321</v>
      </c>
      <c r="E1074" s="88" t="s">
        <v>945</v>
      </c>
      <c r="F1074" t="s">
        <v>1283</v>
      </c>
      <c r="G1074" s="88" t="s">
        <v>950</v>
      </c>
      <c r="H1074" s="80">
        <v>2669</v>
      </c>
      <c r="I1074" s="247" t="s">
        <v>44</v>
      </c>
      <c r="J1074" s="236"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9">
        <f>IF(ISBLANK(INDEX('Policy Characteristics'!F:F,MATCH($C1074,'Policy Characteristics'!$C:$C,0))),"",INDEX('Policy Characteristics'!F:F,MATCH($C1074,'Policy Characteristics'!$C:$C,0)))</f>
        <v>0</v>
      </c>
      <c r="M1074" s="239">
        <f>IF(ISBLANK(INDEX('Policy Characteristics'!G:G,MATCH($C1074,'Policy Characteristics'!$C:$C,0))),"",INDEX('Policy Characteristics'!G:G,MATCH($C1074,'Policy Characteristics'!$C:$C,0)))</f>
        <v>1</v>
      </c>
      <c r="N1074" s="239">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34" t="str">
        <f>IF(ISBLANK(INDEX('Policy Characteristics'!B:B,MATCH($C1075,'Policy Characteristics'!$C:$C,0))),"",INDEX('Policy Characteristics'!B:B,MATCH($C1075,'Policy Characteristics'!$C:$C,0)))</f>
        <v>Feedstock Shifting</v>
      </c>
      <c r="C1075" s="76" t="str">
        <f t="shared" si="34"/>
        <v>Fraction of Feedstock Shifted</v>
      </c>
      <c r="D1075" s="78" t="s">
        <v>1322</v>
      </c>
      <c r="E1075" s="88" t="s">
        <v>642</v>
      </c>
      <c r="F1075" t="s">
        <v>1284</v>
      </c>
      <c r="G1075" s="88" t="s">
        <v>648</v>
      </c>
      <c r="H1075" s="80">
        <v>2670</v>
      </c>
      <c r="I1075" s="247" t="s">
        <v>44</v>
      </c>
      <c r="J1075" s="236"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9">
        <f>IF(ISBLANK(INDEX('Policy Characteristics'!F:F,MATCH($C1075,'Policy Characteristics'!$C:$C,0))),"",INDEX('Policy Characteristics'!F:F,MATCH($C1075,'Policy Characteristics'!$C:$C,0)))</f>
        <v>0</v>
      </c>
      <c r="M1075" s="239">
        <f>IF(ISBLANK(INDEX('Policy Characteristics'!G:G,MATCH($C1075,'Policy Characteristics'!$C:$C,0))),"",INDEX('Policy Characteristics'!G:G,MATCH($C1075,'Policy Characteristics'!$C:$C,0)))</f>
        <v>1</v>
      </c>
      <c r="N1075" s="239">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34" t="str">
        <f>IF(ISBLANK(INDEX('Policy Characteristics'!B:B,MATCH($C1076,'Policy Characteristics'!$C:$C,0))),"",INDEX('Policy Characteristics'!B:B,MATCH($C1076,'Policy Characteristics'!$C:$C,0)))</f>
        <v>Feedstock Shifting</v>
      </c>
      <c r="C1076" s="76" t="str">
        <f t="shared" si="34"/>
        <v>Fraction of Feedstock Shifted</v>
      </c>
      <c r="D1076" s="78" t="s">
        <v>1322</v>
      </c>
      <c r="E1076" s="88" t="s">
        <v>643</v>
      </c>
      <c r="F1076" t="s">
        <v>1284</v>
      </c>
      <c r="G1076" s="88" t="s">
        <v>651</v>
      </c>
      <c r="H1076" s="80">
        <v>2671</v>
      </c>
      <c r="I1076" s="247" t="s">
        <v>44</v>
      </c>
      <c r="J1076" s="236"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9">
        <f>IF(ISBLANK(INDEX('Policy Characteristics'!F:F,MATCH($C1076,'Policy Characteristics'!$C:$C,0))),"",INDEX('Policy Characteristics'!F:F,MATCH($C1076,'Policy Characteristics'!$C:$C,0)))</f>
        <v>0</v>
      </c>
      <c r="M1076" s="239">
        <f>IF(ISBLANK(INDEX('Policy Characteristics'!G:G,MATCH($C1076,'Policy Characteristics'!$C:$C,0))),"",INDEX('Policy Characteristics'!G:G,MATCH($C1076,'Policy Characteristics'!$C:$C,0)))</f>
        <v>1</v>
      </c>
      <c r="N1076" s="239">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34" t="str">
        <f>IF(ISBLANK(INDEX('Policy Characteristics'!B:B,MATCH($C1077,'Policy Characteristics'!$C:$C,0))),"",INDEX('Policy Characteristics'!B:B,MATCH($C1077,'Policy Characteristics'!$C:$C,0)))</f>
        <v>Feedstock Shifting</v>
      </c>
      <c r="C1077" s="76" t="str">
        <f t="shared" si="34"/>
        <v>Fraction of Feedstock Shifted</v>
      </c>
      <c r="D1077" s="78" t="s">
        <v>1322</v>
      </c>
      <c r="E1077" s="88" t="s">
        <v>644</v>
      </c>
      <c r="F1077" t="s">
        <v>1284</v>
      </c>
      <c r="G1077" s="88" t="s">
        <v>652</v>
      </c>
      <c r="H1077" s="80">
        <v>2672</v>
      </c>
      <c r="I1077" s="247" t="s">
        <v>44</v>
      </c>
      <c r="J1077" s="236"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9">
        <f>IF(ISBLANK(INDEX('Policy Characteristics'!F:F,MATCH($C1077,'Policy Characteristics'!$C:$C,0))),"",INDEX('Policy Characteristics'!F:F,MATCH($C1077,'Policy Characteristics'!$C:$C,0)))</f>
        <v>0</v>
      </c>
      <c r="M1077" s="239">
        <f>IF(ISBLANK(INDEX('Policy Characteristics'!G:G,MATCH($C1077,'Policy Characteristics'!$C:$C,0))),"",INDEX('Policy Characteristics'!G:G,MATCH($C1077,'Policy Characteristics'!$C:$C,0)))</f>
        <v>1</v>
      </c>
      <c r="N1077" s="239">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34" t="str">
        <f>IF(ISBLANK(INDEX('Policy Characteristics'!B:B,MATCH($C1078,'Policy Characteristics'!$C:$C,0))),"",INDEX('Policy Characteristics'!B:B,MATCH($C1078,'Policy Characteristics'!$C:$C,0)))</f>
        <v>Feedstock Shifting</v>
      </c>
      <c r="C1078" s="76" t="str">
        <f t="shared" si="34"/>
        <v>Fraction of Feedstock Shifted</v>
      </c>
      <c r="D1078" s="78" t="s">
        <v>1322</v>
      </c>
      <c r="E1078" s="88" t="s">
        <v>645</v>
      </c>
      <c r="F1078" t="s">
        <v>1284</v>
      </c>
      <c r="G1078" s="88" t="s">
        <v>649</v>
      </c>
      <c r="H1078" s="80">
        <v>2673</v>
      </c>
      <c r="I1078" s="247" t="s">
        <v>44</v>
      </c>
      <c r="J1078" s="236"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9">
        <f>IF(ISBLANK(INDEX('Policy Characteristics'!F:F,MATCH($C1078,'Policy Characteristics'!$C:$C,0))),"",INDEX('Policy Characteristics'!F:F,MATCH($C1078,'Policy Characteristics'!$C:$C,0)))</f>
        <v>0</v>
      </c>
      <c r="M1078" s="239">
        <f>IF(ISBLANK(INDEX('Policy Characteristics'!G:G,MATCH($C1078,'Policy Characteristics'!$C:$C,0))),"",INDEX('Policy Characteristics'!G:G,MATCH($C1078,'Policy Characteristics'!$C:$C,0)))</f>
        <v>1</v>
      </c>
      <c r="N1078" s="239">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34" t="str">
        <f>IF(ISBLANK(INDEX('Policy Characteristics'!B:B,MATCH($C1079,'Policy Characteristics'!$C:$C,0))),"",INDEX('Policy Characteristics'!B:B,MATCH($C1079,'Policy Characteristics'!$C:$C,0)))</f>
        <v>Feedstock Shifting</v>
      </c>
      <c r="C1079" s="76" t="str">
        <f t="shared" si="34"/>
        <v>Fraction of Feedstock Shifted</v>
      </c>
      <c r="D1079" s="78" t="s">
        <v>1322</v>
      </c>
      <c r="E1079" s="88" t="s">
        <v>646</v>
      </c>
      <c r="F1079" t="s">
        <v>1284</v>
      </c>
      <c r="G1079" s="88" t="s">
        <v>650</v>
      </c>
      <c r="H1079" s="80">
        <v>2674</v>
      </c>
      <c r="I1079" s="247" t="s">
        <v>44</v>
      </c>
      <c r="J1079" s="236"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9">
        <f>IF(ISBLANK(INDEX('Policy Characteristics'!F:F,MATCH($C1079,'Policy Characteristics'!$C:$C,0))),"",INDEX('Policy Characteristics'!F:F,MATCH($C1079,'Policy Characteristics'!$C:$C,0)))</f>
        <v>0</v>
      </c>
      <c r="M1079" s="239">
        <f>IF(ISBLANK(INDEX('Policy Characteristics'!G:G,MATCH($C1079,'Policy Characteristics'!$C:$C,0))),"",INDEX('Policy Characteristics'!G:G,MATCH($C1079,'Policy Characteristics'!$C:$C,0)))</f>
        <v>1</v>
      </c>
      <c r="N1079" s="239">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34" t="str">
        <f>IF(ISBLANK(INDEX('Policy Characteristics'!B:B,MATCH($C1080,'Policy Characteristics'!$C:$C,0))),"",INDEX('Policy Characteristics'!B:B,MATCH($C1080,'Policy Characteristics'!$C:$C,0)))</f>
        <v>Feedstock Shifting</v>
      </c>
      <c r="C1080" s="76" t="str">
        <f t="shared" si="34"/>
        <v>Fraction of Feedstock Shifted</v>
      </c>
      <c r="D1080" s="78" t="s">
        <v>1322</v>
      </c>
      <c r="E1080" s="88" t="s">
        <v>647</v>
      </c>
      <c r="F1080" t="s">
        <v>1284</v>
      </c>
      <c r="G1080" s="88" t="s">
        <v>653</v>
      </c>
      <c r="H1080" s="80">
        <v>2675</v>
      </c>
      <c r="I1080" s="247" t="s">
        <v>44</v>
      </c>
      <c r="J1080" s="236"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9">
        <f>IF(ISBLANK(INDEX('Policy Characteristics'!F:F,MATCH($C1080,'Policy Characteristics'!$C:$C,0))),"",INDEX('Policy Characteristics'!F:F,MATCH($C1080,'Policy Characteristics'!$C:$C,0)))</f>
        <v>0</v>
      </c>
      <c r="M1080" s="239">
        <f>IF(ISBLANK(INDEX('Policy Characteristics'!G:G,MATCH($C1080,'Policy Characteristics'!$C:$C,0))),"",INDEX('Policy Characteristics'!G:G,MATCH($C1080,'Policy Characteristics'!$C:$C,0)))</f>
        <v>1</v>
      </c>
      <c r="N1080" s="239">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34" t="str">
        <f>IF(ISBLANK(INDEX('Policy Characteristics'!B:B,MATCH($C1081,'Policy Characteristics'!$C:$C,0))),"",INDEX('Policy Characteristics'!B:B,MATCH($C1081,'Policy Characteristics'!$C:$C,0)))</f>
        <v>Feedstock Shifting</v>
      </c>
      <c r="C1081" s="76" t="str">
        <f t="shared" si="34"/>
        <v>Fraction of Feedstock Shifted</v>
      </c>
      <c r="D1081" s="78" t="s">
        <v>1322</v>
      </c>
      <c r="E1081" s="88" t="s">
        <v>946</v>
      </c>
      <c r="F1081" t="s">
        <v>1284</v>
      </c>
      <c r="G1081" s="88" t="s">
        <v>949</v>
      </c>
      <c r="H1081" s="80">
        <v>2676</v>
      </c>
      <c r="I1081" s="247" t="s">
        <v>44</v>
      </c>
      <c r="J1081" s="236"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9">
        <f>IF(ISBLANK(INDEX('Policy Characteristics'!F:F,MATCH($C1081,'Policy Characteristics'!$C:$C,0))),"",INDEX('Policy Characteristics'!F:F,MATCH($C1081,'Policy Characteristics'!$C:$C,0)))</f>
        <v>0</v>
      </c>
      <c r="M1081" s="239">
        <f>IF(ISBLANK(INDEX('Policy Characteristics'!G:G,MATCH($C1081,'Policy Characteristics'!$C:$C,0))),"",INDEX('Policy Characteristics'!G:G,MATCH($C1081,'Policy Characteristics'!$C:$C,0)))</f>
        <v>1</v>
      </c>
      <c r="N1081" s="239">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34" t="str">
        <f>IF(ISBLANK(INDEX('Policy Characteristics'!B:B,MATCH($C1082,'Policy Characteristics'!$C:$C,0))),"",INDEX('Policy Characteristics'!B:B,MATCH($C1082,'Policy Characteristics'!$C:$C,0)))</f>
        <v>Feedstock Shifting</v>
      </c>
      <c r="C1082" s="76" t="str">
        <f t="shared" si="34"/>
        <v>Fraction of Feedstock Shifted</v>
      </c>
      <c r="D1082" s="78" t="s">
        <v>1322</v>
      </c>
      <c r="E1082" s="88" t="s">
        <v>947</v>
      </c>
      <c r="F1082" t="s">
        <v>1284</v>
      </c>
      <c r="G1082" s="88" t="s">
        <v>951</v>
      </c>
      <c r="H1082" s="80">
        <v>2677</v>
      </c>
      <c r="I1082" s="247" t="s">
        <v>44</v>
      </c>
      <c r="J1082" s="236"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9">
        <f>IF(ISBLANK(INDEX('Policy Characteristics'!F:F,MATCH($C1082,'Policy Characteristics'!$C:$C,0))),"",INDEX('Policy Characteristics'!F:F,MATCH($C1082,'Policy Characteristics'!$C:$C,0)))</f>
        <v>0</v>
      </c>
      <c r="M1082" s="239">
        <f>IF(ISBLANK(INDEX('Policy Characteristics'!G:G,MATCH($C1082,'Policy Characteristics'!$C:$C,0))),"",INDEX('Policy Characteristics'!G:G,MATCH($C1082,'Policy Characteristics'!$C:$C,0)))</f>
        <v>1</v>
      </c>
      <c r="N1082" s="239">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34" t="str">
        <f>IF(ISBLANK(INDEX('Policy Characteristics'!B:B,MATCH($C1083,'Policy Characteristics'!$C:$C,0))),"",INDEX('Policy Characteristics'!B:B,MATCH($C1083,'Policy Characteristics'!$C:$C,0)))</f>
        <v>Feedstock Shifting</v>
      </c>
      <c r="C1083" s="76" t="str">
        <f t="shared" si="34"/>
        <v>Fraction of Feedstock Shifted</v>
      </c>
      <c r="D1083" s="78" t="s">
        <v>1322</v>
      </c>
      <c r="E1083" s="88" t="s">
        <v>948</v>
      </c>
      <c r="F1083" t="s">
        <v>1284</v>
      </c>
      <c r="G1083" s="88" t="s">
        <v>952</v>
      </c>
      <c r="H1083" s="80">
        <v>2678</v>
      </c>
      <c r="I1083" s="247" t="s">
        <v>44</v>
      </c>
      <c r="J1083" s="236"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9">
        <f>IF(ISBLANK(INDEX('Policy Characteristics'!F:F,MATCH($C1083,'Policy Characteristics'!$C:$C,0))),"",INDEX('Policy Characteristics'!F:F,MATCH($C1083,'Policy Characteristics'!$C:$C,0)))</f>
        <v>0</v>
      </c>
      <c r="M1083" s="239">
        <f>IF(ISBLANK(INDEX('Policy Characteristics'!G:G,MATCH($C1083,'Policy Characteristics'!$C:$C,0))),"",INDEX('Policy Characteristics'!G:G,MATCH($C1083,'Policy Characteristics'!$C:$C,0)))</f>
        <v>1</v>
      </c>
      <c r="N1083" s="239">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34" t="str">
        <f>IF(ISBLANK(INDEX('Policy Characteristics'!B:B,MATCH($C1084,'Policy Characteristics'!$C:$C,0))),"",INDEX('Policy Characteristics'!B:B,MATCH($C1084,'Policy Characteristics'!$C:$C,0)))</f>
        <v>Feedstock Shifting</v>
      </c>
      <c r="C1084" s="76" t="str">
        <f t="shared" si="34"/>
        <v>Fraction of Feedstock Shifted</v>
      </c>
      <c r="D1084" s="78" t="s">
        <v>1322</v>
      </c>
      <c r="E1084" s="88" t="s">
        <v>945</v>
      </c>
      <c r="F1084" t="s">
        <v>1284</v>
      </c>
      <c r="G1084" s="88" t="s">
        <v>950</v>
      </c>
      <c r="H1084" s="80">
        <v>2679</v>
      </c>
      <c r="I1084" s="247" t="s">
        <v>44</v>
      </c>
      <c r="J1084" s="236"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9">
        <f>IF(ISBLANK(INDEX('Policy Characteristics'!F:F,MATCH($C1084,'Policy Characteristics'!$C:$C,0))),"",INDEX('Policy Characteristics'!F:F,MATCH($C1084,'Policy Characteristics'!$C:$C,0)))</f>
        <v>0</v>
      </c>
      <c r="M1084" s="239">
        <f>IF(ISBLANK(INDEX('Policy Characteristics'!G:G,MATCH($C1084,'Policy Characteristics'!$C:$C,0))),"",INDEX('Policy Characteristics'!G:G,MATCH($C1084,'Policy Characteristics'!$C:$C,0)))</f>
        <v>1</v>
      </c>
      <c r="N1084" s="239">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34" t="str">
        <f>IF(ISBLANK(INDEX('Policy Characteristics'!B:B,MATCH($C1085,'Policy Characteristics'!$C:$C,0))),"",INDEX('Policy Characteristics'!B:B,MATCH($C1085,'Policy Characteristics'!$C:$C,0)))</f>
        <v>Feedstock Shifting</v>
      </c>
      <c r="C1085" s="76" t="str">
        <f t="shared" si="34"/>
        <v>Fraction of Feedstock Shifted</v>
      </c>
      <c r="D1085" s="78" t="s">
        <v>1323</v>
      </c>
      <c r="E1085" s="88" t="s">
        <v>642</v>
      </c>
      <c r="F1085" t="s">
        <v>1285</v>
      </c>
      <c r="G1085" s="88" t="s">
        <v>648</v>
      </c>
      <c r="H1085" s="80">
        <v>2680</v>
      </c>
      <c r="I1085" s="247" t="s">
        <v>44</v>
      </c>
      <c r="J1085" s="236"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9">
        <f>IF(ISBLANK(INDEX('Policy Characteristics'!F:F,MATCH($C1085,'Policy Characteristics'!$C:$C,0))),"",INDEX('Policy Characteristics'!F:F,MATCH($C1085,'Policy Characteristics'!$C:$C,0)))</f>
        <v>0</v>
      </c>
      <c r="M1085" s="239">
        <f>IF(ISBLANK(INDEX('Policy Characteristics'!G:G,MATCH($C1085,'Policy Characteristics'!$C:$C,0))),"",INDEX('Policy Characteristics'!G:G,MATCH($C1085,'Policy Characteristics'!$C:$C,0)))</f>
        <v>1</v>
      </c>
      <c r="N1085" s="239">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34" t="str">
        <f>IF(ISBLANK(INDEX('Policy Characteristics'!B:B,MATCH($C1086,'Policy Characteristics'!$C:$C,0))),"",INDEX('Policy Characteristics'!B:B,MATCH($C1086,'Policy Characteristics'!$C:$C,0)))</f>
        <v>Feedstock Shifting</v>
      </c>
      <c r="C1086" s="76" t="str">
        <f t="shared" si="34"/>
        <v>Fraction of Feedstock Shifted</v>
      </c>
      <c r="D1086" s="78" t="s">
        <v>1323</v>
      </c>
      <c r="E1086" s="88" t="s">
        <v>643</v>
      </c>
      <c r="F1086" t="s">
        <v>1285</v>
      </c>
      <c r="G1086" s="88" t="s">
        <v>651</v>
      </c>
      <c r="H1086" s="80">
        <v>2681</v>
      </c>
      <c r="I1086" s="247" t="s">
        <v>44</v>
      </c>
      <c r="J1086" s="236"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9">
        <f>IF(ISBLANK(INDEX('Policy Characteristics'!F:F,MATCH($C1086,'Policy Characteristics'!$C:$C,0))),"",INDEX('Policy Characteristics'!F:F,MATCH($C1086,'Policy Characteristics'!$C:$C,0)))</f>
        <v>0</v>
      </c>
      <c r="M1086" s="239">
        <f>IF(ISBLANK(INDEX('Policy Characteristics'!G:G,MATCH($C1086,'Policy Characteristics'!$C:$C,0))),"",INDEX('Policy Characteristics'!G:G,MATCH($C1086,'Policy Characteristics'!$C:$C,0)))</f>
        <v>1</v>
      </c>
      <c r="N1086" s="239">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34" t="str">
        <f>IF(ISBLANK(INDEX('Policy Characteristics'!B:B,MATCH($C1087,'Policy Characteristics'!$C:$C,0))),"",INDEX('Policy Characteristics'!B:B,MATCH($C1087,'Policy Characteristics'!$C:$C,0)))</f>
        <v>Feedstock Shifting</v>
      </c>
      <c r="C1087" s="76" t="str">
        <f t="shared" si="34"/>
        <v>Fraction of Feedstock Shifted</v>
      </c>
      <c r="D1087" s="78" t="s">
        <v>1323</v>
      </c>
      <c r="E1087" s="88" t="s">
        <v>644</v>
      </c>
      <c r="F1087" t="s">
        <v>1285</v>
      </c>
      <c r="G1087" s="88" t="s">
        <v>652</v>
      </c>
      <c r="H1087" s="80">
        <v>2682</v>
      </c>
      <c r="I1087" s="247" t="s">
        <v>44</v>
      </c>
      <c r="J1087" s="236"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9">
        <f>IF(ISBLANK(INDEX('Policy Characteristics'!F:F,MATCH($C1087,'Policy Characteristics'!$C:$C,0))),"",INDEX('Policy Characteristics'!F:F,MATCH($C1087,'Policy Characteristics'!$C:$C,0)))</f>
        <v>0</v>
      </c>
      <c r="M1087" s="239">
        <f>IF(ISBLANK(INDEX('Policy Characteristics'!G:G,MATCH($C1087,'Policy Characteristics'!$C:$C,0))),"",INDEX('Policy Characteristics'!G:G,MATCH($C1087,'Policy Characteristics'!$C:$C,0)))</f>
        <v>1</v>
      </c>
      <c r="N1087" s="239">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34" t="str">
        <f>IF(ISBLANK(INDEX('Policy Characteristics'!B:B,MATCH($C1088,'Policy Characteristics'!$C:$C,0))),"",INDEX('Policy Characteristics'!B:B,MATCH($C1088,'Policy Characteristics'!$C:$C,0)))</f>
        <v>Feedstock Shifting</v>
      </c>
      <c r="C1088" s="76" t="str">
        <f t="shared" si="34"/>
        <v>Fraction of Feedstock Shifted</v>
      </c>
      <c r="D1088" s="78" t="s">
        <v>1323</v>
      </c>
      <c r="E1088" s="88" t="s">
        <v>645</v>
      </c>
      <c r="F1088" t="s">
        <v>1285</v>
      </c>
      <c r="G1088" s="88" t="s">
        <v>649</v>
      </c>
      <c r="H1088" s="80">
        <v>2683</v>
      </c>
      <c r="I1088" s="247" t="s">
        <v>44</v>
      </c>
      <c r="J1088" s="236"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9">
        <f>IF(ISBLANK(INDEX('Policy Characteristics'!F:F,MATCH($C1088,'Policy Characteristics'!$C:$C,0))),"",INDEX('Policy Characteristics'!F:F,MATCH($C1088,'Policy Characteristics'!$C:$C,0)))</f>
        <v>0</v>
      </c>
      <c r="M1088" s="239">
        <f>IF(ISBLANK(INDEX('Policy Characteristics'!G:G,MATCH($C1088,'Policy Characteristics'!$C:$C,0))),"",INDEX('Policy Characteristics'!G:G,MATCH($C1088,'Policy Characteristics'!$C:$C,0)))</f>
        <v>1</v>
      </c>
      <c r="N1088" s="239">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34" t="str">
        <f>IF(ISBLANK(INDEX('Policy Characteristics'!B:B,MATCH($C1089,'Policy Characteristics'!$C:$C,0))),"",INDEX('Policy Characteristics'!B:B,MATCH($C1089,'Policy Characteristics'!$C:$C,0)))</f>
        <v>Feedstock Shifting</v>
      </c>
      <c r="C1089" s="76" t="str">
        <f t="shared" si="34"/>
        <v>Fraction of Feedstock Shifted</v>
      </c>
      <c r="D1089" s="78" t="s">
        <v>1323</v>
      </c>
      <c r="E1089" s="88" t="s">
        <v>646</v>
      </c>
      <c r="F1089" t="s">
        <v>1285</v>
      </c>
      <c r="G1089" s="88" t="s">
        <v>650</v>
      </c>
      <c r="H1089" s="80">
        <v>2684</v>
      </c>
      <c r="I1089" s="247" t="s">
        <v>44</v>
      </c>
      <c r="J1089" s="236"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9">
        <f>IF(ISBLANK(INDEX('Policy Characteristics'!F:F,MATCH($C1089,'Policy Characteristics'!$C:$C,0))),"",INDEX('Policy Characteristics'!F:F,MATCH($C1089,'Policy Characteristics'!$C:$C,0)))</f>
        <v>0</v>
      </c>
      <c r="M1089" s="239">
        <f>IF(ISBLANK(INDEX('Policy Characteristics'!G:G,MATCH($C1089,'Policy Characteristics'!$C:$C,0))),"",INDEX('Policy Characteristics'!G:G,MATCH($C1089,'Policy Characteristics'!$C:$C,0)))</f>
        <v>1</v>
      </c>
      <c r="N1089" s="239">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34" t="str">
        <f>IF(ISBLANK(INDEX('Policy Characteristics'!B:B,MATCH($C1090,'Policy Characteristics'!$C:$C,0))),"",INDEX('Policy Characteristics'!B:B,MATCH($C1090,'Policy Characteristics'!$C:$C,0)))</f>
        <v>Feedstock Shifting</v>
      </c>
      <c r="C1090" s="76" t="str">
        <f t="shared" si="34"/>
        <v>Fraction of Feedstock Shifted</v>
      </c>
      <c r="D1090" s="78" t="s">
        <v>1323</v>
      </c>
      <c r="E1090" s="88" t="s">
        <v>647</v>
      </c>
      <c r="F1090" t="s">
        <v>1285</v>
      </c>
      <c r="G1090" s="88" t="s">
        <v>653</v>
      </c>
      <c r="H1090" s="80">
        <v>2685</v>
      </c>
      <c r="I1090" s="247" t="s">
        <v>44</v>
      </c>
      <c r="J1090" s="236"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9">
        <f>IF(ISBLANK(INDEX('Policy Characteristics'!F:F,MATCH($C1090,'Policy Characteristics'!$C:$C,0))),"",INDEX('Policy Characteristics'!F:F,MATCH($C1090,'Policy Characteristics'!$C:$C,0)))</f>
        <v>0</v>
      </c>
      <c r="M1090" s="239">
        <f>IF(ISBLANK(INDEX('Policy Characteristics'!G:G,MATCH($C1090,'Policy Characteristics'!$C:$C,0))),"",INDEX('Policy Characteristics'!G:G,MATCH($C1090,'Policy Characteristics'!$C:$C,0)))</f>
        <v>1</v>
      </c>
      <c r="N1090" s="239">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34" t="str">
        <f>IF(ISBLANK(INDEX('Policy Characteristics'!B:B,MATCH($C1091,'Policy Characteristics'!$C:$C,0))),"",INDEX('Policy Characteristics'!B:B,MATCH($C1091,'Policy Characteristics'!$C:$C,0)))</f>
        <v>Feedstock Shifting</v>
      </c>
      <c r="C1091" s="76" t="str">
        <f t="shared" si="34"/>
        <v>Fraction of Feedstock Shifted</v>
      </c>
      <c r="D1091" s="78" t="s">
        <v>1323</v>
      </c>
      <c r="E1091" s="88" t="s">
        <v>946</v>
      </c>
      <c r="F1091" t="s">
        <v>1285</v>
      </c>
      <c r="G1091" s="88" t="s">
        <v>949</v>
      </c>
      <c r="H1091" s="80">
        <v>2686</v>
      </c>
      <c r="I1091" s="247" t="s">
        <v>44</v>
      </c>
      <c r="J1091" s="236"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9">
        <f>IF(ISBLANK(INDEX('Policy Characteristics'!F:F,MATCH($C1091,'Policy Characteristics'!$C:$C,0))),"",INDEX('Policy Characteristics'!F:F,MATCH($C1091,'Policy Characteristics'!$C:$C,0)))</f>
        <v>0</v>
      </c>
      <c r="M1091" s="239">
        <f>IF(ISBLANK(INDEX('Policy Characteristics'!G:G,MATCH($C1091,'Policy Characteristics'!$C:$C,0))),"",INDEX('Policy Characteristics'!G:G,MATCH($C1091,'Policy Characteristics'!$C:$C,0)))</f>
        <v>1</v>
      </c>
      <c r="N1091" s="239">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34" t="str">
        <f>IF(ISBLANK(INDEX('Policy Characteristics'!B:B,MATCH($C1092,'Policy Characteristics'!$C:$C,0))),"",INDEX('Policy Characteristics'!B:B,MATCH($C1092,'Policy Characteristics'!$C:$C,0)))</f>
        <v>Feedstock Shifting</v>
      </c>
      <c r="C1092" s="76" t="str">
        <f t="shared" si="34"/>
        <v>Fraction of Feedstock Shifted</v>
      </c>
      <c r="D1092" s="78" t="s">
        <v>1323</v>
      </c>
      <c r="E1092" s="88" t="s">
        <v>947</v>
      </c>
      <c r="F1092" t="s">
        <v>1285</v>
      </c>
      <c r="G1092" s="88" t="s">
        <v>951</v>
      </c>
      <c r="H1092" s="80">
        <v>2687</v>
      </c>
      <c r="I1092" s="247" t="s">
        <v>44</v>
      </c>
      <c r="J1092" s="236"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9">
        <f>IF(ISBLANK(INDEX('Policy Characteristics'!F:F,MATCH($C1092,'Policy Characteristics'!$C:$C,0))),"",INDEX('Policy Characteristics'!F:F,MATCH($C1092,'Policy Characteristics'!$C:$C,0)))</f>
        <v>0</v>
      </c>
      <c r="M1092" s="239">
        <f>IF(ISBLANK(INDEX('Policy Characteristics'!G:G,MATCH($C1092,'Policy Characteristics'!$C:$C,0))),"",INDEX('Policy Characteristics'!G:G,MATCH($C1092,'Policy Characteristics'!$C:$C,0)))</f>
        <v>1</v>
      </c>
      <c r="N1092" s="239">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34" t="str">
        <f>IF(ISBLANK(INDEX('Policy Characteristics'!B:B,MATCH($C1093,'Policy Characteristics'!$C:$C,0))),"",INDEX('Policy Characteristics'!B:B,MATCH($C1093,'Policy Characteristics'!$C:$C,0)))</f>
        <v>Feedstock Shifting</v>
      </c>
      <c r="C1093" s="76" t="str">
        <f t="shared" si="34"/>
        <v>Fraction of Feedstock Shifted</v>
      </c>
      <c r="D1093" s="78" t="s">
        <v>1323</v>
      </c>
      <c r="E1093" s="88" t="s">
        <v>948</v>
      </c>
      <c r="F1093" t="s">
        <v>1285</v>
      </c>
      <c r="G1093" s="88" t="s">
        <v>952</v>
      </c>
      <c r="H1093" s="80">
        <v>2688</v>
      </c>
      <c r="I1093" s="247" t="s">
        <v>44</v>
      </c>
      <c r="J1093" s="236"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9">
        <f>IF(ISBLANK(INDEX('Policy Characteristics'!F:F,MATCH($C1093,'Policy Characteristics'!$C:$C,0))),"",INDEX('Policy Characteristics'!F:F,MATCH($C1093,'Policy Characteristics'!$C:$C,0)))</f>
        <v>0</v>
      </c>
      <c r="M1093" s="239">
        <f>IF(ISBLANK(INDEX('Policy Characteristics'!G:G,MATCH($C1093,'Policy Characteristics'!$C:$C,0))),"",INDEX('Policy Characteristics'!G:G,MATCH($C1093,'Policy Characteristics'!$C:$C,0)))</f>
        <v>1</v>
      </c>
      <c r="N1093" s="239">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34" t="str">
        <f>IF(ISBLANK(INDEX('Policy Characteristics'!B:B,MATCH($C1094,'Policy Characteristics'!$C:$C,0))),"",INDEX('Policy Characteristics'!B:B,MATCH($C1094,'Policy Characteristics'!$C:$C,0)))</f>
        <v>Feedstock Shifting</v>
      </c>
      <c r="C1094" s="76" t="str">
        <f t="shared" si="34"/>
        <v>Fraction of Feedstock Shifted</v>
      </c>
      <c r="D1094" s="78" t="s">
        <v>1323</v>
      </c>
      <c r="E1094" s="88" t="s">
        <v>945</v>
      </c>
      <c r="F1094" t="s">
        <v>1285</v>
      </c>
      <c r="G1094" s="88" t="s">
        <v>950</v>
      </c>
      <c r="H1094" s="80">
        <v>2689</v>
      </c>
      <c r="I1094" s="247" t="s">
        <v>44</v>
      </c>
      <c r="J1094" s="236"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9">
        <f>IF(ISBLANK(INDEX('Policy Characteristics'!F:F,MATCH($C1094,'Policy Characteristics'!$C:$C,0))),"",INDEX('Policy Characteristics'!F:F,MATCH($C1094,'Policy Characteristics'!$C:$C,0)))</f>
        <v>0</v>
      </c>
      <c r="M1094" s="239">
        <f>IF(ISBLANK(INDEX('Policy Characteristics'!G:G,MATCH($C1094,'Policy Characteristics'!$C:$C,0))),"",INDEX('Policy Characteristics'!G:G,MATCH($C1094,'Policy Characteristics'!$C:$C,0)))</f>
        <v>1</v>
      </c>
      <c r="N1094" s="239">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34" t="str">
        <f>IF(ISBLANK(INDEX('Policy Characteristics'!B:B,MATCH($C1095,'Policy Characteristics'!$C:$C,0))),"",INDEX('Policy Characteristics'!B:B,MATCH($C1095,'Policy Characteristics'!$C:$C,0)))</f>
        <v>Feedstock Shifting</v>
      </c>
      <c r="C1095" s="76" t="str">
        <f t="shared" si="34"/>
        <v>Fraction of Feedstock Shifted</v>
      </c>
      <c r="D1095" s="78" t="s">
        <v>1324</v>
      </c>
      <c r="E1095" s="88" t="s">
        <v>642</v>
      </c>
      <c r="F1095" t="s">
        <v>1327</v>
      </c>
      <c r="G1095" s="88" t="s">
        <v>648</v>
      </c>
      <c r="H1095" s="80">
        <v>2690</v>
      </c>
      <c r="I1095" s="247" t="s">
        <v>44</v>
      </c>
      <c r="J1095" s="236"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9">
        <f>IF(ISBLANK(INDEX('Policy Characteristics'!F:F,MATCH($C1095,'Policy Characteristics'!$C:$C,0))),"",INDEX('Policy Characteristics'!F:F,MATCH($C1095,'Policy Characteristics'!$C:$C,0)))</f>
        <v>0</v>
      </c>
      <c r="M1095" s="239">
        <f>IF(ISBLANK(INDEX('Policy Characteristics'!G:G,MATCH($C1095,'Policy Characteristics'!$C:$C,0))),"",INDEX('Policy Characteristics'!G:G,MATCH($C1095,'Policy Characteristics'!$C:$C,0)))</f>
        <v>1</v>
      </c>
      <c r="N1095" s="239">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34" t="str">
        <f>IF(ISBLANK(INDEX('Policy Characteristics'!B:B,MATCH($C1096,'Policy Characteristics'!$C:$C,0))),"",INDEX('Policy Characteristics'!B:B,MATCH($C1096,'Policy Characteristics'!$C:$C,0)))</f>
        <v>Feedstock Shifting</v>
      </c>
      <c r="C1096" s="76" t="str">
        <f t="shared" si="34"/>
        <v>Fraction of Feedstock Shifted</v>
      </c>
      <c r="D1096" s="78" t="s">
        <v>1324</v>
      </c>
      <c r="E1096" s="88" t="s">
        <v>643</v>
      </c>
      <c r="F1096" t="s">
        <v>1327</v>
      </c>
      <c r="G1096" s="88" t="s">
        <v>651</v>
      </c>
      <c r="H1096" s="80">
        <v>2691</v>
      </c>
      <c r="I1096" s="247" t="s">
        <v>44</v>
      </c>
      <c r="J1096" s="236"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9">
        <f>IF(ISBLANK(INDEX('Policy Characteristics'!F:F,MATCH($C1096,'Policy Characteristics'!$C:$C,0))),"",INDEX('Policy Characteristics'!F:F,MATCH($C1096,'Policy Characteristics'!$C:$C,0)))</f>
        <v>0</v>
      </c>
      <c r="M1096" s="239">
        <f>IF(ISBLANK(INDEX('Policy Characteristics'!G:G,MATCH($C1096,'Policy Characteristics'!$C:$C,0))),"",INDEX('Policy Characteristics'!G:G,MATCH($C1096,'Policy Characteristics'!$C:$C,0)))</f>
        <v>1</v>
      </c>
      <c r="N1096" s="239">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34" t="str">
        <f>IF(ISBLANK(INDEX('Policy Characteristics'!B:B,MATCH($C1097,'Policy Characteristics'!$C:$C,0))),"",INDEX('Policy Characteristics'!B:B,MATCH($C1097,'Policy Characteristics'!$C:$C,0)))</f>
        <v>Feedstock Shifting</v>
      </c>
      <c r="C1097" s="76" t="str">
        <f t="shared" si="34"/>
        <v>Fraction of Feedstock Shifted</v>
      </c>
      <c r="D1097" s="78" t="s">
        <v>1324</v>
      </c>
      <c r="E1097" s="88" t="s">
        <v>644</v>
      </c>
      <c r="F1097" t="s">
        <v>1327</v>
      </c>
      <c r="G1097" s="88" t="s">
        <v>652</v>
      </c>
      <c r="H1097" s="80">
        <v>2692</v>
      </c>
      <c r="I1097" s="247" t="s">
        <v>44</v>
      </c>
      <c r="J1097" s="236"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9">
        <f>IF(ISBLANK(INDEX('Policy Characteristics'!F:F,MATCH($C1097,'Policy Characteristics'!$C:$C,0))),"",INDEX('Policy Characteristics'!F:F,MATCH($C1097,'Policy Characteristics'!$C:$C,0)))</f>
        <v>0</v>
      </c>
      <c r="M1097" s="239">
        <f>IF(ISBLANK(INDEX('Policy Characteristics'!G:G,MATCH($C1097,'Policy Characteristics'!$C:$C,0))),"",INDEX('Policy Characteristics'!G:G,MATCH($C1097,'Policy Characteristics'!$C:$C,0)))</f>
        <v>1</v>
      </c>
      <c r="N1097" s="239">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34" t="str">
        <f>IF(ISBLANK(INDEX('Policy Characteristics'!B:B,MATCH($C1098,'Policy Characteristics'!$C:$C,0))),"",INDEX('Policy Characteristics'!B:B,MATCH($C1098,'Policy Characteristics'!$C:$C,0)))</f>
        <v>Feedstock Shifting</v>
      </c>
      <c r="C1098" s="76" t="str">
        <f t="shared" si="34"/>
        <v>Fraction of Feedstock Shifted</v>
      </c>
      <c r="D1098" s="78" t="s">
        <v>1324</v>
      </c>
      <c r="E1098" s="88" t="s">
        <v>645</v>
      </c>
      <c r="F1098" t="s">
        <v>1327</v>
      </c>
      <c r="G1098" s="88" t="s">
        <v>649</v>
      </c>
      <c r="H1098" s="80">
        <v>2693</v>
      </c>
      <c r="I1098" s="247" t="s">
        <v>44</v>
      </c>
      <c r="J1098" s="236"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9">
        <f>IF(ISBLANK(INDEX('Policy Characteristics'!F:F,MATCH($C1098,'Policy Characteristics'!$C:$C,0))),"",INDEX('Policy Characteristics'!F:F,MATCH($C1098,'Policy Characteristics'!$C:$C,0)))</f>
        <v>0</v>
      </c>
      <c r="M1098" s="239">
        <f>IF(ISBLANK(INDEX('Policy Characteristics'!G:G,MATCH($C1098,'Policy Characteristics'!$C:$C,0))),"",INDEX('Policy Characteristics'!G:G,MATCH($C1098,'Policy Characteristics'!$C:$C,0)))</f>
        <v>1</v>
      </c>
      <c r="N1098" s="239">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34" t="str">
        <f>IF(ISBLANK(INDEX('Policy Characteristics'!B:B,MATCH($C1099,'Policy Characteristics'!$C:$C,0))),"",INDEX('Policy Characteristics'!B:B,MATCH($C1099,'Policy Characteristics'!$C:$C,0)))</f>
        <v>Feedstock Shifting</v>
      </c>
      <c r="C1099" s="76" t="str">
        <f t="shared" si="34"/>
        <v>Fraction of Feedstock Shifted</v>
      </c>
      <c r="D1099" s="78" t="s">
        <v>1324</v>
      </c>
      <c r="E1099" s="88" t="s">
        <v>646</v>
      </c>
      <c r="F1099" t="s">
        <v>1327</v>
      </c>
      <c r="G1099" s="88" t="s">
        <v>650</v>
      </c>
      <c r="H1099" s="80">
        <v>2694</v>
      </c>
      <c r="I1099" s="247" t="s">
        <v>44</v>
      </c>
      <c r="J1099" s="236"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9">
        <f>IF(ISBLANK(INDEX('Policy Characteristics'!F:F,MATCH($C1099,'Policy Characteristics'!$C:$C,0))),"",INDEX('Policy Characteristics'!F:F,MATCH($C1099,'Policy Characteristics'!$C:$C,0)))</f>
        <v>0</v>
      </c>
      <c r="M1099" s="239">
        <f>IF(ISBLANK(INDEX('Policy Characteristics'!G:G,MATCH($C1099,'Policy Characteristics'!$C:$C,0))),"",INDEX('Policy Characteristics'!G:G,MATCH($C1099,'Policy Characteristics'!$C:$C,0)))</f>
        <v>1</v>
      </c>
      <c r="N1099" s="239">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34" t="str">
        <f>IF(ISBLANK(INDEX('Policy Characteristics'!B:B,MATCH($C1100,'Policy Characteristics'!$C:$C,0))),"",INDEX('Policy Characteristics'!B:B,MATCH($C1100,'Policy Characteristics'!$C:$C,0)))</f>
        <v>Feedstock Shifting</v>
      </c>
      <c r="C1100" s="76" t="str">
        <f t="shared" si="34"/>
        <v>Fraction of Feedstock Shifted</v>
      </c>
      <c r="D1100" s="78" t="s">
        <v>1324</v>
      </c>
      <c r="E1100" s="88" t="s">
        <v>647</v>
      </c>
      <c r="F1100" t="s">
        <v>1327</v>
      </c>
      <c r="G1100" s="88" t="s">
        <v>653</v>
      </c>
      <c r="H1100" s="80">
        <v>2695</v>
      </c>
      <c r="I1100" s="247" t="s">
        <v>44</v>
      </c>
      <c r="J1100" s="236"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9">
        <f>IF(ISBLANK(INDEX('Policy Characteristics'!F:F,MATCH($C1100,'Policy Characteristics'!$C:$C,0))),"",INDEX('Policy Characteristics'!F:F,MATCH($C1100,'Policy Characteristics'!$C:$C,0)))</f>
        <v>0</v>
      </c>
      <c r="M1100" s="239">
        <f>IF(ISBLANK(INDEX('Policy Characteristics'!G:G,MATCH($C1100,'Policy Characteristics'!$C:$C,0))),"",INDEX('Policy Characteristics'!G:G,MATCH($C1100,'Policy Characteristics'!$C:$C,0)))</f>
        <v>1</v>
      </c>
      <c r="N1100" s="239">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34" t="str">
        <f>IF(ISBLANK(INDEX('Policy Characteristics'!B:B,MATCH($C1101,'Policy Characteristics'!$C:$C,0))),"",INDEX('Policy Characteristics'!B:B,MATCH($C1101,'Policy Characteristics'!$C:$C,0)))</f>
        <v>Feedstock Shifting</v>
      </c>
      <c r="C1101" s="76" t="str">
        <f t="shared" si="34"/>
        <v>Fraction of Feedstock Shifted</v>
      </c>
      <c r="D1101" s="78" t="s">
        <v>1324</v>
      </c>
      <c r="E1101" s="88" t="s">
        <v>946</v>
      </c>
      <c r="F1101" t="s">
        <v>1327</v>
      </c>
      <c r="G1101" s="88" t="s">
        <v>949</v>
      </c>
      <c r="H1101" s="80">
        <v>2696</v>
      </c>
      <c r="I1101" s="247" t="s">
        <v>44</v>
      </c>
      <c r="J1101" s="236"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9">
        <f>IF(ISBLANK(INDEX('Policy Characteristics'!F:F,MATCH($C1101,'Policy Characteristics'!$C:$C,0))),"",INDEX('Policy Characteristics'!F:F,MATCH($C1101,'Policy Characteristics'!$C:$C,0)))</f>
        <v>0</v>
      </c>
      <c r="M1101" s="239">
        <f>IF(ISBLANK(INDEX('Policy Characteristics'!G:G,MATCH($C1101,'Policy Characteristics'!$C:$C,0))),"",INDEX('Policy Characteristics'!G:G,MATCH($C1101,'Policy Characteristics'!$C:$C,0)))</f>
        <v>1</v>
      </c>
      <c r="N1101" s="239">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34" t="str">
        <f>IF(ISBLANK(INDEX('Policy Characteristics'!B:B,MATCH($C1102,'Policy Characteristics'!$C:$C,0))),"",INDEX('Policy Characteristics'!B:B,MATCH($C1102,'Policy Characteristics'!$C:$C,0)))</f>
        <v>Feedstock Shifting</v>
      </c>
      <c r="C1102" s="76" t="str">
        <f t="shared" si="34"/>
        <v>Fraction of Feedstock Shifted</v>
      </c>
      <c r="D1102" s="78" t="s">
        <v>1324</v>
      </c>
      <c r="E1102" s="88" t="s">
        <v>947</v>
      </c>
      <c r="F1102" t="s">
        <v>1327</v>
      </c>
      <c r="G1102" s="88" t="s">
        <v>951</v>
      </c>
      <c r="H1102" s="80">
        <v>2697</v>
      </c>
      <c r="I1102" s="247" t="s">
        <v>44</v>
      </c>
      <c r="J1102" s="236"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9">
        <f>IF(ISBLANK(INDEX('Policy Characteristics'!F:F,MATCH($C1102,'Policy Characteristics'!$C:$C,0))),"",INDEX('Policy Characteristics'!F:F,MATCH($C1102,'Policy Characteristics'!$C:$C,0)))</f>
        <v>0</v>
      </c>
      <c r="M1102" s="239">
        <f>IF(ISBLANK(INDEX('Policy Characteristics'!G:G,MATCH($C1102,'Policy Characteristics'!$C:$C,0))),"",INDEX('Policy Characteristics'!G:G,MATCH($C1102,'Policy Characteristics'!$C:$C,0)))</f>
        <v>1</v>
      </c>
      <c r="N1102" s="239">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34" t="str">
        <f>IF(ISBLANK(INDEX('Policy Characteristics'!B:B,MATCH($C1103,'Policy Characteristics'!$C:$C,0))),"",INDEX('Policy Characteristics'!B:B,MATCH($C1103,'Policy Characteristics'!$C:$C,0)))</f>
        <v>Feedstock Shifting</v>
      </c>
      <c r="C1103" s="76" t="str">
        <f t="shared" si="34"/>
        <v>Fraction of Feedstock Shifted</v>
      </c>
      <c r="D1103" s="78" t="s">
        <v>1324</v>
      </c>
      <c r="E1103" s="88" t="s">
        <v>948</v>
      </c>
      <c r="F1103" t="s">
        <v>1327</v>
      </c>
      <c r="G1103" s="88" t="s">
        <v>952</v>
      </c>
      <c r="H1103" s="80">
        <v>2698</v>
      </c>
      <c r="I1103" s="247" t="s">
        <v>44</v>
      </c>
      <c r="J1103" s="236"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9">
        <f>IF(ISBLANK(INDEX('Policy Characteristics'!F:F,MATCH($C1103,'Policy Characteristics'!$C:$C,0))),"",INDEX('Policy Characteristics'!F:F,MATCH($C1103,'Policy Characteristics'!$C:$C,0)))</f>
        <v>0</v>
      </c>
      <c r="M1103" s="239">
        <f>IF(ISBLANK(INDEX('Policy Characteristics'!G:G,MATCH($C1103,'Policy Characteristics'!$C:$C,0))),"",INDEX('Policy Characteristics'!G:G,MATCH($C1103,'Policy Characteristics'!$C:$C,0)))</f>
        <v>1</v>
      </c>
      <c r="N1103" s="239">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34" t="str">
        <f>IF(ISBLANK(INDEX('Policy Characteristics'!B:B,MATCH($C1104,'Policy Characteristics'!$C:$C,0))),"",INDEX('Policy Characteristics'!B:B,MATCH($C1104,'Policy Characteristics'!$C:$C,0)))</f>
        <v>Feedstock Shifting</v>
      </c>
      <c r="C1104" s="76" t="str">
        <f t="shared" si="34"/>
        <v>Fraction of Feedstock Shifted</v>
      </c>
      <c r="D1104" s="78" t="s">
        <v>1324</v>
      </c>
      <c r="E1104" s="88" t="s">
        <v>945</v>
      </c>
      <c r="F1104" t="s">
        <v>1327</v>
      </c>
      <c r="G1104" s="88" t="s">
        <v>950</v>
      </c>
      <c r="H1104" s="80">
        <v>2699</v>
      </c>
      <c r="I1104" s="247" t="s">
        <v>44</v>
      </c>
      <c r="J1104" s="236"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9">
        <f>IF(ISBLANK(INDEX('Policy Characteristics'!F:F,MATCH($C1104,'Policy Characteristics'!$C:$C,0))),"",INDEX('Policy Characteristics'!F:F,MATCH($C1104,'Policy Characteristics'!$C:$C,0)))</f>
        <v>0</v>
      </c>
      <c r="M1104" s="239">
        <f>IF(ISBLANK(INDEX('Policy Characteristics'!G:G,MATCH($C1104,'Policy Characteristics'!$C:$C,0))),"",INDEX('Policy Characteristics'!G:G,MATCH($C1104,'Policy Characteristics'!$C:$C,0)))</f>
        <v>1</v>
      </c>
      <c r="N1104" s="239">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34" t="str">
        <f>IF(ISBLANK(INDEX('Policy Characteristics'!B:B,MATCH($C1105,'Policy Characteristics'!$C:$C,0))),"",INDEX('Policy Characteristics'!B:B,MATCH($C1105,'Policy Characteristics'!$C:$C,0)))</f>
        <v>Feedstock Shifting</v>
      </c>
      <c r="C1105" s="76" t="str">
        <f t="shared" si="34"/>
        <v>Fraction of Feedstock Shifted</v>
      </c>
      <c r="D1105" s="78" t="s">
        <v>1325</v>
      </c>
      <c r="E1105" s="88" t="s">
        <v>642</v>
      </c>
      <c r="F1105" t="s">
        <v>1286</v>
      </c>
      <c r="G1105" s="88" t="s">
        <v>648</v>
      </c>
      <c r="H1105" s="80">
        <v>2700</v>
      </c>
      <c r="I1105" s="247" t="s">
        <v>44</v>
      </c>
      <c r="J1105" s="236"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9">
        <f>IF(ISBLANK(INDEX('Policy Characteristics'!F:F,MATCH($C1105,'Policy Characteristics'!$C:$C,0))),"",INDEX('Policy Characteristics'!F:F,MATCH($C1105,'Policy Characteristics'!$C:$C,0)))</f>
        <v>0</v>
      </c>
      <c r="M1105" s="239">
        <f>IF(ISBLANK(INDEX('Policy Characteristics'!G:G,MATCH($C1105,'Policy Characteristics'!$C:$C,0))),"",INDEX('Policy Characteristics'!G:G,MATCH($C1105,'Policy Characteristics'!$C:$C,0)))</f>
        <v>1</v>
      </c>
      <c r="N1105" s="239">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34" t="str">
        <f>IF(ISBLANK(INDEX('Policy Characteristics'!B:B,MATCH($C1106,'Policy Characteristics'!$C:$C,0))),"",INDEX('Policy Characteristics'!B:B,MATCH($C1106,'Policy Characteristics'!$C:$C,0)))</f>
        <v>Feedstock Shifting</v>
      </c>
      <c r="C1106" s="76" t="str">
        <f t="shared" si="34"/>
        <v>Fraction of Feedstock Shifted</v>
      </c>
      <c r="D1106" s="78" t="s">
        <v>1325</v>
      </c>
      <c r="E1106" s="88" t="s">
        <v>643</v>
      </c>
      <c r="F1106" t="s">
        <v>1286</v>
      </c>
      <c r="G1106" s="88" t="s">
        <v>651</v>
      </c>
      <c r="H1106" s="80">
        <v>2701</v>
      </c>
      <c r="I1106" s="247" t="s">
        <v>44</v>
      </c>
      <c r="J1106" s="236"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9">
        <f>IF(ISBLANK(INDEX('Policy Characteristics'!F:F,MATCH($C1106,'Policy Characteristics'!$C:$C,0))),"",INDEX('Policy Characteristics'!F:F,MATCH($C1106,'Policy Characteristics'!$C:$C,0)))</f>
        <v>0</v>
      </c>
      <c r="M1106" s="239">
        <f>IF(ISBLANK(INDEX('Policy Characteristics'!G:G,MATCH($C1106,'Policy Characteristics'!$C:$C,0))),"",INDEX('Policy Characteristics'!G:G,MATCH($C1106,'Policy Characteristics'!$C:$C,0)))</f>
        <v>1</v>
      </c>
      <c r="N1106" s="239">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34" t="str">
        <f>IF(ISBLANK(INDEX('Policy Characteristics'!B:B,MATCH($C1107,'Policy Characteristics'!$C:$C,0))),"",INDEX('Policy Characteristics'!B:B,MATCH($C1107,'Policy Characteristics'!$C:$C,0)))</f>
        <v>Feedstock Shifting</v>
      </c>
      <c r="C1107" s="76" t="str">
        <f t="shared" si="34"/>
        <v>Fraction of Feedstock Shifted</v>
      </c>
      <c r="D1107" s="78" t="s">
        <v>1325</v>
      </c>
      <c r="E1107" s="88" t="s">
        <v>644</v>
      </c>
      <c r="F1107" t="s">
        <v>1286</v>
      </c>
      <c r="G1107" s="88" t="s">
        <v>652</v>
      </c>
      <c r="H1107" s="80">
        <v>2702</v>
      </c>
      <c r="I1107" s="247" t="s">
        <v>44</v>
      </c>
      <c r="J1107" s="236"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9">
        <f>IF(ISBLANK(INDEX('Policy Characteristics'!F:F,MATCH($C1107,'Policy Characteristics'!$C:$C,0))),"",INDEX('Policy Characteristics'!F:F,MATCH($C1107,'Policy Characteristics'!$C:$C,0)))</f>
        <v>0</v>
      </c>
      <c r="M1107" s="239">
        <f>IF(ISBLANK(INDEX('Policy Characteristics'!G:G,MATCH($C1107,'Policy Characteristics'!$C:$C,0))),"",INDEX('Policy Characteristics'!G:G,MATCH($C1107,'Policy Characteristics'!$C:$C,0)))</f>
        <v>1</v>
      </c>
      <c r="N1107" s="239">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34" t="str">
        <f>IF(ISBLANK(INDEX('Policy Characteristics'!B:B,MATCH($C1108,'Policy Characteristics'!$C:$C,0))),"",INDEX('Policy Characteristics'!B:B,MATCH($C1108,'Policy Characteristics'!$C:$C,0)))</f>
        <v>Feedstock Shifting</v>
      </c>
      <c r="C1108" s="76" t="str">
        <f t="shared" si="34"/>
        <v>Fraction of Feedstock Shifted</v>
      </c>
      <c r="D1108" s="78" t="s">
        <v>1325</v>
      </c>
      <c r="E1108" s="88" t="s">
        <v>645</v>
      </c>
      <c r="F1108" t="s">
        <v>1286</v>
      </c>
      <c r="G1108" s="88" t="s">
        <v>649</v>
      </c>
      <c r="H1108" s="80">
        <v>2703</v>
      </c>
      <c r="I1108" s="247" t="s">
        <v>44</v>
      </c>
      <c r="J1108" s="236"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9">
        <f>IF(ISBLANK(INDEX('Policy Characteristics'!F:F,MATCH($C1108,'Policy Characteristics'!$C:$C,0))),"",INDEX('Policy Characteristics'!F:F,MATCH($C1108,'Policy Characteristics'!$C:$C,0)))</f>
        <v>0</v>
      </c>
      <c r="M1108" s="239">
        <f>IF(ISBLANK(INDEX('Policy Characteristics'!G:G,MATCH($C1108,'Policy Characteristics'!$C:$C,0))),"",INDEX('Policy Characteristics'!G:G,MATCH($C1108,'Policy Characteristics'!$C:$C,0)))</f>
        <v>1</v>
      </c>
      <c r="N1108" s="239">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34" t="str">
        <f>IF(ISBLANK(INDEX('Policy Characteristics'!B:B,MATCH($C1109,'Policy Characteristics'!$C:$C,0))),"",INDEX('Policy Characteristics'!B:B,MATCH($C1109,'Policy Characteristics'!$C:$C,0)))</f>
        <v>Feedstock Shifting</v>
      </c>
      <c r="C1109" s="76" t="str">
        <f t="shared" si="34"/>
        <v>Fraction of Feedstock Shifted</v>
      </c>
      <c r="D1109" s="78" t="s">
        <v>1325</v>
      </c>
      <c r="E1109" s="88" t="s">
        <v>646</v>
      </c>
      <c r="F1109" t="s">
        <v>1286</v>
      </c>
      <c r="G1109" s="88" t="s">
        <v>650</v>
      </c>
      <c r="H1109" s="80">
        <v>2704</v>
      </c>
      <c r="I1109" s="247" t="s">
        <v>44</v>
      </c>
      <c r="J1109" s="236"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9">
        <f>IF(ISBLANK(INDEX('Policy Characteristics'!F:F,MATCH($C1109,'Policy Characteristics'!$C:$C,0))),"",INDEX('Policy Characteristics'!F:F,MATCH($C1109,'Policy Characteristics'!$C:$C,0)))</f>
        <v>0</v>
      </c>
      <c r="M1109" s="239">
        <f>IF(ISBLANK(INDEX('Policy Characteristics'!G:G,MATCH($C1109,'Policy Characteristics'!$C:$C,0))),"",INDEX('Policy Characteristics'!G:G,MATCH($C1109,'Policy Characteristics'!$C:$C,0)))</f>
        <v>1</v>
      </c>
      <c r="N1109" s="239">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34" t="str">
        <f>IF(ISBLANK(INDEX('Policy Characteristics'!B:B,MATCH($C1110,'Policy Characteristics'!$C:$C,0))),"",INDEX('Policy Characteristics'!B:B,MATCH($C1110,'Policy Characteristics'!$C:$C,0)))</f>
        <v>Feedstock Shifting</v>
      </c>
      <c r="C1110" s="76" t="str">
        <f t="shared" si="34"/>
        <v>Fraction of Feedstock Shifted</v>
      </c>
      <c r="D1110" s="78" t="s">
        <v>1325</v>
      </c>
      <c r="E1110" s="88" t="s">
        <v>647</v>
      </c>
      <c r="F1110" t="s">
        <v>1286</v>
      </c>
      <c r="G1110" s="88" t="s">
        <v>653</v>
      </c>
      <c r="H1110" s="80">
        <v>2705</v>
      </c>
      <c r="I1110" s="247" t="s">
        <v>44</v>
      </c>
      <c r="J1110" s="236"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9">
        <f>IF(ISBLANK(INDEX('Policy Characteristics'!F:F,MATCH($C1110,'Policy Characteristics'!$C:$C,0))),"",INDEX('Policy Characteristics'!F:F,MATCH($C1110,'Policy Characteristics'!$C:$C,0)))</f>
        <v>0</v>
      </c>
      <c r="M1110" s="239">
        <f>IF(ISBLANK(INDEX('Policy Characteristics'!G:G,MATCH($C1110,'Policy Characteristics'!$C:$C,0))),"",INDEX('Policy Characteristics'!G:G,MATCH($C1110,'Policy Characteristics'!$C:$C,0)))</f>
        <v>1</v>
      </c>
      <c r="N1110" s="239">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34" t="str">
        <f>IF(ISBLANK(INDEX('Policy Characteristics'!B:B,MATCH($C1111,'Policy Characteristics'!$C:$C,0))),"",INDEX('Policy Characteristics'!B:B,MATCH($C1111,'Policy Characteristics'!$C:$C,0)))</f>
        <v>Feedstock Shifting</v>
      </c>
      <c r="C1111" s="76" t="str">
        <f t="shared" si="34"/>
        <v>Fraction of Feedstock Shifted</v>
      </c>
      <c r="D1111" s="78" t="s">
        <v>1325</v>
      </c>
      <c r="E1111" s="88" t="s">
        <v>946</v>
      </c>
      <c r="F1111" t="s">
        <v>1286</v>
      </c>
      <c r="G1111" s="88" t="s">
        <v>949</v>
      </c>
      <c r="H1111" s="80">
        <v>2706</v>
      </c>
      <c r="I1111" s="247" t="s">
        <v>44</v>
      </c>
      <c r="J1111" s="236"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9">
        <f>IF(ISBLANK(INDEX('Policy Characteristics'!F:F,MATCH($C1111,'Policy Characteristics'!$C:$C,0))),"",INDEX('Policy Characteristics'!F:F,MATCH($C1111,'Policy Characteristics'!$C:$C,0)))</f>
        <v>0</v>
      </c>
      <c r="M1111" s="239">
        <f>IF(ISBLANK(INDEX('Policy Characteristics'!G:G,MATCH($C1111,'Policy Characteristics'!$C:$C,0))),"",INDEX('Policy Characteristics'!G:G,MATCH($C1111,'Policy Characteristics'!$C:$C,0)))</f>
        <v>1</v>
      </c>
      <c r="N1111" s="239">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34" t="str">
        <f>IF(ISBLANK(INDEX('Policy Characteristics'!B:B,MATCH($C1112,'Policy Characteristics'!$C:$C,0))),"",INDEX('Policy Characteristics'!B:B,MATCH($C1112,'Policy Characteristics'!$C:$C,0)))</f>
        <v>Feedstock Shifting</v>
      </c>
      <c r="C1112" s="76" t="str">
        <f t="shared" si="34"/>
        <v>Fraction of Feedstock Shifted</v>
      </c>
      <c r="D1112" s="78" t="s">
        <v>1325</v>
      </c>
      <c r="E1112" s="88" t="s">
        <v>947</v>
      </c>
      <c r="F1112" t="s">
        <v>1286</v>
      </c>
      <c r="G1112" s="88" t="s">
        <v>951</v>
      </c>
      <c r="H1112" s="80">
        <v>2707</v>
      </c>
      <c r="I1112" s="247" t="s">
        <v>44</v>
      </c>
      <c r="J1112" s="236"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9">
        <f>IF(ISBLANK(INDEX('Policy Characteristics'!F:F,MATCH($C1112,'Policy Characteristics'!$C:$C,0))),"",INDEX('Policy Characteristics'!F:F,MATCH($C1112,'Policy Characteristics'!$C:$C,0)))</f>
        <v>0</v>
      </c>
      <c r="M1112" s="239">
        <f>IF(ISBLANK(INDEX('Policy Characteristics'!G:G,MATCH($C1112,'Policy Characteristics'!$C:$C,0))),"",INDEX('Policy Characteristics'!G:G,MATCH($C1112,'Policy Characteristics'!$C:$C,0)))</f>
        <v>1</v>
      </c>
      <c r="N1112" s="239">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34" t="str">
        <f>IF(ISBLANK(INDEX('Policy Characteristics'!B:B,MATCH($C1113,'Policy Characteristics'!$C:$C,0))),"",INDEX('Policy Characteristics'!B:B,MATCH($C1113,'Policy Characteristics'!$C:$C,0)))</f>
        <v>Feedstock Shifting</v>
      </c>
      <c r="C1113" s="76" t="str">
        <f t="shared" si="34"/>
        <v>Fraction of Feedstock Shifted</v>
      </c>
      <c r="D1113" s="78" t="s">
        <v>1325</v>
      </c>
      <c r="E1113" s="88" t="s">
        <v>948</v>
      </c>
      <c r="F1113" t="s">
        <v>1286</v>
      </c>
      <c r="G1113" s="88" t="s">
        <v>952</v>
      </c>
      <c r="H1113" s="80">
        <v>2708</v>
      </c>
      <c r="I1113" s="247" t="s">
        <v>44</v>
      </c>
      <c r="J1113" s="236"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9">
        <f>IF(ISBLANK(INDEX('Policy Characteristics'!F:F,MATCH($C1113,'Policy Characteristics'!$C:$C,0))),"",INDEX('Policy Characteristics'!F:F,MATCH($C1113,'Policy Characteristics'!$C:$C,0)))</f>
        <v>0</v>
      </c>
      <c r="M1113" s="239">
        <f>IF(ISBLANK(INDEX('Policy Characteristics'!G:G,MATCH($C1113,'Policy Characteristics'!$C:$C,0))),"",INDEX('Policy Characteristics'!G:G,MATCH($C1113,'Policy Characteristics'!$C:$C,0)))</f>
        <v>1</v>
      </c>
      <c r="N1113" s="239">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34" t="str">
        <f>IF(ISBLANK(INDEX('Policy Characteristics'!B:B,MATCH($C1114,'Policy Characteristics'!$C:$C,0))),"",INDEX('Policy Characteristics'!B:B,MATCH($C1114,'Policy Characteristics'!$C:$C,0)))</f>
        <v>Feedstock Shifting</v>
      </c>
      <c r="C1114" s="76" t="str">
        <f t="shared" si="34"/>
        <v>Fraction of Feedstock Shifted</v>
      </c>
      <c r="D1114" s="78" t="s">
        <v>1325</v>
      </c>
      <c r="E1114" s="88" t="s">
        <v>945</v>
      </c>
      <c r="F1114" t="s">
        <v>1286</v>
      </c>
      <c r="G1114" s="88" t="s">
        <v>950</v>
      </c>
      <c r="H1114" s="80">
        <v>2709</v>
      </c>
      <c r="I1114" s="247" t="s">
        <v>44</v>
      </c>
      <c r="J1114" s="236"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9">
        <f>IF(ISBLANK(INDEX('Policy Characteristics'!F:F,MATCH($C1114,'Policy Characteristics'!$C:$C,0))),"",INDEX('Policy Characteristics'!F:F,MATCH($C1114,'Policy Characteristics'!$C:$C,0)))</f>
        <v>0</v>
      </c>
      <c r="M1114" s="239">
        <f>IF(ISBLANK(INDEX('Policy Characteristics'!G:G,MATCH($C1114,'Policy Characteristics'!$C:$C,0))),"",INDEX('Policy Characteristics'!G:G,MATCH($C1114,'Policy Characteristics'!$C:$C,0)))</f>
        <v>1</v>
      </c>
      <c r="N1114" s="239">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34" t="str">
        <f>IF(ISBLANK(INDEX('Policy Characteristics'!B:B,MATCH($C1115,'Policy Characteristics'!$C:$C,0))),"",INDEX('Policy Characteristics'!B:B,MATCH($C1115,'Policy Characteristics'!$C:$C,0)))</f>
        <v>Hydrogen Combustion</v>
      </c>
      <c r="C1115" t="s">
        <v>1713</v>
      </c>
      <c r="D1115" s="88" t="s">
        <v>1301</v>
      </c>
      <c r="E1115" t="s">
        <v>1689</v>
      </c>
      <c r="F1115" t="s">
        <v>1326</v>
      </c>
      <c r="G1115" s="88" t="s">
        <v>1696</v>
      </c>
      <c r="H1115" s="15">
        <v>2034</v>
      </c>
      <c r="I1115" s="247" t="s">
        <v>44</v>
      </c>
      <c r="J1115" s="236"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9">
        <f>IF(ISBLANK(INDEX('Policy Characteristics'!F:F,MATCH($C1115,'Policy Characteristics'!$C:$C,0))),"",INDEX('Policy Characteristics'!F:F,MATCH($C1115,'Policy Characteristics'!$C:$C,0)))</f>
        <v>0</v>
      </c>
      <c r="M1115" s="239">
        <f>IF(ISBLANK(INDEX('Policy Characteristics'!G:G,MATCH($C1115,'Policy Characteristics'!$C:$C,0))),"",INDEX('Policy Characteristics'!G:G,MATCH($C1115,'Policy Characteristics'!$C:$C,0)))</f>
        <v>1</v>
      </c>
      <c r="N1115" s="239">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34"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1301</v>
      </c>
      <c r="E1116" t="s">
        <v>1690</v>
      </c>
      <c r="F1116" t="s">
        <v>1326</v>
      </c>
      <c r="G1116" s="88" t="s">
        <v>1697</v>
      </c>
      <c r="H1116" s="15">
        <v>2035</v>
      </c>
      <c r="I1116" s="247" t="s">
        <v>44</v>
      </c>
      <c r="J1116" s="236"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9">
        <f>IF(ISBLANK(INDEX('Policy Characteristics'!F:F,MATCH($C1116,'Policy Characteristics'!$C:$C,0))),"",INDEX('Policy Characteristics'!F:F,MATCH($C1116,'Policy Characteristics'!$C:$C,0)))</f>
        <v>0</v>
      </c>
      <c r="M1116" s="239">
        <f>IF(ISBLANK(INDEX('Policy Characteristics'!G:G,MATCH($C1116,'Policy Characteristics'!$C:$C,0))),"",INDEX('Policy Characteristics'!G:G,MATCH($C1116,'Policy Characteristics'!$C:$C,0)))</f>
        <v>1</v>
      </c>
      <c r="N1116" s="239">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34"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1301</v>
      </c>
      <c r="E1117" t="s">
        <v>1691</v>
      </c>
      <c r="F1117" t="s">
        <v>1326</v>
      </c>
      <c r="G1117" s="88" t="s">
        <v>1698</v>
      </c>
      <c r="H1117" s="15">
        <v>2036</v>
      </c>
      <c r="I1117" s="247" t="s">
        <v>44</v>
      </c>
      <c r="J1117" s="236"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9">
        <f>IF(ISBLANK(INDEX('Policy Characteristics'!F:F,MATCH($C1117,'Policy Characteristics'!$C:$C,0))),"",INDEX('Policy Characteristics'!F:F,MATCH($C1117,'Policy Characteristics'!$C:$C,0)))</f>
        <v>0</v>
      </c>
      <c r="M1117" s="239">
        <f>IF(ISBLANK(INDEX('Policy Characteristics'!G:G,MATCH($C1117,'Policy Characteristics'!$C:$C,0))),"",INDEX('Policy Characteristics'!G:G,MATCH($C1117,'Policy Characteristics'!$C:$C,0)))</f>
        <v>1</v>
      </c>
      <c r="N1117" s="239">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34"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1301</v>
      </c>
      <c r="E1118" t="s">
        <v>1692</v>
      </c>
      <c r="F1118" t="s">
        <v>1326</v>
      </c>
      <c r="G1118" s="88" t="s">
        <v>1699</v>
      </c>
      <c r="H1118" s="15">
        <v>2037</v>
      </c>
      <c r="I1118" s="247" t="s">
        <v>44</v>
      </c>
      <c r="J1118" s="236"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9">
        <f>IF(ISBLANK(INDEX('Policy Characteristics'!F:F,MATCH($C1118,'Policy Characteristics'!$C:$C,0))),"",INDEX('Policy Characteristics'!F:F,MATCH($C1118,'Policy Characteristics'!$C:$C,0)))</f>
        <v>0</v>
      </c>
      <c r="M1118" s="239">
        <f>IF(ISBLANK(INDEX('Policy Characteristics'!G:G,MATCH($C1118,'Policy Characteristics'!$C:$C,0))),"",INDEX('Policy Characteristics'!G:G,MATCH($C1118,'Policy Characteristics'!$C:$C,0)))</f>
        <v>1</v>
      </c>
      <c r="N1118" s="239">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34"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1301</v>
      </c>
      <c r="E1119" t="s">
        <v>1693</v>
      </c>
      <c r="F1119" t="s">
        <v>1326</v>
      </c>
      <c r="G1119" s="88" t="s">
        <v>1700</v>
      </c>
      <c r="H1119" s="15">
        <v>2038</v>
      </c>
      <c r="I1119" s="247" t="s">
        <v>44</v>
      </c>
      <c r="J1119" s="236"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9">
        <f>IF(ISBLANK(INDEX('Policy Characteristics'!F:F,MATCH($C1119,'Policy Characteristics'!$C:$C,0))),"",INDEX('Policy Characteristics'!F:F,MATCH($C1119,'Policy Characteristics'!$C:$C,0)))</f>
        <v>0</v>
      </c>
      <c r="M1119" s="239">
        <f>IF(ISBLANK(INDEX('Policy Characteristics'!G:G,MATCH($C1119,'Policy Characteristics'!$C:$C,0))),"",INDEX('Policy Characteristics'!G:G,MATCH($C1119,'Policy Characteristics'!$C:$C,0)))</f>
        <v>1</v>
      </c>
      <c r="N1119" s="239">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34"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1301</v>
      </c>
      <c r="E1120" t="s">
        <v>1694</v>
      </c>
      <c r="F1120" t="s">
        <v>1326</v>
      </c>
      <c r="G1120" s="88" t="s">
        <v>1701</v>
      </c>
      <c r="H1120" s="15">
        <v>2039</v>
      </c>
      <c r="I1120" s="247" t="s">
        <v>43</v>
      </c>
      <c r="J1120" s="236"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9">
        <f>IF(ISBLANK(INDEX('Policy Characteristics'!F:F,MATCH($C1120,'Policy Characteristics'!$C:$C,0))),"",INDEX('Policy Characteristics'!F:F,MATCH($C1120,'Policy Characteristics'!$C:$C,0)))</f>
        <v>0</v>
      </c>
      <c r="M1120" s="239">
        <f>IF(ISBLANK(INDEX('Policy Characteristics'!G:G,MATCH($C1120,'Policy Characteristics'!$C:$C,0))),"",INDEX('Policy Characteristics'!G:G,MATCH($C1120,'Policy Characteristics'!$C:$C,0)))</f>
        <v>1</v>
      </c>
      <c r="N1120" s="239">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34"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1301</v>
      </c>
      <c r="E1121" t="s">
        <v>1695</v>
      </c>
      <c r="F1121" t="s">
        <v>1326</v>
      </c>
      <c r="G1121" s="88" t="s">
        <v>1702</v>
      </c>
      <c r="H1121" s="15">
        <v>2040</v>
      </c>
      <c r="I1121" s="247" t="s">
        <v>44</v>
      </c>
      <c r="J1121" s="236"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9">
        <f>IF(ISBLANK(INDEX('Policy Characteristics'!F:F,MATCH($C1121,'Policy Characteristics'!$C:$C,0))),"",INDEX('Policy Characteristics'!F:F,MATCH($C1121,'Policy Characteristics'!$C:$C,0)))</f>
        <v>0</v>
      </c>
      <c r="M1121" s="239">
        <f>IF(ISBLANK(INDEX('Policy Characteristics'!G:G,MATCH($C1121,'Policy Characteristics'!$C:$C,0))),"",INDEX('Policy Characteristics'!G:G,MATCH($C1121,'Policy Characteristics'!$C:$C,0)))</f>
        <v>1</v>
      </c>
      <c r="N1121" s="239">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34"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1301</v>
      </c>
      <c r="E1122" t="s">
        <v>1833</v>
      </c>
      <c r="F1122" t="s">
        <v>1326</v>
      </c>
      <c r="G1122" s="88" t="s">
        <v>1833</v>
      </c>
      <c r="H1122" s="15">
        <v>2041</v>
      </c>
      <c r="I1122" s="247" t="s">
        <v>44</v>
      </c>
      <c r="J1122" s="236"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9">
        <f>IF(ISBLANK(INDEX('Policy Characteristics'!F:F,MATCH($C1122,'Policy Characteristics'!$C:$C,0))),"",INDEX('Policy Characteristics'!F:F,MATCH($C1122,'Policy Characteristics'!$C:$C,0)))</f>
        <v>0</v>
      </c>
      <c r="M1122" s="239">
        <f>IF(ISBLANK(INDEX('Policy Characteristics'!G:G,MATCH($C1122,'Policy Characteristics'!$C:$C,0))),"",INDEX('Policy Characteristics'!G:G,MATCH($C1122,'Policy Characteristics'!$C:$C,0)))</f>
        <v>1</v>
      </c>
      <c r="N1122" s="239">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34"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1302</v>
      </c>
      <c r="E1123" t="s">
        <v>1689</v>
      </c>
      <c r="F1123" t="s">
        <v>999</v>
      </c>
      <c r="G1123" s="88" t="s">
        <v>1696</v>
      </c>
      <c r="H1123" s="15">
        <v>2042</v>
      </c>
      <c r="I1123" s="247" t="s">
        <v>44</v>
      </c>
      <c r="J1123" s="236"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9">
        <f>IF(ISBLANK(INDEX('Policy Characteristics'!F:F,MATCH($C1123,'Policy Characteristics'!$C:$C,0))),"",INDEX('Policy Characteristics'!F:F,MATCH($C1123,'Policy Characteristics'!$C:$C,0)))</f>
        <v>0</v>
      </c>
      <c r="M1123" s="239">
        <f>IF(ISBLANK(INDEX('Policy Characteristics'!G:G,MATCH($C1123,'Policy Characteristics'!$C:$C,0))),"",INDEX('Policy Characteristics'!G:G,MATCH($C1123,'Policy Characteristics'!$C:$C,0)))</f>
        <v>1</v>
      </c>
      <c r="N1123" s="239">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34"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1302</v>
      </c>
      <c r="E1124" t="s">
        <v>1690</v>
      </c>
      <c r="F1124" t="s">
        <v>999</v>
      </c>
      <c r="G1124" s="88" t="s">
        <v>1697</v>
      </c>
      <c r="H1124" s="15">
        <v>2043</v>
      </c>
      <c r="I1124" s="247" t="s">
        <v>43</v>
      </c>
      <c r="J1124" s="236"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9">
        <f>IF(ISBLANK(INDEX('Policy Characteristics'!F:F,MATCH($C1124,'Policy Characteristics'!$C:$C,0))),"",INDEX('Policy Characteristics'!F:F,MATCH($C1124,'Policy Characteristics'!$C:$C,0)))</f>
        <v>0</v>
      </c>
      <c r="M1124" s="239">
        <f>IF(ISBLANK(INDEX('Policy Characteristics'!G:G,MATCH($C1124,'Policy Characteristics'!$C:$C,0))),"",INDEX('Policy Characteristics'!G:G,MATCH($C1124,'Policy Characteristics'!$C:$C,0)))</f>
        <v>1</v>
      </c>
      <c r="N1124" s="239">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34"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1302</v>
      </c>
      <c r="E1125" t="s">
        <v>1691</v>
      </c>
      <c r="F1125" t="s">
        <v>999</v>
      </c>
      <c r="G1125" s="88" t="s">
        <v>1698</v>
      </c>
      <c r="H1125" s="15">
        <v>2044</v>
      </c>
      <c r="I1125" s="247" t="s">
        <v>44</v>
      </c>
      <c r="J1125" s="236"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9">
        <f>IF(ISBLANK(INDEX('Policy Characteristics'!F:F,MATCH($C1125,'Policy Characteristics'!$C:$C,0))),"",INDEX('Policy Characteristics'!F:F,MATCH($C1125,'Policy Characteristics'!$C:$C,0)))</f>
        <v>0</v>
      </c>
      <c r="M1125" s="239">
        <f>IF(ISBLANK(INDEX('Policy Characteristics'!G:G,MATCH($C1125,'Policy Characteristics'!$C:$C,0))),"",INDEX('Policy Characteristics'!G:G,MATCH($C1125,'Policy Characteristics'!$C:$C,0)))</f>
        <v>1</v>
      </c>
      <c r="N1125" s="239">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34"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1302</v>
      </c>
      <c r="E1126" t="s">
        <v>1692</v>
      </c>
      <c r="F1126" t="s">
        <v>999</v>
      </c>
      <c r="G1126" s="88" t="s">
        <v>1699</v>
      </c>
      <c r="H1126" s="15">
        <v>2045</v>
      </c>
      <c r="I1126" s="247" t="s">
        <v>44</v>
      </c>
      <c r="J1126" s="236"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9">
        <f>IF(ISBLANK(INDEX('Policy Characteristics'!F:F,MATCH($C1126,'Policy Characteristics'!$C:$C,0))),"",INDEX('Policy Characteristics'!F:F,MATCH($C1126,'Policy Characteristics'!$C:$C,0)))</f>
        <v>0</v>
      </c>
      <c r="M1126" s="239">
        <f>IF(ISBLANK(INDEX('Policy Characteristics'!G:G,MATCH($C1126,'Policy Characteristics'!$C:$C,0))),"",INDEX('Policy Characteristics'!G:G,MATCH($C1126,'Policy Characteristics'!$C:$C,0)))</f>
        <v>1</v>
      </c>
      <c r="N1126" s="239">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34"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1302</v>
      </c>
      <c r="E1127" t="s">
        <v>1693</v>
      </c>
      <c r="F1127" t="s">
        <v>999</v>
      </c>
      <c r="G1127" s="88" t="s">
        <v>1700</v>
      </c>
      <c r="H1127" s="15">
        <v>2046</v>
      </c>
      <c r="I1127" s="247" t="s">
        <v>44</v>
      </c>
      <c r="J1127" s="236"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9">
        <f>IF(ISBLANK(INDEX('Policy Characteristics'!F:F,MATCH($C1127,'Policy Characteristics'!$C:$C,0))),"",INDEX('Policy Characteristics'!F:F,MATCH($C1127,'Policy Characteristics'!$C:$C,0)))</f>
        <v>0</v>
      </c>
      <c r="M1127" s="239">
        <f>IF(ISBLANK(INDEX('Policy Characteristics'!G:G,MATCH($C1127,'Policy Characteristics'!$C:$C,0))),"",INDEX('Policy Characteristics'!G:G,MATCH($C1127,'Policy Characteristics'!$C:$C,0)))</f>
        <v>1</v>
      </c>
      <c r="N1127" s="239">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34"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1302</v>
      </c>
      <c r="E1128" t="s">
        <v>1694</v>
      </c>
      <c r="F1128" t="s">
        <v>999</v>
      </c>
      <c r="G1128" s="88" t="s">
        <v>1701</v>
      </c>
      <c r="H1128" s="15">
        <v>2047</v>
      </c>
      <c r="I1128" s="247" t="s">
        <v>44</v>
      </c>
      <c r="J1128" s="236"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9">
        <f>IF(ISBLANK(INDEX('Policy Characteristics'!F:F,MATCH($C1128,'Policy Characteristics'!$C:$C,0))),"",INDEX('Policy Characteristics'!F:F,MATCH($C1128,'Policy Characteristics'!$C:$C,0)))</f>
        <v>0</v>
      </c>
      <c r="M1128" s="239">
        <f>IF(ISBLANK(INDEX('Policy Characteristics'!G:G,MATCH($C1128,'Policy Characteristics'!$C:$C,0))),"",INDEX('Policy Characteristics'!G:G,MATCH($C1128,'Policy Characteristics'!$C:$C,0)))</f>
        <v>1</v>
      </c>
      <c r="N1128" s="239">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34"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1302</v>
      </c>
      <c r="E1129" t="s">
        <v>1695</v>
      </c>
      <c r="F1129" t="s">
        <v>999</v>
      </c>
      <c r="G1129" s="88" t="s">
        <v>1702</v>
      </c>
      <c r="H1129" s="15">
        <v>2048</v>
      </c>
      <c r="I1129" s="247" t="s">
        <v>44</v>
      </c>
      <c r="J1129" s="236"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9">
        <f>IF(ISBLANK(INDEX('Policy Characteristics'!F:F,MATCH($C1129,'Policy Characteristics'!$C:$C,0))),"",INDEX('Policy Characteristics'!F:F,MATCH($C1129,'Policy Characteristics'!$C:$C,0)))</f>
        <v>0</v>
      </c>
      <c r="M1129" s="239">
        <f>IF(ISBLANK(INDEX('Policy Characteristics'!G:G,MATCH($C1129,'Policy Characteristics'!$C:$C,0))),"",INDEX('Policy Characteristics'!G:G,MATCH($C1129,'Policy Characteristics'!$C:$C,0)))</f>
        <v>1</v>
      </c>
      <c r="N1129" s="239">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34"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1302</v>
      </c>
      <c r="E1130" t="s">
        <v>1833</v>
      </c>
      <c r="F1130" t="s">
        <v>999</v>
      </c>
      <c r="G1130" s="88" t="s">
        <v>1833</v>
      </c>
      <c r="H1130" s="15">
        <v>2049</v>
      </c>
      <c r="I1130" s="247" t="s">
        <v>44</v>
      </c>
      <c r="J1130" s="236"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9">
        <f>IF(ISBLANK(INDEX('Policy Characteristics'!F:F,MATCH($C1130,'Policy Characteristics'!$C:$C,0))),"",INDEX('Policy Characteristics'!F:F,MATCH($C1130,'Policy Characteristics'!$C:$C,0)))</f>
        <v>0</v>
      </c>
      <c r="M1130" s="239">
        <f>IF(ISBLANK(INDEX('Policy Characteristics'!G:G,MATCH($C1130,'Policy Characteristics'!$C:$C,0))),"",INDEX('Policy Characteristics'!G:G,MATCH($C1130,'Policy Characteristics'!$C:$C,0)))</f>
        <v>1</v>
      </c>
      <c r="N1130" s="239">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34"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1303</v>
      </c>
      <c r="E1131" t="s">
        <v>1689</v>
      </c>
      <c r="F1131" t="s">
        <v>1267</v>
      </c>
      <c r="G1131" s="88" t="s">
        <v>1696</v>
      </c>
      <c r="H1131" s="15">
        <v>2050</v>
      </c>
      <c r="I1131" s="247" t="s">
        <v>43</v>
      </c>
      <c r="J1131" s="236"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9">
        <f>IF(ISBLANK(INDEX('Policy Characteristics'!F:F,MATCH($C1131,'Policy Characteristics'!$C:$C,0))),"",INDEX('Policy Characteristics'!F:F,MATCH($C1131,'Policy Characteristics'!$C:$C,0)))</f>
        <v>0</v>
      </c>
      <c r="M1131" s="239">
        <f>IF(ISBLANK(INDEX('Policy Characteristics'!G:G,MATCH($C1131,'Policy Characteristics'!$C:$C,0))),"",INDEX('Policy Characteristics'!G:G,MATCH($C1131,'Policy Characteristics'!$C:$C,0)))</f>
        <v>1</v>
      </c>
      <c r="N1131" s="239">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34"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1303</v>
      </c>
      <c r="E1132" t="s">
        <v>1690</v>
      </c>
      <c r="F1132" t="s">
        <v>1267</v>
      </c>
      <c r="G1132" s="88" t="s">
        <v>1697</v>
      </c>
      <c r="H1132" s="15">
        <v>2051</v>
      </c>
      <c r="I1132" s="247" t="s">
        <v>43</v>
      </c>
      <c r="J1132" s="236"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9">
        <f>IF(ISBLANK(INDEX('Policy Characteristics'!F:F,MATCH($C1132,'Policy Characteristics'!$C:$C,0))),"",INDEX('Policy Characteristics'!F:F,MATCH($C1132,'Policy Characteristics'!$C:$C,0)))</f>
        <v>0</v>
      </c>
      <c r="M1132" s="239">
        <f>IF(ISBLANK(INDEX('Policy Characteristics'!G:G,MATCH($C1132,'Policy Characteristics'!$C:$C,0))),"",INDEX('Policy Characteristics'!G:G,MATCH($C1132,'Policy Characteristics'!$C:$C,0)))</f>
        <v>1</v>
      </c>
      <c r="N1132" s="239">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34"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1303</v>
      </c>
      <c r="E1133" t="s">
        <v>1691</v>
      </c>
      <c r="F1133" t="s">
        <v>1267</v>
      </c>
      <c r="G1133" s="88" t="s">
        <v>1698</v>
      </c>
      <c r="H1133" s="15">
        <v>2052</v>
      </c>
      <c r="I1133" s="247" t="s">
        <v>43</v>
      </c>
      <c r="J1133" s="236"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9">
        <f>IF(ISBLANK(INDEX('Policy Characteristics'!F:F,MATCH($C1133,'Policy Characteristics'!$C:$C,0))),"",INDEX('Policy Characteristics'!F:F,MATCH($C1133,'Policy Characteristics'!$C:$C,0)))</f>
        <v>0</v>
      </c>
      <c r="M1133" s="239">
        <f>IF(ISBLANK(INDEX('Policy Characteristics'!G:G,MATCH($C1133,'Policy Characteristics'!$C:$C,0))),"",INDEX('Policy Characteristics'!G:G,MATCH($C1133,'Policy Characteristics'!$C:$C,0)))</f>
        <v>1</v>
      </c>
      <c r="N1133" s="239">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34"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1303</v>
      </c>
      <c r="E1134" t="s">
        <v>1692</v>
      </c>
      <c r="F1134" t="s">
        <v>1267</v>
      </c>
      <c r="G1134" s="88" t="s">
        <v>1699</v>
      </c>
      <c r="H1134" s="15">
        <v>2053</v>
      </c>
      <c r="I1134" s="247" t="s">
        <v>43</v>
      </c>
      <c r="J1134" s="236"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9">
        <f>IF(ISBLANK(INDEX('Policy Characteristics'!F:F,MATCH($C1134,'Policy Characteristics'!$C:$C,0))),"",INDEX('Policy Characteristics'!F:F,MATCH($C1134,'Policy Characteristics'!$C:$C,0)))</f>
        <v>0</v>
      </c>
      <c r="M1134" s="239">
        <f>IF(ISBLANK(INDEX('Policy Characteristics'!G:G,MATCH($C1134,'Policy Characteristics'!$C:$C,0))),"",INDEX('Policy Characteristics'!G:G,MATCH($C1134,'Policy Characteristics'!$C:$C,0)))</f>
        <v>1</v>
      </c>
      <c r="N1134" s="239">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34"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1303</v>
      </c>
      <c r="E1135" t="s">
        <v>1693</v>
      </c>
      <c r="F1135" t="s">
        <v>1267</v>
      </c>
      <c r="G1135" s="88" t="s">
        <v>1700</v>
      </c>
      <c r="H1135" s="15">
        <v>2054</v>
      </c>
      <c r="I1135" s="247" t="s">
        <v>44</v>
      </c>
      <c r="J1135" s="236"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9">
        <f>IF(ISBLANK(INDEX('Policy Characteristics'!F:F,MATCH($C1135,'Policy Characteristics'!$C:$C,0))),"",INDEX('Policy Characteristics'!F:F,MATCH($C1135,'Policy Characteristics'!$C:$C,0)))</f>
        <v>0</v>
      </c>
      <c r="M1135" s="239">
        <f>IF(ISBLANK(INDEX('Policy Characteristics'!G:G,MATCH($C1135,'Policy Characteristics'!$C:$C,0))),"",INDEX('Policy Characteristics'!G:G,MATCH($C1135,'Policy Characteristics'!$C:$C,0)))</f>
        <v>1</v>
      </c>
      <c r="N1135" s="239">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34"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1303</v>
      </c>
      <c r="E1136" t="s">
        <v>1694</v>
      </c>
      <c r="F1136" t="s">
        <v>1267</v>
      </c>
      <c r="G1136" s="88" t="s">
        <v>1701</v>
      </c>
      <c r="H1136" s="15">
        <v>2055</v>
      </c>
      <c r="I1136" s="247" t="s">
        <v>44</v>
      </c>
      <c r="J1136" s="236"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9">
        <f>IF(ISBLANK(INDEX('Policy Characteristics'!F:F,MATCH($C1136,'Policy Characteristics'!$C:$C,0))),"",INDEX('Policy Characteristics'!F:F,MATCH($C1136,'Policy Characteristics'!$C:$C,0)))</f>
        <v>0</v>
      </c>
      <c r="M1136" s="239">
        <f>IF(ISBLANK(INDEX('Policy Characteristics'!G:G,MATCH($C1136,'Policy Characteristics'!$C:$C,0))),"",INDEX('Policy Characteristics'!G:G,MATCH($C1136,'Policy Characteristics'!$C:$C,0)))</f>
        <v>1</v>
      </c>
      <c r="N1136" s="239">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34"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1303</v>
      </c>
      <c r="E1137" t="s">
        <v>1695</v>
      </c>
      <c r="F1137" t="s">
        <v>1267</v>
      </c>
      <c r="G1137" s="88" t="s">
        <v>1702</v>
      </c>
      <c r="H1137" s="15">
        <v>2056</v>
      </c>
      <c r="I1137" s="247" t="s">
        <v>44</v>
      </c>
      <c r="J1137" s="236"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9">
        <f>IF(ISBLANK(INDEX('Policy Characteristics'!F:F,MATCH($C1137,'Policy Characteristics'!$C:$C,0))),"",INDEX('Policy Characteristics'!F:F,MATCH($C1137,'Policy Characteristics'!$C:$C,0)))</f>
        <v>0</v>
      </c>
      <c r="M1137" s="239">
        <f>IF(ISBLANK(INDEX('Policy Characteristics'!G:G,MATCH($C1137,'Policy Characteristics'!$C:$C,0))),"",INDEX('Policy Characteristics'!G:G,MATCH($C1137,'Policy Characteristics'!$C:$C,0)))</f>
        <v>1</v>
      </c>
      <c r="N1137" s="239">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34"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1303</v>
      </c>
      <c r="E1138" t="s">
        <v>1833</v>
      </c>
      <c r="F1138" t="s">
        <v>1267</v>
      </c>
      <c r="G1138" s="88" t="s">
        <v>1833</v>
      </c>
      <c r="H1138" s="15">
        <v>2057</v>
      </c>
      <c r="I1138" s="247" t="s">
        <v>44</v>
      </c>
      <c r="J1138" s="236"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9">
        <f>IF(ISBLANK(INDEX('Policy Characteristics'!F:F,MATCH($C1138,'Policy Characteristics'!$C:$C,0))),"",INDEX('Policy Characteristics'!F:F,MATCH($C1138,'Policy Characteristics'!$C:$C,0)))</f>
        <v>0</v>
      </c>
      <c r="M1138" s="239">
        <f>IF(ISBLANK(INDEX('Policy Characteristics'!G:G,MATCH($C1138,'Policy Characteristics'!$C:$C,0))),"",INDEX('Policy Characteristics'!G:G,MATCH($C1138,'Policy Characteristics'!$C:$C,0)))</f>
        <v>1</v>
      </c>
      <c r="N1138" s="239">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34"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1304</v>
      </c>
      <c r="E1139" t="s">
        <v>1689</v>
      </c>
      <c r="F1139" t="s">
        <v>1268</v>
      </c>
      <c r="G1139" s="88" t="s">
        <v>1696</v>
      </c>
      <c r="H1139" s="15">
        <v>2058</v>
      </c>
      <c r="I1139" s="247" t="s">
        <v>43</v>
      </c>
      <c r="J1139" s="236"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9">
        <f>IF(ISBLANK(INDEX('Policy Characteristics'!F:F,MATCH($C1139,'Policy Characteristics'!$C:$C,0))),"",INDEX('Policy Characteristics'!F:F,MATCH($C1139,'Policy Characteristics'!$C:$C,0)))</f>
        <v>0</v>
      </c>
      <c r="M1139" s="239">
        <f>IF(ISBLANK(INDEX('Policy Characteristics'!G:G,MATCH($C1139,'Policy Characteristics'!$C:$C,0))),"",INDEX('Policy Characteristics'!G:G,MATCH($C1139,'Policy Characteristics'!$C:$C,0)))</f>
        <v>1</v>
      </c>
      <c r="N1139" s="239">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34"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1304</v>
      </c>
      <c r="E1140" t="s">
        <v>1690</v>
      </c>
      <c r="F1140" t="s">
        <v>1268</v>
      </c>
      <c r="G1140" s="88" t="s">
        <v>1697</v>
      </c>
      <c r="H1140" s="15">
        <v>2059</v>
      </c>
      <c r="I1140" s="247" t="s">
        <v>43</v>
      </c>
      <c r="J1140" s="236"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9">
        <f>IF(ISBLANK(INDEX('Policy Characteristics'!F:F,MATCH($C1140,'Policy Characteristics'!$C:$C,0))),"",INDEX('Policy Characteristics'!F:F,MATCH($C1140,'Policy Characteristics'!$C:$C,0)))</f>
        <v>0</v>
      </c>
      <c r="M1140" s="239">
        <f>IF(ISBLANK(INDEX('Policy Characteristics'!G:G,MATCH($C1140,'Policy Characteristics'!$C:$C,0))),"",INDEX('Policy Characteristics'!G:G,MATCH($C1140,'Policy Characteristics'!$C:$C,0)))</f>
        <v>1</v>
      </c>
      <c r="N1140" s="239">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34"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1304</v>
      </c>
      <c r="E1141" t="s">
        <v>1691</v>
      </c>
      <c r="F1141" t="s">
        <v>1268</v>
      </c>
      <c r="G1141" s="88" t="s">
        <v>1698</v>
      </c>
      <c r="H1141" s="15">
        <v>2060</v>
      </c>
      <c r="I1141" s="247" t="s">
        <v>44</v>
      </c>
      <c r="J1141" s="236"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9">
        <f>IF(ISBLANK(INDEX('Policy Characteristics'!F:F,MATCH($C1141,'Policy Characteristics'!$C:$C,0))),"",INDEX('Policy Characteristics'!F:F,MATCH($C1141,'Policy Characteristics'!$C:$C,0)))</f>
        <v>0</v>
      </c>
      <c r="M1141" s="239">
        <f>IF(ISBLANK(INDEX('Policy Characteristics'!G:G,MATCH($C1141,'Policy Characteristics'!$C:$C,0))),"",INDEX('Policy Characteristics'!G:G,MATCH($C1141,'Policy Characteristics'!$C:$C,0)))</f>
        <v>1</v>
      </c>
      <c r="N1141" s="239">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34"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1304</v>
      </c>
      <c r="E1142" t="s">
        <v>1692</v>
      </c>
      <c r="F1142" t="s">
        <v>1268</v>
      </c>
      <c r="G1142" s="88" t="s">
        <v>1699</v>
      </c>
      <c r="H1142" s="15">
        <v>2061</v>
      </c>
      <c r="I1142" s="247" t="s">
        <v>44</v>
      </c>
      <c r="J1142" s="236"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9">
        <f>IF(ISBLANK(INDEX('Policy Characteristics'!F:F,MATCH($C1142,'Policy Characteristics'!$C:$C,0))),"",INDEX('Policy Characteristics'!F:F,MATCH($C1142,'Policy Characteristics'!$C:$C,0)))</f>
        <v>0</v>
      </c>
      <c r="M1142" s="239">
        <f>IF(ISBLANK(INDEX('Policy Characteristics'!G:G,MATCH($C1142,'Policy Characteristics'!$C:$C,0))),"",INDEX('Policy Characteristics'!G:G,MATCH($C1142,'Policy Characteristics'!$C:$C,0)))</f>
        <v>1</v>
      </c>
      <c r="N1142" s="239">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34"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1304</v>
      </c>
      <c r="E1143" t="s">
        <v>1693</v>
      </c>
      <c r="F1143" t="s">
        <v>1268</v>
      </c>
      <c r="G1143" s="88" t="s">
        <v>1700</v>
      </c>
      <c r="H1143" s="15">
        <v>2062</v>
      </c>
      <c r="I1143" s="247" t="s">
        <v>44</v>
      </c>
      <c r="J1143" s="236"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9">
        <f>IF(ISBLANK(INDEX('Policy Characteristics'!F:F,MATCH($C1143,'Policy Characteristics'!$C:$C,0))),"",INDEX('Policy Characteristics'!F:F,MATCH($C1143,'Policy Characteristics'!$C:$C,0)))</f>
        <v>0</v>
      </c>
      <c r="M1143" s="239">
        <f>IF(ISBLANK(INDEX('Policy Characteristics'!G:G,MATCH($C1143,'Policy Characteristics'!$C:$C,0))),"",INDEX('Policy Characteristics'!G:G,MATCH($C1143,'Policy Characteristics'!$C:$C,0)))</f>
        <v>1</v>
      </c>
      <c r="N1143" s="239">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34"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1304</v>
      </c>
      <c r="E1144" t="s">
        <v>1694</v>
      </c>
      <c r="F1144" t="s">
        <v>1268</v>
      </c>
      <c r="G1144" s="88" t="s">
        <v>1701</v>
      </c>
      <c r="H1144" s="15">
        <v>2063</v>
      </c>
      <c r="I1144" s="247" t="s">
        <v>44</v>
      </c>
      <c r="J1144" s="236"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9">
        <f>IF(ISBLANK(INDEX('Policy Characteristics'!F:F,MATCH($C1144,'Policy Characteristics'!$C:$C,0))),"",INDEX('Policy Characteristics'!F:F,MATCH($C1144,'Policy Characteristics'!$C:$C,0)))</f>
        <v>0</v>
      </c>
      <c r="M1144" s="239">
        <f>IF(ISBLANK(INDEX('Policy Characteristics'!G:G,MATCH($C1144,'Policy Characteristics'!$C:$C,0))),"",INDEX('Policy Characteristics'!G:G,MATCH($C1144,'Policy Characteristics'!$C:$C,0)))</f>
        <v>1</v>
      </c>
      <c r="N1144" s="239">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34"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1304</v>
      </c>
      <c r="E1145" t="s">
        <v>1695</v>
      </c>
      <c r="F1145" t="s">
        <v>1268</v>
      </c>
      <c r="G1145" s="88" t="s">
        <v>1702</v>
      </c>
      <c r="H1145" s="15">
        <v>2064</v>
      </c>
      <c r="I1145" s="247" t="s">
        <v>44</v>
      </c>
      <c r="J1145" s="236"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9">
        <f>IF(ISBLANK(INDEX('Policy Characteristics'!F:F,MATCH($C1145,'Policy Characteristics'!$C:$C,0))),"",INDEX('Policy Characteristics'!F:F,MATCH($C1145,'Policy Characteristics'!$C:$C,0)))</f>
        <v>0</v>
      </c>
      <c r="M1145" s="239">
        <f>IF(ISBLANK(INDEX('Policy Characteristics'!G:G,MATCH($C1145,'Policy Characteristics'!$C:$C,0))),"",INDEX('Policy Characteristics'!G:G,MATCH($C1145,'Policy Characteristics'!$C:$C,0)))</f>
        <v>1</v>
      </c>
      <c r="N1145" s="239">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34"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1304</v>
      </c>
      <c r="E1146" t="s">
        <v>1833</v>
      </c>
      <c r="F1146" t="s">
        <v>1268</v>
      </c>
      <c r="G1146" s="88" t="s">
        <v>1833</v>
      </c>
      <c r="H1146" s="15">
        <v>2065</v>
      </c>
      <c r="I1146" s="247" t="s">
        <v>44</v>
      </c>
      <c r="J1146" s="236"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9">
        <f>IF(ISBLANK(INDEX('Policy Characteristics'!F:F,MATCH($C1146,'Policy Characteristics'!$C:$C,0))),"",INDEX('Policy Characteristics'!F:F,MATCH($C1146,'Policy Characteristics'!$C:$C,0)))</f>
        <v>0</v>
      </c>
      <c r="M1146" s="239">
        <f>IF(ISBLANK(INDEX('Policy Characteristics'!G:G,MATCH($C1146,'Policy Characteristics'!$C:$C,0))),"",INDEX('Policy Characteristics'!G:G,MATCH($C1146,'Policy Characteristics'!$C:$C,0)))</f>
        <v>1</v>
      </c>
      <c r="N1146" s="239">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34"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1305</v>
      </c>
      <c r="E1147" t="s">
        <v>1689</v>
      </c>
      <c r="F1147" t="s">
        <v>1269</v>
      </c>
      <c r="G1147" s="88" t="s">
        <v>1696</v>
      </c>
      <c r="H1147" s="15">
        <v>2066</v>
      </c>
      <c r="I1147" s="247" t="s">
        <v>43</v>
      </c>
      <c r="J1147" s="236"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9">
        <f>IF(ISBLANK(INDEX('Policy Characteristics'!F:F,MATCH($C1147,'Policy Characteristics'!$C:$C,0))),"",INDEX('Policy Characteristics'!F:F,MATCH($C1147,'Policy Characteristics'!$C:$C,0)))</f>
        <v>0</v>
      </c>
      <c r="M1147" s="239">
        <f>IF(ISBLANK(INDEX('Policy Characteristics'!G:G,MATCH($C1147,'Policy Characteristics'!$C:$C,0))),"",INDEX('Policy Characteristics'!G:G,MATCH($C1147,'Policy Characteristics'!$C:$C,0)))</f>
        <v>1</v>
      </c>
      <c r="N1147" s="239">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34"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1305</v>
      </c>
      <c r="E1148" t="s">
        <v>1690</v>
      </c>
      <c r="F1148" t="s">
        <v>1269</v>
      </c>
      <c r="G1148" s="88" t="s">
        <v>1697</v>
      </c>
      <c r="H1148" s="15">
        <v>2067</v>
      </c>
      <c r="I1148" s="247" t="s">
        <v>43</v>
      </c>
      <c r="J1148" s="236"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9">
        <f>IF(ISBLANK(INDEX('Policy Characteristics'!F:F,MATCH($C1148,'Policy Characteristics'!$C:$C,0))),"",INDEX('Policy Characteristics'!F:F,MATCH($C1148,'Policy Characteristics'!$C:$C,0)))</f>
        <v>0</v>
      </c>
      <c r="M1148" s="239">
        <f>IF(ISBLANK(INDEX('Policy Characteristics'!G:G,MATCH($C1148,'Policy Characteristics'!$C:$C,0))),"",INDEX('Policy Characteristics'!G:G,MATCH($C1148,'Policy Characteristics'!$C:$C,0)))</f>
        <v>1</v>
      </c>
      <c r="N1148" s="239">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34"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1305</v>
      </c>
      <c r="E1149" t="s">
        <v>1691</v>
      </c>
      <c r="F1149" t="s">
        <v>1269</v>
      </c>
      <c r="G1149" s="88" t="s">
        <v>1698</v>
      </c>
      <c r="H1149" s="15">
        <v>2068</v>
      </c>
      <c r="I1149" s="247" t="s">
        <v>43</v>
      </c>
      <c r="J1149" s="236"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9">
        <f>IF(ISBLANK(INDEX('Policy Characteristics'!F:F,MATCH($C1149,'Policy Characteristics'!$C:$C,0))),"",INDEX('Policy Characteristics'!F:F,MATCH($C1149,'Policy Characteristics'!$C:$C,0)))</f>
        <v>0</v>
      </c>
      <c r="M1149" s="239">
        <f>IF(ISBLANK(INDEX('Policy Characteristics'!G:G,MATCH($C1149,'Policy Characteristics'!$C:$C,0))),"",INDEX('Policy Characteristics'!G:G,MATCH($C1149,'Policy Characteristics'!$C:$C,0)))</f>
        <v>1</v>
      </c>
      <c r="N1149" s="239">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34"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1305</v>
      </c>
      <c r="E1150" t="s">
        <v>1692</v>
      </c>
      <c r="F1150" t="s">
        <v>1269</v>
      </c>
      <c r="G1150" s="88" t="s">
        <v>1699</v>
      </c>
      <c r="H1150" s="15">
        <v>2069</v>
      </c>
      <c r="I1150" s="247" t="s">
        <v>44</v>
      </c>
      <c r="J1150" s="236"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9">
        <f>IF(ISBLANK(INDEX('Policy Characteristics'!F:F,MATCH($C1150,'Policy Characteristics'!$C:$C,0))),"",INDEX('Policy Characteristics'!F:F,MATCH($C1150,'Policy Characteristics'!$C:$C,0)))</f>
        <v>0</v>
      </c>
      <c r="M1150" s="239">
        <f>IF(ISBLANK(INDEX('Policy Characteristics'!G:G,MATCH($C1150,'Policy Characteristics'!$C:$C,0))),"",INDEX('Policy Characteristics'!G:G,MATCH($C1150,'Policy Characteristics'!$C:$C,0)))</f>
        <v>1</v>
      </c>
      <c r="N1150" s="239">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34"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1305</v>
      </c>
      <c r="E1151" t="s">
        <v>1693</v>
      </c>
      <c r="F1151" t="s">
        <v>1269</v>
      </c>
      <c r="G1151" s="88" t="s">
        <v>1700</v>
      </c>
      <c r="H1151" s="15">
        <v>2070</v>
      </c>
      <c r="I1151" s="247" t="s">
        <v>43</v>
      </c>
      <c r="J1151" s="236"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9">
        <f>IF(ISBLANK(INDEX('Policy Characteristics'!F:F,MATCH($C1151,'Policy Characteristics'!$C:$C,0))),"",INDEX('Policy Characteristics'!F:F,MATCH($C1151,'Policy Characteristics'!$C:$C,0)))</f>
        <v>0</v>
      </c>
      <c r="M1151" s="239">
        <f>IF(ISBLANK(INDEX('Policy Characteristics'!G:G,MATCH($C1151,'Policy Characteristics'!$C:$C,0))),"",INDEX('Policy Characteristics'!G:G,MATCH($C1151,'Policy Characteristics'!$C:$C,0)))</f>
        <v>1</v>
      </c>
      <c r="N1151" s="239">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34"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1305</v>
      </c>
      <c r="E1152" t="s">
        <v>1694</v>
      </c>
      <c r="F1152" t="s">
        <v>1269</v>
      </c>
      <c r="G1152" s="88" t="s">
        <v>1701</v>
      </c>
      <c r="H1152" s="15">
        <v>2071</v>
      </c>
      <c r="I1152" s="247" t="s">
        <v>43</v>
      </c>
      <c r="J1152" s="236"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9">
        <f>IF(ISBLANK(INDEX('Policy Characteristics'!F:F,MATCH($C1152,'Policy Characteristics'!$C:$C,0))),"",INDEX('Policy Characteristics'!F:F,MATCH($C1152,'Policy Characteristics'!$C:$C,0)))</f>
        <v>0</v>
      </c>
      <c r="M1152" s="239">
        <f>IF(ISBLANK(INDEX('Policy Characteristics'!G:G,MATCH($C1152,'Policy Characteristics'!$C:$C,0))),"",INDEX('Policy Characteristics'!G:G,MATCH($C1152,'Policy Characteristics'!$C:$C,0)))</f>
        <v>1</v>
      </c>
      <c r="N1152" s="239">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34"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1305</v>
      </c>
      <c r="E1153" t="s">
        <v>1695</v>
      </c>
      <c r="F1153" t="s">
        <v>1269</v>
      </c>
      <c r="G1153" s="88" t="s">
        <v>1702</v>
      </c>
      <c r="H1153" s="15">
        <v>2072</v>
      </c>
      <c r="I1153" s="247" t="s">
        <v>44</v>
      </c>
      <c r="J1153" s="236"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9">
        <f>IF(ISBLANK(INDEX('Policy Characteristics'!F:F,MATCH($C1153,'Policy Characteristics'!$C:$C,0))),"",INDEX('Policy Characteristics'!F:F,MATCH($C1153,'Policy Characteristics'!$C:$C,0)))</f>
        <v>0</v>
      </c>
      <c r="M1153" s="239">
        <f>IF(ISBLANK(INDEX('Policy Characteristics'!G:G,MATCH($C1153,'Policy Characteristics'!$C:$C,0))),"",INDEX('Policy Characteristics'!G:G,MATCH($C1153,'Policy Characteristics'!$C:$C,0)))</f>
        <v>1</v>
      </c>
      <c r="N1153" s="239">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34"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1305</v>
      </c>
      <c r="E1154" t="s">
        <v>1833</v>
      </c>
      <c r="F1154" t="s">
        <v>1269</v>
      </c>
      <c r="G1154" s="88" t="s">
        <v>1833</v>
      </c>
      <c r="H1154" s="15">
        <v>2073</v>
      </c>
      <c r="I1154" s="247" t="s">
        <v>43</v>
      </c>
      <c r="J1154" s="236"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9">
        <f>IF(ISBLANK(INDEX('Policy Characteristics'!F:F,MATCH($C1154,'Policy Characteristics'!$C:$C,0))),"",INDEX('Policy Characteristics'!F:F,MATCH($C1154,'Policy Characteristics'!$C:$C,0)))</f>
        <v>0</v>
      </c>
      <c r="M1154" s="239">
        <f>IF(ISBLANK(INDEX('Policy Characteristics'!G:G,MATCH($C1154,'Policy Characteristics'!$C:$C,0))),"",INDEX('Policy Characteristics'!G:G,MATCH($C1154,'Policy Characteristics'!$C:$C,0)))</f>
        <v>1</v>
      </c>
      <c r="N1154" s="239">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34"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1306</v>
      </c>
      <c r="E1155" t="s">
        <v>1689</v>
      </c>
      <c r="F1155" t="s">
        <v>1270</v>
      </c>
      <c r="G1155" s="88" t="s">
        <v>1696</v>
      </c>
      <c r="H1155" s="15">
        <v>2074</v>
      </c>
      <c r="I1155" s="247" t="s">
        <v>43</v>
      </c>
      <c r="J1155" s="236"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9">
        <f>IF(ISBLANK(INDEX('Policy Characteristics'!F:F,MATCH($C1155,'Policy Characteristics'!$C:$C,0))),"",INDEX('Policy Characteristics'!F:F,MATCH($C1155,'Policy Characteristics'!$C:$C,0)))</f>
        <v>0</v>
      </c>
      <c r="M1155" s="239">
        <f>IF(ISBLANK(INDEX('Policy Characteristics'!G:G,MATCH($C1155,'Policy Characteristics'!$C:$C,0))),"",INDEX('Policy Characteristics'!G:G,MATCH($C1155,'Policy Characteristics'!$C:$C,0)))</f>
        <v>1</v>
      </c>
      <c r="N1155" s="239">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34"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1306</v>
      </c>
      <c r="E1156" t="s">
        <v>1690</v>
      </c>
      <c r="F1156" t="s">
        <v>1270</v>
      </c>
      <c r="G1156" s="88" t="s">
        <v>1697</v>
      </c>
      <c r="H1156" s="15">
        <v>2075</v>
      </c>
      <c r="I1156" s="247" t="s">
        <v>43</v>
      </c>
      <c r="J1156" s="236"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9">
        <f>IF(ISBLANK(INDEX('Policy Characteristics'!F:F,MATCH($C1156,'Policy Characteristics'!$C:$C,0))),"",INDEX('Policy Characteristics'!F:F,MATCH($C1156,'Policy Characteristics'!$C:$C,0)))</f>
        <v>0</v>
      </c>
      <c r="M1156" s="239">
        <f>IF(ISBLANK(INDEX('Policy Characteristics'!G:G,MATCH($C1156,'Policy Characteristics'!$C:$C,0))),"",INDEX('Policy Characteristics'!G:G,MATCH($C1156,'Policy Characteristics'!$C:$C,0)))</f>
        <v>1</v>
      </c>
      <c r="N1156" s="239">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34"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1306</v>
      </c>
      <c r="E1157" t="s">
        <v>1691</v>
      </c>
      <c r="F1157" t="s">
        <v>1270</v>
      </c>
      <c r="G1157" s="88" t="s">
        <v>1698</v>
      </c>
      <c r="H1157" s="15">
        <v>2076</v>
      </c>
      <c r="I1157" s="247" t="s">
        <v>43</v>
      </c>
      <c r="J1157" s="236"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9">
        <f>IF(ISBLANK(INDEX('Policy Characteristics'!F:F,MATCH($C1157,'Policy Characteristics'!$C:$C,0))),"",INDEX('Policy Characteristics'!F:F,MATCH($C1157,'Policy Characteristics'!$C:$C,0)))</f>
        <v>0</v>
      </c>
      <c r="M1157" s="239">
        <f>IF(ISBLANK(INDEX('Policy Characteristics'!G:G,MATCH($C1157,'Policy Characteristics'!$C:$C,0))),"",INDEX('Policy Characteristics'!G:G,MATCH($C1157,'Policy Characteristics'!$C:$C,0)))</f>
        <v>1</v>
      </c>
      <c r="N1157" s="239">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34"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1306</v>
      </c>
      <c r="E1158" t="s">
        <v>1692</v>
      </c>
      <c r="F1158" t="s">
        <v>1270</v>
      </c>
      <c r="G1158" s="88" t="s">
        <v>1699</v>
      </c>
      <c r="H1158" s="15">
        <v>2077</v>
      </c>
      <c r="I1158" s="247" t="s">
        <v>44</v>
      </c>
      <c r="J1158" s="236"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9">
        <f>IF(ISBLANK(INDEX('Policy Characteristics'!F:F,MATCH($C1158,'Policy Characteristics'!$C:$C,0))),"",INDEX('Policy Characteristics'!F:F,MATCH($C1158,'Policy Characteristics'!$C:$C,0)))</f>
        <v>0</v>
      </c>
      <c r="M1158" s="239">
        <f>IF(ISBLANK(INDEX('Policy Characteristics'!G:G,MATCH($C1158,'Policy Characteristics'!$C:$C,0))),"",INDEX('Policy Characteristics'!G:G,MATCH($C1158,'Policy Characteristics'!$C:$C,0)))</f>
        <v>1</v>
      </c>
      <c r="N1158" s="239">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34"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1306</v>
      </c>
      <c r="E1159" t="s">
        <v>1693</v>
      </c>
      <c r="F1159" t="s">
        <v>1270</v>
      </c>
      <c r="G1159" s="88" t="s">
        <v>1700</v>
      </c>
      <c r="H1159" s="15">
        <v>2078</v>
      </c>
      <c r="I1159" s="247" t="s">
        <v>44</v>
      </c>
      <c r="J1159" s="236"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9">
        <f>IF(ISBLANK(INDEX('Policy Characteristics'!F:F,MATCH($C1159,'Policy Characteristics'!$C:$C,0))),"",INDEX('Policy Characteristics'!F:F,MATCH($C1159,'Policy Characteristics'!$C:$C,0)))</f>
        <v>0</v>
      </c>
      <c r="M1159" s="239">
        <f>IF(ISBLANK(INDEX('Policy Characteristics'!G:G,MATCH($C1159,'Policy Characteristics'!$C:$C,0))),"",INDEX('Policy Characteristics'!G:G,MATCH($C1159,'Policy Characteristics'!$C:$C,0)))</f>
        <v>1</v>
      </c>
      <c r="N1159" s="239">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34"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1306</v>
      </c>
      <c r="E1160" t="s">
        <v>1694</v>
      </c>
      <c r="F1160" t="s">
        <v>1270</v>
      </c>
      <c r="G1160" s="88" t="s">
        <v>1701</v>
      </c>
      <c r="H1160" s="15">
        <v>2079</v>
      </c>
      <c r="I1160" s="247" t="s">
        <v>43</v>
      </c>
      <c r="J1160" s="236"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9">
        <f>IF(ISBLANK(INDEX('Policy Characteristics'!F:F,MATCH($C1160,'Policy Characteristics'!$C:$C,0))),"",INDEX('Policy Characteristics'!F:F,MATCH($C1160,'Policy Characteristics'!$C:$C,0)))</f>
        <v>0</v>
      </c>
      <c r="M1160" s="239">
        <f>IF(ISBLANK(INDEX('Policy Characteristics'!G:G,MATCH($C1160,'Policy Characteristics'!$C:$C,0))),"",INDEX('Policy Characteristics'!G:G,MATCH($C1160,'Policy Characteristics'!$C:$C,0)))</f>
        <v>1</v>
      </c>
      <c r="N1160" s="239">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34"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1306</v>
      </c>
      <c r="E1161" t="s">
        <v>1695</v>
      </c>
      <c r="F1161" t="s">
        <v>1270</v>
      </c>
      <c r="G1161" s="88" t="s">
        <v>1702</v>
      </c>
      <c r="H1161" s="15">
        <v>2080</v>
      </c>
      <c r="I1161" s="247" t="s">
        <v>44</v>
      </c>
      <c r="J1161" s="236"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9">
        <f>IF(ISBLANK(INDEX('Policy Characteristics'!F:F,MATCH($C1161,'Policy Characteristics'!$C:$C,0))),"",INDEX('Policy Characteristics'!F:F,MATCH($C1161,'Policy Characteristics'!$C:$C,0)))</f>
        <v>0</v>
      </c>
      <c r="M1161" s="239">
        <f>IF(ISBLANK(INDEX('Policy Characteristics'!G:G,MATCH($C1161,'Policy Characteristics'!$C:$C,0))),"",INDEX('Policy Characteristics'!G:G,MATCH($C1161,'Policy Characteristics'!$C:$C,0)))</f>
        <v>1</v>
      </c>
      <c r="N1161" s="239">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34"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1306</v>
      </c>
      <c r="E1162" t="s">
        <v>1833</v>
      </c>
      <c r="F1162" t="s">
        <v>1270</v>
      </c>
      <c r="G1162" s="88" t="s">
        <v>1833</v>
      </c>
      <c r="H1162" s="15">
        <v>2081</v>
      </c>
      <c r="I1162" s="247" t="s">
        <v>44</v>
      </c>
      <c r="J1162" s="236"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9">
        <f>IF(ISBLANK(INDEX('Policy Characteristics'!F:F,MATCH($C1162,'Policy Characteristics'!$C:$C,0))),"",INDEX('Policy Characteristics'!F:F,MATCH($C1162,'Policy Characteristics'!$C:$C,0)))</f>
        <v>0</v>
      </c>
      <c r="M1162" s="239">
        <f>IF(ISBLANK(INDEX('Policy Characteristics'!G:G,MATCH($C1162,'Policy Characteristics'!$C:$C,0))),"",INDEX('Policy Characteristics'!G:G,MATCH($C1162,'Policy Characteristics'!$C:$C,0)))</f>
        <v>1</v>
      </c>
      <c r="N1162" s="239">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34"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1307</v>
      </c>
      <c r="E1163" t="s">
        <v>1689</v>
      </c>
      <c r="F1163" t="s">
        <v>1271</v>
      </c>
      <c r="G1163" s="88" t="s">
        <v>1696</v>
      </c>
      <c r="H1163" s="15">
        <v>2082</v>
      </c>
      <c r="I1163" s="247" t="s">
        <v>43</v>
      </c>
      <c r="J1163" s="236"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9">
        <f>IF(ISBLANK(INDEX('Policy Characteristics'!F:F,MATCH($C1163,'Policy Characteristics'!$C:$C,0))),"",INDEX('Policy Characteristics'!F:F,MATCH($C1163,'Policy Characteristics'!$C:$C,0)))</f>
        <v>0</v>
      </c>
      <c r="M1163" s="239">
        <f>IF(ISBLANK(INDEX('Policy Characteristics'!G:G,MATCH($C1163,'Policy Characteristics'!$C:$C,0))),"",INDEX('Policy Characteristics'!G:G,MATCH($C1163,'Policy Characteristics'!$C:$C,0)))</f>
        <v>1</v>
      </c>
      <c r="N1163" s="239">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34"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1307</v>
      </c>
      <c r="E1164" t="s">
        <v>1690</v>
      </c>
      <c r="F1164" t="s">
        <v>1271</v>
      </c>
      <c r="G1164" s="88" t="s">
        <v>1697</v>
      </c>
      <c r="H1164" s="15">
        <v>2083</v>
      </c>
      <c r="I1164" s="247" t="s">
        <v>43</v>
      </c>
      <c r="J1164" s="236"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9">
        <f>IF(ISBLANK(INDEX('Policy Characteristics'!F:F,MATCH($C1164,'Policy Characteristics'!$C:$C,0))),"",INDEX('Policy Characteristics'!F:F,MATCH($C1164,'Policy Characteristics'!$C:$C,0)))</f>
        <v>0</v>
      </c>
      <c r="M1164" s="239">
        <f>IF(ISBLANK(INDEX('Policy Characteristics'!G:G,MATCH($C1164,'Policy Characteristics'!$C:$C,0))),"",INDEX('Policy Characteristics'!G:G,MATCH($C1164,'Policy Characteristics'!$C:$C,0)))</f>
        <v>1</v>
      </c>
      <c r="N1164" s="239">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34"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1307</v>
      </c>
      <c r="E1165" t="s">
        <v>1691</v>
      </c>
      <c r="F1165" t="s">
        <v>1271</v>
      </c>
      <c r="G1165" s="88" t="s">
        <v>1698</v>
      </c>
      <c r="H1165" s="15">
        <v>2084</v>
      </c>
      <c r="I1165" s="247" t="s">
        <v>43</v>
      </c>
      <c r="J1165" s="236"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9">
        <f>IF(ISBLANK(INDEX('Policy Characteristics'!F:F,MATCH($C1165,'Policy Characteristics'!$C:$C,0))),"",INDEX('Policy Characteristics'!F:F,MATCH($C1165,'Policy Characteristics'!$C:$C,0)))</f>
        <v>0</v>
      </c>
      <c r="M1165" s="239">
        <f>IF(ISBLANK(INDEX('Policy Characteristics'!G:G,MATCH($C1165,'Policy Characteristics'!$C:$C,0))),"",INDEX('Policy Characteristics'!G:G,MATCH($C1165,'Policy Characteristics'!$C:$C,0)))</f>
        <v>1</v>
      </c>
      <c r="N1165" s="239">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34"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1307</v>
      </c>
      <c r="E1166" t="s">
        <v>1692</v>
      </c>
      <c r="F1166" t="s">
        <v>1271</v>
      </c>
      <c r="G1166" s="88" t="s">
        <v>1699</v>
      </c>
      <c r="H1166" s="15">
        <v>2085</v>
      </c>
      <c r="I1166" s="247" t="s">
        <v>44</v>
      </c>
      <c r="J1166" s="236"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9">
        <f>IF(ISBLANK(INDEX('Policy Characteristics'!F:F,MATCH($C1166,'Policy Characteristics'!$C:$C,0))),"",INDEX('Policy Characteristics'!F:F,MATCH($C1166,'Policy Characteristics'!$C:$C,0)))</f>
        <v>0</v>
      </c>
      <c r="M1166" s="239">
        <f>IF(ISBLANK(INDEX('Policy Characteristics'!G:G,MATCH($C1166,'Policy Characteristics'!$C:$C,0))),"",INDEX('Policy Characteristics'!G:G,MATCH($C1166,'Policy Characteristics'!$C:$C,0)))</f>
        <v>1</v>
      </c>
      <c r="N1166" s="239">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34"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1307</v>
      </c>
      <c r="E1167" t="s">
        <v>1693</v>
      </c>
      <c r="F1167" t="s">
        <v>1271</v>
      </c>
      <c r="G1167" s="88" t="s">
        <v>1700</v>
      </c>
      <c r="H1167" s="15">
        <v>2086</v>
      </c>
      <c r="I1167" s="247" t="s">
        <v>44</v>
      </c>
      <c r="J1167" s="236"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9">
        <f>IF(ISBLANK(INDEX('Policy Characteristics'!F:F,MATCH($C1167,'Policy Characteristics'!$C:$C,0))),"",INDEX('Policy Characteristics'!F:F,MATCH($C1167,'Policy Characteristics'!$C:$C,0)))</f>
        <v>0</v>
      </c>
      <c r="M1167" s="239">
        <f>IF(ISBLANK(INDEX('Policy Characteristics'!G:G,MATCH($C1167,'Policy Characteristics'!$C:$C,0))),"",INDEX('Policy Characteristics'!G:G,MATCH($C1167,'Policy Characteristics'!$C:$C,0)))</f>
        <v>1</v>
      </c>
      <c r="N1167" s="239">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34"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1307</v>
      </c>
      <c r="E1168" t="s">
        <v>1694</v>
      </c>
      <c r="F1168" t="s">
        <v>1271</v>
      </c>
      <c r="G1168" s="88" t="s">
        <v>1701</v>
      </c>
      <c r="H1168" s="15">
        <v>2087</v>
      </c>
      <c r="I1168" s="247" t="s">
        <v>43</v>
      </c>
      <c r="J1168" s="236"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9">
        <f>IF(ISBLANK(INDEX('Policy Characteristics'!F:F,MATCH($C1168,'Policy Characteristics'!$C:$C,0))),"",INDEX('Policy Characteristics'!F:F,MATCH($C1168,'Policy Characteristics'!$C:$C,0)))</f>
        <v>0</v>
      </c>
      <c r="M1168" s="239">
        <f>IF(ISBLANK(INDEX('Policy Characteristics'!G:G,MATCH($C1168,'Policy Characteristics'!$C:$C,0))),"",INDEX('Policy Characteristics'!G:G,MATCH($C1168,'Policy Characteristics'!$C:$C,0)))</f>
        <v>1</v>
      </c>
      <c r="N1168" s="239">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34"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1307</v>
      </c>
      <c r="E1169" t="s">
        <v>1695</v>
      </c>
      <c r="F1169" t="s">
        <v>1271</v>
      </c>
      <c r="G1169" s="88" t="s">
        <v>1702</v>
      </c>
      <c r="H1169" s="15">
        <v>2088</v>
      </c>
      <c r="I1169" s="247" t="s">
        <v>44</v>
      </c>
      <c r="J1169" s="236"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9">
        <f>IF(ISBLANK(INDEX('Policy Characteristics'!F:F,MATCH($C1169,'Policy Characteristics'!$C:$C,0))),"",INDEX('Policy Characteristics'!F:F,MATCH($C1169,'Policy Characteristics'!$C:$C,0)))</f>
        <v>0</v>
      </c>
      <c r="M1169" s="239">
        <f>IF(ISBLANK(INDEX('Policy Characteristics'!G:G,MATCH($C1169,'Policy Characteristics'!$C:$C,0))),"",INDEX('Policy Characteristics'!G:G,MATCH($C1169,'Policy Characteristics'!$C:$C,0)))</f>
        <v>1</v>
      </c>
      <c r="N1169" s="239">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34"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1307</v>
      </c>
      <c r="E1170" t="s">
        <v>1833</v>
      </c>
      <c r="F1170" t="s">
        <v>1271</v>
      </c>
      <c r="G1170" s="88" t="s">
        <v>1833</v>
      </c>
      <c r="H1170" s="15">
        <v>2089</v>
      </c>
      <c r="I1170" s="247" t="s">
        <v>43</v>
      </c>
      <c r="J1170" s="236"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9">
        <f>IF(ISBLANK(INDEX('Policy Characteristics'!F:F,MATCH($C1170,'Policy Characteristics'!$C:$C,0))),"",INDEX('Policy Characteristics'!F:F,MATCH($C1170,'Policy Characteristics'!$C:$C,0)))</f>
        <v>0</v>
      </c>
      <c r="M1170" s="239">
        <f>IF(ISBLANK(INDEX('Policy Characteristics'!G:G,MATCH($C1170,'Policy Characteristics'!$C:$C,0))),"",INDEX('Policy Characteristics'!G:G,MATCH($C1170,'Policy Characteristics'!$C:$C,0)))</f>
        <v>1</v>
      </c>
      <c r="N1170" s="239">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34"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1308</v>
      </c>
      <c r="E1171" t="s">
        <v>1689</v>
      </c>
      <c r="F1171" t="s">
        <v>1272</v>
      </c>
      <c r="G1171" s="88" t="s">
        <v>1696</v>
      </c>
      <c r="H1171" s="15">
        <v>2090</v>
      </c>
      <c r="I1171" s="247" t="s">
        <v>43</v>
      </c>
      <c r="J1171" s="236"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9">
        <f>IF(ISBLANK(INDEX('Policy Characteristics'!F:F,MATCH($C1171,'Policy Characteristics'!$C:$C,0))),"",INDEX('Policy Characteristics'!F:F,MATCH($C1171,'Policy Characteristics'!$C:$C,0)))</f>
        <v>0</v>
      </c>
      <c r="M1171" s="239">
        <f>IF(ISBLANK(INDEX('Policy Characteristics'!G:G,MATCH($C1171,'Policy Characteristics'!$C:$C,0))),"",INDEX('Policy Characteristics'!G:G,MATCH($C1171,'Policy Characteristics'!$C:$C,0)))</f>
        <v>1</v>
      </c>
      <c r="N1171" s="239">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34"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1308</v>
      </c>
      <c r="E1172" t="s">
        <v>1690</v>
      </c>
      <c r="F1172" t="s">
        <v>1272</v>
      </c>
      <c r="G1172" s="88" t="s">
        <v>1697</v>
      </c>
      <c r="H1172" s="15">
        <v>2091</v>
      </c>
      <c r="I1172" s="247" t="s">
        <v>43</v>
      </c>
      <c r="J1172" s="236"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9">
        <f>IF(ISBLANK(INDEX('Policy Characteristics'!F:F,MATCH($C1172,'Policy Characteristics'!$C:$C,0))),"",INDEX('Policy Characteristics'!F:F,MATCH($C1172,'Policy Characteristics'!$C:$C,0)))</f>
        <v>0</v>
      </c>
      <c r="M1172" s="239">
        <f>IF(ISBLANK(INDEX('Policy Characteristics'!G:G,MATCH($C1172,'Policy Characteristics'!$C:$C,0))),"",INDEX('Policy Characteristics'!G:G,MATCH($C1172,'Policy Characteristics'!$C:$C,0)))</f>
        <v>1</v>
      </c>
      <c r="N1172" s="239">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34"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1308</v>
      </c>
      <c r="E1173" t="s">
        <v>1691</v>
      </c>
      <c r="F1173" t="s">
        <v>1272</v>
      </c>
      <c r="G1173" s="88" t="s">
        <v>1698</v>
      </c>
      <c r="H1173" s="15">
        <v>2092</v>
      </c>
      <c r="I1173" s="247" t="s">
        <v>43</v>
      </c>
      <c r="J1173" s="236"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9">
        <f>IF(ISBLANK(INDEX('Policy Characteristics'!F:F,MATCH($C1173,'Policy Characteristics'!$C:$C,0))),"",INDEX('Policy Characteristics'!F:F,MATCH($C1173,'Policy Characteristics'!$C:$C,0)))</f>
        <v>0</v>
      </c>
      <c r="M1173" s="239">
        <f>IF(ISBLANK(INDEX('Policy Characteristics'!G:G,MATCH($C1173,'Policy Characteristics'!$C:$C,0))),"",INDEX('Policy Characteristics'!G:G,MATCH($C1173,'Policy Characteristics'!$C:$C,0)))</f>
        <v>1</v>
      </c>
      <c r="N1173" s="239">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34"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1308</v>
      </c>
      <c r="E1174" t="s">
        <v>1692</v>
      </c>
      <c r="F1174" t="s">
        <v>1272</v>
      </c>
      <c r="G1174" s="88" t="s">
        <v>1699</v>
      </c>
      <c r="H1174" s="15">
        <v>2093</v>
      </c>
      <c r="I1174" s="247" t="s">
        <v>43</v>
      </c>
      <c r="J1174" s="236"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9">
        <f>IF(ISBLANK(INDEX('Policy Characteristics'!F:F,MATCH($C1174,'Policy Characteristics'!$C:$C,0))),"",INDEX('Policy Characteristics'!F:F,MATCH($C1174,'Policy Characteristics'!$C:$C,0)))</f>
        <v>0</v>
      </c>
      <c r="M1174" s="239">
        <f>IF(ISBLANK(INDEX('Policy Characteristics'!G:G,MATCH($C1174,'Policy Characteristics'!$C:$C,0))),"",INDEX('Policy Characteristics'!G:G,MATCH($C1174,'Policy Characteristics'!$C:$C,0)))</f>
        <v>1</v>
      </c>
      <c r="N1174" s="239">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34"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1308</v>
      </c>
      <c r="E1175" t="s">
        <v>1693</v>
      </c>
      <c r="F1175" t="s">
        <v>1272</v>
      </c>
      <c r="G1175" s="88" t="s">
        <v>1700</v>
      </c>
      <c r="H1175" s="15">
        <v>2094</v>
      </c>
      <c r="I1175" s="247" t="s">
        <v>44</v>
      </c>
      <c r="J1175" s="236"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9">
        <f>IF(ISBLANK(INDEX('Policy Characteristics'!F:F,MATCH($C1175,'Policy Characteristics'!$C:$C,0))),"",INDEX('Policy Characteristics'!F:F,MATCH($C1175,'Policy Characteristics'!$C:$C,0)))</f>
        <v>0</v>
      </c>
      <c r="M1175" s="239">
        <f>IF(ISBLANK(INDEX('Policy Characteristics'!G:G,MATCH($C1175,'Policy Characteristics'!$C:$C,0))),"",INDEX('Policy Characteristics'!G:G,MATCH($C1175,'Policy Characteristics'!$C:$C,0)))</f>
        <v>1</v>
      </c>
      <c r="N1175" s="239">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34"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1308</v>
      </c>
      <c r="E1176" t="s">
        <v>1694</v>
      </c>
      <c r="F1176" t="s">
        <v>1272</v>
      </c>
      <c r="G1176" s="88" t="s">
        <v>1701</v>
      </c>
      <c r="H1176" s="15">
        <v>2095</v>
      </c>
      <c r="I1176" s="247" t="s">
        <v>43</v>
      </c>
      <c r="J1176" s="236"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9">
        <f>IF(ISBLANK(INDEX('Policy Characteristics'!F:F,MATCH($C1176,'Policy Characteristics'!$C:$C,0))),"",INDEX('Policy Characteristics'!F:F,MATCH($C1176,'Policy Characteristics'!$C:$C,0)))</f>
        <v>0</v>
      </c>
      <c r="M1176" s="239">
        <f>IF(ISBLANK(INDEX('Policy Characteristics'!G:G,MATCH($C1176,'Policy Characteristics'!$C:$C,0))),"",INDEX('Policy Characteristics'!G:G,MATCH($C1176,'Policy Characteristics'!$C:$C,0)))</f>
        <v>1</v>
      </c>
      <c r="N1176" s="239">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34"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1308</v>
      </c>
      <c r="E1177" t="s">
        <v>1695</v>
      </c>
      <c r="F1177" t="s">
        <v>1272</v>
      </c>
      <c r="G1177" s="88" t="s">
        <v>1702</v>
      </c>
      <c r="H1177" s="15">
        <v>2096</v>
      </c>
      <c r="I1177" s="247" t="s">
        <v>44</v>
      </c>
      <c r="J1177" s="236"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9">
        <f>IF(ISBLANK(INDEX('Policy Characteristics'!F:F,MATCH($C1177,'Policy Characteristics'!$C:$C,0))),"",INDEX('Policy Characteristics'!F:F,MATCH($C1177,'Policy Characteristics'!$C:$C,0)))</f>
        <v>0</v>
      </c>
      <c r="M1177" s="239">
        <f>IF(ISBLANK(INDEX('Policy Characteristics'!G:G,MATCH($C1177,'Policy Characteristics'!$C:$C,0))),"",INDEX('Policy Characteristics'!G:G,MATCH($C1177,'Policy Characteristics'!$C:$C,0)))</f>
        <v>1</v>
      </c>
      <c r="N1177" s="239">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34"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1308</v>
      </c>
      <c r="E1178" t="s">
        <v>1833</v>
      </c>
      <c r="F1178" t="s">
        <v>1272</v>
      </c>
      <c r="G1178" s="88" t="s">
        <v>1833</v>
      </c>
      <c r="H1178" s="15">
        <v>2097</v>
      </c>
      <c r="I1178" s="247" t="s">
        <v>43</v>
      </c>
      <c r="J1178" s="236"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9">
        <f>IF(ISBLANK(INDEX('Policy Characteristics'!F:F,MATCH($C1178,'Policy Characteristics'!$C:$C,0))),"",INDEX('Policy Characteristics'!F:F,MATCH($C1178,'Policy Characteristics'!$C:$C,0)))</f>
        <v>0</v>
      </c>
      <c r="M1178" s="239">
        <f>IF(ISBLANK(INDEX('Policy Characteristics'!G:G,MATCH($C1178,'Policy Characteristics'!$C:$C,0))),"",INDEX('Policy Characteristics'!G:G,MATCH($C1178,'Policy Characteristics'!$C:$C,0)))</f>
        <v>1</v>
      </c>
      <c r="N1178" s="239">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34"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1309</v>
      </c>
      <c r="E1179" t="s">
        <v>1689</v>
      </c>
      <c r="F1179" t="s">
        <v>1273</v>
      </c>
      <c r="G1179" s="88" t="s">
        <v>1696</v>
      </c>
      <c r="H1179" s="15">
        <v>2098</v>
      </c>
      <c r="I1179" s="247" t="s">
        <v>43</v>
      </c>
      <c r="J1179" s="236"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9">
        <f>IF(ISBLANK(INDEX('Policy Characteristics'!F:F,MATCH($C1179,'Policy Characteristics'!$C:$C,0))),"",INDEX('Policy Characteristics'!F:F,MATCH($C1179,'Policy Characteristics'!$C:$C,0)))</f>
        <v>0</v>
      </c>
      <c r="M1179" s="239">
        <f>IF(ISBLANK(INDEX('Policy Characteristics'!G:G,MATCH($C1179,'Policy Characteristics'!$C:$C,0))),"",INDEX('Policy Characteristics'!G:G,MATCH($C1179,'Policy Characteristics'!$C:$C,0)))</f>
        <v>1</v>
      </c>
      <c r="N1179" s="239">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34"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1309</v>
      </c>
      <c r="E1180" t="s">
        <v>1690</v>
      </c>
      <c r="F1180" t="s">
        <v>1273</v>
      </c>
      <c r="G1180" s="88" t="s">
        <v>1697</v>
      </c>
      <c r="H1180" s="15">
        <v>2099</v>
      </c>
      <c r="I1180" s="247" t="s">
        <v>43</v>
      </c>
      <c r="J1180" s="236"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9">
        <f>IF(ISBLANK(INDEX('Policy Characteristics'!F:F,MATCH($C1180,'Policy Characteristics'!$C:$C,0))),"",INDEX('Policy Characteristics'!F:F,MATCH($C1180,'Policy Characteristics'!$C:$C,0)))</f>
        <v>0</v>
      </c>
      <c r="M1180" s="239">
        <f>IF(ISBLANK(INDEX('Policy Characteristics'!G:G,MATCH($C1180,'Policy Characteristics'!$C:$C,0))),"",INDEX('Policy Characteristics'!G:G,MATCH($C1180,'Policy Characteristics'!$C:$C,0)))</f>
        <v>1</v>
      </c>
      <c r="N1180" s="239">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34"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1309</v>
      </c>
      <c r="E1181" t="s">
        <v>1691</v>
      </c>
      <c r="F1181" t="s">
        <v>1273</v>
      </c>
      <c r="G1181" s="88" t="s">
        <v>1698</v>
      </c>
      <c r="H1181" s="15">
        <v>2100</v>
      </c>
      <c r="I1181" s="247" t="s">
        <v>43</v>
      </c>
      <c r="J1181" s="236"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9">
        <f>IF(ISBLANK(INDEX('Policy Characteristics'!F:F,MATCH($C1181,'Policy Characteristics'!$C:$C,0))),"",INDEX('Policy Characteristics'!F:F,MATCH($C1181,'Policy Characteristics'!$C:$C,0)))</f>
        <v>0</v>
      </c>
      <c r="M1181" s="239">
        <f>IF(ISBLANK(INDEX('Policy Characteristics'!G:G,MATCH($C1181,'Policy Characteristics'!$C:$C,0))),"",INDEX('Policy Characteristics'!G:G,MATCH($C1181,'Policy Characteristics'!$C:$C,0)))</f>
        <v>1</v>
      </c>
      <c r="N1181" s="239">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34"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1309</v>
      </c>
      <c r="E1182" t="s">
        <v>1692</v>
      </c>
      <c r="F1182" t="s">
        <v>1273</v>
      </c>
      <c r="G1182" s="88" t="s">
        <v>1699</v>
      </c>
      <c r="H1182" s="15">
        <v>2101</v>
      </c>
      <c r="I1182" s="247" t="s">
        <v>43</v>
      </c>
      <c r="J1182" s="236"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9">
        <f>IF(ISBLANK(INDEX('Policy Characteristics'!F:F,MATCH($C1182,'Policy Characteristics'!$C:$C,0))),"",INDEX('Policy Characteristics'!F:F,MATCH($C1182,'Policy Characteristics'!$C:$C,0)))</f>
        <v>0</v>
      </c>
      <c r="M1182" s="239">
        <f>IF(ISBLANK(INDEX('Policy Characteristics'!G:G,MATCH($C1182,'Policy Characteristics'!$C:$C,0))),"",INDEX('Policy Characteristics'!G:G,MATCH($C1182,'Policy Characteristics'!$C:$C,0)))</f>
        <v>1</v>
      </c>
      <c r="N1182" s="239">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34"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1309</v>
      </c>
      <c r="E1183" t="s">
        <v>1693</v>
      </c>
      <c r="F1183" t="s">
        <v>1273</v>
      </c>
      <c r="G1183" s="88" t="s">
        <v>1700</v>
      </c>
      <c r="H1183" s="15">
        <v>2102</v>
      </c>
      <c r="I1183" s="247" t="s">
        <v>43</v>
      </c>
      <c r="J1183" s="236"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9">
        <f>IF(ISBLANK(INDEX('Policy Characteristics'!F:F,MATCH($C1183,'Policy Characteristics'!$C:$C,0))),"",INDEX('Policy Characteristics'!F:F,MATCH($C1183,'Policy Characteristics'!$C:$C,0)))</f>
        <v>0</v>
      </c>
      <c r="M1183" s="239">
        <f>IF(ISBLANK(INDEX('Policy Characteristics'!G:G,MATCH($C1183,'Policy Characteristics'!$C:$C,0))),"",INDEX('Policy Characteristics'!G:G,MATCH($C1183,'Policy Characteristics'!$C:$C,0)))</f>
        <v>1</v>
      </c>
      <c r="N1183" s="239">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34"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1309</v>
      </c>
      <c r="E1184" t="s">
        <v>1694</v>
      </c>
      <c r="F1184" t="s">
        <v>1273</v>
      </c>
      <c r="G1184" s="88" t="s">
        <v>1701</v>
      </c>
      <c r="H1184" s="15">
        <v>2103</v>
      </c>
      <c r="I1184" s="247" t="s">
        <v>43</v>
      </c>
      <c r="J1184" s="236"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9">
        <f>IF(ISBLANK(INDEX('Policy Characteristics'!F:F,MATCH($C1184,'Policy Characteristics'!$C:$C,0))),"",INDEX('Policy Characteristics'!F:F,MATCH($C1184,'Policy Characteristics'!$C:$C,0)))</f>
        <v>0</v>
      </c>
      <c r="M1184" s="239">
        <f>IF(ISBLANK(INDEX('Policy Characteristics'!G:G,MATCH($C1184,'Policy Characteristics'!$C:$C,0))),"",INDEX('Policy Characteristics'!G:G,MATCH($C1184,'Policy Characteristics'!$C:$C,0)))</f>
        <v>1</v>
      </c>
      <c r="N1184" s="239">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34"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1309</v>
      </c>
      <c r="E1185" t="s">
        <v>1695</v>
      </c>
      <c r="F1185" t="s">
        <v>1273</v>
      </c>
      <c r="G1185" s="88" t="s">
        <v>1702</v>
      </c>
      <c r="H1185" s="15">
        <v>2104</v>
      </c>
      <c r="I1185" s="247" t="s">
        <v>44</v>
      </c>
      <c r="J1185" s="236"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9">
        <f>IF(ISBLANK(INDEX('Policy Characteristics'!F:F,MATCH($C1185,'Policy Characteristics'!$C:$C,0))),"",INDEX('Policy Characteristics'!F:F,MATCH($C1185,'Policy Characteristics'!$C:$C,0)))</f>
        <v>0</v>
      </c>
      <c r="M1185" s="239">
        <f>IF(ISBLANK(INDEX('Policy Characteristics'!G:G,MATCH($C1185,'Policy Characteristics'!$C:$C,0))),"",INDEX('Policy Characteristics'!G:G,MATCH($C1185,'Policy Characteristics'!$C:$C,0)))</f>
        <v>1</v>
      </c>
      <c r="N1185" s="239">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34"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1309</v>
      </c>
      <c r="E1186" t="s">
        <v>1833</v>
      </c>
      <c r="F1186" t="s">
        <v>1273</v>
      </c>
      <c r="G1186" s="88" t="s">
        <v>1833</v>
      </c>
      <c r="H1186" s="15">
        <v>2105</v>
      </c>
      <c r="I1186" s="247" t="s">
        <v>43</v>
      </c>
      <c r="J1186" s="236"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9">
        <f>IF(ISBLANK(INDEX('Policy Characteristics'!F:F,MATCH($C1186,'Policy Characteristics'!$C:$C,0))),"",INDEX('Policy Characteristics'!F:F,MATCH($C1186,'Policy Characteristics'!$C:$C,0)))</f>
        <v>0</v>
      </c>
      <c r="M1186" s="239">
        <f>IF(ISBLANK(INDEX('Policy Characteristics'!G:G,MATCH($C1186,'Policy Characteristics'!$C:$C,0))),"",INDEX('Policy Characteristics'!G:G,MATCH($C1186,'Policy Characteristics'!$C:$C,0)))</f>
        <v>1</v>
      </c>
      <c r="N1186" s="239">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34"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1310</v>
      </c>
      <c r="E1187" t="s">
        <v>1689</v>
      </c>
      <c r="F1187" t="s">
        <v>819</v>
      </c>
      <c r="G1187" s="88" t="s">
        <v>1696</v>
      </c>
      <c r="H1187" s="15">
        <v>2106</v>
      </c>
      <c r="I1187" s="247" t="s">
        <v>43</v>
      </c>
      <c r="J1187" s="236"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9">
        <f>IF(ISBLANK(INDEX('Policy Characteristics'!F:F,MATCH($C1187,'Policy Characteristics'!$C:$C,0))),"",INDEX('Policy Characteristics'!F:F,MATCH($C1187,'Policy Characteristics'!$C:$C,0)))</f>
        <v>0</v>
      </c>
      <c r="M1187" s="239">
        <f>IF(ISBLANK(INDEX('Policy Characteristics'!G:G,MATCH($C1187,'Policy Characteristics'!$C:$C,0))),"",INDEX('Policy Characteristics'!G:G,MATCH($C1187,'Policy Characteristics'!$C:$C,0)))</f>
        <v>1</v>
      </c>
      <c r="N1187" s="239">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34"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1310</v>
      </c>
      <c r="E1188" t="s">
        <v>1690</v>
      </c>
      <c r="F1188" t="s">
        <v>819</v>
      </c>
      <c r="G1188" s="88" t="s">
        <v>1697</v>
      </c>
      <c r="H1188" s="15">
        <v>2107</v>
      </c>
      <c r="I1188" s="247" t="s">
        <v>43</v>
      </c>
      <c r="J1188" s="236"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9">
        <f>IF(ISBLANK(INDEX('Policy Characteristics'!F:F,MATCH($C1188,'Policy Characteristics'!$C:$C,0))),"",INDEX('Policy Characteristics'!F:F,MATCH($C1188,'Policy Characteristics'!$C:$C,0)))</f>
        <v>0</v>
      </c>
      <c r="M1188" s="239">
        <f>IF(ISBLANK(INDEX('Policy Characteristics'!G:G,MATCH($C1188,'Policy Characteristics'!$C:$C,0))),"",INDEX('Policy Characteristics'!G:G,MATCH($C1188,'Policy Characteristics'!$C:$C,0)))</f>
        <v>1</v>
      </c>
      <c r="N1188" s="239">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34"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1310</v>
      </c>
      <c r="E1189" t="s">
        <v>1691</v>
      </c>
      <c r="F1189" t="s">
        <v>819</v>
      </c>
      <c r="G1189" s="88" t="s">
        <v>1698</v>
      </c>
      <c r="H1189" s="15">
        <v>2108</v>
      </c>
      <c r="I1189" s="247" t="s">
        <v>43</v>
      </c>
      <c r="J1189" s="236"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9">
        <f>IF(ISBLANK(INDEX('Policy Characteristics'!F:F,MATCH($C1189,'Policy Characteristics'!$C:$C,0))),"",INDEX('Policy Characteristics'!F:F,MATCH($C1189,'Policy Characteristics'!$C:$C,0)))</f>
        <v>0</v>
      </c>
      <c r="M1189" s="239">
        <f>IF(ISBLANK(INDEX('Policy Characteristics'!G:G,MATCH($C1189,'Policy Characteristics'!$C:$C,0))),"",INDEX('Policy Characteristics'!G:G,MATCH($C1189,'Policy Characteristics'!$C:$C,0)))</f>
        <v>1</v>
      </c>
      <c r="N1189" s="239">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34"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1310</v>
      </c>
      <c r="E1190" t="s">
        <v>1692</v>
      </c>
      <c r="F1190" t="s">
        <v>819</v>
      </c>
      <c r="G1190" s="88" t="s">
        <v>1699</v>
      </c>
      <c r="H1190" s="15">
        <v>2109</v>
      </c>
      <c r="I1190" s="247" t="s">
        <v>43</v>
      </c>
      <c r="J1190" s="236"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9">
        <f>IF(ISBLANK(INDEX('Policy Characteristics'!F:F,MATCH($C1190,'Policy Characteristics'!$C:$C,0))),"",INDEX('Policy Characteristics'!F:F,MATCH($C1190,'Policy Characteristics'!$C:$C,0)))</f>
        <v>0</v>
      </c>
      <c r="M1190" s="239">
        <f>IF(ISBLANK(INDEX('Policy Characteristics'!G:G,MATCH($C1190,'Policy Characteristics'!$C:$C,0))),"",INDEX('Policy Characteristics'!G:G,MATCH($C1190,'Policy Characteristics'!$C:$C,0)))</f>
        <v>1</v>
      </c>
      <c r="N1190" s="239">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34"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1310</v>
      </c>
      <c r="E1191" t="s">
        <v>1693</v>
      </c>
      <c r="F1191" t="s">
        <v>819</v>
      </c>
      <c r="G1191" s="88" t="s">
        <v>1700</v>
      </c>
      <c r="H1191" s="15">
        <v>2110</v>
      </c>
      <c r="I1191" s="247" t="s">
        <v>43</v>
      </c>
      <c r="J1191" s="236"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9">
        <f>IF(ISBLANK(INDEX('Policy Characteristics'!F:F,MATCH($C1191,'Policy Characteristics'!$C:$C,0))),"",INDEX('Policy Characteristics'!F:F,MATCH($C1191,'Policy Characteristics'!$C:$C,0)))</f>
        <v>0</v>
      </c>
      <c r="M1191" s="239">
        <f>IF(ISBLANK(INDEX('Policy Characteristics'!G:G,MATCH($C1191,'Policy Characteristics'!$C:$C,0))),"",INDEX('Policy Characteristics'!G:G,MATCH($C1191,'Policy Characteristics'!$C:$C,0)))</f>
        <v>1</v>
      </c>
      <c r="N1191" s="239">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34"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1310</v>
      </c>
      <c r="E1192" t="s">
        <v>1694</v>
      </c>
      <c r="F1192" t="s">
        <v>819</v>
      </c>
      <c r="G1192" s="88" t="s">
        <v>1701</v>
      </c>
      <c r="H1192" s="15">
        <v>2111</v>
      </c>
      <c r="I1192" s="247" t="s">
        <v>43</v>
      </c>
      <c r="J1192" s="236"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9">
        <f>IF(ISBLANK(INDEX('Policy Characteristics'!F:F,MATCH($C1192,'Policy Characteristics'!$C:$C,0))),"",INDEX('Policy Characteristics'!F:F,MATCH($C1192,'Policy Characteristics'!$C:$C,0)))</f>
        <v>0</v>
      </c>
      <c r="M1192" s="239">
        <f>IF(ISBLANK(INDEX('Policy Characteristics'!G:G,MATCH($C1192,'Policy Characteristics'!$C:$C,0))),"",INDEX('Policy Characteristics'!G:G,MATCH($C1192,'Policy Characteristics'!$C:$C,0)))</f>
        <v>1</v>
      </c>
      <c r="N1192" s="239">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34"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1310</v>
      </c>
      <c r="E1193" t="s">
        <v>1695</v>
      </c>
      <c r="F1193" t="s">
        <v>819</v>
      </c>
      <c r="G1193" s="88" t="s">
        <v>1702</v>
      </c>
      <c r="H1193" s="15">
        <v>2112</v>
      </c>
      <c r="I1193" s="247" t="s">
        <v>44</v>
      </c>
      <c r="J1193" s="236"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9">
        <f>IF(ISBLANK(INDEX('Policy Characteristics'!F:F,MATCH($C1193,'Policy Characteristics'!$C:$C,0))),"",INDEX('Policy Characteristics'!F:F,MATCH($C1193,'Policy Characteristics'!$C:$C,0)))</f>
        <v>0</v>
      </c>
      <c r="M1193" s="239">
        <f>IF(ISBLANK(INDEX('Policy Characteristics'!G:G,MATCH($C1193,'Policy Characteristics'!$C:$C,0))),"",INDEX('Policy Characteristics'!G:G,MATCH($C1193,'Policy Characteristics'!$C:$C,0)))</f>
        <v>1</v>
      </c>
      <c r="N1193" s="239">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34"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1310</v>
      </c>
      <c r="E1194" t="s">
        <v>1833</v>
      </c>
      <c r="F1194" t="s">
        <v>819</v>
      </c>
      <c r="G1194" s="88" t="s">
        <v>1833</v>
      </c>
      <c r="H1194" s="15">
        <v>2113</v>
      </c>
      <c r="I1194" s="247" t="s">
        <v>43</v>
      </c>
      <c r="J1194" s="236"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9">
        <f>IF(ISBLANK(INDEX('Policy Characteristics'!F:F,MATCH($C1194,'Policy Characteristics'!$C:$C,0))),"",INDEX('Policy Characteristics'!F:F,MATCH($C1194,'Policy Characteristics'!$C:$C,0)))</f>
        <v>0</v>
      </c>
      <c r="M1194" s="239">
        <f>IF(ISBLANK(INDEX('Policy Characteristics'!G:G,MATCH($C1194,'Policy Characteristics'!$C:$C,0))),"",INDEX('Policy Characteristics'!G:G,MATCH($C1194,'Policy Characteristics'!$C:$C,0)))</f>
        <v>1</v>
      </c>
      <c r="N1194" s="239">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34"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1311</v>
      </c>
      <c r="E1195" t="s">
        <v>1689</v>
      </c>
      <c r="F1195" t="s">
        <v>1274</v>
      </c>
      <c r="G1195" s="88" t="s">
        <v>1696</v>
      </c>
      <c r="H1195" s="15">
        <v>2114</v>
      </c>
      <c r="I1195" s="247" t="s">
        <v>43</v>
      </c>
      <c r="J1195" s="236"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9">
        <f>IF(ISBLANK(INDEX('Policy Characteristics'!F:F,MATCH($C1195,'Policy Characteristics'!$C:$C,0))),"",INDEX('Policy Characteristics'!F:F,MATCH($C1195,'Policy Characteristics'!$C:$C,0)))</f>
        <v>0</v>
      </c>
      <c r="M1195" s="239">
        <f>IF(ISBLANK(INDEX('Policy Characteristics'!G:G,MATCH($C1195,'Policy Characteristics'!$C:$C,0))),"",INDEX('Policy Characteristics'!G:G,MATCH($C1195,'Policy Characteristics'!$C:$C,0)))</f>
        <v>1</v>
      </c>
      <c r="N1195" s="239">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34"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1311</v>
      </c>
      <c r="E1196" t="s">
        <v>1690</v>
      </c>
      <c r="F1196" t="s">
        <v>1274</v>
      </c>
      <c r="G1196" s="88" t="s">
        <v>1697</v>
      </c>
      <c r="H1196" s="15">
        <v>2115</v>
      </c>
      <c r="I1196" s="247" t="s">
        <v>43</v>
      </c>
      <c r="J1196" s="236"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9">
        <f>IF(ISBLANK(INDEX('Policy Characteristics'!F:F,MATCH($C1196,'Policy Characteristics'!$C:$C,0))),"",INDEX('Policy Characteristics'!F:F,MATCH($C1196,'Policy Characteristics'!$C:$C,0)))</f>
        <v>0</v>
      </c>
      <c r="M1196" s="239">
        <f>IF(ISBLANK(INDEX('Policy Characteristics'!G:G,MATCH($C1196,'Policy Characteristics'!$C:$C,0))),"",INDEX('Policy Characteristics'!G:G,MATCH($C1196,'Policy Characteristics'!$C:$C,0)))</f>
        <v>1</v>
      </c>
      <c r="N1196" s="239">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34"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1311</v>
      </c>
      <c r="E1197" t="s">
        <v>1691</v>
      </c>
      <c r="F1197" t="s">
        <v>1274</v>
      </c>
      <c r="G1197" s="88" t="s">
        <v>1698</v>
      </c>
      <c r="H1197" s="15">
        <v>2116</v>
      </c>
      <c r="I1197" s="247" t="s">
        <v>43</v>
      </c>
      <c r="J1197" s="236"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9">
        <f>IF(ISBLANK(INDEX('Policy Characteristics'!F:F,MATCH($C1197,'Policy Characteristics'!$C:$C,0))),"",INDEX('Policy Characteristics'!F:F,MATCH($C1197,'Policy Characteristics'!$C:$C,0)))</f>
        <v>0</v>
      </c>
      <c r="M1197" s="239">
        <f>IF(ISBLANK(INDEX('Policy Characteristics'!G:G,MATCH($C1197,'Policy Characteristics'!$C:$C,0))),"",INDEX('Policy Characteristics'!G:G,MATCH($C1197,'Policy Characteristics'!$C:$C,0)))</f>
        <v>1</v>
      </c>
      <c r="N1197" s="239">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34"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1311</v>
      </c>
      <c r="E1198" t="s">
        <v>1692</v>
      </c>
      <c r="F1198" t="s">
        <v>1274</v>
      </c>
      <c r="G1198" s="88" t="s">
        <v>1699</v>
      </c>
      <c r="H1198" s="15">
        <v>2117</v>
      </c>
      <c r="I1198" s="247" t="s">
        <v>43</v>
      </c>
      <c r="J1198" s="236"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9">
        <f>IF(ISBLANK(INDEX('Policy Characteristics'!F:F,MATCH($C1198,'Policy Characteristics'!$C:$C,0))),"",INDEX('Policy Characteristics'!F:F,MATCH($C1198,'Policy Characteristics'!$C:$C,0)))</f>
        <v>0</v>
      </c>
      <c r="M1198" s="239">
        <f>IF(ISBLANK(INDEX('Policy Characteristics'!G:G,MATCH($C1198,'Policy Characteristics'!$C:$C,0))),"",INDEX('Policy Characteristics'!G:G,MATCH($C1198,'Policy Characteristics'!$C:$C,0)))</f>
        <v>1</v>
      </c>
      <c r="N1198" s="239">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34"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1311</v>
      </c>
      <c r="E1199" t="s">
        <v>1693</v>
      </c>
      <c r="F1199" t="s">
        <v>1274</v>
      </c>
      <c r="G1199" s="88" t="s">
        <v>1700</v>
      </c>
      <c r="H1199" s="15">
        <v>2118</v>
      </c>
      <c r="I1199" s="247" t="s">
        <v>44</v>
      </c>
      <c r="J1199" s="236"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9">
        <f>IF(ISBLANK(INDEX('Policy Characteristics'!F:F,MATCH($C1199,'Policy Characteristics'!$C:$C,0))),"",INDEX('Policy Characteristics'!F:F,MATCH($C1199,'Policy Characteristics'!$C:$C,0)))</f>
        <v>0</v>
      </c>
      <c r="M1199" s="239">
        <f>IF(ISBLANK(INDEX('Policy Characteristics'!G:G,MATCH($C1199,'Policy Characteristics'!$C:$C,0))),"",INDEX('Policy Characteristics'!G:G,MATCH($C1199,'Policy Characteristics'!$C:$C,0)))</f>
        <v>1</v>
      </c>
      <c r="N1199" s="239">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34"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1311</v>
      </c>
      <c r="E1200" t="s">
        <v>1694</v>
      </c>
      <c r="F1200" t="s">
        <v>1274</v>
      </c>
      <c r="G1200" s="88" t="s">
        <v>1701</v>
      </c>
      <c r="H1200" s="15">
        <v>2119</v>
      </c>
      <c r="I1200" s="247" t="s">
        <v>44</v>
      </c>
      <c r="J1200" s="236"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9">
        <f>IF(ISBLANK(INDEX('Policy Characteristics'!F:F,MATCH($C1200,'Policy Characteristics'!$C:$C,0))),"",INDEX('Policy Characteristics'!F:F,MATCH($C1200,'Policy Characteristics'!$C:$C,0)))</f>
        <v>0</v>
      </c>
      <c r="M1200" s="239">
        <f>IF(ISBLANK(INDEX('Policy Characteristics'!G:G,MATCH($C1200,'Policy Characteristics'!$C:$C,0))),"",INDEX('Policy Characteristics'!G:G,MATCH($C1200,'Policy Characteristics'!$C:$C,0)))</f>
        <v>1</v>
      </c>
      <c r="N1200" s="239">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34"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1311</v>
      </c>
      <c r="E1201" t="s">
        <v>1695</v>
      </c>
      <c r="F1201" t="s">
        <v>1274</v>
      </c>
      <c r="G1201" s="88" t="s">
        <v>1702</v>
      </c>
      <c r="H1201" s="15">
        <v>2120</v>
      </c>
      <c r="I1201" s="247" t="s">
        <v>44</v>
      </c>
      <c r="J1201" s="236"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9">
        <f>IF(ISBLANK(INDEX('Policy Characteristics'!F:F,MATCH($C1201,'Policy Characteristics'!$C:$C,0))),"",INDEX('Policy Characteristics'!F:F,MATCH($C1201,'Policy Characteristics'!$C:$C,0)))</f>
        <v>0</v>
      </c>
      <c r="M1201" s="239">
        <f>IF(ISBLANK(INDEX('Policy Characteristics'!G:G,MATCH($C1201,'Policy Characteristics'!$C:$C,0))),"",INDEX('Policy Characteristics'!G:G,MATCH($C1201,'Policy Characteristics'!$C:$C,0)))</f>
        <v>1</v>
      </c>
      <c r="N1201" s="239">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34"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1311</v>
      </c>
      <c r="E1202" t="s">
        <v>1833</v>
      </c>
      <c r="F1202" t="s">
        <v>1274</v>
      </c>
      <c r="G1202" s="88" t="s">
        <v>1833</v>
      </c>
      <c r="H1202" s="15">
        <v>2121</v>
      </c>
      <c r="I1202" s="247" t="s">
        <v>44</v>
      </c>
      <c r="J1202" s="236"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9">
        <f>IF(ISBLANK(INDEX('Policy Characteristics'!F:F,MATCH($C1202,'Policy Characteristics'!$C:$C,0))),"",INDEX('Policy Characteristics'!F:F,MATCH($C1202,'Policy Characteristics'!$C:$C,0)))</f>
        <v>0</v>
      </c>
      <c r="M1202" s="239">
        <f>IF(ISBLANK(INDEX('Policy Characteristics'!G:G,MATCH($C1202,'Policy Characteristics'!$C:$C,0))),"",INDEX('Policy Characteristics'!G:G,MATCH($C1202,'Policy Characteristics'!$C:$C,0)))</f>
        <v>1</v>
      </c>
      <c r="N1202" s="239">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34"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1312</v>
      </c>
      <c r="E1203" t="s">
        <v>1689</v>
      </c>
      <c r="F1203" t="s">
        <v>1275</v>
      </c>
      <c r="G1203" s="88" t="s">
        <v>1696</v>
      </c>
      <c r="H1203" s="15">
        <v>2122</v>
      </c>
      <c r="I1203" s="247" t="s">
        <v>44</v>
      </c>
      <c r="J1203" s="236"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9">
        <f>IF(ISBLANK(INDEX('Policy Characteristics'!F:F,MATCH($C1203,'Policy Characteristics'!$C:$C,0))),"",INDEX('Policy Characteristics'!F:F,MATCH($C1203,'Policy Characteristics'!$C:$C,0)))</f>
        <v>0</v>
      </c>
      <c r="M1203" s="239">
        <f>IF(ISBLANK(INDEX('Policy Characteristics'!G:G,MATCH($C1203,'Policy Characteristics'!$C:$C,0))),"",INDEX('Policy Characteristics'!G:G,MATCH($C1203,'Policy Characteristics'!$C:$C,0)))</f>
        <v>1</v>
      </c>
      <c r="N1203" s="239">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34"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1312</v>
      </c>
      <c r="E1204" t="s">
        <v>1690</v>
      </c>
      <c r="F1204" t="s">
        <v>1275</v>
      </c>
      <c r="G1204" s="88" t="s">
        <v>1697</v>
      </c>
      <c r="H1204" s="15">
        <v>2123</v>
      </c>
      <c r="I1204" s="247" t="s">
        <v>44</v>
      </c>
      <c r="J1204" s="236"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9">
        <f>IF(ISBLANK(INDEX('Policy Characteristics'!F:F,MATCH($C1204,'Policy Characteristics'!$C:$C,0))),"",INDEX('Policy Characteristics'!F:F,MATCH($C1204,'Policy Characteristics'!$C:$C,0)))</f>
        <v>0</v>
      </c>
      <c r="M1204" s="239">
        <f>IF(ISBLANK(INDEX('Policy Characteristics'!G:G,MATCH($C1204,'Policy Characteristics'!$C:$C,0))),"",INDEX('Policy Characteristics'!G:G,MATCH($C1204,'Policy Characteristics'!$C:$C,0)))</f>
        <v>1</v>
      </c>
      <c r="N1204" s="239">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34"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1312</v>
      </c>
      <c r="E1205" t="s">
        <v>1691</v>
      </c>
      <c r="F1205" t="s">
        <v>1275</v>
      </c>
      <c r="G1205" s="88" t="s">
        <v>1698</v>
      </c>
      <c r="H1205" s="15">
        <v>2124</v>
      </c>
      <c r="I1205" s="247" t="s">
        <v>44</v>
      </c>
      <c r="J1205" s="236"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9">
        <f>IF(ISBLANK(INDEX('Policy Characteristics'!F:F,MATCH($C1205,'Policy Characteristics'!$C:$C,0))),"",INDEX('Policy Characteristics'!F:F,MATCH($C1205,'Policy Characteristics'!$C:$C,0)))</f>
        <v>0</v>
      </c>
      <c r="M1205" s="239">
        <f>IF(ISBLANK(INDEX('Policy Characteristics'!G:G,MATCH($C1205,'Policy Characteristics'!$C:$C,0))),"",INDEX('Policy Characteristics'!G:G,MATCH($C1205,'Policy Characteristics'!$C:$C,0)))</f>
        <v>1</v>
      </c>
      <c r="N1205" s="239">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34"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1312</v>
      </c>
      <c r="E1206" t="s">
        <v>1692</v>
      </c>
      <c r="F1206" t="s">
        <v>1275</v>
      </c>
      <c r="G1206" s="88" t="s">
        <v>1699</v>
      </c>
      <c r="H1206" s="15">
        <v>2125</v>
      </c>
      <c r="I1206" s="247" t="s">
        <v>43</v>
      </c>
      <c r="J1206" s="236"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9">
        <f>IF(ISBLANK(INDEX('Policy Characteristics'!F:F,MATCH($C1206,'Policy Characteristics'!$C:$C,0))),"",INDEX('Policy Characteristics'!F:F,MATCH($C1206,'Policy Characteristics'!$C:$C,0)))</f>
        <v>0</v>
      </c>
      <c r="M1206" s="239">
        <f>IF(ISBLANK(INDEX('Policy Characteristics'!G:G,MATCH($C1206,'Policy Characteristics'!$C:$C,0))),"",INDEX('Policy Characteristics'!G:G,MATCH($C1206,'Policy Characteristics'!$C:$C,0)))</f>
        <v>1</v>
      </c>
      <c r="N1206" s="239">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34"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1312</v>
      </c>
      <c r="E1207" t="s">
        <v>1693</v>
      </c>
      <c r="F1207" t="s">
        <v>1275</v>
      </c>
      <c r="G1207" s="88" t="s">
        <v>1700</v>
      </c>
      <c r="H1207" s="15">
        <v>2126</v>
      </c>
      <c r="I1207" s="247" t="s">
        <v>44</v>
      </c>
      <c r="J1207" s="236"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9">
        <f>IF(ISBLANK(INDEX('Policy Characteristics'!F:F,MATCH($C1207,'Policy Characteristics'!$C:$C,0))),"",INDEX('Policy Characteristics'!F:F,MATCH($C1207,'Policy Characteristics'!$C:$C,0)))</f>
        <v>0</v>
      </c>
      <c r="M1207" s="239">
        <f>IF(ISBLANK(INDEX('Policy Characteristics'!G:G,MATCH($C1207,'Policy Characteristics'!$C:$C,0))),"",INDEX('Policy Characteristics'!G:G,MATCH($C1207,'Policy Characteristics'!$C:$C,0)))</f>
        <v>1</v>
      </c>
      <c r="N1207" s="239">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34"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1312</v>
      </c>
      <c r="E1208" t="s">
        <v>1694</v>
      </c>
      <c r="F1208" t="s">
        <v>1275</v>
      </c>
      <c r="G1208" s="88" t="s">
        <v>1701</v>
      </c>
      <c r="H1208" s="15">
        <v>2127</v>
      </c>
      <c r="I1208" s="247" t="s">
        <v>43</v>
      </c>
      <c r="J1208" s="236"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9">
        <f>IF(ISBLANK(INDEX('Policy Characteristics'!F:F,MATCH($C1208,'Policy Characteristics'!$C:$C,0))),"",INDEX('Policy Characteristics'!F:F,MATCH($C1208,'Policy Characteristics'!$C:$C,0)))</f>
        <v>0</v>
      </c>
      <c r="M1208" s="239">
        <f>IF(ISBLANK(INDEX('Policy Characteristics'!G:G,MATCH($C1208,'Policy Characteristics'!$C:$C,0))),"",INDEX('Policy Characteristics'!G:G,MATCH($C1208,'Policy Characteristics'!$C:$C,0)))</f>
        <v>1</v>
      </c>
      <c r="N1208" s="239">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34"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1312</v>
      </c>
      <c r="E1209" t="s">
        <v>1695</v>
      </c>
      <c r="F1209" t="s">
        <v>1275</v>
      </c>
      <c r="G1209" s="88" t="s">
        <v>1702</v>
      </c>
      <c r="H1209" s="15">
        <v>2128</v>
      </c>
      <c r="I1209" s="247" t="s">
        <v>44</v>
      </c>
      <c r="J1209" s="236"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9">
        <f>IF(ISBLANK(INDEX('Policy Characteristics'!F:F,MATCH($C1209,'Policy Characteristics'!$C:$C,0))),"",INDEX('Policy Characteristics'!F:F,MATCH($C1209,'Policy Characteristics'!$C:$C,0)))</f>
        <v>0</v>
      </c>
      <c r="M1209" s="239">
        <f>IF(ISBLANK(INDEX('Policy Characteristics'!G:G,MATCH($C1209,'Policy Characteristics'!$C:$C,0))),"",INDEX('Policy Characteristics'!G:G,MATCH($C1209,'Policy Characteristics'!$C:$C,0)))</f>
        <v>1</v>
      </c>
      <c r="N1209" s="239">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34"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1312</v>
      </c>
      <c r="E1210" t="s">
        <v>1833</v>
      </c>
      <c r="F1210" t="s">
        <v>1275</v>
      </c>
      <c r="G1210" s="88" t="s">
        <v>1833</v>
      </c>
      <c r="H1210" s="15">
        <v>2129</v>
      </c>
      <c r="I1210" s="247" t="s">
        <v>44</v>
      </c>
      <c r="J1210" s="236"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9">
        <f>IF(ISBLANK(INDEX('Policy Characteristics'!F:F,MATCH($C1210,'Policy Characteristics'!$C:$C,0))),"",INDEX('Policy Characteristics'!F:F,MATCH($C1210,'Policy Characteristics'!$C:$C,0)))</f>
        <v>0</v>
      </c>
      <c r="M1210" s="239">
        <f>IF(ISBLANK(INDEX('Policy Characteristics'!G:G,MATCH($C1210,'Policy Characteristics'!$C:$C,0))),"",INDEX('Policy Characteristics'!G:G,MATCH($C1210,'Policy Characteristics'!$C:$C,0)))</f>
        <v>1</v>
      </c>
      <c r="N1210" s="239">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34"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1313</v>
      </c>
      <c r="E1211" t="s">
        <v>1689</v>
      </c>
      <c r="F1211" t="s">
        <v>1276</v>
      </c>
      <c r="G1211" s="88" t="s">
        <v>1696</v>
      </c>
      <c r="H1211" s="15">
        <v>2130</v>
      </c>
      <c r="I1211" s="247" t="s">
        <v>43</v>
      </c>
      <c r="J1211" s="236"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9">
        <f>IF(ISBLANK(INDEX('Policy Characteristics'!F:F,MATCH($C1211,'Policy Characteristics'!$C:$C,0))),"",INDEX('Policy Characteristics'!F:F,MATCH($C1211,'Policy Characteristics'!$C:$C,0)))</f>
        <v>0</v>
      </c>
      <c r="M1211" s="239">
        <f>IF(ISBLANK(INDEX('Policy Characteristics'!G:G,MATCH($C1211,'Policy Characteristics'!$C:$C,0))),"",INDEX('Policy Characteristics'!G:G,MATCH($C1211,'Policy Characteristics'!$C:$C,0)))</f>
        <v>1</v>
      </c>
      <c r="N1211" s="239">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34"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1313</v>
      </c>
      <c r="E1212" t="s">
        <v>1690</v>
      </c>
      <c r="F1212" t="s">
        <v>1276</v>
      </c>
      <c r="G1212" s="88" t="s">
        <v>1697</v>
      </c>
      <c r="H1212" s="15">
        <v>2131</v>
      </c>
      <c r="I1212" s="247" t="s">
        <v>43</v>
      </c>
      <c r="J1212" s="236"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9">
        <f>IF(ISBLANK(INDEX('Policy Characteristics'!F:F,MATCH($C1212,'Policy Characteristics'!$C:$C,0))),"",INDEX('Policy Characteristics'!F:F,MATCH($C1212,'Policy Characteristics'!$C:$C,0)))</f>
        <v>0</v>
      </c>
      <c r="M1212" s="239">
        <f>IF(ISBLANK(INDEX('Policy Characteristics'!G:G,MATCH($C1212,'Policy Characteristics'!$C:$C,0))),"",INDEX('Policy Characteristics'!G:G,MATCH($C1212,'Policy Characteristics'!$C:$C,0)))</f>
        <v>1</v>
      </c>
      <c r="N1212" s="239">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34"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1313</v>
      </c>
      <c r="E1213" t="s">
        <v>1691</v>
      </c>
      <c r="F1213" t="s">
        <v>1276</v>
      </c>
      <c r="G1213" s="88" t="s">
        <v>1698</v>
      </c>
      <c r="H1213" s="15">
        <v>2132</v>
      </c>
      <c r="I1213" s="247" t="s">
        <v>43</v>
      </c>
      <c r="J1213" s="236"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9">
        <f>IF(ISBLANK(INDEX('Policy Characteristics'!F:F,MATCH($C1213,'Policy Characteristics'!$C:$C,0))),"",INDEX('Policy Characteristics'!F:F,MATCH($C1213,'Policy Characteristics'!$C:$C,0)))</f>
        <v>0</v>
      </c>
      <c r="M1213" s="239">
        <f>IF(ISBLANK(INDEX('Policy Characteristics'!G:G,MATCH($C1213,'Policy Characteristics'!$C:$C,0))),"",INDEX('Policy Characteristics'!G:G,MATCH($C1213,'Policy Characteristics'!$C:$C,0)))</f>
        <v>1</v>
      </c>
      <c r="N1213" s="239">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34"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1313</v>
      </c>
      <c r="E1214" t="s">
        <v>1692</v>
      </c>
      <c r="F1214" t="s">
        <v>1276</v>
      </c>
      <c r="G1214" s="88" t="s">
        <v>1699</v>
      </c>
      <c r="H1214" s="15">
        <v>2133</v>
      </c>
      <c r="I1214" s="247" t="s">
        <v>43</v>
      </c>
      <c r="J1214" s="236"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9">
        <f>IF(ISBLANK(INDEX('Policy Characteristics'!F:F,MATCH($C1214,'Policy Characteristics'!$C:$C,0))),"",INDEX('Policy Characteristics'!F:F,MATCH($C1214,'Policy Characteristics'!$C:$C,0)))</f>
        <v>0</v>
      </c>
      <c r="M1214" s="239">
        <f>IF(ISBLANK(INDEX('Policy Characteristics'!G:G,MATCH($C1214,'Policy Characteristics'!$C:$C,0))),"",INDEX('Policy Characteristics'!G:G,MATCH($C1214,'Policy Characteristics'!$C:$C,0)))</f>
        <v>1</v>
      </c>
      <c r="N1214" s="239">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34"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1313</v>
      </c>
      <c r="E1215" t="s">
        <v>1693</v>
      </c>
      <c r="F1215" t="s">
        <v>1276</v>
      </c>
      <c r="G1215" s="88" t="s">
        <v>1700</v>
      </c>
      <c r="H1215" s="15">
        <v>2134</v>
      </c>
      <c r="I1215" s="247" t="s">
        <v>43</v>
      </c>
      <c r="J1215" s="236"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9">
        <f>IF(ISBLANK(INDEX('Policy Characteristics'!F:F,MATCH($C1215,'Policy Characteristics'!$C:$C,0))),"",INDEX('Policy Characteristics'!F:F,MATCH($C1215,'Policy Characteristics'!$C:$C,0)))</f>
        <v>0</v>
      </c>
      <c r="M1215" s="239">
        <f>IF(ISBLANK(INDEX('Policy Characteristics'!G:G,MATCH($C1215,'Policy Characteristics'!$C:$C,0))),"",INDEX('Policy Characteristics'!G:G,MATCH($C1215,'Policy Characteristics'!$C:$C,0)))</f>
        <v>1</v>
      </c>
      <c r="N1215" s="239">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34"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1313</v>
      </c>
      <c r="E1216" t="s">
        <v>1694</v>
      </c>
      <c r="F1216" t="s">
        <v>1276</v>
      </c>
      <c r="G1216" s="88" t="s">
        <v>1701</v>
      </c>
      <c r="H1216" s="15">
        <v>2135</v>
      </c>
      <c r="I1216" s="247" t="s">
        <v>43</v>
      </c>
      <c r="J1216" s="236"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9">
        <f>IF(ISBLANK(INDEX('Policy Characteristics'!F:F,MATCH($C1216,'Policy Characteristics'!$C:$C,0))),"",INDEX('Policy Characteristics'!F:F,MATCH($C1216,'Policy Characteristics'!$C:$C,0)))</f>
        <v>0</v>
      </c>
      <c r="M1216" s="239">
        <f>IF(ISBLANK(INDEX('Policy Characteristics'!G:G,MATCH($C1216,'Policy Characteristics'!$C:$C,0))),"",INDEX('Policy Characteristics'!G:G,MATCH($C1216,'Policy Characteristics'!$C:$C,0)))</f>
        <v>1</v>
      </c>
      <c r="N1216" s="239">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34"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1313</v>
      </c>
      <c r="E1217" t="s">
        <v>1695</v>
      </c>
      <c r="F1217" t="s">
        <v>1276</v>
      </c>
      <c r="G1217" s="88" t="s">
        <v>1702</v>
      </c>
      <c r="H1217" s="15">
        <v>2136</v>
      </c>
      <c r="I1217" s="247" t="s">
        <v>44</v>
      </c>
      <c r="J1217" s="236"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9">
        <f>IF(ISBLANK(INDEX('Policy Characteristics'!F:F,MATCH($C1217,'Policy Characteristics'!$C:$C,0))),"",INDEX('Policy Characteristics'!F:F,MATCH($C1217,'Policy Characteristics'!$C:$C,0)))</f>
        <v>0</v>
      </c>
      <c r="M1217" s="239">
        <f>IF(ISBLANK(INDEX('Policy Characteristics'!G:G,MATCH($C1217,'Policy Characteristics'!$C:$C,0))),"",INDEX('Policy Characteristics'!G:G,MATCH($C1217,'Policy Characteristics'!$C:$C,0)))</f>
        <v>1</v>
      </c>
      <c r="N1217" s="239">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34"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1313</v>
      </c>
      <c r="E1218" t="s">
        <v>1833</v>
      </c>
      <c r="F1218" t="s">
        <v>1276</v>
      </c>
      <c r="G1218" s="88" t="s">
        <v>1833</v>
      </c>
      <c r="H1218" s="15">
        <v>2137</v>
      </c>
      <c r="I1218" s="247" t="s">
        <v>44</v>
      </c>
      <c r="J1218" s="236"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9">
        <f>IF(ISBLANK(INDEX('Policy Characteristics'!F:F,MATCH($C1218,'Policy Characteristics'!$C:$C,0))),"",INDEX('Policy Characteristics'!F:F,MATCH($C1218,'Policy Characteristics'!$C:$C,0)))</f>
        <v>0</v>
      </c>
      <c r="M1218" s="239">
        <f>IF(ISBLANK(INDEX('Policy Characteristics'!G:G,MATCH($C1218,'Policy Characteristics'!$C:$C,0))),"",INDEX('Policy Characteristics'!G:G,MATCH($C1218,'Policy Characteristics'!$C:$C,0)))</f>
        <v>1</v>
      </c>
      <c r="N1218" s="239">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34"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1314</v>
      </c>
      <c r="E1219" t="s">
        <v>1689</v>
      </c>
      <c r="F1219" t="s">
        <v>820</v>
      </c>
      <c r="G1219" s="88" t="s">
        <v>1696</v>
      </c>
      <c r="H1219" s="15">
        <v>2138</v>
      </c>
      <c r="I1219" s="247" t="s">
        <v>43</v>
      </c>
      <c r="J1219" s="236"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9">
        <f>IF(ISBLANK(INDEX('Policy Characteristics'!F:F,MATCH($C1219,'Policy Characteristics'!$C:$C,0))),"",INDEX('Policy Characteristics'!F:F,MATCH($C1219,'Policy Characteristics'!$C:$C,0)))</f>
        <v>0</v>
      </c>
      <c r="M1219" s="239">
        <f>IF(ISBLANK(INDEX('Policy Characteristics'!G:G,MATCH($C1219,'Policy Characteristics'!$C:$C,0))),"",INDEX('Policy Characteristics'!G:G,MATCH($C1219,'Policy Characteristics'!$C:$C,0)))</f>
        <v>1</v>
      </c>
      <c r="N1219" s="239">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34"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1314</v>
      </c>
      <c r="E1220" t="s">
        <v>1690</v>
      </c>
      <c r="F1220" t="s">
        <v>820</v>
      </c>
      <c r="G1220" s="88" t="s">
        <v>1697</v>
      </c>
      <c r="H1220" s="15">
        <v>2139</v>
      </c>
      <c r="I1220" s="247" t="s">
        <v>43</v>
      </c>
      <c r="J1220" s="236"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9">
        <f>IF(ISBLANK(INDEX('Policy Characteristics'!F:F,MATCH($C1220,'Policy Characteristics'!$C:$C,0))),"",INDEX('Policy Characteristics'!F:F,MATCH($C1220,'Policy Characteristics'!$C:$C,0)))</f>
        <v>0</v>
      </c>
      <c r="M1220" s="239">
        <f>IF(ISBLANK(INDEX('Policy Characteristics'!G:G,MATCH($C1220,'Policy Characteristics'!$C:$C,0))),"",INDEX('Policy Characteristics'!G:G,MATCH($C1220,'Policy Characteristics'!$C:$C,0)))</f>
        <v>1</v>
      </c>
      <c r="N1220" s="239">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34"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1314</v>
      </c>
      <c r="E1221" t="s">
        <v>1691</v>
      </c>
      <c r="F1221" t="s">
        <v>820</v>
      </c>
      <c r="G1221" s="88" t="s">
        <v>1698</v>
      </c>
      <c r="H1221" s="15">
        <v>2140</v>
      </c>
      <c r="I1221" s="247" t="s">
        <v>43</v>
      </c>
      <c r="J1221" s="236"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9">
        <f>IF(ISBLANK(INDEX('Policy Characteristics'!F:F,MATCH($C1221,'Policy Characteristics'!$C:$C,0))),"",INDEX('Policy Characteristics'!F:F,MATCH($C1221,'Policy Characteristics'!$C:$C,0)))</f>
        <v>0</v>
      </c>
      <c r="M1221" s="239">
        <f>IF(ISBLANK(INDEX('Policy Characteristics'!G:G,MATCH($C1221,'Policy Characteristics'!$C:$C,0))),"",INDEX('Policy Characteristics'!G:G,MATCH($C1221,'Policy Characteristics'!$C:$C,0)))</f>
        <v>1</v>
      </c>
      <c r="N1221" s="239">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34"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1314</v>
      </c>
      <c r="E1222" t="s">
        <v>1692</v>
      </c>
      <c r="F1222" t="s">
        <v>820</v>
      </c>
      <c r="G1222" s="88" t="s">
        <v>1699</v>
      </c>
      <c r="H1222" s="15">
        <v>2141</v>
      </c>
      <c r="I1222" s="247" t="s">
        <v>43</v>
      </c>
      <c r="J1222" s="236"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9">
        <f>IF(ISBLANK(INDEX('Policy Characteristics'!F:F,MATCH($C1222,'Policy Characteristics'!$C:$C,0))),"",INDEX('Policy Characteristics'!F:F,MATCH($C1222,'Policy Characteristics'!$C:$C,0)))</f>
        <v>0</v>
      </c>
      <c r="M1222" s="239">
        <f>IF(ISBLANK(INDEX('Policy Characteristics'!G:G,MATCH($C1222,'Policy Characteristics'!$C:$C,0))),"",INDEX('Policy Characteristics'!G:G,MATCH($C1222,'Policy Characteristics'!$C:$C,0)))</f>
        <v>1</v>
      </c>
      <c r="N1222" s="239">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34"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1314</v>
      </c>
      <c r="E1223" t="s">
        <v>1693</v>
      </c>
      <c r="F1223" t="s">
        <v>820</v>
      </c>
      <c r="G1223" s="88" t="s">
        <v>1700</v>
      </c>
      <c r="H1223" s="15">
        <v>2142</v>
      </c>
      <c r="I1223" s="247" t="s">
        <v>43</v>
      </c>
      <c r="J1223" s="236"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9">
        <f>IF(ISBLANK(INDEX('Policy Characteristics'!F:F,MATCH($C1223,'Policy Characteristics'!$C:$C,0))),"",INDEX('Policy Characteristics'!F:F,MATCH($C1223,'Policy Characteristics'!$C:$C,0)))</f>
        <v>0</v>
      </c>
      <c r="M1223" s="239">
        <f>IF(ISBLANK(INDEX('Policy Characteristics'!G:G,MATCH($C1223,'Policy Characteristics'!$C:$C,0))),"",INDEX('Policy Characteristics'!G:G,MATCH($C1223,'Policy Characteristics'!$C:$C,0)))</f>
        <v>1</v>
      </c>
      <c r="N1223" s="239">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34"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1314</v>
      </c>
      <c r="E1224" t="s">
        <v>1694</v>
      </c>
      <c r="F1224" t="s">
        <v>820</v>
      </c>
      <c r="G1224" s="88" t="s">
        <v>1701</v>
      </c>
      <c r="H1224" s="15">
        <v>2143</v>
      </c>
      <c r="I1224" s="247" t="s">
        <v>43</v>
      </c>
      <c r="J1224" s="236"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9">
        <f>IF(ISBLANK(INDEX('Policy Characteristics'!F:F,MATCH($C1224,'Policy Characteristics'!$C:$C,0))),"",INDEX('Policy Characteristics'!F:F,MATCH($C1224,'Policy Characteristics'!$C:$C,0)))</f>
        <v>0</v>
      </c>
      <c r="M1224" s="239">
        <f>IF(ISBLANK(INDEX('Policy Characteristics'!G:G,MATCH($C1224,'Policy Characteristics'!$C:$C,0))),"",INDEX('Policy Characteristics'!G:G,MATCH($C1224,'Policy Characteristics'!$C:$C,0)))</f>
        <v>1</v>
      </c>
      <c r="N1224" s="239">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34"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1314</v>
      </c>
      <c r="E1225" t="s">
        <v>1695</v>
      </c>
      <c r="F1225" t="s">
        <v>820</v>
      </c>
      <c r="G1225" s="88" t="s">
        <v>1702</v>
      </c>
      <c r="H1225" s="15">
        <v>2144</v>
      </c>
      <c r="I1225" s="247" t="s">
        <v>44</v>
      </c>
      <c r="J1225" s="236"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9">
        <f>IF(ISBLANK(INDEX('Policy Characteristics'!F:F,MATCH($C1225,'Policy Characteristics'!$C:$C,0))),"",INDEX('Policy Characteristics'!F:F,MATCH($C1225,'Policy Characteristics'!$C:$C,0)))</f>
        <v>0</v>
      </c>
      <c r="M1225" s="239">
        <f>IF(ISBLANK(INDEX('Policy Characteristics'!G:G,MATCH($C1225,'Policy Characteristics'!$C:$C,0))),"",INDEX('Policy Characteristics'!G:G,MATCH($C1225,'Policy Characteristics'!$C:$C,0)))</f>
        <v>1</v>
      </c>
      <c r="N1225" s="239">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34"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1314</v>
      </c>
      <c r="E1226" t="s">
        <v>1833</v>
      </c>
      <c r="F1226" t="s">
        <v>820</v>
      </c>
      <c r="G1226" s="88" t="s">
        <v>1833</v>
      </c>
      <c r="H1226" s="15">
        <v>2145</v>
      </c>
      <c r="I1226" s="247" t="s">
        <v>43</v>
      </c>
      <c r="J1226" s="236"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9">
        <f>IF(ISBLANK(INDEX('Policy Characteristics'!F:F,MATCH($C1226,'Policy Characteristics'!$C:$C,0))),"",INDEX('Policy Characteristics'!F:F,MATCH($C1226,'Policy Characteristics'!$C:$C,0)))</f>
        <v>0</v>
      </c>
      <c r="M1226" s="239">
        <f>IF(ISBLANK(INDEX('Policy Characteristics'!G:G,MATCH($C1226,'Policy Characteristics'!$C:$C,0))),"",INDEX('Policy Characteristics'!G:G,MATCH($C1226,'Policy Characteristics'!$C:$C,0)))</f>
        <v>1</v>
      </c>
      <c r="N1226" s="239">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34"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1315</v>
      </c>
      <c r="E1227" t="s">
        <v>1689</v>
      </c>
      <c r="F1227" t="s">
        <v>1277</v>
      </c>
      <c r="G1227" s="88" t="s">
        <v>1696</v>
      </c>
      <c r="H1227" s="15">
        <v>2146</v>
      </c>
      <c r="I1227" s="247" t="s">
        <v>43</v>
      </c>
      <c r="J1227" s="236"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9">
        <f>IF(ISBLANK(INDEX('Policy Characteristics'!F:F,MATCH($C1227,'Policy Characteristics'!$C:$C,0))),"",INDEX('Policy Characteristics'!F:F,MATCH($C1227,'Policy Characteristics'!$C:$C,0)))</f>
        <v>0</v>
      </c>
      <c r="M1227" s="239">
        <f>IF(ISBLANK(INDEX('Policy Characteristics'!G:G,MATCH($C1227,'Policy Characteristics'!$C:$C,0))),"",INDEX('Policy Characteristics'!G:G,MATCH($C1227,'Policy Characteristics'!$C:$C,0)))</f>
        <v>1</v>
      </c>
      <c r="N1227" s="239">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34"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1315</v>
      </c>
      <c r="E1228" t="s">
        <v>1690</v>
      </c>
      <c r="F1228" t="s">
        <v>1277</v>
      </c>
      <c r="G1228" s="88" t="s">
        <v>1697</v>
      </c>
      <c r="H1228" s="15">
        <v>2147</v>
      </c>
      <c r="I1228" s="247" t="s">
        <v>43</v>
      </c>
      <c r="J1228" s="236"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9">
        <f>IF(ISBLANK(INDEX('Policy Characteristics'!F:F,MATCH($C1228,'Policy Characteristics'!$C:$C,0))),"",INDEX('Policy Characteristics'!F:F,MATCH($C1228,'Policy Characteristics'!$C:$C,0)))</f>
        <v>0</v>
      </c>
      <c r="M1228" s="239">
        <f>IF(ISBLANK(INDEX('Policy Characteristics'!G:G,MATCH($C1228,'Policy Characteristics'!$C:$C,0))),"",INDEX('Policy Characteristics'!G:G,MATCH($C1228,'Policy Characteristics'!$C:$C,0)))</f>
        <v>1</v>
      </c>
      <c r="N1228" s="239">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34"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1315</v>
      </c>
      <c r="E1229" t="s">
        <v>1691</v>
      </c>
      <c r="F1229" t="s">
        <v>1277</v>
      </c>
      <c r="G1229" s="88" t="s">
        <v>1698</v>
      </c>
      <c r="H1229" s="15">
        <v>2148</v>
      </c>
      <c r="I1229" s="247" t="s">
        <v>43</v>
      </c>
      <c r="J1229" s="236"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9">
        <f>IF(ISBLANK(INDEX('Policy Characteristics'!F:F,MATCH($C1229,'Policy Characteristics'!$C:$C,0))),"",INDEX('Policy Characteristics'!F:F,MATCH($C1229,'Policy Characteristics'!$C:$C,0)))</f>
        <v>0</v>
      </c>
      <c r="M1229" s="239">
        <f>IF(ISBLANK(INDEX('Policy Characteristics'!G:G,MATCH($C1229,'Policy Characteristics'!$C:$C,0))),"",INDEX('Policy Characteristics'!G:G,MATCH($C1229,'Policy Characteristics'!$C:$C,0)))</f>
        <v>1</v>
      </c>
      <c r="N1229" s="239">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34"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1315</v>
      </c>
      <c r="E1230" t="s">
        <v>1692</v>
      </c>
      <c r="F1230" t="s">
        <v>1277</v>
      </c>
      <c r="G1230" s="88" t="s">
        <v>1699</v>
      </c>
      <c r="H1230" s="15">
        <v>2149</v>
      </c>
      <c r="I1230" s="247" t="s">
        <v>43</v>
      </c>
      <c r="J1230" s="236"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9">
        <f>IF(ISBLANK(INDEX('Policy Characteristics'!F:F,MATCH($C1230,'Policy Characteristics'!$C:$C,0))),"",INDEX('Policy Characteristics'!F:F,MATCH($C1230,'Policy Characteristics'!$C:$C,0)))</f>
        <v>0</v>
      </c>
      <c r="M1230" s="239">
        <f>IF(ISBLANK(INDEX('Policy Characteristics'!G:G,MATCH($C1230,'Policy Characteristics'!$C:$C,0))),"",INDEX('Policy Characteristics'!G:G,MATCH($C1230,'Policy Characteristics'!$C:$C,0)))</f>
        <v>1</v>
      </c>
      <c r="N1230" s="239">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34"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1315</v>
      </c>
      <c r="E1231" t="s">
        <v>1693</v>
      </c>
      <c r="F1231" t="s">
        <v>1277</v>
      </c>
      <c r="G1231" s="88" t="s">
        <v>1700</v>
      </c>
      <c r="H1231" s="15">
        <v>2150</v>
      </c>
      <c r="I1231" s="247" t="s">
        <v>44</v>
      </c>
      <c r="J1231" s="236"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9">
        <f>IF(ISBLANK(INDEX('Policy Characteristics'!F:F,MATCH($C1231,'Policy Characteristics'!$C:$C,0))),"",INDEX('Policy Characteristics'!F:F,MATCH($C1231,'Policy Characteristics'!$C:$C,0)))</f>
        <v>0</v>
      </c>
      <c r="M1231" s="239">
        <f>IF(ISBLANK(INDEX('Policy Characteristics'!G:G,MATCH($C1231,'Policy Characteristics'!$C:$C,0))),"",INDEX('Policy Characteristics'!G:G,MATCH($C1231,'Policy Characteristics'!$C:$C,0)))</f>
        <v>1</v>
      </c>
      <c r="N1231" s="239">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34"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1315</v>
      </c>
      <c r="E1232" t="s">
        <v>1694</v>
      </c>
      <c r="F1232" t="s">
        <v>1277</v>
      </c>
      <c r="G1232" s="88" t="s">
        <v>1701</v>
      </c>
      <c r="H1232" s="15">
        <v>2151</v>
      </c>
      <c r="I1232" s="247" t="s">
        <v>44</v>
      </c>
      <c r="J1232" s="236"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9">
        <f>IF(ISBLANK(INDEX('Policy Characteristics'!F:F,MATCH($C1232,'Policy Characteristics'!$C:$C,0))),"",INDEX('Policy Characteristics'!F:F,MATCH($C1232,'Policy Characteristics'!$C:$C,0)))</f>
        <v>0</v>
      </c>
      <c r="M1232" s="239">
        <f>IF(ISBLANK(INDEX('Policy Characteristics'!G:G,MATCH($C1232,'Policy Characteristics'!$C:$C,0))),"",INDEX('Policy Characteristics'!G:G,MATCH($C1232,'Policy Characteristics'!$C:$C,0)))</f>
        <v>1</v>
      </c>
      <c r="N1232" s="239">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34"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1315</v>
      </c>
      <c r="E1233" t="s">
        <v>1695</v>
      </c>
      <c r="F1233" t="s">
        <v>1277</v>
      </c>
      <c r="G1233" s="88" t="s">
        <v>1702</v>
      </c>
      <c r="H1233" s="15">
        <v>2152</v>
      </c>
      <c r="I1233" s="247" t="s">
        <v>44</v>
      </c>
      <c r="J1233" s="236"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9">
        <f>IF(ISBLANK(INDEX('Policy Characteristics'!F:F,MATCH($C1233,'Policy Characteristics'!$C:$C,0))),"",INDEX('Policy Characteristics'!F:F,MATCH($C1233,'Policy Characteristics'!$C:$C,0)))</f>
        <v>0</v>
      </c>
      <c r="M1233" s="239">
        <f>IF(ISBLANK(INDEX('Policy Characteristics'!G:G,MATCH($C1233,'Policy Characteristics'!$C:$C,0))),"",INDEX('Policy Characteristics'!G:G,MATCH($C1233,'Policy Characteristics'!$C:$C,0)))</f>
        <v>1</v>
      </c>
      <c r="N1233" s="239">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34"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1315</v>
      </c>
      <c r="E1234" t="s">
        <v>1833</v>
      </c>
      <c r="F1234" t="s">
        <v>1277</v>
      </c>
      <c r="G1234" s="88" t="s">
        <v>1833</v>
      </c>
      <c r="H1234" s="15">
        <v>2153</v>
      </c>
      <c r="I1234" s="247" t="s">
        <v>44</v>
      </c>
      <c r="J1234" s="236"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9">
        <f>IF(ISBLANK(INDEX('Policy Characteristics'!F:F,MATCH($C1234,'Policy Characteristics'!$C:$C,0))),"",INDEX('Policy Characteristics'!F:F,MATCH($C1234,'Policy Characteristics'!$C:$C,0)))</f>
        <v>0</v>
      </c>
      <c r="M1234" s="239">
        <f>IF(ISBLANK(INDEX('Policy Characteristics'!G:G,MATCH($C1234,'Policy Characteristics'!$C:$C,0))),"",INDEX('Policy Characteristics'!G:G,MATCH($C1234,'Policy Characteristics'!$C:$C,0)))</f>
        <v>1</v>
      </c>
      <c r="N1234" s="239">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34"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1316</v>
      </c>
      <c r="E1235" t="s">
        <v>1689</v>
      </c>
      <c r="F1235" t="s">
        <v>1278</v>
      </c>
      <c r="G1235" s="88" t="s">
        <v>1696</v>
      </c>
      <c r="H1235" s="15">
        <v>2154</v>
      </c>
      <c r="I1235" s="247" t="s">
        <v>43</v>
      </c>
      <c r="J1235" s="236"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9">
        <f>IF(ISBLANK(INDEX('Policy Characteristics'!F:F,MATCH($C1235,'Policy Characteristics'!$C:$C,0))),"",INDEX('Policy Characteristics'!F:F,MATCH($C1235,'Policy Characteristics'!$C:$C,0)))</f>
        <v>0</v>
      </c>
      <c r="M1235" s="239">
        <f>IF(ISBLANK(INDEX('Policy Characteristics'!G:G,MATCH($C1235,'Policy Characteristics'!$C:$C,0))),"",INDEX('Policy Characteristics'!G:G,MATCH($C1235,'Policy Characteristics'!$C:$C,0)))</f>
        <v>1</v>
      </c>
      <c r="N1235" s="239">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34"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1316</v>
      </c>
      <c r="E1236" t="s">
        <v>1690</v>
      </c>
      <c r="F1236" t="s">
        <v>1278</v>
      </c>
      <c r="G1236" s="88" t="s">
        <v>1697</v>
      </c>
      <c r="H1236" s="15">
        <v>2155</v>
      </c>
      <c r="I1236" s="247" t="s">
        <v>43</v>
      </c>
      <c r="J1236" s="236"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9">
        <f>IF(ISBLANK(INDEX('Policy Characteristics'!F:F,MATCH($C1236,'Policy Characteristics'!$C:$C,0))),"",INDEX('Policy Characteristics'!F:F,MATCH($C1236,'Policy Characteristics'!$C:$C,0)))</f>
        <v>0</v>
      </c>
      <c r="M1236" s="239">
        <f>IF(ISBLANK(INDEX('Policy Characteristics'!G:G,MATCH($C1236,'Policy Characteristics'!$C:$C,0))),"",INDEX('Policy Characteristics'!G:G,MATCH($C1236,'Policy Characteristics'!$C:$C,0)))</f>
        <v>1</v>
      </c>
      <c r="N1236" s="239">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34"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1316</v>
      </c>
      <c r="E1237" t="s">
        <v>1691</v>
      </c>
      <c r="F1237" t="s">
        <v>1278</v>
      </c>
      <c r="G1237" s="88" t="s">
        <v>1698</v>
      </c>
      <c r="H1237" s="15">
        <v>2156</v>
      </c>
      <c r="I1237" s="247" t="s">
        <v>43</v>
      </c>
      <c r="J1237" s="236"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9">
        <f>IF(ISBLANK(INDEX('Policy Characteristics'!F:F,MATCH($C1237,'Policy Characteristics'!$C:$C,0))),"",INDEX('Policy Characteristics'!F:F,MATCH($C1237,'Policy Characteristics'!$C:$C,0)))</f>
        <v>0</v>
      </c>
      <c r="M1237" s="239">
        <f>IF(ISBLANK(INDEX('Policy Characteristics'!G:G,MATCH($C1237,'Policy Characteristics'!$C:$C,0))),"",INDEX('Policy Characteristics'!G:G,MATCH($C1237,'Policy Characteristics'!$C:$C,0)))</f>
        <v>1</v>
      </c>
      <c r="N1237" s="239">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34"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1316</v>
      </c>
      <c r="E1238" t="s">
        <v>1692</v>
      </c>
      <c r="F1238" t="s">
        <v>1278</v>
      </c>
      <c r="G1238" s="88" t="s">
        <v>1699</v>
      </c>
      <c r="H1238" s="15">
        <v>2157</v>
      </c>
      <c r="I1238" s="247" t="s">
        <v>43</v>
      </c>
      <c r="J1238" s="236"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9">
        <f>IF(ISBLANK(INDEX('Policy Characteristics'!F:F,MATCH($C1238,'Policy Characteristics'!$C:$C,0))),"",INDEX('Policy Characteristics'!F:F,MATCH($C1238,'Policy Characteristics'!$C:$C,0)))</f>
        <v>0</v>
      </c>
      <c r="M1238" s="239">
        <f>IF(ISBLANK(INDEX('Policy Characteristics'!G:G,MATCH($C1238,'Policy Characteristics'!$C:$C,0))),"",INDEX('Policy Characteristics'!G:G,MATCH($C1238,'Policy Characteristics'!$C:$C,0)))</f>
        <v>1</v>
      </c>
      <c r="N1238" s="239">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34"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1316</v>
      </c>
      <c r="E1239" t="s">
        <v>1693</v>
      </c>
      <c r="F1239" t="s">
        <v>1278</v>
      </c>
      <c r="G1239" s="88" t="s">
        <v>1700</v>
      </c>
      <c r="H1239" s="15">
        <v>2158</v>
      </c>
      <c r="I1239" s="247" t="s">
        <v>44</v>
      </c>
      <c r="J1239" s="236"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9">
        <f>IF(ISBLANK(INDEX('Policy Characteristics'!F:F,MATCH($C1239,'Policy Characteristics'!$C:$C,0))),"",INDEX('Policy Characteristics'!F:F,MATCH($C1239,'Policy Characteristics'!$C:$C,0)))</f>
        <v>0</v>
      </c>
      <c r="M1239" s="239">
        <f>IF(ISBLANK(INDEX('Policy Characteristics'!G:G,MATCH($C1239,'Policy Characteristics'!$C:$C,0))),"",INDEX('Policy Characteristics'!G:G,MATCH($C1239,'Policy Characteristics'!$C:$C,0)))</f>
        <v>1</v>
      </c>
      <c r="N1239" s="239">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34"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1316</v>
      </c>
      <c r="E1240" t="s">
        <v>1694</v>
      </c>
      <c r="F1240" t="s">
        <v>1278</v>
      </c>
      <c r="G1240" s="88" t="s">
        <v>1701</v>
      </c>
      <c r="H1240" s="15">
        <v>2159</v>
      </c>
      <c r="I1240" s="247" t="s">
        <v>44</v>
      </c>
      <c r="J1240" s="236"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9">
        <f>IF(ISBLANK(INDEX('Policy Characteristics'!F:F,MATCH($C1240,'Policy Characteristics'!$C:$C,0))),"",INDEX('Policy Characteristics'!F:F,MATCH($C1240,'Policy Characteristics'!$C:$C,0)))</f>
        <v>0</v>
      </c>
      <c r="M1240" s="239">
        <f>IF(ISBLANK(INDEX('Policy Characteristics'!G:G,MATCH($C1240,'Policy Characteristics'!$C:$C,0))),"",INDEX('Policy Characteristics'!G:G,MATCH($C1240,'Policy Characteristics'!$C:$C,0)))</f>
        <v>1</v>
      </c>
      <c r="N1240" s="239">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34"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1316</v>
      </c>
      <c r="E1241" t="s">
        <v>1695</v>
      </c>
      <c r="F1241" t="s">
        <v>1278</v>
      </c>
      <c r="G1241" s="88" t="s">
        <v>1702</v>
      </c>
      <c r="H1241" s="15">
        <v>2160</v>
      </c>
      <c r="I1241" s="247" t="s">
        <v>44</v>
      </c>
      <c r="J1241" s="236"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9">
        <f>IF(ISBLANK(INDEX('Policy Characteristics'!F:F,MATCH($C1241,'Policy Characteristics'!$C:$C,0))),"",INDEX('Policy Characteristics'!F:F,MATCH($C1241,'Policy Characteristics'!$C:$C,0)))</f>
        <v>0</v>
      </c>
      <c r="M1241" s="239">
        <f>IF(ISBLANK(INDEX('Policy Characteristics'!G:G,MATCH($C1241,'Policy Characteristics'!$C:$C,0))),"",INDEX('Policy Characteristics'!G:G,MATCH($C1241,'Policy Characteristics'!$C:$C,0)))</f>
        <v>1</v>
      </c>
      <c r="N1241" s="239">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34"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1316</v>
      </c>
      <c r="E1242" t="s">
        <v>1833</v>
      </c>
      <c r="F1242" t="s">
        <v>1278</v>
      </c>
      <c r="G1242" s="88" t="s">
        <v>1833</v>
      </c>
      <c r="H1242" s="15">
        <v>2161</v>
      </c>
      <c r="I1242" s="247" t="s">
        <v>44</v>
      </c>
      <c r="J1242" s="236"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9">
        <f>IF(ISBLANK(INDEX('Policy Characteristics'!F:F,MATCH($C1242,'Policy Characteristics'!$C:$C,0))),"",INDEX('Policy Characteristics'!F:F,MATCH($C1242,'Policy Characteristics'!$C:$C,0)))</f>
        <v>0</v>
      </c>
      <c r="M1242" s="239">
        <f>IF(ISBLANK(INDEX('Policy Characteristics'!G:G,MATCH($C1242,'Policy Characteristics'!$C:$C,0))),"",INDEX('Policy Characteristics'!G:G,MATCH($C1242,'Policy Characteristics'!$C:$C,0)))</f>
        <v>1</v>
      </c>
      <c r="N1242" s="239">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34"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1317</v>
      </c>
      <c r="E1243" t="s">
        <v>1689</v>
      </c>
      <c r="F1243" t="s">
        <v>1279</v>
      </c>
      <c r="G1243" s="88" t="s">
        <v>1696</v>
      </c>
      <c r="H1243" s="15">
        <v>2162</v>
      </c>
      <c r="I1243" s="247" t="s">
        <v>43</v>
      </c>
      <c r="J1243" s="236"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9">
        <f>IF(ISBLANK(INDEX('Policy Characteristics'!F:F,MATCH($C1243,'Policy Characteristics'!$C:$C,0))),"",INDEX('Policy Characteristics'!F:F,MATCH($C1243,'Policy Characteristics'!$C:$C,0)))</f>
        <v>0</v>
      </c>
      <c r="M1243" s="239">
        <f>IF(ISBLANK(INDEX('Policy Characteristics'!G:G,MATCH($C1243,'Policy Characteristics'!$C:$C,0))),"",INDEX('Policy Characteristics'!G:G,MATCH($C1243,'Policy Characteristics'!$C:$C,0)))</f>
        <v>1</v>
      </c>
      <c r="N1243" s="239">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34"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1317</v>
      </c>
      <c r="E1244" t="s">
        <v>1690</v>
      </c>
      <c r="F1244" t="s">
        <v>1279</v>
      </c>
      <c r="G1244" s="88" t="s">
        <v>1697</v>
      </c>
      <c r="H1244" s="15">
        <v>2163</v>
      </c>
      <c r="I1244" s="247" t="s">
        <v>43</v>
      </c>
      <c r="J1244" s="236"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9">
        <f>IF(ISBLANK(INDEX('Policy Characteristics'!F:F,MATCH($C1244,'Policy Characteristics'!$C:$C,0))),"",INDEX('Policy Characteristics'!F:F,MATCH($C1244,'Policy Characteristics'!$C:$C,0)))</f>
        <v>0</v>
      </c>
      <c r="M1244" s="239">
        <f>IF(ISBLANK(INDEX('Policy Characteristics'!G:G,MATCH($C1244,'Policy Characteristics'!$C:$C,0))),"",INDEX('Policy Characteristics'!G:G,MATCH($C1244,'Policy Characteristics'!$C:$C,0)))</f>
        <v>1</v>
      </c>
      <c r="N1244" s="239">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34"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1317</v>
      </c>
      <c r="E1245" t="s">
        <v>1691</v>
      </c>
      <c r="F1245" t="s">
        <v>1279</v>
      </c>
      <c r="G1245" s="88" t="s">
        <v>1698</v>
      </c>
      <c r="H1245" s="15">
        <v>2164</v>
      </c>
      <c r="I1245" s="247" t="s">
        <v>43</v>
      </c>
      <c r="J1245" s="236"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9">
        <f>IF(ISBLANK(INDEX('Policy Characteristics'!F:F,MATCH($C1245,'Policy Characteristics'!$C:$C,0))),"",INDEX('Policy Characteristics'!F:F,MATCH($C1245,'Policy Characteristics'!$C:$C,0)))</f>
        <v>0</v>
      </c>
      <c r="M1245" s="239">
        <f>IF(ISBLANK(INDEX('Policy Characteristics'!G:G,MATCH($C1245,'Policy Characteristics'!$C:$C,0))),"",INDEX('Policy Characteristics'!G:G,MATCH($C1245,'Policy Characteristics'!$C:$C,0)))</f>
        <v>1</v>
      </c>
      <c r="N1245" s="239">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34"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1317</v>
      </c>
      <c r="E1246" t="s">
        <v>1692</v>
      </c>
      <c r="F1246" t="s">
        <v>1279</v>
      </c>
      <c r="G1246" s="88" t="s">
        <v>1699</v>
      </c>
      <c r="H1246" s="15">
        <v>2165</v>
      </c>
      <c r="I1246" s="247" t="s">
        <v>43</v>
      </c>
      <c r="J1246" s="236"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9">
        <f>IF(ISBLANK(INDEX('Policy Characteristics'!F:F,MATCH($C1246,'Policy Characteristics'!$C:$C,0))),"",INDEX('Policy Characteristics'!F:F,MATCH($C1246,'Policy Characteristics'!$C:$C,0)))</f>
        <v>0</v>
      </c>
      <c r="M1246" s="239">
        <f>IF(ISBLANK(INDEX('Policy Characteristics'!G:G,MATCH($C1246,'Policy Characteristics'!$C:$C,0))),"",INDEX('Policy Characteristics'!G:G,MATCH($C1246,'Policy Characteristics'!$C:$C,0)))</f>
        <v>1</v>
      </c>
      <c r="N1246" s="239">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34"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1317</v>
      </c>
      <c r="E1247" t="s">
        <v>1693</v>
      </c>
      <c r="F1247" t="s">
        <v>1279</v>
      </c>
      <c r="G1247" s="88" t="s">
        <v>1700</v>
      </c>
      <c r="H1247" s="15">
        <v>2166</v>
      </c>
      <c r="I1247" s="247" t="s">
        <v>44</v>
      </c>
      <c r="J1247" s="236"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9">
        <f>IF(ISBLANK(INDEX('Policy Characteristics'!F:F,MATCH($C1247,'Policy Characteristics'!$C:$C,0))),"",INDEX('Policy Characteristics'!F:F,MATCH($C1247,'Policy Characteristics'!$C:$C,0)))</f>
        <v>0</v>
      </c>
      <c r="M1247" s="239">
        <f>IF(ISBLANK(INDEX('Policy Characteristics'!G:G,MATCH($C1247,'Policy Characteristics'!$C:$C,0))),"",INDEX('Policy Characteristics'!G:G,MATCH($C1247,'Policy Characteristics'!$C:$C,0)))</f>
        <v>1</v>
      </c>
      <c r="N1247" s="239">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34"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1317</v>
      </c>
      <c r="E1248" t="s">
        <v>1694</v>
      </c>
      <c r="F1248" t="s">
        <v>1279</v>
      </c>
      <c r="G1248" s="88" t="s">
        <v>1701</v>
      </c>
      <c r="H1248" s="15">
        <v>2167</v>
      </c>
      <c r="I1248" s="247" t="s">
        <v>44</v>
      </c>
      <c r="J1248" s="236"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9">
        <f>IF(ISBLANK(INDEX('Policy Characteristics'!F:F,MATCH($C1248,'Policy Characteristics'!$C:$C,0))),"",INDEX('Policy Characteristics'!F:F,MATCH($C1248,'Policy Characteristics'!$C:$C,0)))</f>
        <v>0</v>
      </c>
      <c r="M1248" s="239">
        <f>IF(ISBLANK(INDEX('Policy Characteristics'!G:G,MATCH($C1248,'Policy Characteristics'!$C:$C,0))),"",INDEX('Policy Characteristics'!G:G,MATCH($C1248,'Policy Characteristics'!$C:$C,0)))</f>
        <v>1</v>
      </c>
      <c r="N1248" s="239">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34"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1317</v>
      </c>
      <c r="E1249" t="s">
        <v>1695</v>
      </c>
      <c r="F1249" t="s">
        <v>1279</v>
      </c>
      <c r="G1249" s="88" t="s">
        <v>1702</v>
      </c>
      <c r="H1249" s="15">
        <v>2168</v>
      </c>
      <c r="I1249" s="247" t="s">
        <v>44</v>
      </c>
      <c r="J1249" s="236"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9">
        <f>IF(ISBLANK(INDEX('Policy Characteristics'!F:F,MATCH($C1249,'Policy Characteristics'!$C:$C,0))),"",INDEX('Policy Characteristics'!F:F,MATCH($C1249,'Policy Characteristics'!$C:$C,0)))</f>
        <v>0</v>
      </c>
      <c r="M1249" s="239">
        <f>IF(ISBLANK(INDEX('Policy Characteristics'!G:G,MATCH($C1249,'Policy Characteristics'!$C:$C,0))),"",INDEX('Policy Characteristics'!G:G,MATCH($C1249,'Policy Characteristics'!$C:$C,0)))</f>
        <v>1</v>
      </c>
      <c r="N1249" s="239">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34"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1317</v>
      </c>
      <c r="E1250" t="s">
        <v>1833</v>
      </c>
      <c r="F1250" t="s">
        <v>1279</v>
      </c>
      <c r="G1250" s="88" t="s">
        <v>1833</v>
      </c>
      <c r="H1250" s="15">
        <v>2169</v>
      </c>
      <c r="I1250" s="247" t="s">
        <v>43</v>
      </c>
      <c r="J1250" s="236"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9">
        <f>IF(ISBLANK(INDEX('Policy Characteristics'!F:F,MATCH($C1250,'Policy Characteristics'!$C:$C,0))),"",INDEX('Policy Characteristics'!F:F,MATCH($C1250,'Policy Characteristics'!$C:$C,0)))</f>
        <v>0</v>
      </c>
      <c r="M1250" s="239">
        <f>IF(ISBLANK(INDEX('Policy Characteristics'!G:G,MATCH($C1250,'Policy Characteristics'!$C:$C,0))),"",INDEX('Policy Characteristics'!G:G,MATCH($C1250,'Policy Characteristics'!$C:$C,0)))</f>
        <v>1</v>
      </c>
      <c r="N1250" s="239">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34"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1318</v>
      </c>
      <c r="E1251" t="s">
        <v>1689</v>
      </c>
      <c r="F1251" t="s">
        <v>1280</v>
      </c>
      <c r="G1251" s="88" t="s">
        <v>1696</v>
      </c>
      <c r="H1251" s="15">
        <v>2170</v>
      </c>
      <c r="I1251" s="247" t="s">
        <v>43</v>
      </c>
      <c r="J1251" s="236"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9">
        <f>IF(ISBLANK(INDEX('Policy Characteristics'!F:F,MATCH($C1251,'Policy Characteristics'!$C:$C,0))),"",INDEX('Policy Characteristics'!F:F,MATCH($C1251,'Policy Characteristics'!$C:$C,0)))</f>
        <v>0</v>
      </c>
      <c r="M1251" s="239">
        <f>IF(ISBLANK(INDEX('Policy Characteristics'!G:G,MATCH($C1251,'Policy Characteristics'!$C:$C,0))),"",INDEX('Policy Characteristics'!G:G,MATCH($C1251,'Policy Characteristics'!$C:$C,0)))</f>
        <v>1</v>
      </c>
      <c r="N1251" s="239">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34"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1318</v>
      </c>
      <c r="E1252" t="s">
        <v>1690</v>
      </c>
      <c r="F1252" t="s">
        <v>1280</v>
      </c>
      <c r="G1252" s="88" t="s">
        <v>1697</v>
      </c>
      <c r="H1252" s="15">
        <v>2171</v>
      </c>
      <c r="I1252" s="247" t="s">
        <v>43</v>
      </c>
      <c r="J1252" s="236"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9">
        <f>IF(ISBLANK(INDEX('Policy Characteristics'!F:F,MATCH($C1252,'Policy Characteristics'!$C:$C,0))),"",INDEX('Policy Characteristics'!F:F,MATCH($C1252,'Policy Characteristics'!$C:$C,0)))</f>
        <v>0</v>
      </c>
      <c r="M1252" s="239">
        <f>IF(ISBLANK(INDEX('Policy Characteristics'!G:G,MATCH($C1252,'Policy Characteristics'!$C:$C,0))),"",INDEX('Policy Characteristics'!G:G,MATCH($C1252,'Policy Characteristics'!$C:$C,0)))</f>
        <v>1</v>
      </c>
      <c r="N1252" s="239">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34"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1318</v>
      </c>
      <c r="E1253" t="s">
        <v>1691</v>
      </c>
      <c r="F1253" t="s">
        <v>1280</v>
      </c>
      <c r="G1253" s="88" t="s">
        <v>1698</v>
      </c>
      <c r="H1253" s="15">
        <v>2172</v>
      </c>
      <c r="I1253" s="247" t="s">
        <v>43</v>
      </c>
      <c r="J1253" s="236"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9">
        <f>IF(ISBLANK(INDEX('Policy Characteristics'!F:F,MATCH($C1253,'Policy Characteristics'!$C:$C,0))),"",INDEX('Policy Characteristics'!F:F,MATCH($C1253,'Policy Characteristics'!$C:$C,0)))</f>
        <v>0</v>
      </c>
      <c r="M1253" s="239">
        <f>IF(ISBLANK(INDEX('Policy Characteristics'!G:G,MATCH($C1253,'Policy Characteristics'!$C:$C,0))),"",INDEX('Policy Characteristics'!G:G,MATCH($C1253,'Policy Characteristics'!$C:$C,0)))</f>
        <v>1</v>
      </c>
      <c r="N1253" s="239">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34"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1318</v>
      </c>
      <c r="E1254" t="s">
        <v>1692</v>
      </c>
      <c r="F1254" t="s">
        <v>1280</v>
      </c>
      <c r="G1254" s="88" t="s">
        <v>1699</v>
      </c>
      <c r="H1254" s="15">
        <v>2173</v>
      </c>
      <c r="I1254" s="247" t="s">
        <v>43</v>
      </c>
      <c r="J1254" s="236"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9">
        <f>IF(ISBLANK(INDEX('Policy Characteristics'!F:F,MATCH($C1254,'Policy Characteristics'!$C:$C,0))),"",INDEX('Policy Characteristics'!F:F,MATCH($C1254,'Policy Characteristics'!$C:$C,0)))</f>
        <v>0</v>
      </c>
      <c r="M1254" s="239">
        <f>IF(ISBLANK(INDEX('Policy Characteristics'!G:G,MATCH($C1254,'Policy Characteristics'!$C:$C,0))),"",INDEX('Policy Characteristics'!G:G,MATCH($C1254,'Policy Characteristics'!$C:$C,0)))</f>
        <v>1</v>
      </c>
      <c r="N1254" s="239">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34"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1318</v>
      </c>
      <c r="E1255" t="s">
        <v>1693</v>
      </c>
      <c r="F1255" t="s">
        <v>1280</v>
      </c>
      <c r="G1255" s="88" t="s">
        <v>1700</v>
      </c>
      <c r="H1255" s="15">
        <v>2174</v>
      </c>
      <c r="I1255" s="247" t="s">
        <v>44</v>
      </c>
      <c r="J1255" s="236"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9">
        <f>IF(ISBLANK(INDEX('Policy Characteristics'!F:F,MATCH($C1255,'Policy Characteristics'!$C:$C,0))),"",INDEX('Policy Characteristics'!F:F,MATCH($C1255,'Policy Characteristics'!$C:$C,0)))</f>
        <v>0</v>
      </c>
      <c r="M1255" s="239">
        <f>IF(ISBLANK(INDEX('Policy Characteristics'!G:G,MATCH($C1255,'Policy Characteristics'!$C:$C,0))),"",INDEX('Policy Characteristics'!G:G,MATCH($C1255,'Policy Characteristics'!$C:$C,0)))</f>
        <v>1</v>
      </c>
      <c r="N1255" s="239">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34"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1318</v>
      </c>
      <c r="E1256" t="s">
        <v>1694</v>
      </c>
      <c r="F1256" t="s">
        <v>1280</v>
      </c>
      <c r="G1256" s="88" t="s">
        <v>1701</v>
      </c>
      <c r="H1256" s="15">
        <v>2175</v>
      </c>
      <c r="I1256" s="247" t="s">
        <v>44</v>
      </c>
      <c r="J1256" s="236"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9">
        <f>IF(ISBLANK(INDEX('Policy Characteristics'!F:F,MATCH($C1256,'Policy Characteristics'!$C:$C,0))),"",INDEX('Policy Characteristics'!F:F,MATCH($C1256,'Policy Characteristics'!$C:$C,0)))</f>
        <v>0</v>
      </c>
      <c r="M1256" s="239">
        <f>IF(ISBLANK(INDEX('Policy Characteristics'!G:G,MATCH($C1256,'Policy Characteristics'!$C:$C,0))),"",INDEX('Policy Characteristics'!G:G,MATCH($C1256,'Policy Characteristics'!$C:$C,0)))</f>
        <v>1</v>
      </c>
      <c r="N1256" s="239">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34"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1318</v>
      </c>
      <c r="E1257" t="s">
        <v>1695</v>
      </c>
      <c r="F1257" t="s">
        <v>1280</v>
      </c>
      <c r="G1257" s="88" t="s">
        <v>1702</v>
      </c>
      <c r="H1257" s="15">
        <v>2176</v>
      </c>
      <c r="I1257" s="247" t="s">
        <v>44</v>
      </c>
      <c r="J1257" s="236"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9">
        <f>IF(ISBLANK(INDEX('Policy Characteristics'!F:F,MATCH($C1257,'Policy Characteristics'!$C:$C,0))),"",INDEX('Policy Characteristics'!F:F,MATCH($C1257,'Policy Characteristics'!$C:$C,0)))</f>
        <v>0</v>
      </c>
      <c r="M1257" s="239">
        <f>IF(ISBLANK(INDEX('Policy Characteristics'!G:G,MATCH($C1257,'Policy Characteristics'!$C:$C,0))),"",INDEX('Policy Characteristics'!G:G,MATCH($C1257,'Policy Characteristics'!$C:$C,0)))</f>
        <v>1</v>
      </c>
      <c r="N1257" s="239">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34"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1318</v>
      </c>
      <c r="E1258" t="s">
        <v>1833</v>
      </c>
      <c r="F1258" t="s">
        <v>1280</v>
      </c>
      <c r="G1258" s="88" t="s">
        <v>1833</v>
      </c>
      <c r="H1258" s="15">
        <v>2177</v>
      </c>
      <c r="I1258" s="247" t="s">
        <v>44</v>
      </c>
      <c r="J1258" s="236"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9">
        <f>IF(ISBLANK(INDEX('Policy Characteristics'!F:F,MATCH($C1258,'Policy Characteristics'!$C:$C,0))),"",INDEX('Policy Characteristics'!F:F,MATCH($C1258,'Policy Characteristics'!$C:$C,0)))</f>
        <v>0</v>
      </c>
      <c r="M1258" s="239">
        <f>IF(ISBLANK(INDEX('Policy Characteristics'!G:G,MATCH($C1258,'Policy Characteristics'!$C:$C,0))),"",INDEX('Policy Characteristics'!G:G,MATCH($C1258,'Policy Characteristics'!$C:$C,0)))</f>
        <v>1</v>
      </c>
      <c r="N1258" s="239">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34"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1319</v>
      </c>
      <c r="E1259" t="s">
        <v>1689</v>
      </c>
      <c r="F1259" t="s">
        <v>1281</v>
      </c>
      <c r="G1259" s="88" t="s">
        <v>1696</v>
      </c>
      <c r="H1259" s="15">
        <v>2178</v>
      </c>
      <c r="I1259" s="247" t="s">
        <v>43</v>
      </c>
      <c r="J1259" s="236"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9">
        <f>IF(ISBLANK(INDEX('Policy Characteristics'!F:F,MATCH($C1259,'Policy Characteristics'!$C:$C,0))),"",INDEX('Policy Characteristics'!F:F,MATCH($C1259,'Policy Characteristics'!$C:$C,0)))</f>
        <v>0</v>
      </c>
      <c r="M1259" s="239">
        <f>IF(ISBLANK(INDEX('Policy Characteristics'!G:G,MATCH($C1259,'Policy Characteristics'!$C:$C,0))),"",INDEX('Policy Characteristics'!G:G,MATCH($C1259,'Policy Characteristics'!$C:$C,0)))</f>
        <v>1</v>
      </c>
      <c r="N1259" s="239">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34"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1319</v>
      </c>
      <c r="E1260" t="s">
        <v>1690</v>
      </c>
      <c r="F1260" t="s">
        <v>1281</v>
      </c>
      <c r="G1260" s="88" t="s">
        <v>1697</v>
      </c>
      <c r="H1260" s="15">
        <v>2179</v>
      </c>
      <c r="I1260" s="247" t="s">
        <v>43</v>
      </c>
      <c r="J1260" s="236"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9">
        <f>IF(ISBLANK(INDEX('Policy Characteristics'!F:F,MATCH($C1260,'Policy Characteristics'!$C:$C,0))),"",INDEX('Policy Characteristics'!F:F,MATCH($C1260,'Policy Characteristics'!$C:$C,0)))</f>
        <v>0</v>
      </c>
      <c r="M1260" s="239">
        <f>IF(ISBLANK(INDEX('Policy Characteristics'!G:G,MATCH($C1260,'Policy Characteristics'!$C:$C,0))),"",INDEX('Policy Characteristics'!G:G,MATCH($C1260,'Policy Characteristics'!$C:$C,0)))</f>
        <v>1</v>
      </c>
      <c r="N1260" s="239">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34"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1319</v>
      </c>
      <c r="E1261" t="s">
        <v>1691</v>
      </c>
      <c r="F1261" t="s">
        <v>1281</v>
      </c>
      <c r="G1261" s="88" t="s">
        <v>1698</v>
      </c>
      <c r="H1261" s="15">
        <v>2180</v>
      </c>
      <c r="I1261" s="247" t="s">
        <v>43</v>
      </c>
      <c r="J1261" s="236"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9">
        <f>IF(ISBLANK(INDEX('Policy Characteristics'!F:F,MATCH($C1261,'Policy Characteristics'!$C:$C,0))),"",INDEX('Policy Characteristics'!F:F,MATCH($C1261,'Policy Characteristics'!$C:$C,0)))</f>
        <v>0</v>
      </c>
      <c r="M1261" s="239">
        <f>IF(ISBLANK(INDEX('Policy Characteristics'!G:G,MATCH($C1261,'Policy Characteristics'!$C:$C,0))),"",INDEX('Policy Characteristics'!G:G,MATCH($C1261,'Policy Characteristics'!$C:$C,0)))</f>
        <v>1</v>
      </c>
      <c r="N1261" s="239">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34"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1319</v>
      </c>
      <c r="E1262" t="s">
        <v>1692</v>
      </c>
      <c r="F1262" t="s">
        <v>1281</v>
      </c>
      <c r="G1262" s="88" t="s">
        <v>1699</v>
      </c>
      <c r="H1262" s="15">
        <v>2181</v>
      </c>
      <c r="I1262" s="247" t="s">
        <v>43</v>
      </c>
      <c r="J1262" s="236"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9">
        <f>IF(ISBLANK(INDEX('Policy Characteristics'!F:F,MATCH($C1262,'Policy Characteristics'!$C:$C,0))),"",INDEX('Policy Characteristics'!F:F,MATCH($C1262,'Policy Characteristics'!$C:$C,0)))</f>
        <v>0</v>
      </c>
      <c r="M1262" s="239">
        <f>IF(ISBLANK(INDEX('Policy Characteristics'!G:G,MATCH($C1262,'Policy Characteristics'!$C:$C,0))),"",INDEX('Policy Characteristics'!G:G,MATCH($C1262,'Policy Characteristics'!$C:$C,0)))</f>
        <v>1</v>
      </c>
      <c r="N1262" s="239">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34"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1319</v>
      </c>
      <c r="E1263" t="s">
        <v>1693</v>
      </c>
      <c r="F1263" t="s">
        <v>1281</v>
      </c>
      <c r="G1263" s="88" t="s">
        <v>1700</v>
      </c>
      <c r="H1263" s="15">
        <v>2182</v>
      </c>
      <c r="I1263" s="247" t="s">
        <v>44</v>
      </c>
      <c r="J1263" s="236"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9">
        <f>IF(ISBLANK(INDEX('Policy Characteristics'!F:F,MATCH($C1263,'Policy Characteristics'!$C:$C,0))),"",INDEX('Policy Characteristics'!F:F,MATCH($C1263,'Policy Characteristics'!$C:$C,0)))</f>
        <v>0</v>
      </c>
      <c r="M1263" s="239">
        <f>IF(ISBLANK(INDEX('Policy Characteristics'!G:G,MATCH($C1263,'Policy Characteristics'!$C:$C,0))),"",INDEX('Policy Characteristics'!G:G,MATCH($C1263,'Policy Characteristics'!$C:$C,0)))</f>
        <v>1</v>
      </c>
      <c r="N1263" s="239">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34"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1319</v>
      </c>
      <c r="E1264" t="s">
        <v>1694</v>
      </c>
      <c r="F1264" t="s">
        <v>1281</v>
      </c>
      <c r="G1264" s="88" t="s">
        <v>1701</v>
      </c>
      <c r="H1264" s="15">
        <v>2183</v>
      </c>
      <c r="I1264" s="247" t="s">
        <v>43</v>
      </c>
      <c r="J1264" s="236"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9">
        <f>IF(ISBLANK(INDEX('Policy Characteristics'!F:F,MATCH($C1264,'Policy Characteristics'!$C:$C,0))),"",INDEX('Policy Characteristics'!F:F,MATCH($C1264,'Policy Characteristics'!$C:$C,0)))</f>
        <v>0</v>
      </c>
      <c r="M1264" s="239">
        <f>IF(ISBLANK(INDEX('Policy Characteristics'!G:G,MATCH($C1264,'Policy Characteristics'!$C:$C,0))),"",INDEX('Policy Characteristics'!G:G,MATCH($C1264,'Policy Characteristics'!$C:$C,0)))</f>
        <v>1</v>
      </c>
      <c r="N1264" s="239">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34"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1319</v>
      </c>
      <c r="E1265" t="s">
        <v>1695</v>
      </c>
      <c r="F1265" t="s">
        <v>1281</v>
      </c>
      <c r="G1265" s="88" t="s">
        <v>1702</v>
      </c>
      <c r="H1265" s="15">
        <v>2184</v>
      </c>
      <c r="I1265" s="247" t="s">
        <v>44</v>
      </c>
      <c r="J1265" s="236"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9">
        <f>IF(ISBLANK(INDEX('Policy Characteristics'!F:F,MATCH($C1265,'Policy Characteristics'!$C:$C,0))),"",INDEX('Policy Characteristics'!F:F,MATCH($C1265,'Policy Characteristics'!$C:$C,0)))</f>
        <v>0</v>
      </c>
      <c r="M1265" s="239">
        <f>IF(ISBLANK(INDEX('Policy Characteristics'!G:G,MATCH($C1265,'Policy Characteristics'!$C:$C,0))),"",INDEX('Policy Characteristics'!G:G,MATCH($C1265,'Policy Characteristics'!$C:$C,0)))</f>
        <v>1</v>
      </c>
      <c r="N1265" s="239">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34"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1319</v>
      </c>
      <c r="E1266" t="s">
        <v>1833</v>
      </c>
      <c r="F1266" t="s">
        <v>1281</v>
      </c>
      <c r="G1266" s="88" t="s">
        <v>1833</v>
      </c>
      <c r="H1266" s="15">
        <v>2185</v>
      </c>
      <c r="I1266" s="247" t="s">
        <v>43</v>
      </c>
      <c r="J1266" s="236"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9">
        <f>IF(ISBLANK(INDEX('Policy Characteristics'!F:F,MATCH($C1266,'Policy Characteristics'!$C:$C,0))),"",INDEX('Policy Characteristics'!F:F,MATCH($C1266,'Policy Characteristics'!$C:$C,0)))</f>
        <v>0</v>
      </c>
      <c r="M1266" s="239">
        <f>IF(ISBLANK(INDEX('Policy Characteristics'!G:G,MATCH($C1266,'Policy Characteristics'!$C:$C,0))),"",INDEX('Policy Characteristics'!G:G,MATCH($C1266,'Policy Characteristics'!$C:$C,0)))</f>
        <v>1</v>
      </c>
      <c r="N1266" s="239">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34"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1320</v>
      </c>
      <c r="E1267" t="s">
        <v>1689</v>
      </c>
      <c r="F1267" t="s">
        <v>1282</v>
      </c>
      <c r="G1267" s="88" t="s">
        <v>1696</v>
      </c>
      <c r="H1267" s="15">
        <v>2186</v>
      </c>
      <c r="I1267" s="247" t="s">
        <v>43</v>
      </c>
      <c r="J1267" s="236"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9">
        <f>IF(ISBLANK(INDEX('Policy Characteristics'!F:F,MATCH($C1267,'Policy Characteristics'!$C:$C,0))),"",INDEX('Policy Characteristics'!F:F,MATCH($C1267,'Policy Characteristics'!$C:$C,0)))</f>
        <v>0</v>
      </c>
      <c r="M1267" s="239">
        <f>IF(ISBLANK(INDEX('Policy Characteristics'!G:G,MATCH($C1267,'Policy Characteristics'!$C:$C,0))),"",INDEX('Policy Characteristics'!G:G,MATCH($C1267,'Policy Characteristics'!$C:$C,0)))</f>
        <v>1</v>
      </c>
      <c r="N1267" s="239">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34"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1320</v>
      </c>
      <c r="E1268" t="s">
        <v>1690</v>
      </c>
      <c r="F1268" t="s">
        <v>1282</v>
      </c>
      <c r="G1268" s="88" t="s">
        <v>1697</v>
      </c>
      <c r="H1268" s="15">
        <v>2187</v>
      </c>
      <c r="I1268" s="247" t="s">
        <v>43</v>
      </c>
      <c r="J1268" s="236"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9">
        <f>IF(ISBLANK(INDEX('Policy Characteristics'!F:F,MATCH($C1268,'Policy Characteristics'!$C:$C,0))),"",INDEX('Policy Characteristics'!F:F,MATCH($C1268,'Policy Characteristics'!$C:$C,0)))</f>
        <v>0</v>
      </c>
      <c r="M1268" s="239">
        <f>IF(ISBLANK(INDEX('Policy Characteristics'!G:G,MATCH($C1268,'Policy Characteristics'!$C:$C,0))),"",INDEX('Policy Characteristics'!G:G,MATCH($C1268,'Policy Characteristics'!$C:$C,0)))</f>
        <v>1</v>
      </c>
      <c r="N1268" s="239">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34"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1320</v>
      </c>
      <c r="E1269" t="s">
        <v>1691</v>
      </c>
      <c r="F1269" t="s">
        <v>1282</v>
      </c>
      <c r="G1269" s="88" t="s">
        <v>1698</v>
      </c>
      <c r="H1269" s="15">
        <v>2188</v>
      </c>
      <c r="I1269" s="247" t="s">
        <v>43</v>
      </c>
      <c r="J1269" s="236"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9">
        <f>IF(ISBLANK(INDEX('Policy Characteristics'!F:F,MATCH($C1269,'Policy Characteristics'!$C:$C,0))),"",INDEX('Policy Characteristics'!F:F,MATCH($C1269,'Policy Characteristics'!$C:$C,0)))</f>
        <v>0</v>
      </c>
      <c r="M1269" s="239">
        <f>IF(ISBLANK(INDEX('Policy Characteristics'!G:G,MATCH($C1269,'Policy Characteristics'!$C:$C,0))),"",INDEX('Policy Characteristics'!G:G,MATCH($C1269,'Policy Characteristics'!$C:$C,0)))</f>
        <v>1</v>
      </c>
      <c r="N1269" s="239">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34"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1320</v>
      </c>
      <c r="E1270" t="s">
        <v>1692</v>
      </c>
      <c r="F1270" t="s">
        <v>1282</v>
      </c>
      <c r="G1270" s="88" t="s">
        <v>1699</v>
      </c>
      <c r="H1270" s="15">
        <v>2189</v>
      </c>
      <c r="I1270" s="247" t="s">
        <v>43</v>
      </c>
      <c r="J1270" s="236"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9">
        <f>IF(ISBLANK(INDEX('Policy Characteristics'!F:F,MATCH($C1270,'Policy Characteristics'!$C:$C,0))),"",INDEX('Policy Characteristics'!F:F,MATCH($C1270,'Policy Characteristics'!$C:$C,0)))</f>
        <v>0</v>
      </c>
      <c r="M1270" s="239">
        <f>IF(ISBLANK(INDEX('Policy Characteristics'!G:G,MATCH($C1270,'Policy Characteristics'!$C:$C,0))),"",INDEX('Policy Characteristics'!G:G,MATCH($C1270,'Policy Characteristics'!$C:$C,0)))</f>
        <v>1</v>
      </c>
      <c r="N1270" s="239">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34"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1320</v>
      </c>
      <c r="E1271" t="s">
        <v>1693</v>
      </c>
      <c r="F1271" t="s">
        <v>1282</v>
      </c>
      <c r="G1271" s="88" t="s">
        <v>1700</v>
      </c>
      <c r="H1271" s="15">
        <v>2190</v>
      </c>
      <c r="I1271" s="247" t="s">
        <v>44</v>
      </c>
      <c r="J1271" s="236"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9">
        <f>IF(ISBLANK(INDEX('Policy Characteristics'!F:F,MATCH($C1271,'Policy Characteristics'!$C:$C,0))),"",INDEX('Policy Characteristics'!F:F,MATCH($C1271,'Policy Characteristics'!$C:$C,0)))</f>
        <v>0</v>
      </c>
      <c r="M1271" s="239">
        <f>IF(ISBLANK(INDEX('Policy Characteristics'!G:G,MATCH($C1271,'Policy Characteristics'!$C:$C,0))),"",INDEX('Policy Characteristics'!G:G,MATCH($C1271,'Policy Characteristics'!$C:$C,0)))</f>
        <v>1</v>
      </c>
      <c r="N1271" s="239">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34"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1320</v>
      </c>
      <c r="E1272" t="s">
        <v>1694</v>
      </c>
      <c r="F1272" t="s">
        <v>1282</v>
      </c>
      <c r="G1272" s="88" t="s">
        <v>1701</v>
      </c>
      <c r="H1272" s="15">
        <v>2191</v>
      </c>
      <c r="I1272" s="247" t="s">
        <v>44</v>
      </c>
      <c r="J1272" s="236"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9">
        <f>IF(ISBLANK(INDEX('Policy Characteristics'!F:F,MATCH($C1272,'Policy Characteristics'!$C:$C,0))),"",INDEX('Policy Characteristics'!F:F,MATCH($C1272,'Policy Characteristics'!$C:$C,0)))</f>
        <v>0</v>
      </c>
      <c r="M1272" s="239">
        <f>IF(ISBLANK(INDEX('Policy Characteristics'!G:G,MATCH($C1272,'Policy Characteristics'!$C:$C,0))),"",INDEX('Policy Characteristics'!G:G,MATCH($C1272,'Policy Characteristics'!$C:$C,0)))</f>
        <v>1</v>
      </c>
      <c r="N1272" s="239">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34"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1320</v>
      </c>
      <c r="E1273" t="s">
        <v>1695</v>
      </c>
      <c r="F1273" t="s">
        <v>1282</v>
      </c>
      <c r="G1273" s="88" t="s">
        <v>1702</v>
      </c>
      <c r="H1273" s="15">
        <v>2192</v>
      </c>
      <c r="I1273" s="247" t="s">
        <v>44</v>
      </c>
      <c r="J1273" s="236"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9">
        <f>IF(ISBLANK(INDEX('Policy Characteristics'!F:F,MATCH($C1273,'Policy Characteristics'!$C:$C,0))),"",INDEX('Policy Characteristics'!F:F,MATCH($C1273,'Policy Characteristics'!$C:$C,0)))</f>
        <v>0</v>
      </c>
      <c r="M1273" s="239">
        <f>IF(ISBLANK(INDEX('Policy Characteristics'!G:G,MATCH($C1273,'Policy Characteristics'!$C:$C,0))),"",INDEX('Policy Characteristics'!G:G,MATCH($C1273,'Policy Characteristics'!$C:$C,0)))</f>
        <v>1</v>
      </c>
      <c r="N1273" s="239">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34"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1320</v>
      </c>
      <c r="E1274" t="s">
        <v>1833</v>
      </c>
      <c r="F1274" t="s">
        <v>1282</v>
      </c>
      <c r="G1274" s="88" t="s">
        <v>1833</v>
      </c>
      <c r="H1274" s="15">
        <v>2193</v>
      </c>
      <c r="I1274" s="247" t="s">
        <v>43</v>
      </c>
      <c r="J1274" s="236"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9">
        <f>IF(ISBLANK(INDEX('Policy Characteristics'!F:F,MATCH($C1274,'Policy Characteristics'!$C:$C,0))),"",INDEX('Policy Characteristics'!F:F,MATCH($C1274,'Policy Characteristics'!$C:$C,0)))</f>
        <v>0</v>
      </c>
      <c r="M1274" s="239">
        <f>IF(ISBLANK(INDEX('Policy Characteristics'!G:G,MATCH($C1274,'Policy Characteristics'!$C:$C,0))),"",INDEX('Policy Characteristics'!G:G,MATCH($C1274,'Policy Characteristics'!$C:$C,0)))</f>
        <v>1</v>
      </c>
      <c r="N1274" s="239">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34"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1321</v>
      </c>
      <c r="E1275" t="s">
        <v>1689</v>
      </c>
      <c r="F1275" t="s">
        <v>1283</v>
      </c>
      <c r="G1275" s="88" t="s">
        <v>1696</v>
      </c>
      <c r="H1275" s="15">
        <v>2194</v>
      </c>
      <c r="I1275" s="247" t="s">
        <v>43</v>
      </c>
      <c r="J1275" s="236"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9">
        <f>IF(ISBLANK(INDEX('Policy Characteristics'!F:F,MATCH($C1275,'Policy Characteristics'!$C:$C,0))),"",INDEX('Policy Characteristics'!F:F,MATCH($C1275,'Policy Characteristics'!$C:$C,0)))</f>
        <v>0</v>
      </c>
      <c r="M1275" s="239">
        <f>IF(ISBLANK(INDEX('Policy Characteristics'!G:G,MATCH($C1275,'Policy Characteristics'!$C:$C,0))),"",INDEX('Policy Characteristics'!G:G,MATCH($C1275,'Policy Characteristics'!$C:$C,0)))</f>
        <v>1</v>
      </c>
      <c r="N1275" s="239">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34"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1321</v>
      </c>
      <c r="E1276" t="s">
        <v>1690</v>
      </c>
      <c r="F1276" t="s">
        <v>1283</v>
      </c>
      <c r="G1276" s="88" t="s">
        <v>1697</v>
      </c>
      <c r="H1276" s="15">
        <v>2195</v>
      </c>
      <c r="I1276" s="247" t="s">
        <v>43</v>
      </c>
      <c r="J1276" s="236"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9">
        <f>IF(ISBLANK(INDEX('Policy Characteristics'!F:F,MATCH($C1276,'Policy Characteristics'!$C:$C,0))),"",INDEX('Policy Characteristics'!F:F,MATCH($C1276,'Policy Characteristics'!$C:$C,0)))</f>
        <v>0</v>
      </c>
      <c r="M1276" s="239">
        <f>IF(ISBLANK(INDEX('Policy Characteristics'!G:G,MATCH($C1276,'Policy Characteristics'!$C:$C,0))),"",INDEX('Policy Characteristics'!G:G,MATCH($C1276,'Policy Characteristics'!$C:$C,0)))</f>
        <v>1</v>
      </c>
      <c r="N1276" s="239">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34"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1321</v>
      </c>
      <c r="E1277" t="s">
        <v>1691</v>
      </c>
      <c r="F1277" t="s">
        <v>1283</v>
      </c>
      <c r="G1277" s="88" t="s">
        <v>1698</v>
      </c>
      <c r="H1277" s="15">
        <v>2196</v>
      </c>
      <c r="I1277" s="247" t="s">
        <v>43</v>
      </c>
      <c r="J1277" s="236"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9">
        <f>IF(ISBLANK(INDEX('Policy Characteristics'!F:F,MATCH($C1277,'Policy Characteristics'!$C:$C,0))),"",INDEX('Policy Characteristics'!F:F,MATCH($C1277,'Policy Characteristics'!$C:$C,0)))</f>
        <v>0</v>
      </c>
      <c r="M1277" s="239">
        <f>IF(ISBLANK(INDEX('Policy Characteristics'!G:G,MATCH($C1277,'Policy Characteristics'!$C:$C,0))),"",INDEX('Policy Characteristics'!G:G,MATCH($C1277,'Policy Characteristics'!$C:$C,0)))</f>
        <v>1</v>
      </c>
      <c r="N1277" s="239">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34"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1321</v>
      </c>
      <c r="E1278" t="s">
        <v>1692</v>
      </c>
      <c r="F1278" t="s">
        <v>1283</v>
      </c>
      <c r="G1278" s="88" t="s">
        <v>1699</v>
      </c>
      <c r="H1278" s="15">
        <v>2197</v>
      </c>
      <c r="I1278" s="247" t="s">
        <v>43</v>
      </c>
      <c r="J1278" s="236"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9">
        <f>IF(ISBLANK(INDEX('Policy Characteristics'!F:F,MATCH($C1278,'Policy Characteristics'!$C:$C,0))),"",INDEX('Policy Characteristics'!F:F,MATCH($C1278,'Policy Characteristics'!$C:$C,0)))</f>
        <v>0</v>
      </c>
      <c r="M1278" s="239">
        <f>IF(ISBLANK(INDEX('Policy Characteristics'!G:G,MATCH($C1278,'Policy Characteristics'!$C:$C,0))),"",INDEX('Policy Characteristics'!G:G,MATCH($C1278,'Policy Characteristics'!$C:$C,0)))</f>
        <v>1</v>
      </c>
      <c r="N1278" s="239">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34"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1321</v>
      </c>
      <c r="E1279" t="s">
        <v>1693</v>
      </c>
      <c r="F1279" t="s">
        <v>1283</v>
      </c>
      <c r="G1279" s="88" t="s">
        <v>1700</v>
      </c>
      <c r="H1279" s="15">
        <v>2198</v>
      </c>
      <c r="I1279" s="247" t="s">
        <v>44</v>
      </c>
      <c r="J1279" s="236"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9">
        <f>IF(ISBLANK(INDEX('Policy Characteristics'!F:F,MATCH($C1279,'Policy Characteristics'!$C:$C,0))),"",INDEX('Policy Characteristics'!F:F,MATCH($C1279,'Policy Characteristics'!$C:$C,0)))</f>
        <v>0</v>
      </c>
      <c r="M1279" s="239">
        <f>IF(ISBLANK(INDEX('Policy Characteristics'!G:G,MATCH($C1279,'Policy Characteristics'!$C:$C,0))),"",INDEX('Policy Characteristics'!G:G,MATCH($C1279,'Policy Characteristics'!$C:$C,0)))</f>
        <v>1</v>
      </c>
      <c r="N1279" s="239">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34"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1321</v>
      </c>
      <c r="E1280" t="s">
        <v>1694</v>
      </c>
      <c r="F1280" t="s">
        <v>1283</v>
      </c>
      <c r="G1280" s="88" t="s">
        <v>1701</v>
      </c>
      <c r="H1280" s="15">
        <v>2199</v>
      </c>
      <c r="I1280" s="247" t="s">
        <v>43</v>
      </c>
      <c r="J1280" s="236"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9">
        <f>IF(ISBLANK(INDEX('Policy Characteristics'!F:F,MATCH($C1280,'Policy Characteristics'!$C:$C,0))),"",INDEX('Policy Characteristics'!F:F,MATCH($C1280,'Policy Characteristics'!$C:$C,0)))</f>
        <v>0</v>
      </c>
      <c r="M1280" s="239">
        <f>IF(ISBLANK(INDEX('Policy Characteristics'!G:G,MATCH($C1280,'Policy Characteristics'!$C:$C,0))),"",INDEX('Policy Characteristics'!G:G,MATCH($C1280,'Policy Characteristics'!$C:$C,0)))</f>
        <v>1</v>
      </c>
      <c r="N1280" s="239">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34"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1321</v>
      </c>
      <c r="E1281" t="s">
        <v>1695</v>
      </c>
      <c r="F1281" t="s">
        <v>1283</v>
      </c>
      <c r="G1281" s="88" t="s">
        <v>1702</v>
      </c>
      <c r="H1281" s="15">
        <v>2200</v>
      </c>
      <c r="I1281" s="247" t="s">
        <v>44</v>
      </c>
      <c r="J1281" s="236"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9">
        <f>IF(ISBLANK(INDEX('Policy Characteristics'!F:F,MATCH($C1281,'Policy Characteristics'!$C:$C,0))),"",INDEX('Policy Characteristics'!F:F,MATCH($C1281,'Policy Characteristics'!$C:$C,0)))</f>
        <v>0</v>
      </c>
      <c r="M1281" s="239">
        <f>IF(ISBLANK(INDEX('Policy Characteristics'!G:G,MATCH($C1281,'Policy Characteristics'!$C:$C,0))),"",INDEX('Policy Characteristics'!G:G,MATCH($C1281,'Policy Characteristics'!$C:$C,0)))</f>
        <v>1</v>
      </c>
      <c r="N1281" s="239">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34"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1321</v>
      </c>
      <c r="E1282" t="s">
        <v>1833</v>
      </c>
      <c r="F1282" t="s">
        <v>1283</v>
      </c>
      <c r="G1282" s="88" t="s">
        <v>1833</v>
      </c>
      <c r="H1282" s="15">
        <v>2201</v>
      </c>
      <c r="I1282" s="247" t="s">
        <v>44</v>
      </c>
      <c r="J1282" s="236"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9">
        <f>IF(ISBLANK(INDEX('Policy Characteristics'!F:F,MATCH($C1282,'Policy Characteristics'!$C:$C,0))),"",INDEX('Policy Characteristics'!F:F,MATCH($C1282,'Policy Characteristics'!$C:$C,0)))</f>
        <v>0</v>
      </c>
      <c r="M1282" s="239">
        <f>IF(ISBLANK(INDEX('Policy Characteristics'!G:G,MATCH($C1282,'Policy Characteristics'!$C:$C,0))),"",INDEX('Policy Characteristics'!G:G,MATCH($C1282,'Policy Characteristics'!$C:$C,0)))</f>
        <v>1</v>
      </c>
      <c r="N1282" s="239">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34"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1322</v>
      </c>
      <c r="E1283" t="s">
        <v>1689</v>
      </c>
      <c r="F1283" t="s">
        <v>1284</v>
      </c>
      <c r="G1283" s="88" t="s">
        <v>1696</v>
      </c>
      <c r="H1283" s="15">
        <v>2202</v>
      </c>
      <c r="I1283" s="247" t="s">
        <v>43</v>
      </c>
      <c r="J1283" s="236"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9">
        <f>IF(ISBLANK(INDEX('Policy Characteristics'!F:F,MATCH($C1283,'Policy Characteristics'!$C:$C,0))),"",INDEX('Policy Characteristics'!F:F,MATCH($C1283,'Policy Characteristics'!$C:$C,0)))</f>
        <v>0</v>
      </c>
      <c r="M1283" s="239">
        <f>IF(ISBLANK(INDEX('Policy Characteristics'!G:G,MATCH($C1283,'Policy Characteristics'!$C:$C,0))),"",INDEX('Policy Characteristics'!G:G,MATCH($C1283,'Policy Characteristics'!$C:$C,0)))</f>
        <v>1</v>
      </c>
      <c r="N1283" s="239">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34"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1322</v>
      </c>
      <c r="E1284" t="s">
        <v>1690</v>
      </c>
      <c r="F1284" t="s">
        <v>1284</v>
      </c>
      <c r="G1284" s="88" t="s">
        <v>1697</v>
      </c>
      <c r="H1284" s="15">
        <v>2203</v>
      </c>
      <c r="I1284" s="247" t="s">
        <v>43</v>
      </c>
      <c r="J1284" s="236"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9">
        <f>IF(ISBLANK(INDEX('Policy Characteristics'!F:F,MATCH($C1284,'Policy Characteristics'!$C:$C,0))),"",INDEX('Policy Characteristics'!F:F,MATCH($C1284,'Policy Characteristics'!$C:$C,0)))</f>
        <v>0</v>
      </c>
      <c r="M1284" s="239">
        <f>IF(ISBLANK(INDEX('Policy Characteristics'!G:G,MATCH($C1284,'Policy Characteristics'!$C:$C,0))),"",INDEX('Policy Characteristics'!G:G,MATCH($C1284,'Policy Characteristics'!$C:$C,0)))</f>
        <v>1</v>
      </c>
      <c r="N1284" s="239">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34"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1322</v>
      </c>
      <c r="E1285" t="s">
        <v>1691</v>
      </c>
      <c r="F1285" t="s">
        <v>1284</v>
      </c>
      <c r="G1285" s="88" t="s">
        <v>1698</v>
      </c>
      <c r="H1285" s="15">
        <v>2204</v>
      </c>
      <c r="I1285" s="247" t="s">
        <v>43</v>
      </c>
      <c r="J1285" s="236"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9">
        <f>IF(ISBLANK(INDEX('Policy Characteristics'!F:F,MATCH($C1285,'Policy Characteristics'!$C:$C,0))),"",INDEX('Policy Characteristics'!F:F,MATCH($C1285,'Policy Characteristics'!$C:$C,0)))</f>
        <v>0</v>
      </c>
      <c r="M1285" s="239">
        <f>IF(ISBLANK(INDEX('Policy Characteristics'!G:G,MATCH($C1285,'Policy Characteristics'!$C:$C,0))),"",INDEX('Policy Characteristics'!G:G,MATCH($C1285,'Policy Characteristics'!$C:$C,0)))</f>
        <v>1</v>
      </c>
      <c r="N1285" s="239">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34"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1322</v>
      </c>
      <c r="E1286" t="s">
        <v>1692</v>
      </c>
      <c r="F1286" t="s">
        <v>1284</v>
      </c>
      <c r="G1286" s="88" t="s">
        <v>1699</v>
      </c>
      <c r="H1286" s="15">
        <v>2205</v>
      </c>
      <c r="I1286" s="247" t="s">
        <v>43</v>
      </c>
      <c r="J1286" s="236"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9">
        <f>IF(ISBLANK(INDEX('Policy Characteristics'!F:F,MATCH($C1286,'Policy Characteristics'!$C:$C,0))),"",INDEX('Policy Characteristics'!F:F,MATCH($C1286,'Policy Characteristics'!$C:$C,0)))</f>
        <v>0</v>
      </c>
      <c r="M1286" s="239">
        <f>IF(ISBLANK(INDEX('Policy Characteristics'!G:G,MATCH($C1286,'Policy Characteristics'!$C:$C,0))),"",INDEX('Policy Characteristics'!G:G,MATCH($C1286,'Policy Characteristics'!$C:$C,0)))</f>
        <v>1</v>
      </c>
      <c r="N1286" s="239">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34"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1322</v>
      </c>
      <c r="E1287" t="s">
        <v>1693</v>
      </c>
      <c r="F1287" t="s">
        <v>1284</v>
      </c>
      <c r="G1287" s="88" t="s">
        <v>1700</v>
      </c>
      <c r="H1287" s="15">
        <v>2206</v>
      </c>
      <c r="I1287" s="247" t="s">
        <v>44</v>
      </c>
      <c r="J1287" s="236"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9">
        <f>IF(ISBLANK(INDEX('Policy Characteristics'!F:F,MATCH($C1287,'Policy Characteristics'!$C:$C,0))),"",INDEX('Policy Characteristics'!F:F,MATCH($C1287,'Policy Characteristics'!$C:$C,0)))</f>
        <v>0</v>
      </c>
      <c r="M1287" s="239">
        <f>IF(ISBLANK(INDEX('Policy Characteristics'!G:G,MATCH($C1287,'Policy Characteristics'!$C:$C,0))),"",INDEX('Policy Characteristics'!G:G,MATCH($C1287,'Policy Characteristics'!$C:$C,0)))</f>
        <v>1</v>
      </c>
      <c r="N1287" s="239">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34"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1322</v>
      </c>
      <c r="E1288" t="s">
        <v>1694</v>
      </c>
      <c r="F1288" t="s">
        <v>1284</v>
      </c>
      <c r="G1288" s="88" t="s">
        <v>1701</v>
      </c>
      <c r="H1288" s="15">
        <v>2207</v>
      </c>
      <c r="I1288" s="247" t="s">
        <v>43</v>
      </c>
      <c r="J1288" s="236"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9">
        <f>IF(ISBLANK(INDEX('Policy Characteristics'!F:F,MATCH($C1288,'Policy Characteristics'!$C:$C,0))),"",INDEX('Policy Characteristics'!F:F,MATCH($C1288,'Policy Characteristics'!$C:$C,0)))</f>
        <v>0</v>
      </c>
      <c r="M1288" s="239">
        <f>IF(ISBLANK(INDEX('Policy Characteristics'!G:G,MATCH($C1288,'Policy Characteristics'!$C:$C,0))),"",INDEX('Policy Characteristics'!G:G,MATCH($C1288,'Policy Characteristics'!$C:$C,0)))</f>
        <v>1</v>
      </c>
      <c r="N1288" s="239">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34"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1322</v>
      </c>
      <c r="E1289" t="s">
        <v>1695</v>
      </c>
      <c r="F1289" t="s">
        <v>1284</v>
      </c>
      <c r="G1289" s="88" t="s">
        <v>1702</v>
      </c>
      <c r="H1289" s="15">
        <v>2208</v>
      </c>
      <c r="I1289" s="247" t="s">
        <v>44</v>
      </c>
      <c r="J1289" s="236"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9">
        <f>IF(ISBLANK(INDEX('Policy Characteristics'!F:F,MATCH($C1289,'Policy Characteristics'!$C:$C,0))),"",INDEX('Policy Characteristics'!F:F,MATCH($C1289,'Policy Characteristics'!$C:$C,0)))</f>
        <v>0</v>
      </c>
      <c r="M1289" s="239">
        <f>IF(ISBLANK(INDEX('Policy Characteristics'!G:G,MATCH($C1289,'Policy Characteristics'!$C:$C,0))),"",INDEX('Policy Characteristics'!G:G,MATCH($C1289,'Policy Characteristics'!$C:$C,0)))</f>
        <v>1</v>
      </c>
      <c r="N1289" s="239">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34"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1322</v>
      </c>
      <c r="E1290" t="s">
        <v>1833</v>
      </c>
      <c r="F1290" t="s">
        <v>1284</v>
      </c>
      <c r="G1290" s="88" t="s">
        <v>1833</v>
      </c>
      <c r="H1290" s="15">
        <v>2209</v>
      </c>
      <c r="I1290" s="247" t="s">
        <v>44</v>
      </c>
      <c r="J1290" s="236"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9">
        <f>IF(ISBLANK(INDEX('Policy Characteristics'!F:F,MATCH($C1290,'Policy Characteristics'!$C:$C,0))),"",INDEX('Policy Characteristics'!F:F,MATCH($C1290,'Policy Characteristics'!$C:$C,0)))</f>
        <v>0</v>
      </c>
      <c r="M1290" s="239">
        <f>IF(ISBLANK(INDEX('Policy Characteristics'!G:G,MATCH($C1290,'Policy Characteristics'!$C:$C,0))),"",INDEX('Policy Characteristics'!G:G,MATCH($C1290,'Policy Characteristics'!$C:$C,0)))</f>
        <v>1</v>
      </c>
      <c r="N1290" s="239">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34"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1323</v>
      </c>
      <c r="E1291" t="s">
        <v>1689</v>
      </c>
      <c r="F1291" t="s">
        <v>1285</v>
      </c>
      <c r="G1291" s="88" t="s">
        <v>1696</v>
      </c>
      <c r="H1291" s="15">
        <v>2210</v>
      </c>
      <c r="I1291" s="247" t="s">
        <v>44</v>
      </c>
      <c r="J1291" s="236"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9">
        <f>IF(ISBLANK(INDEX('Policy Characteristics'!F:F,MATCH($C1291,'Policy Characteristics'!$C:$C,0))),"",INDEX('Policy Characteristics'!F:F,MATCH($C1291,'Policy Characteristics'!$C:$C,0)))</f>
        <v>0</v>
      </c>
      <c r="M1291" s="239">
        <f>IF(ISBLANK(INDEX('Policy Characteristics'!G:G,MATCH($C1291,'Policy Characteristics'!$C:$C,0))),"",INDEX('Policy Characteristics'!G:G,MATCH($C1291,'Policy Characteristics'!$C:$C,0)))</f>
        <v>1</v>
      </c>
      <c r="N1291" s="239">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34"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1323</v>
      </c>
      <c r="E1292" t="s">
        <v>1690</v>
      </c>
      <c r="F1292" t="s">
        <v>1285</v>
      </c>
      <c r="G1292" s="88" t="s">
        <v>1697</v>
      </c>
      <c r="H1292" s="15">
        <v>2211</v>
      </c>
      <c r="I1292" s="247" t="s">
        <v>44</v>
      </c>
      <c r="J1292" s="236"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9">
        <f>IF(ISBLANK(INDEX('Policy Characteristics'!F:F,MATCH($C1292,'Policy Characteristics'!$C:$C,0))),"",INDEX('Policy Characteristics'!F:F,MATCH($C1292,'Policy Characteristics'!$C:$C,0)))</f>
        <v>0</v>
      </c>
      <c r="M1292" s="239">
        <f>IF(ISBLANK(INDEX('Policy Characteristics'!G:G,MATCH($C1292,'Policy Characteristics'!$C:$C,0))),"",INDEX('Policy Characteristics'!G:G,MATCH($C1292,'Policy Characteristics'!$C:$C,0)))</f>
        <v>1</v>
      </c>
      <c r="N1292" s="239">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34"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1323</v>
      </c>
      <c r="E1293" t="s">
        <v>1691</v>
      </c>
      <c r="F1293" t="s">
        <v>1285</v>
      </c>
      <c r="G1293" s="88" t="s">
        <v>1698</v>
      </c>
      <c r="H1293" s="15">
        <v>2212</v>
      </c>
      <c r="I1293" s="247" t="s">
        <v>44</v>
      </c>
      <c r="J1293" s="236"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9">
        <f>IF(ISBLANK(INDEX('Policy Characteristics'!F:F,MATCH($C1293,'Policy Characteristics'!$C:$C,0))),"",INDEX('Policy Characteristics'!F:F,MATCH($C1293,'Policy Characteristics'!$C:$C,0)))</f>
        <v>0</v>
      </c>
      <c r="M1293" s="239">
        <f>IF(ISBLANK(INDEX('Policy Characteristics'!G:G,MATCH($C1293,'Policy Characteristics'!$C:$C,0))),"",INDEX('Policy Characteristics'!G:G,MATCH($C1293,'Policy Characteristics'!$C:$C,0)))</f>
        <v>1</v>
      </c>
      <c r="N1293" s="239">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34"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1323</v>
      </c>
      <c r="E1294" t="s">
        <v>1692</v>
      </c>
      <c r="F1294" t="s">
        <v>1285</v>
      </c>
      <c r="G1294" s="88" t="s">
        <v>1699</v>
      </c>
      <c r="H1294" s="15">
        <v>2213</v>
      </c>
      <c r="I1294" s="247" t="s">
        <v>44</v>
      </c>
      <c r="J1294" s="236"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9">
        <f>IF(ISBLANK(INDEX('Policy Characteristics'!F:F,MATCH($C1294,'Policy Characteristics'!$C:$C,0))),"",INDEX('Policy Characteristics'!F:F,MATCH($C1294,'Policy Characteristics'!$C:$C,0)))</f>
        <v>0</v>
      </c>
      <c r="M1294" s="239">
        <f>IF(ISBLANK(INDEX('Policy Characteristics'!G:G,MATCH($C1294,'Policy Characteristics'!$C:$C,0))),"",INDEX('Policy Characteristics'!G:G,MATCH($C1294,'Policy Characteristics'!$C:$C,0)))</f>
        <v>1</v>
      </c>
      <c r="N1294" s="239">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34"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1323</v>
      </c>
      <c r="E1295" t="s">
        <v>1693</v>
      </c>
      <c r="F1295" t="s">
        <v>1285</v>
      </c>
      <c r="G1295" s="88" t="s">
        <v>1700</v>
      </c>
      <c r="H1295" s="15">
        <v>2214</v>
      </c>
      <c r="I1295" s="247" t="s">
        <v>44</v>
      </c>
      <c r="J1295" s="236"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9">
        <f>IF(ISBLANK(INDEX('Policy Characteristics'!F:F,MATCH($C1295,'Policy Characteristics'!$C:$C,0))),"",INDEX('Policy Characteristics'!F:F,MATCH($C1295,'Policy Characteristics'!$C:$C,0)))</f>
        <v>0</v>
      </c>
      <c r="M1295" s="239">
        <f>IF(ISBLANK(INDEX('Policy Characteristics'!G:G,MATCH($C1295,'Policy Characteristics'!$C:$C,0))),"",INDEX('Policy Characteristics'!G:G,MATCH($C1295,'Policy Characteristics'!$C:$C,0)))</f>
        <v>1</v>
      </c>
      <c r="N1295" s="239">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34"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1323</v>
      </c>
      <c r="E1296" t="s">
        <v>1694</v>
      </c>
      <c r="F1296" t="s">
        <v>1285</v>
      </c>
      <c r="G1296" s="88" t="s">
        <v>1701</v>
      </c>
      <c r="H1296" s="15">
        <v>2215</v>
      </c>
      <c r="I1296" s="247" t="s">
        <v>43</v>
      </c>
      <c r="J1296" s="236"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9">
        <f>IF(ISBLANK(INDEX('Policy Characteristics'!F:F,MATCH($C1296,'Policy Characteristics'!$C:$C,0))),"",INDEX('Policy Characteristics'!F:F,MATCH($C1296,'Policy Characteristics'!$C:$C,0)))</f>
        <v>0</v>
      </c>
      <c r="M1296" s="239">
        <f>IF(ISBLANK(INDEX('Policy Characteristics'!G:G,MATCH($C1296,'Policy Characteristics'!$C:$C,0))),"",INDEX('Policy Characteristics'!G:G,MATCH($C1296,'Policy Characteristics'!$C:$C,0)))</f>
        <v>1</v>
      </c>
      <c r="N1296" s="239">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34"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1323</v>
      </c>
      <c r="E1297" t="s">
        <v>1695</v>
      </c>
      <c r="F1297" t="s">
        <v>1285</v>
      </c>
      <c r="G1297" s="88" t="s">
        <v>1702</v>
      </c>
      <c r="H1297" s="15">
        <v>2216</v>
      </c>
      <c r="I1297" s="247" t="s">
        <v>44</v>
      </c>
      <c r="J1297" s="236"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9">
        <f>IF(ISBLANK(INDEX('Policy Characteristics'!F:F,MATCH($C1297,'Policy Characteristics'!$C:$C,0))),"",INDEX('Policy Characteristics'!F:F,MATCH($C1297,'Policy Characteristics'!$C:$C,0)))</f>
        <v>0</v>
      </c>
      <c r="M1297" s="239">
        <f>IF(ISBLANK(INDEX('Policy Characteristics'!G:G,MATCH($C1297,'Policy Characteristics'!$C:$C,0))),"",INDEX('Policy Characteristics'!G:G,MATCH($C1297,'Policy Characteristics'!$C:$C,0)))</f>
        <v>1</v>
      </c>
      <c r="N1297" s="239">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34"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1323</v>
      </c>
      <c r="E1298" t="s">
        <v>1833</v>
      </c>
      <c r="F1298" t="s">
        <v>1285</v>
      </c>
      <c r="G1298" s="88" t="s">
        <v>1833</v>
      </c>
      <c r="H1298" s="15">
        <v>2217</v>
      </c>
      <c r="I1298" s="247" t="s">
        <v>44</v>
      </c>
      <c r="J1298" s="236"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9">
        <f>IF(ISBLANK(INDEX('Policy Characteristics'!F:F,MATCH($C1298,'Policy Characteristics'!$C:$C,0))),"",INDEX('Policy Characteristics'!F:F,MATCH($C1298,'Policy Characteristics'!$C:$C,0)))</f>
        <v>0</v>
      </c>
      <c r="M1298" s="239">
        <f>IF(ISBLANK(INDEX('Policy Characteristics'!G:G,MATCH($C1298,'Policy Characteristics'!$C:$C,0))),"",INDEX('Policy Characteristics'!G:G,MATCH($C1298,'Policy Characteristics'!$C:$C,0)))</f>
        <v>1</v>
      </c>
      <c r="N1298" s="239">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34"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1324</v>
      </c>
      <c r="E1299" t="s">
        <v>1689</v>
      </c>
      <c r="F1299" t="s">
        <v>1327</v>
      </c>
      <c r="G1299" s="88" t="s">
        <v>1696</v>
      </c>
      <c r="H1299" s="15">
        <v>2218</v>
      </c>
      <c r="I1299" s="247" t="s">
        <v>43</v>
      </c>
      <c r="J1299" s="236"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9">
        <f>IF(ISBLANK(INDEX('Policy Characteristics'!F:F,MATCH($C1299,'Policy Characteristics'!$C:$C,0))),"",INDEX('Policy Characteristics'!F:F,MATCH($C1299,'Policy Characteristics'!$C:$C,0)))</f>
        <v>0</v>
      </c>
      <c r="M1299" s="239">
        <f>IF(ISBLANK(INDEX('Policy Characteristics'!G:G,MATCH($C1299,'Policy Characteristics'!$C:$C,0))),"",INDEX('Policy Characteristics'!G:G,MATCH($C1299,'Policy Characteristics'!$C:$C,0)))</f>
        <v>1</v>
      </c>
      <c r="N1299" s="239">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34"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1324</v>
      </c>
      <c r="E1300" t="s">
        <v>1690</v>
      </c>
      <c r="F1300" t="s">
        <v>1327</v>
      </c>
      <c r="G1300" s="88" t="s">
        <v>1697</v>
      </c>
      <c r="H1300" s="15">
        <v>2219</v>
      </c>
      <c r="I1300" s="247" t="s">
        <v>44</v>
      </c>
      <c r="J1300" s="236"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9">
        <f>IF(ISBLANK(INDEX('Policy Characteristics'!F:F,MATCH($C1300,'Policy Characteristics'!$C:$C,0))),"",INDEX('Policy Characteristics'!F:F,MATCH($C1300,'Policy Characteristics'!$C:$C,0)))</f>
        <v>0</v>
      </c>
      <c r="M1300" s="239">
        <f>IF(ISBLANK(INDEX('Policy Characteristics'!G:G,MATCH($C1300,'Policy Characteristics'!$C:$C,0))),"",INDEX('Policy Characteristics'!G:G,MATCH($C1300,'Policy Characteristics'!$C:$C,0)))</f>
        <v>1</v>
      </c>
      <c r="N1300" s="239">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34"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1324</v>
      </c>
      <c r="E1301" t="s">
        <v>1691</v>
      </c>
      <c r="F1301" t="s">
        <v>1327</v>
      </c>
      <c r="G1301" s="88" t="s">
        <v>1698</v>
      </c>
      <c r="H1301" s="15">
        <v>2220</v>
      </c>
      <c r="I1301" s="247" t="s">
        <v>44</v>
      </c>
      <c r="J1301" s="236"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9">
        <f>IF(ISBLANK(INDEX('Policy Characteristics'!F:F,MATCH($C1301,'Policy Characteristics'!$C:$C,0))),"",INDEX('Policy Characteristics'!F:F,MATCH($C1301,'Policy Characteristics'!$C:$C,0)))</f>
        <v>0</v>
      </c>
      <c r="M1301" s="239">
        <f>IF(ISBLANK(INDEX('Policy Characteristics'!G:G,MATCH($C1301,'Policy Characteristics'!$C:$C,0))),"",INDEX('Policy Characteristics'!G:G,MATCH($C1301,'Policy Characteristics'!$C:$C,0)))</f>
        <v>1</v>
      </c>
      <c r="N1301" s="239">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34"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1324</v>
      </c>
      <c r="E1302" t="s">
        <v>1692</v>
      </c>
      <c r="F1302" t="s">
        <v>1327</v>
      </c>
      <c r="G1302" s="88" t="s">
        <v>1699</v>
      </c>
      <c r="H1302" s="15">
        <v>2221</v>
      </c>
      <c r="I1302" s="247" t="s">
        <v>44</v>
      </c>
      <c r="J1302" s="236"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9">
        <f>IF(ISBLANK(INDEX('Policy Characteristics'!F:F,MATCH($C1302,'Policy Characteristics'!$C:$C,0))),"",INDEX('Policy Characteristics'!F:F,MATCH($C1302,'Policy Characteristics'!$C:$C,0)))</f>
        <v>0</v>
      </c>
      <c r="M1302" s="239">
        <f>IF(ISBLANK(INDEX('Policy Characteristics'!G:G,MATCH($C1302,'Policy Characteristics'!$C:$C,0))),"",INDEX('Policy Characteristics'!G:G,MATCH($C1302,'Policy Characteristics'!$C:$C,0)))</f>
        <v>1</v>
      </c>
      <c r="N1302" s="239">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34"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1324</v>
      </c>
      <c r="E1303" t="s">
        <v>1693</v>
      </c>
      <c r="F1303" t="s">
        <v>1327</v>
      </c>
      <c r="G1303" s="88" t="s">
        <v>1700</v>
      </c>
      <c r="H1303" s="15">
        <v>2222</v>
      </c>
      <c r="I1303" s="247" t="s">
        <v>44</v>
      </c>
      <c r="J1303" s="236"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9">
        <f>IF(ISBLANK(INDEX('Policy Characteristics'!F:F,MATCH($C1303,'Policy Characteristics'!$C:$C,0))),"",INDEX('Policy Characteristics'!F:F,MATCH($C1303,'Policy Characteristics'!$C:$C,0)))</f>
        <v>0</v>
      </c>
      <c r="M1303" s="239">
        <f>IF(ISBLANK(INDEX('Policy Characteristics'!G:G,MATCH($C1303,'Policy Characteristics'!$C:$C,0))),"",INDEX('Policy Characteristics'!G:G,MATCH($C1303,'Policy Characteristics'!$C:$C,0)))</f>
        <v>1</v>
      </c>
      <c r="N1303" s="239">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34"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1324</v>
      </c>
      <c r="E1304" t="s">
        <v>1694</v>
      </c>
      <c r="F1304" t="s">
        <v>1327</v>
      </c>
      <c r="G1304" s="88" t="s">
        <v>1701</v>
      </c>
      <c r="H1304" s="15">
        <v>2223</v>
      </c>
      <c r="I1304" s="247" t="s">
        <v>44</v>
      </c>
      <c r="J1304" s="236"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9">
        <f>IF(ISBLANK(INDEX('Policy Characteristics'!F:F,MATCH($C1304,'Policy Characteristics'!$C:$C,0))),"",INDEX('Policy Characteristics'!F:F,MATCH($C1304,'Policy Characteristics'!$C:$C,0)))</f>
        <v>0</v>
      </c>
      <c r="M1304" s="239">
        <f>IF(ISBLANK(INDEX('Policy Characteristics'!G:G,MATCH($C1304,'Policy Characteristics'!$C:$C,0))),"",INDEX('Policy Characteristics'!G:G,MATCH($C1304,'Policy Characteristics'!$C:$C,0)))</f>
        <v>1</v>
      </c>
      <c r="N1304" s="239">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34"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1324</v>
      </c>
      <c r="E1305" t="s">
        <v>1695</v>
      </c>
      <c r="F1305" t="s">
        <v>1327</v>
      </c>
      <c r="G1305" s="88" t="s">
        <v>1702</v>
      </c>
      <c r="H1305" s="15">
        <v>2224</v>
      </c>
      <c r="I1305" s="247" t="s">
        <v>44</v>
      </c>
      <c r="J1305" s="236"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9">
        <f>IF(ISBLANK(INDEX('Policy Characteristics'!F:F,MATCH($C1305,'Policy Characteristics'!$C:$C,0))),"",INDEX('Policy Characteristics'!F:F,MATCH($C1305,'Policy Characteristics'!$C:$C,0)))</f>
        <v>0</v>
      </c>
      <c r="M1305" s="239">
        <f>IF(ISBLANK(INDEX('Policy Characteristics'!G:G,MATCH($C1305,'Policy Characteristics'!$C:$C,0))),"",INDEX('Policy Characteristics'!G:G,MATCH($C1305,'Policy Characteristics'!$C:$C,0)))</f>
        <v>1</v>
      </c>
      <c r="N1305" s="239">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34"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1324</v>
      </c>
      <c r="E1306" t="s">
        <v>1833</v>
      </c>
      <c r="F1306" t="s">
        <v>1327</v>
      </c>
      <c r="G1306" s="88" t="s">
        <v>1833</v>
      </c>
      <c r="H1306" s="15">
        <v>2225</v>
      </c>
      <c r="I1306" s="247" t="s">
        <v>44</v>
      </c>
      <c r="J1306" s="236"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9">
        <f>IF(ISBLANK(INDEX('Policy Characteristics'!F:F,MATCH($C1306,'Policy Characteristics'!$C:$C,0))),"",INDEX('Policy Characteristics'!F:F,MATCH($C1306,'Policy Characteristics'!$C:$C,0)))</f>
        <v>0</v>
      </c>
      <c r="M1306" s="239">
        <f>IF(ISBLANK(INDEX('Policy Characteristics'!G:G,MATCH($C1306,'Policy Characteristics'!$C:$C,0))),"",INDEX('Policy Characteristics'!G:G,MATCH($C1306,'Policy Characteristics'!$C:$C,0)))</f>
        <v>1</v>
      </c>
      <c r="N1306" s="239">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34"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1325</v>
      </c>
      <c r="E1307" t="s">
        <v>1689</v>
      </c>
      <c r="F1307" t="s">
        <v>1286</v>
      </c>
      <c r="G1307" s="88" t="s">
        <v>1696</v>
      </c>
      <c r="H1307" s="15">
        <v>2226</v>
      </c>
      <c r="I1307" s="247" t="s">
        <v>44</v>
      </c>
      <c r="J1307" s="236"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9">
        <f>IF(ISBLANK(INDEX('Policy Characteristics'!F:F,MATCH($C1307,'Policy Characteristics'!$C:$C,0))),"",INDEX('Policy Characteristics'!F:F,MATCH($C1307,'Policy Characteristics'!$C:$C,0)))</f>
        <v>0</v>
      </c>
      <c r="M1307" s="239">
        <f>IF(ISBLANK(INDEX('Policy Characteristics'!G:G,MATCH($C1307,'Policy Characteristics'!$C:$C,0))),"",INDEX('Policy Characteristics'!G:G,MATCH($C1307,'Policy Characteristics'!$C:$C,0)))</f>
        <v>1</v>
      </c>
      <c r="N1307" s="239">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34"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1325</v>
      </c>
      <c r="E1308" t="s">
        <v>1690</v>
      </c>
      <c r="F1308" t="s">
        <v>1286</v>
      </c>
      <c r="G1308" s="88" t="s">
        <v>1697</v>
      </c>
      <c r="H1308" s="15">
        <v>2227</v>
      </c>
      <c r="I1308" s="247" t="s">
        <v>43</v>
      </c>
      <c r="J1308" s="236"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9">
        <f>IF(ISBLANK(INDEX('Policy Characteristics'!F:F,MATCH($C1308,'Policy Characteristics'!$C:$C,0))),"",INDEX('Policy Characteristics'!F:F,MATCH($C1308,'Policy Characteristics'!$C:$C,0)))</f>
        <v>0</v>
      </c>
      <c r="M1308" s="239">
        <f>IF(ISBLANK(INDEX('Policy Characteristics'!G:G,MATCH($C1308,'Policy Characteristics'!$C:$C,0))),"",INDEX('Policy Characteristics'!G:G,MATCH($C1308,'Policy Characteristics'!$C:$C,0)))</f>
        <v>1</v>
      </c>
      <c r="N1308" s="239">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34"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1325</v>
      </c>
      <c r="E1309" t="s">
        <v>1691</v>
      </c>
      <c r="F1309" t="s">
        <v>1286</v>
      </c>
      <c r="G1309" s="88" t="s">
        <v>1698</v>
      </c>
      <c r="H1309" s="15">
        <v>2228</v>
      </c>
      <c r="I1309" s="247" t="s">
        <v>44</v>
      </c>
      <c r="J1309" s="236"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9">
        <f>IF(ISBLANK(INDEX('Policy Characteristics'!F:F,MATCH($C1309,'Policy Characteristics'!$C:$C,0))),"",INDEX('Policy Characteristics'!F:F,MATCH($C1309,'Policy Characteristics'!$C:$C,0)))</f>
        <v>0</v>
      </c>
      <c r="M1309" s="239">
        <f>IF(ISBLANK(INDEX('Policy Characteristics'!G:G,MATCH($C1309,'Policy Characteristics'!$C:$C,0))),"",INDEX('Policy Characteristics'!G:G,MATCH($C1309,'Policy Characteristics'!$C:$C,0)))</f>
        <v>1</v>
      </c>
      <c r="N1309" s="239">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34"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1325</v>
      </c>
      <c r="E1310" t="s">
        <v>1692</v>
      </c>
      <c r="F1310" t="s">
        <v>1286</v>
      </c>
      <c r="G1310" s="88" t="s">
        <v>1699</v>
      </c>
      <c r="H1310" s="15">
        <v>2229</v>
      </c>
      <c r="I1310" s="247" t="s">
        <v>44</v>
      </c>
      <c r="J1310" s="236"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9">
        <f>IF(ISBLANK(INDEX('Policy Characteristics'!F:F,MATCH($C1310,'Policy Characteristics'!$C:$C,0))),"",INDEX('Policy Characteristics'!F:F,MATCH($C1310,'Policy Characteristics'!$C:$C,0)))</f>
        <v>0</v>
      </c>
      <c r="M1310" s="239">
        <f>IF(ISBLANK(INDEX('Policy Characteristics'!G:G,MATCH($C1310,'Policy Characteristics'!$C:$C,0))),"",INDEX('Policy Characteristics'!G:G,MATCH($C1310,'Policy Characteristics'!$C:$C,0)))</f>
        <v>1</v>
      </c>
      <c r="N1310" s="239">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34"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1325</v>
      </c>
      <c r="E1311" t="s">
        <v>1693</v>
      </c>
      <c r="F1311" t="s">
        <v>1286</v>
      </c>
      <c r="G1311" s="88" t="s">
        <v>1700</v>
      </c>
      <c r="H1311" s="15">
        <v>2230</v>
      </c>
      <c r="I1311" s="247" t="s">
        <v>44</v>
      </c>
      <c r="J1311" s="236"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9">
        <f>IF(ISBLANK(INDEX('Policy Characteristics'!F:F,MATCH($C1311,'Policy Characteristics'!$C:$C,0))),"",INDEX('Policy Characteristics'!F:F,MATCH($C1311,'Policy Characteristics'!$C:$C,0)))</f>
        <v>0</v>
      </c>
      <c r="M1311" s="239">
        <f>IF(ISBLANK(INDEX('Policy Characteristics'!G:G,MATCH($C1311,'Policy Characteristics'!$C:$C,0))),"",INDEX('Policy Characteristics'!G:G,MATCH($C1311,'Policy Characteristics'!$C:$C,0)))</f>
        <v>1</v>
      </c>
      <c r="N1311" s="239">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34"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1325</v>
      </c>
      <c r="E1312" t="s">
        <v>1694</v>
      </c>
      <c r="F1312" t="s">
        <v>1286</v>
      </c>
      <c r="G1312" s="88" t="s">
        <v>1701</v>
      </c>
      <c r="H1312" s="15">
        <v>2231</v>
      </c>
      <c r="I1312" s="247" t="s">
        <v>44</v>
      </c>
      <c r="J1312" s="236"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9">
        <f>IF(ISBLANK(INDEX('Policy Characteristics'!F:F,MATCH($C1312,'Policy Characteristics'!$C:$C,0))),"",INDEX('Policy Characteristics'!F:F,MATCH($C1312,'Policy Characteristics'!$C:$C,0)))</f>
        <v>0</v>
      </c>
      <c r="M1312" s="239">
        <f>IF(ISBLANK(INDEX('Policy Characteristics'!G:G,MATCH($C1312,'Policy Characteristics'!$C:$C,0))),"",INDEX('Policy Characteristics'!G:G,MATCH($C1312,'Policy Characteristics'!$C:$C,0)))</f>
        <v>1</v>
      </c>
      <c r="N1312" s="239">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34"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1325</v>
      </c>
      <c r="E1313" t="s">
        <v>1695</v>
      </c>
      <c r="F1313" t="s">
        <v>1286</v>
      </c>
      <c r="G1313" s="88" t="s">
        <v>1702</v>
      </c>
      <c r="H1313" s="15">
        <v>2232</v>
      </c>
      <c r="I1313" s="247" t="s">
        <v>44</v>
      </c>
      <c r="J1313" s="236"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9">
        <f>IF(ISBLANK(INDEX('Policy Characteristics'!F:F,MATCH($C1313,'Policy Characteristics'!$C:$C,0))),"",INDEX('Policy Characteristics'!F:F,MATCH($C1313,'Policy Characteristics'!$C:$C,0)))</f>
        <v>0</v>
      </c>
      <c r="M1313" s="239">
        <f>IF(ISBLANK(INDEX('Policy Characteristics'!G:G,MATCH($C1313,'Policy Characteristics'!$C:$C,0))),"",INDEX('Policy Characteristics'!G:G,MATCH($C1313,'Policy Characteristics'!$C:$C,0)))</f>
        <v>1</v>
      </c>
      <c r="N1313" s="239">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34"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1325</v>
      </c>
      <c r="E1314" t="s">
        <v>1833</v>
      </c>
      <c r="F1314" t="s">
        <v>1286</v>
      </c>
      <c r="G1314" s="88" t="s">
        <v>1833</v>
      </c>
      <c r="H1314" s="15">
        <v>2233</v>
      </c>
      <c r="I1314" s="247" t="s">
        <v>44</v>
      </c>
      <c r="J1314" s="236"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9">
        <f>IF(ISBLANK(INDEX('Policy Characteristics'!F:F,MATCH($C1314,'Policy Characteristics'!$C:$C,0))),"",INDEX('Policy Characteristics'!F:F,MATCH($C1314,'Policy Characteristics'!$C:$C,0)))</f>
        <v>0</v>
      </c>
      <c r="M1314" s="239">
        <f>IF(ISBLANK(INDEX('Policy Characteristics'!G:G,MATCH($C1314,'Policy Characteristics'!$C:$C,0))),"",INDEX('Policy Characteristics'!G:G,MATCH($C1314,'Policy Characteristics'!$C:$C,0)))</f>
        <v>1</v>
      </c>
      <c r="N1314" s="239">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34" t="str">
        <f>IF(ISBLANK(INDEX('Policy Characteristics'!B:B,MATCH($C1315,'Policy Characteristics'!$C:$C,0))),"",INDEX('Policy Characteristics'!B:B,MATCH($C1315,'Policy Characteristics'!$C:$C,0)))</f>
        <v>Improved System Design</v>
      </c>
      <c r="C1315" t="s">
        <v>282</v>
      </c>
      <c r="D1315" s="88"/>
      <c r="E1315" s="88"/>
      <c r="F1315" s="88"/>
      <c r="G1315" s="88"/>
      <c r="H1315" s="15">
        <v>54</v>
      </c>
      <c r="I1315" s="247" t="s">
        <v>43</v>
      </c>
      <c r="J1315" s="236"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9">
        <f>IF(ISBLANK(INDEX('Policy Characteristics'!F:F,MATCH($C1315,'Policy Characteristics'!$C:$C,0))),"",INDEX('Policy Characteristics'!F:F,MATCH($C1315,'Policy Characteristics'!$C:$C,0)))</f>
        <v>0</v>
      </c>
      <c r="M1315" s="239">
        <f>IF(ISBLANK(INDEX('Policy Characteristics'!G:G,MATCH($C1315,'Policy Characteristics'!$C:$C,0))),"",INDEX('Policy Characteristics'!G:G,MATCH($C1315,'Policy Characteristics'!$C:$C,0)))</f>
        <v>1</v>
      </c>
      <c r="N1315" s="239">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34" t="str">
        <f>IF(ISBLANK(INDEX('Policy Characteristics'!B:B,MATCH($C1316,'Policy Characteristics'!$C:$C,0))),"",INDEX('Policy Characteristics'!B:B,MATCH($C1316,'Policy Characteristics'!$C:$C,0)))</f>
        <v>Industry Energy Efficiency Standards</v>
      </c>
      <c r="C1316" t="s">
        <v>281</v>
      </c>
      <c r="D1316" s="88" t="s">
        <v>1301</v>
      </c>
      <c r="E1316" s="88" t="s">
        <v>642</v>
      </c>
      <c r="F1316" t="s">
        <v>1326</v>
      </c>
      <c r="G1316" s="88" t="s">
        <v>648</v>
      </c>
      <c r="H1316" s="15">
        <v>958</v>
      </c>
      <c r="I1316" s="247" t="s">
        <v>43</v>
      </c>
      <c r="J1316" s="236"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9">
        <f>IF(ISBLANK(INDEX('Policy Characteristics'!F:F,MATCH($C1316,'Policy Characteristics'!$C:$C,0))),"",INDEX('Policy Characteristics'!F:F,MATCH($C1316,'Policy Characteristics'!$C:$C,0)))</f>
        <v>0</v>
      </c>
      <c r="M1316" s="239">
        <f>IF(ISBLANK(INDEX('Policy Characteristics'!G:G,MATCH($C1316,'Policy Characteristics'!$C:$C,0))),"",INDEX('Policy Characteristics'!G:G,MATCH($C1316,'Policy Characteristics'!$C:$C,0)))</f>
        <v>0.25</v>
      </c>
      <c r="N1316" s="239">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34"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1301</v>
      </c>
      <c r="E1317" s="88" t="s">
        <v>643</v>
      </c>
      <c r="F1317" t="s">
        <v>1326</v>
      </c>
      <c r="G1317" s="88" t="s">
        <v>651</v>
      </c>
      <c r="H1317" s="15">
        <v>959</v>
      </c>
      <c r="I1317" s="247" t="s">
        <v>44</v>
      </c>
      <c r="J1317" s="236"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9">
        <f>IF(ISBLANK(INDEX('Policy Characteristics'!F:F,MATCH($C1317,'Policy Characteristics'!$C:$C,0))),"",INDEX('Policy Characteristics'!F:F,MATCH($C1317,'Policy Characteristics'!$C:$C,0)))</f>
        <v>0</v>
      </c>
      <c r="M1317" s="239">
        <f>IF(ISBLANK(INDEX('Policy Characteristics'!G:G,MATCH($C1317,'Policy Characteristics'!$C:$C,0))),"",INDEX('Policy Characteristics'!G:G,MATCH($C1317,'Policy Characteristics'!$C:$C,0)))</f>
        <v>0.25</v>
      </c>
      <c r="N1317" s="239">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34"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1301</v>
      </c>
      <c r="E1318" s="88" t="s">
        <v>644</v>
      </c>
      <c r="F1318" t="s">
        <v>1326</v>
      </c>
      <c r="G1318" s="88" t="s">
        <v>652</v>
      </c>
      <c r="H1318" s="15">
        <v>960</v>
      </c>
      <c r="I1318" s="247" t="s">
        <v>43</v>
      </c>
      <c r="J1318" s="236"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9">
        <f>IF(ISBLANK(INDEX('Policy Characteristics'!F:F,MATCH($C1318,'Policy Characteristics'!$C:$C,0))),"",INDEX('Policy Characteristics'!F:F,MATCH($C1318,'Policy Characteristics'!$C:$C,0)))</f>
        <v>0</v>
      </c>
      <c r="M1318" s="239">
        <f>IF(ISBLANK(INDEX('Policy Characteristics'!G:G,MATCH($C1318,'Policy Characteristics'!$C:$C,0))),"",INDEX('Policy Characteristics'!G:G,MATCH($C1318,'Policy Characteristics'!$C:$C,0)))</f>
        <v>0.25</v>
      </c>
      <c r="N1318" s="239">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34"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1301</v>
      </c>
      <c r="E1319" s="88" t="s">
        <v>645</v>
      </c>
      <c r="F1319" t="s">
        <v>1326</v>
      </c>
      <c r="G1319" s="88" t="s">
        <v>649</v>
      </c>
      <c r="H1319" s="15">
        <v>961</v>
      </c>
      <c r="I1319" s="247" t="s">
        <v>44</v>
      </c>
      <c r="J1319" s="236"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9">
        <f>IF(ISBLANK(INDEX('Policy Characteristics'!F:F,MATCH($C1319,'Policy Characteristics'!$C:$C,0))),"",INDEX('Policy Characteristics'!F:F,MATCH($C1319,'Policy Characteristics'!$C:$C,0)))</f>
        <v>0</v>
      </c>
      <c r="M1319" s="239">
        <f>IF(ISBLANK(INDEX('Policy Characteristics'!G:G,MATCH($C1319,'Policy Characteristics'!$C:$C,0))),"",INDEX('Policy Characteristics'!G:G,MATCH($C1319,'Policy Characteristics'!$C:$C,0)))</f>
        <v>0.25</v>
      </c>
      <c r="N1319" s="239">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34"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1301</v>
      </c>
      <c r="E1320" s="88" t="s">
        <v>646</v>
      </c>
      <c r="F1320" t="s">
        <v>1326</v>
      </c>
      <c r="G1320" s="88" t="s">
        <v>650</v>
      </c>
      <c r="H1320" s="15">
        <v>962</v>
      </c>
      <c r="I1320" s="247" t="s">
        <v>43</v>
      </c>
      <c r="J1320" s="236"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9">
        <f>IF(ISBLANK(INDEX('Policy Characteristics'!F:F,MATCH($C1320,'Policy Characteristics'!$C:$C,0))),"",INDEX('Policy Characteristics'!F:F,MATCH($C1320,'Policy Characteristics'!$C:$C,0)))</f>
        <v>0</v>
      </c>
      <c r="M1320" s="239">
        <f>IF(ISBLANK(INDEX('Policy Characteristics'!G:G,MATCH($C1320,'Policy Characteristics'!$C:$C,0))),"",INDEX('Policy Characteristics'!G:G,MATCH($C1320,'Policy Characteristics'!$C:$C,0)))</f>
        <v>0.25</v>
      </c>
      <c r="N1320" s="239">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34"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1301</v>
      </c>
      <c r="E1321" s="88" t="s">
        <v>647</v>
      </c>
      <c r="F1321" t="s">
        <v>1326</v>
      </c>
      <c r="G1321" s="88" t="s">
        <v>653</v>
      </c>
      <c r="H1321" s="15">
        <v>963</v>
      </c>
      <c r="I1321" s="247" t="s">
        <v>44</v>
      </c>
      <c r="J1321" s="236"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9">
        <f>IF(ISBLANK(INDEX('Policy Characteristics'!F:F,MATCH($C1321,'Policy Characteristics'!$C:$C,0))),"",INDEX('Policy Characteristics'!F:F,MATCH($C1321,'Policy Characteristics'!$C:$C,0)))</f>
        <v>0</v>
      </c>
      <c r="M1321" s="239">
        <f>IF(ISBLANK(INDEX('Policy Characteristics'!G:G,MATCH($C1321,'Policy Characteristics'!$C:$C,0))),"",INDEX('Policy Characteristics'!G:G,MATCH($C1321,'Policy Characteristics'!$C:$C,0)))</f>
        <v>0.25</v>
      </c>
      <c r="N1321" s="239">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34"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1301</v>
      </c>
      <c r="E1322" s="88" t="s">
        <v>946</v>
      </c>
      <c r="F1322" t="s">
        <v>1326</v>
      </c>
      <c r="G1322" s="88" t="s">
        <v>949</v>
      </c>
      <c r="H1322" s="15">
        <v>964</v>
      </c>
      <c r="I1322" s="247" t="s">
        <v>44</v>
      </c>
      <c r="J1322" s="236"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9">
        <f>IF(ISBLANK(INDEX('Policy Characteristics'!F:F,MATCH($C1322,'Policy Characteristics'!$C:$C,0))),"",INDEX('Policy Characteristics'!F:F,MATCH($C1322,'Policy Characteristics'!$C:$C,0)))</f>
        <v>0</v>
      </c>
      <c r="M1322" s="239">
        <f>IF(ISBLANK(INDEX('Policy Characteristics'!G:G,MATCH($C1322,'Policy Characteristics'!$C:$C,0))),"",INDEX('Policy Characteristics'!G:G,MATCH($C1322,'Policy Characteristics'!$C:$C,0)))</f>
        <v>0.25</v>
      </c>
      <c r="N1322" s="239">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34"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1301</v>
      </c>
      <c r="E1323" s="88" t="s">
        <v>947</v>
      </c>
      <c r="F1323" t="s">
        <v>1326</v>
      </c>
      <c r="G1323" s="88" t="s">
        <v>951</v>
      </c>
      <c r="H1323" s="15">
        <v>965</v>
      </c>
      <c r="I1323" s="247" t="s">
        <v>43</v>
      </c>
      <c r="J1323" s="236"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9">
        <f>IF(ISBLANK(INDEX('Policy Characteristics'!F:F,MATCH($C1323,'Policy Characteristics'!$C:$C,0))),"",INDEX('Policy Characteristics'!F:F,MATCH($C1323,'Policy Characteristics'!$C:$C,0)))</f>
        <v>0</v>
      </c>
      <c r="M1323" s="239">
        <f>IF(ISBLANK(INDEX('Policy Characteristics'!G:G,MATCH($C1323,'Policy Characteristics'!$C:$C,0))),"",INDEX('Policy Characteristics'!G:G,MATCH($C1323,'Policy Characteristics'!$C:$C,0)))</f>
        <v>0.25</v>
      </c>
      <c r="N1323" s="239">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34"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1301</v>
      </c>
      <c r="E1324" s="88" t="s">
        <v>948</v>
      </c>
      <c r="F1324" t="s">
        <v>1326</v>
      </c>
      <c r="G1324" s="88" t="s">
        <v>952</v>
      </c>
      <c r="H1324" s="15">
        <v>966</v>
      </c>
      <c r="I1324" s="247" t="s">
        <v>43</v>
      </c>
      <c r="J1324" s="236"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9">
        <f>IF(ISBLANK(INDEX('Policy Characteristics'!F:F,MATCH($C1324,'Policy Characteristics'!$C:$C,0))),"",INDEX('Policy Characteristics'!F:F,MATCH($C1324,'Policy Characteristics'!$C:$C,0)))</f>
        <v>0</v>
      </c>
      <c r="M1324" s="239">
        <f>IF(ISBLANK(INDEX('Policy Characteristics'!G:G,MATCH($C1324,'Policy Characteristics'!$C:$C,0))),"",INDEX('Policy Characteristics'!G:G,MATCH($C1324,'Policy Characteristics'!$C:$C,0)))</f>
        <v>0.25</v>
      </c>
      <c r="N1324" s="239">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34"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1301</v>
      </c>
      <c r="E1325" s="88" t="s">
        <v>945</v>
      </c>
      <c r="F1325" t="s">
        <v>1326</v>
      </c>
      <c r="G1325" s="88" t="s">
        <v>950</v>
      </c>
      <c r="H1325" s="15">
        <v>967</v>
      </c>
      <c r="I1325" s="247" t="s">
        <v>44</v>
      </c>
      <c r="J1325" s="236"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9">
        <f>IF(ISBLANK(INDEX('Policy Characteristics'!F:F,MATCH($C1325,'Policy Characteristics'!$C:$C,0))),"",INDEX('Policy Characteristics'!F:F,MATCH($C1325,'Policy Characteristics'!$C:$C,0)))</f>
        <v>0</v>
      </c>
      <c r="M1325" s="239">
        <f>IF(ISBLANK(INDEX('Policy Characteristics'!G:G,MATCH($C1325,'Policy Characteristics'!$C:$C,0))),"",INDEX('Policy Characteristics'!G:G,MATCH($C1325,'Policy Characteristics'!$C:$C,0)))</f>
        <v>0.25</v>
      </c>
      <c r="N1325" s="239">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34"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1302</v>
      </c>
      <c r="E1326" s="88" t="s">
        <v>642</v>
      </c>
      <c r="F1326" t="s">
        <v>999</v>
      </c>
      <c r="G1326" s="88" t="s">
        <v>648</v>
      </c>
      <c r="H1326" s="15">
        <v>968</v>
      </c>
      <c r="I1326" s="247" t="s">
        <v>43</v>
      </c>
      <c r="J1326" s="236"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9">
        <f>IF(ISBLANK(INDEX('Policy Characteristics'!F:F,MATCH($C1326,'Policy Characteristics'!$C:$C,0))),"",INDEX('Policy Characteristics'!F:F,MATCH($C1326,'Policy Characteristics'!$C:$C,0)))</f>
        <v>0</v>
      </c>
      <c r="M1326" s="239">
        <f>IF(ISBLANK(INDEX('Policy Characteristics'!G:G,MATCH($C1326,'Policy Characteristics'!$C:$C,0))),"",INDEX('Policy Characteristics'!G:G,MATCH($C1326,'Policy Characteristics'!$C:$C,0)))</f>
        <v>0.25</v>
      </c>
      <c r="N1326" s="239">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34"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1302</v>
      </c>
      <c r="E1327" s="88" t="s">
        <v>643</v>
      </c>
      <c r="F1327" t="s">
        <v>999</v>
      </c>
      <c r="G1327" s="88" t="s">
        <v>651</v>
      </c>
      <c r="H1327" s="15">
        <v>969</v>
      </c>
      <c r="I1327" s="247" t="s">
        <v>43</v>
      </c>
      <c r="J1327" s="236"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9">
        <f>IF(ISBLANK(INDEX('Policy Characteristics'!F:F,MATCH($C1327,'Policy Characteristics'!$C:$C,0))),"",INDEX('Policy Characteristics'!F:F,MATCH($C1327,'Policy Characteristics'!$C:$C,0)))</f>
        <v>0</v>
      </c>
      <c r="M1327" s="239">
        <f>IF(ISBLANK(INDEX('Policy Characteristics'!G:G,MATCH($C1327,'Policy Characteristics'!$C:$C,0))),"",INDEX('Policy Characteristics'!G:G,MATCH($C1327,'Policy Characteristics'!$C:$C,0)))</f>
        <v>0.25</v>
      </c>
      <c r="N1327" s="239">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34"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1302</v>
      </c>
      <c r="E1328" s="88" t="s">
        <v>644</v>
      </c>
      <c r="F1328" t="s">
        <v>999</v>
      </c>
      <c r="G1328" s="88" t="s">
        <v>652</v>
      </c>
      <c r="H1328" s="15">
        <v>970</v>
      </c>
      <c r="I1328" s="247" t="s">
        <v>43</v>
      </c>
      <c r="J1328" s="236"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9">
        <f>IF(ISBLANK(INDEX('Policy Characteristics'!F:F,MATCH($C1328,'Policy Characteristics'!$C:$C,0))),"",INDEX('Policy Characteristics'!F:F,MATCH($C1328,'Policy Characteristics'!$C:$C,0)))</f>
        <v>0</v>
      </c>
      <c r="M1328" s="239">
        <f>IF(ISBLANK(INDEX('Policy Characteristics'!G:G,MATCH($C1328,'Policy Characteristics'!$C:$C,0))),"",INDEX('Policy Characteristics'!G:G,MATCH($C1328,'Policy Characteristics'!$C:$C,0)))</f>
        <v>0.25</v>
      </c>
      <c r="N1328" s="239">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34"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1302</v>
      </c>
      <c r="E1329" s="88" t="s">
        <v>645</v>
      </c>
      <c r="F1329" t="s">
        <v>999</v>
      </c>
      <c r="G1329" s="88" t="s">
        <v>649</v>
      </c>
      <c r="H1329" s="15">
        <v>971</v>
      </c>
      <c r="I1329" s="247" t="s">
        <v>44</v>
      </c>
      <c r="J1329" s="236"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9">
        <f>IF(ISBLANK(INDEX('Policy Characteristics'!F:F,MATCH($C1329,'Policy Characteristics'!$C:$C,0))),"",INDEX('Policy Characteristics'!F:F,MATCH($C1329,'Policy Characteristics'!$C:$C,0)))</f>
        <v>0</v>
      </c>
      <c r="M1329" s="239">
        <f>IF(ISBLANK(INDEX('Policy Characteristics'!G:G,MATCH($C1329,'Policy Characteristics'!$C:$C,0))),"",INDEX('Policy Characteristics'!G:G,MATCH($C1329,'Policy Characteristics'!$C:$C,0)))</f>
        <v>0.25</v>
      </c>
      <c r="N1329" s="239">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34"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1302</v>
      </c>
      <c r="E1330" s="88" t="s">
        <v>646</v>
      </c>
      <c r="F1330" t="s">
        <v>999</v>
      </c>
      <c r="G1330" s="88" t="s">
        <v>650</v>
      </c>
      <c r="H1330" s="15">
        <v>972</v>
      </c>
      <c r="I1330" s="247" t="s">
        <v>43</v>
      </c>
      <c r="J1330" s="236"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9">
        <f>IF(ISBLANK(INDEX('Policy Characteristics'!F:F,MATCH($C1330,'Policy Characteristics'!$C:$C,0))),"",INDEX('Policy Characteristics'!F:F,MATCH($C1330,'Policy Characteristics'!$C:$C,0)))</f>
        <v>0</v>
      </c>
      <c r="M1330" s="239">
        <f>IF(ISBLANK(INDEX('Policy Characteristics'!G:G,MATCH($C1330,'Policy Characteristics'!$C:$C,0))),"",INDEX('Policy Characteristics'!G:G,MATCH($C1330,'Policy Characteristics'!$C:$C,0)))</f>
        <v>0.25</v>
      </c>
      <c r="N1330" s="239">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34"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1302</v>
      </c>
      <c r="E1331" s="88" t="s">
        <v>647</v>
      </c>
      <c r="F1331" t="s">
        <v>999</v>
      </c>
      <c r="G1331" s="88" t="s">
        <v>653</v>
      </c>
      <c r="H1331" s="15">
        <v>973</v>
      </c>
      <c r="I1331" s="247" t="s">
        <v>44</v>
      </c>
      <c r="J1331" s="236"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9">
        <f>IF(ISBLANK(INDEX('Policy Characteristics'!F:F,MATCH($C1331,'Policy Characteristics'!$C:$C,0))),"",INDEX('Policy Characteristics'!F:F,MATCH($C1331,'Policy Characteristics'!$C:$C,0)))</f>
        <v>0</v>
      </c>
      <c r="M1331" s="239">
        <f>IF(ISBLANK(INDEX('Policy Characteristics'!G:G,MATCH($C1331,'Policy Characteristics'!$C:$C,0))),"",INDEX('Policy Characteristics'!G:G,MATCH($C1331,'Policy Characteristics'!$C:$C,0)))</f>
        <v>0.25</v>
      </c>
      <c r="N1331" s="239">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34"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1302</v>
      </c>
      <c r="E1332" s="88" t="s">
        <v>946</v>
      </c>
      <c r="F1332" t="s">
        <v>999</v>
      </c>
      <c r="G1332" s="88" t="s">
        <v>949</v>
      </c>
      <c r="H1332" s="15">
        <v>974</v>
      </c>
      <c r="I1332" s="247" t="s">
        <v>44</v>
      </c>
      <c r="J1332" s="236"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9">
        <f>IF(ISBLANK(INDEX('Policy Characteristics'!F:F,MATCH($C1332,'Policy Characteristics'!$C:$C,0))),"",INDEX('Policy Characteristics'!F:F,MATCH($C1332,'Policy Characteristics'!$C:$C,0)))</f>
        <v>0</v>
      </c>
      <c r="M1332" s="239">
        <f>IF(ISBLANK(INDEX('Policy Characteristics'!G:G,MATCH($C1332,'Policy Characteristics'!$C:$C,0))),"",INDEX('Policy Characteristics'!G:G,MATCH($C1332,'Policy Characteristics'!$C:$C,0)))</f>
        <v>0.25</v>
      </c>
      <c r="N1332" s="239">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34"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1302</v>
      </c>
      <c r="E1333" s="88" t="s">
        <v>947</v>
      </c>
      <c r="F1333" t="s">
        <v>999</v>
      </c>
      <c r="G1333" s="88" t="s">
        <v>951</v>
      </c>
      <c r="H1333" s="15">
        <v>975</v>
      </c>
      <c r="I1333" s="247" t="s">
        <v>43</v>
      </c>
      <c r="J1333" s="236"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9">
        <f>IF(ISBLANK(INDEX('Policy Characteristics'!F:F,MATCH($C1333,'Policy Characteristics'!$C:$C,0))),"",INDEX('Policy Characteristics'!F:F,MATCH($C1333,'Policy Characteristics'!$C:$C,0)))</f>
        <v>0</v>
      </c>
      <c r="M1333" s="239">
        <f>IF(ISBLANK(INDEX('Policy Characteristics'!G:G,MATCH($C1333,'Policy Characteristics'!$C:$C,0))),"",INDEX('Policy Characteristics'!G:G,MATCH($C1333,'Policy Characteristics'!$C:$C,0)))</f>
        <v>0.25</v>
      </c>
      <c r="N1333" s="239">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34"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1302</v>
      </c>
      <c r="E1334" s="88" t="s">
        <v>948</v>
      </c>
      <c r="F1334" t="s">
        <v>999</v>
      </c>
      <c r="G1334" s="88" t="s">
        <v>952</v>
      </c>
      <c r="H1334" s="15">
        <v>976</v>
      </c>
      <c r="I1334" s="247" t="s">
        <v>44</v>
      </c>
      <c r="J1334" s="236"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9">
        <f>IF(ISBLANK(INDEX('Policy Characteristics'!F:F,MATCH($C1334,'Policy Characteristics'!$C:$C,0))),"",INDEX('Policy Characteristics'!F:F,MATCH($C1334,'Policy Characteristics'!$C:$C,0)))</f>
        <v>0</v>
      </c>
      <c r="M1334" s="239">
        <f>IF(ISBLANK(INDEX('Policy Characteristics'!G:G,MATCH($C1334,'Policy Characteristics'!$C:$C,0))),"",INDEX('Policy Characteristics'!G:G,MATCH($C1334,'Policy Characteristics'!$C:$C,0)))</f>
        <v>0.25</v>
      </c>
      <c r="N1334" s="239">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34"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1302</v>
      </c>
      <c r="E1335" s="88" t="s">
        <v>945</v>
      </c>
      <c r="F1335" t="s">
        <v>999</v>
      </c>
      <c r="G1335" s="88" t="s">
        <v>950</v>
      </c>
      <c r="H1335" s="15">
        <v>977</v>
      </c>
      <c r="I1335" s="247" t="s">
        <v>44</v>
      </c>
      <c r="J1335" s="236"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9">
        <f>IF(ISBLANK(INDEX('Policy Characteristics'!F:F,MATCH($C1335,'Policy Characteristics'!$C:$C,0))),"",INDEX('Policy Characteristics'!F:F,MATCH($C1335,'Policy Characteristics'!$C:$C,0)))</f>
        <v>0</v>
      </c>
      <c r="M1335" s="239">
        <f>IF(ISBLANK(INDEX('Policy Characteristics'!G:G,MATCH($C1335,'Policy Characteristics'!$C:$C,0))),"",INDEX('Policy Characteristics'!G:G,MATCH($C1335,'Policy Characteristics'!$C:$C,0)))</f>
        <v>0.25</v>
      </c>
      <c r="N1335" s="239">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34"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1303</v>
      </c>
      <c r="E1336" s="88" t="s">
        <v>642</v>
      </c>
      <c r="F1336" t="s">
        <v>1267</v>
      </c>
      <c r="G1336" s="88" t="s">
        <v>648</v>
      </c>
      <c r="H1336" s="15">
        <v>978</v>
      </c>
      <c r="I1336" s="247" t="s">
        <v>43</v>
      </c>
      <c r="J1336" s="236"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9">
        <f>IF(ISBLANK(INDEX('Policy Characteristics'!F:F,MATCH($C1336,'Policy Characteristics'!$C:$C,0))),"",INDEX('Policy Characteristics'!F:F,MATCH($C1336,'Policy Characteristics'!$C:$C,0)))</f>
        <v>0</v>
      </c>
      <c r="M1336" s="239">
        <f>IF(ISBLANK(INDEX('Policy Characteristics'!G:G,MATCH($C1336,'Policy Characteristics'!$C:$C,0))),"",INDEX('Policy Characteristics'!G:G,MATCH($C1336,'Policy Characteristics'!$C:$C,0)))</f>
        <v>0.25</v>
      </c>
      <c r="N1336" s="239">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34"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1303</v>
      </c>
      <c r="E1337" s="88" t="s">
        <v>643</v>
      </c>
      <c r="F1337" t="s">
        <v>1267</v>
      </c>
      <c r="G1337" s="88" t="s">
        <v>651</v>
      </c>
      <c r="H1337" s="15">
        <v>979</v>
      </c>
      <c r="I1337" s="247" t="s">
        <v>44</v>
      </c>
      <c r="J1337" s="236"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9">
        <f>IF(ISBLANK(INDEX('Policy Characteristics'!F:F,MATCH($C1337,'Policy Characteristics'!$C:$C,0))),"",INDEX('Policy Characteristics'!F:F,MATCH($C1337,'Policy Characteristics'!$C:$C,0)))</f>
        <v>0</v>
      </c>
      <c r="M1337" s="239">
        <f>IF(ISBLANK(INDEX('Policy Characteristics'!G:G,MATCH($C1337,'Policy Characteristics'!$C:$C,0))),"",INDEX('Policy Characteristics'!G:G,MATCH($C1337,'Policy Characteristics'!$C:$C,0)))</f>
        <v>0.25</v>
      </c>
      <c r="N1337" s="239">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34"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1303</v>
      </c>
      <c r="E1338" s="88" t="s">
        <v>644</v>
      </c>
      <c r="F1338" t="s">
        <v>1267</v>
      </c>
      <c r="G1338" s="88" t="s">
        <v>652</v>
      </c>
      <c r="H1338" s="15">
        <v>980</v>
      </c>
      <c r="I1338" s="247" t="s">
        <v>43</v>
      </c>
      <c r="J1338" s="236"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9">
        <f>IF(ISBLANK(INDEX('Policy Characteristics'!F:F,MATCH($C1338,'Policy Characteristics'!$C:$C,0))),"",INDEX('Policy Characteristics'!F:F,MATCH($C1338,'Policy Characteristics'!$C:$C,0)))</f>
        <v>0</v>
      </c>
      <c r="M1338" s="239">
        <f>IF(ISBLANK(INDEX('Policy Characteristics'!G:G,MATCH($C1338,'Policy Characteristics'!$C:$C,0))),"",INDEX('Policy Characteristics'!G:G,MATCH($C1338,'Policy Characteristics'!$C:$C,0)))</f>
        <v>0.25</v>
      </c>
      <c r="N1338" s="239">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34"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1303</v>
      </c>
      <c r="E1339" s="88" t="s">
        <v>645</v>
      </c>
      <c r="F1339" t="s">
        <v>1267</v>
      </c>
      <c r="G1339" s="88" t="s">
        <v>649</v>
      </c>
      <c r="H1339" s="15">
        <v>981</v>
      </c>
      <c r="I1339" s="247" t="s">
        <v>44</v>
      </c>
      <c r="J1339" s="236"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9">
        <f>IF(ISBLANK(INDEX('Policy Characteristics'!F:F,MATCH($C1339,'Policy Characteristics'!$C:$C,0))),"",INDEX('Policy Characteristics'!F:F,MATCH($C1339,'Policy Characteristics'!$C:$C,0)))</f>
        <v>0</v>
      </c>
      <c r="M1339" s="239">
        <f>IF(ISBLANK(INDEX('Policy Characteristics'!G:G,MATCH($C1339,'Policy Characteristics'!$C:$C,0))),"",INDEX('Policy Characteristics'!G:G,MATCH($C1339,'Policy Characteristics'!$C:$C,0)))</f>
        <v>0.25</v>
      </c>
      <c r="N1339" s="239">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34"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1303</v>
      </c>
      <c r="E1340" s="88" t="s">
        <v>646</v>
      </c>
      <c r="F1340" t="s">
        <v>1267</v>
      </c>
      <c r="G1340" s="88" t="s">
        <v>650</v>
      </c>
      <c r="H1340" s="15">
        <v>982</v>
      </c>
      <c r="I1340" s="247" t="s">
        <v>43</v>
      </c>
      <c r="J1340" s="236"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9">
        <f>IF(ISBLANK(INDEX('Policy Characteristics'!F:F,MATCH($C1340,'Policy Characteristics'!$C:$C,0))),"",INDEX('Policy Characteristics'!F:F,MATCH($C1340,'Policy Characteristics'!$C:$C,0)))</f>
        <v>0</v>
      </c>
      <c r="M1340" s="239">
        <f>IF(ISBLANK(INDEX('Policy Characteristics'!G:G,MATCH($C1340,'Policy Characteristics'!$C:$C,0))),"",INDEX('Policy Characteristics'!G:G,MATCH($C1340,'Policy Characteristics'!$C:$C,0)))</f>
        <v>0.25</v>
      </c>
      <c r="N1340" s="239">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34"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1303</v>
      </c>
      <c r="E1341" s="88" t="s">
        <v>647</v>
      </c>
      <c r="F1341" t="s">
        <v>1267</v>
      </c>
      <c r="G1341" s="88" t="s">
        <v>653</v>
      </c>
      <c r="H1341" s="15">
        <v>983</v>
      </c>
      <c r="I1341" s="247" t="s">
        <v>44</v>
      </c>
      <c r="J1341" s="236"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9">
        <f>IF(ISBLANK(INDEX('Policy Characteristics'!F:F,MATCH($C1341,'Policy Characteristics'!$C:$C,0))),"",INDEX('Policy Characteristics'!F:F,MATCH($C1341,'Policy Characteristics'!$C:$C,0)))</f>
        <v>0</v>
      </c>
      <c r="M1341" s="239">
        <f>IF(ISBLANK(INDEX('Policy Characteristics'!G:G,MATCH($C1341,'Policy Characteristics'!$C:$C,0))),"",INDEX('Policy Characteristics'!G:G,MATCH($C1341,'Policy Characteristics'!$C:$C,0)))</f>
        <v>0.25</v>
      </c>
      <c r="N1341" s="239">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34"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1303</v>
      </c>
      <c r="E1342" s="88" t="s">
        <v>946</v>
      </c>
      <c r="F1342" t="s">
        <v>1267</v>
      </c>
      <c r="G1342" s="88" t="s">
        <v>949</v>
      </c>
      <c r="H1342" s="15">
        <v>984</v>
      </c>
      <c r="I1342" s="247" t="s">
        <v>44</v>
      </c>
      <c r="J1342" s="236"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9">
        <f>IF(ISBLANK(INDEX('Policy Characteristics'!F:F,MATCH($C1342,'Policy Characteristics'!$C:$C,0))),"",INDEX('Policy Characteristics'!F:F,MATCH($C1342,'Policy Characteristics'!$C:$C,0)))</f>
        <v>0</v>
      </c>
      <c r="M1342" s="239">
        <f>IF(ISBLANK(INDEX('Policy Characteristics'!G:G,MATCH($C1342,'Policy Characteristics'!$C:$C,0))),"",INDEX('Policy Characteristics'!G:G,MATCH($C1342,'Policy Characteristics'!$C:$C,0)))</f>
        <v>0.25</v>
      </c>
      <c r="N1342" s="239">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34"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1303</v>
      </c>
      <c r="E1343" s="88" t="s">
        <v>947</v>
      </c>
      <c r="F1343" t="s">
        <v>1267</v>
      </c>
      <c r="G1343" s="88" t="s">
        <v>951</v>
      </c>
      <c r="H1343" s="15">
        <v>985</v>
      </c>
      <c r="I1343" s="247" t="s">
        <v>43</v>
      </c>
      <c r="J1343" s="236"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9">
        <f>IF(ISBLANK(INDEX('Policy Characteristics'!F:F,MATCH($C1343,'Policy Characteristics'!$C:$C,0))),"",INDEX('Policy Characteristics'!F:F,MATCH($C1343,'Policy Characteristics'!$C:$C,0)))</f>
        <v>0</v>
      </c>
      <c r="M1343" s="239">
        <f>IF(ISBLANK(INDEX('Policy Characteristics'!G:G,MATCH($C1343,'Policy Characteristics'!$C:$C,0))),"",INDEX('Policy Characteristics'!G:G,MATCH($C1343,'Policy Characteristics'!$C:$C,0)))</f>
        <v>0.25</v>
      </c>
      <c r="N1343" s="239">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34"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1303</v>
      </c>
      <c r="E1344" s="88" t="s">
        <v>948</v>
      </c>
      <c r="F1344" t="s">
        <v>1267</v>
      </c>
      <c r="G1344" s="88" t="s">
        <v>952</v>
      </c>
      <c r="H1344" s="15">
        <v>986</v>
      </c>
      <c r="I1344" s="247" t="s">
        <v>44</v>
      </c>
      <c r="J1344" s="236"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9">
        <f>IF(ISBLANK(INDEX('Policy Characteristics'!F:F,MATCH($C1344,'Policy Characteristics'!$C:$C,0))),"",INDEX('Policy Characteristics'!F:F,MATCH($C1344,'Policy Characteristics'!$C:$C,0)))</f>
        <v>0</v>
      </c>
      <c r="M1344" s="239">
        <f>IF(ISBLANK(INDEX('Policy Characteristics'!G:G,MATCH($C1344,'Policy Characteristics'!$C:$C,0))),"",INDEX('Policy Characteristics'!G:G,MATCH($C1344,'Policy Characteristics'!$C:$C,0)))</f>
        <v>0.25</v>
      </c>
      <c r="N1344" s="239">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34"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1303</v>
      </c>
      <c r="E1345" s="88" t="s">
        <v>945</v>
      </c>
      <c r="F1345" t="s">
        <v>1267</v>
      </c>
      <c r="G1345" s="88" t="s">
        <v>950</v>
      </c>
      <c r="H1345" s="15">
        <v>987</v>
      </c>
      <c r="I1345" s="247" t="s">
        <v>44</v>
      </c>
      <c r="J1345" s="236"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9">
        <f>IF(ISBLANK(INDEX('Policy Characteristics'!F:F,MATCH($C1345,'Policy Characteristics'!$C:$C,0))),"",INDEX('Policy Characteristics'!F:F,MATCH($C1345,'Policy Characteristics'!$C:$C,0)))</f>
        <v>0</v>
      </c>
      <c r="M1345" s="239">
        <f>IF(ISBLANK(INDEX('Policy Characteristics'!G:G,MATCH($C1345,'Policy Characteristics'!$C:$C,0))),"",INDEX('Policy Characteristics'!G:G,MATCH($C1345,'Policy Characteristics'!$C:$C,0)))</f>
        <v>0.25</v>
      </c>
      <c r="N1345" s="239">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34"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1304</v>
      </c>
      <c r="E1346" s="88" t="s">
        <v>642</v>
      </c>
      <c r="F1346" t="s">
        <v>1268</v>
      </c>
      <c r="G1346" s="88" t="s">
        <v>648</v>
      </c>
      <c r="H1346" s="15">
        <v>988</v>
      </c>
      <c r="I1346" s="247" t="s">
        <v>43</v>
      </c>
      <c r="J1346" s="236"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9">
        <f>IF(ISBLANK(INDEX('Policy Characteristics'!F:F,MATCH($C1346,'Policy Characteristics'!$C:$C,0))),"",INDEX('Policy Characteristics'!F:F,MATCH($C1346,'Policy Characteristics'!$C:$C,0)))</f>
        <v>0</v>
      </c>
      <c r="M1346" s="239">
        <f>IF(ISBLANK(INDEX('Policy Characteristics'!G:G,MATCH($C1346,'Policy Characteristics'!$C:$C,0))),"",INDEX('Policy Characteristics'!G:G,MATCH($C1346,'Policy Characteristics'!$C:$C,0)))</f>
        <v>0.25</v>
      </c>
      <c r="N1346" s="239">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34"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1304</v>
      </c>
      <c r="E1347" s="88" t="s">
        <v>643</v>
      </c>
      <c r="F1347" t="s">
        <v>1268</v>
      </c>
      <c r="G1347" s="88" t="s">
        <v>651</v>
      </c>
      <c r="H1347" s="15">
        <v>989</v>
      </c>
      <c r="I1347" s="247" t="s">
        <v>44</v>
      </c>
      <c r="J1347" s="236"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9">
        <f>IF(ISBLANK(INDEX('Policy Characteristics'!F:F,MATCH($C1347,'Policy Characteristics'!$C:$C,0))),"",INDEX('Policy Characteristics'!F:F,MATCH($C1347,'Policy Characteristics'!$C:$C,0)))</f>
        <v>0</v>
      </c>
      <c r="M1347" s="239">
        <f>IF(ISBLANK(INDEX('Policy Characteristics'!G:G,MATCH($C1347,'Policy Characteristics'!$C:$C,0))),"",INDEX('Policy Characteristics'!G:G,MATCH($C1347,'Policy Characteristics'!$C:$C,0)))</f>
        <v>0.25</v>
      </c>
      <c r="N1347" s="239">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34"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1304</v>
      </c>
      <c r="E1348" s="88" t="s">
        <v>644</v>
      </c>
      <c r="F1348" t="s">
        <v>1268</v>
      </c>
      <c r="G1348" s="88" t="s">
        <v>652</v>
      </c>
      <c r="H1348" s="15">
        <v>990</v>
      </c>
      <c r="I1348" s="247" t="s">
        <v>43</v>
      </c>
      <c r="J1348" s="236"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9">
        <f>IF(ISBLANK(INDEX('Policy Characteristics'!F:F,MATCH($C1348,'Policy Characteristics'!$C:$C,0))),"",INDEX('Policy Characteristics'!F:F,MATCH($C1348,'Policy Characteristics'!$C:$C,0)))</f>
        <v>0</v>
      </c>
      <c r="M1348" s="239">
        <f>IF(ISBLANK(INDEX('Policy Characteristics'!G:G,MATCH($C1348,'Policy Characteristics'!$C:$C,0))),"",INDEX('Policy Characteristics'!G:G,MATCH($C1348,'Policy Characteristics'!$C:$C,0)))</f>
        <v>0.25</v>
      </c>
      <c r="N1348" s="239">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34"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1304</v>
      </c>
      <c r="E1349" s="88" t="s">
        <v>645</v>
      </c>
      <c r="F1349" t="s">
        <v>1268</v>
      </c>
      <c r="G1349" s="88" t="s">
        <v>649</v>
      </c>
      <c r="H1349" s="15">
        <v>991</v>
      </c>
      <c r="I1349" s="247" t="s">
        <v>44</v>
      </c>
      <c r="J1349" s="236"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9">
        <f>IF(ISBLANK(INDEX('Policy Characteristics'!F:F,MATCH($C1349,'Policy Characteristics'!$C:$C,0))),"",INDEX('Policy Characteristics'!F:F,MATCH($C1349,'Policy Characteristics'!$C:$C,0)))</f>
        <v>0</v>
      </c>
      <c r="M1349" s="239">
        <f>IF(ISBLANK(INDEX('Policy Characteristics'!G:G,MATCH($C1349,'Policy Characteristics'!$C:$C,0))),"",INDEX('Policy Characteristics'!G:G,MATCH($C1349,'Policy Characteristics'!$C:$C,0)))</f>
        <v>0.25</v>
      </c>
      <c r="N1349" s="239">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34"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1304</v>
      </c>
      <c r="E1350" s="88" t="s">
        <v>646</v>
      </c>
      <c r="F1350" t="s">
        <v>1268</v>
      </c>
      <c r="G1350" s="88" t="s">
        <v>650</v>
      </c>
      <c r="H1350" s="15">
        <v>992</v>
      </c>
      <c r="I1350" s="247" t="s">
        <v>43</v>
      </c>
      <c r="J1350" s="236"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9">
        <f>IF(ISBLANK(INDEX('Policy Characteristics'!F:F,MATCH($C1350,'Policy Characteristics'!$C:$C,0))),"",INDEX('Policy Characteristics'!F:F,MATCH($C1350,'Policy Characteristics'!$C:$C,0)))</f>
        <v>0</v>
      </c>
      <c r="M1350" s="239">
        <f>IF(ISBLANK(INDEX('Policy Characteristics'!G:G,MATCH($C1350,'Policy Characteristics'!$C:$C,0))),"",INDEX('Policy Characteristics'!G:G,MATCH($C1350,'Policy Characteristics'!$C:$C,0)))</f>
        <v>0.25</v>
      </c>
      <c r="N1350" s="239">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34"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1304</v>
      </c>
      <c r="E1351" s="88" t="s">
        <v>647</v>
      </c>
      <c r="F1351" t="s">
        <v>1268</v>
      </c>
      <c r="G1351" s="88" t="s">
        <v>653</v>
      </c>
      <c r="H1351" s="15">
        <v>993</v>
      </c>
      <c r="I1351" s="247" t="s">
        <v>44</v>
      </c>
      <c r="J1351" s="236"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9">
        <f>IF(ISBLANK(INDEX('Policy Characteristics'!F:F,MATCH($C1351,'Policy Characteristics'!$C:$C,0))),"",INDEX('Policy Characteristics'!F:F,MATCH($C1351,'Policy Characteristics'!$C:$C,0)))</f>
        <v>0</v>
      </c>
      <c r="M1351" s="239">
        <f>IF(ISBLANK(INDEX('Policy Characteristics'!G:G,MATCH($C1351,'Policy Characteristics'!$C:$C,0))),"",INDEX('Policy Characteristics'!G:G,MATCH($C1351,'Policy Characteristics'!$C:$C,0)))</f>
        <v>0.25</v>
      </c>
      <c r="N1351" s="239">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34"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1304</v>
      </c>
      <c r="E1352" s="88" t="s">
        <v>946</v>
      </c>
      <c r="F1352" t="s">
        <v>1268</v>
      </c>
      <c r="G1352" s="88" t="s">
        <v>949</v>
      </c>
      <c r="H1352" s="15">
        <v>994</v>
      </c>
      <c r="I1352" s="247" t="s">
        <v>44</v>
      </c>
      <c r="J1352" s="236"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9">
        <f>IF(ISBLANK(INDEX('Policy Characteristics'!F:F,MATCH($C1352,'Policy Characteristics'!$C:$C,0))),"",INDEX('Policy Characteristics'!F:F,MATCH($C1352,'Policy Characteristics'!$C:$C,0)))</f>
        <v>0</v>
      </c>
      <c r="M1352" s="239">
        <f>IF(ISBLANK(INDEX('Policy Characteristics'!G:G,MATCH($C1352,'Policy Characteristics'!$C:$C,0))),"",INDEX('Policy Characteristics'!G:G,MATCH($C1352,'Policy Characteristics'!$C:$C,0)))</f>
        <v>0.25</v>
      </c>
      <c r="N1352" s="239">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34"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1304</v>
      </c>
      <c r="E1353" s="88" t="s">
        <v>947</v>
      </c>
      <c r="F1353" t="s">
        <v>1268</v>
      </c>
      <c r="G1353" s="88" t="s">
        <v>951</v>
      </c>
      <c r="H1353" s="15">
        <v>995</v>
      </c>
      <c r="I1353" s="247" t="s">
        <v>43</v>
      </c>
      <c r="J1353" s="236"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9">
        <f>IF(ISBLANK(INDEX('Policy Characteristics'!F:F,MATCH($C1353,'Policy Characteristics'!$C:$C,0))),"",INDEX('Policy Characteristics'!F:F,MATCH($C1353,'Policy Characteristics'!$C:$C,0)))</f>
        <v>0</v>
      </c>
      <c r="M1353" s="239">
        <f>IF(ISBLANK(INDEX('Policy Characteristics'!G:G,MATCH($C1353,'Policy Characteristics'!$C:$C,0))),"",INDEX('Policy Characteristics'!G:G,MATCH($C1353,'Policy Characteristics'!$C:$C,0)))</f>
        <v>0.25</v>
      </c>
      <c r="N1353" s="239">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34"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1304</v>
      </c>
      <c r="E1354" s="88" t="s">
        <v>948</v>
      </c>
      <c r="F1354" t="s">
        <v>1268</v>
      </c>
      <c r="G1354" s="88" t="s">
        <v>952</v>
      </c>
      <c r="H1354" s="15">
        <v>996</v>
      </c>
      <c r="I1354" s="247" t="s">
        <v>44</v>
      </c>
      <c r="J1354" s="236"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9">
        <f>IF(ISBLANK(INDEX('Policy Characteristics'!F:F,MATCH($C1354,'Policy Characteristics'!$C:$C,0))),"",INDEX('Policy Characteristics'!F:F,MATCH($C1354,'Policy Characteristics'!$C:$C,0)))</f>
        <v>0</v>
      </c>
      <c r="M1354" s="239">
        <f>IF(ISBLANK(INDEX('Policy Characteristics'!G:G,MATCH($C1354,'Policy Characteristics'!$C:$C,0))),"",INDEX('Policy Characteristics'!G:G,MATCH($C1354,'Policy Characteristics'!$C:$C,0)))</f>
        <v>0.25</v>
      </c>
      <c r="N1354" s="239">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34"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1304</v>
      </c>
      <c r="E1355" s="88" t="s">
        <v>945</v>
      </c>
      <c r="F1355" t="s">
        <v>1268</v>
      </c>
      <c r="G1355" s="88" t="s">
        <v>950</v>
      </c>
      <c r="H1355" s="15">
        <v>997</v>
      </c>
      <c r="I1355" s="247" t="s">
        <v>44</v>
      </c>
      <c r="J1355" s="236"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9">
        <f>IF(ISBLANK(INDEX('Policy Characteristics'!F:F,MATCH($C1355,'Policy Characteristics'!$C:$C,0))),"",INDEX('Policy Characteristics'!F:F,MATCH($C1355,'Policy Characteristics'!$C:$C,0)))</f>
        <v>0</v>
      </c>
      <c r="M1355" s="239">
        <f>IF(ISBLANK(INDEX('Policy Characteristics'!G:G,MATCH($C1355,'Policy Characteristics'!$C:$C,0))),"",INDEX('Policy Characteristics'!G:G,MATCH($C1355,'Policy Characteristics'!$C:$C,0)))</f>
        <v>0.25</v>
      </c>
      <c r="N1355" s="239">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34"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1305</v>
      </c>
      <c r="E1356" s="88" t="s">
        <v>642</v>
      </c>
      <c r="F1356" t="s">
        <v>1269</v>
      </c>
      <c r="G1356" s="88" t="s">
        <v>648</v>
      </c>
      <c r="H1356" s="15">
        <v>998</v>
      </c>
      <c r="I1356" s="247" t="s">
        <v>43</v>
      </c>
      <c r="J1356" s="236"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9">
        <f>IF(ISBLANK(INDEX('Policy Characteristics'!F:F,MATCH($C1356,'Policy Characteristics'!$C:$C,0))),"",INDEX('Policy Characteristics'!F:F,MATCH($C1356,'Policy Characteristics'!$C:$C,0)))</f>
        <v>0</v>
      </c>
      <c r="M1356" s="239">
        <f>IF(ISBLANK(INDEX('Policy Characteristics'!G:G,MATCH($C1356,'Policy Characteristics'!$C:$C,0))),"",INDEX('Policy Characteristics'!G:G,MATCH($C1356,'Policy Characteristics'!$C:$C,0)))</f>
        <v>0.25</v>
      </c>
      <c r="N1356" s="239">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34"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1305</v>
      </c>
      <c r="E1357" s="88" t="s">
        <v>643</v>
      </c>
      <c r="F1357" t="s">
        <v>1269</v>
      </c>
      <c r="G1357" s="88" t="s">
        <v>651</v>
      </c>
      <c r="H1357" s="15">
        <v>999</v>
      </c>
      <c r="I1357" s="247" t="s">
        <v>43</v>
      </c>
      <c r="J1357" s="236"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9">
        <f>IF(ISBLANK(INDEX('Policy Characteristics'!F:F,MATCH($C1357,'Policy Characteristics'!$C:$C,0))),"",INDEX('Policy Characteristics'!F:F,MATCH($C1357,'Policy Characteristics'!$C:$C,0)))</f>
        <v>0</v>
      </c>
      <c r="M1357" s="239">
        <f>IF(ISBLANK(INDEX('Policy Characteristics'!G:G,MATCH($C1357,'Policy Characteristics'!$C:$C,0))),"",INDEX('Policy Characteristics'!G:G,MATCH($C1357,'Policy Characteristics'!$C:$C,0)))</f>
        <v>0.25</v>
      </c>
      <c r="N1357" s="239">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34"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1305</v>
      </c>
      <c r="E1358" s="88" t="s">
        <v>644</v>
      </c>
      <c r="F1358" t="s">
        <v>1269</v>
      </c>
      <c r="G1358" s="88" t="s">
        <v>652</v>
      </c>
      <c r="H1358" s="15">
        <v>1000</v>
      </c>
      <c r="I1358" s="247" t="s">
        <v>43</v>
      </c>
      <c r="J1358" s="236"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9">
        <f>IF(ISBLANK(INDEX('Policy Characteristics'!F:F,MATCH($C1358,'Policy Characteristics'!$C:$C,0))),"",INDEX('Policy Characteristics'!F:F,MATCH($C1358,'Policy Characteristics'!$C:$C,0)))</f>
        <v>0</v>
      </c>
      <c r="M1358" s="239">
        <f>IF(ISBLANK(INDEX('Policy Characteristics'!G:G,MATCH($C1358,'Policy Characteristics'!$C:$C,0))),"",INDEX('Policy Characteristics'!G:G,MATCH($C1358,'Policy Characteristics'!$C:$C,0)))</f>
        <v>0.25</v>
      </c>
      <c r="N1358" s="239">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34"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1305</v>
      </c>
      <c r="E1359" s="88" t="s">
        <v>645</v>
      </c>
      <c r="F1359" t="s">
        <v>1269</v>
      </c>
      <c r="G1359" s="88" t="s">
        <v>649</v>
      </c>
      <c r="H1359" s="15">
        <v>1001</v>
      </c>
      <c r="I1359" s="247" t="s">
        <v>44</v>
      </c>
      <c r="J1359" s="236"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9">
        <f>IF(ISBLANK(INDEX('Policy Characteristics'!F:F,MATCH($C1359,'Policy Characteristics'!$C:$C,0))),"",INDEX('Policy Characteristics'!F:F,MATCH($C1359,'Policy Characteristics'!$C:$C,0)))</f>
        <v>0</v>
      </c>
      <c r="M1359" s="239">
        <f>IF(ISBLANK(INDEX('Policy Characteristics'!G:G,MATCH($C1359,'Policy Characteristics'!$C:$C,0))),"",INDEX('Policy Characteristics'!G:G,MATCH($C1359,'Policy Characteristics'!$C:$C,0)))</f>
        <v>0.25</v>
      </c>
      <c r="N1359" s="239">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34"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1305</v>
      </c>
      <c r="E1360" s="88" t="s">
        <v>646</v>
      </c>
      <c r="F1360" t="s">
        <v>1269</v>
      </c>
      <c r="G1360" s="88" t="s">
        <v>650</v>
      </c>
      <c r="H1360" s="15">
        <v>1002</v>
      </c>
      <c r="I1360" s="247" t="s">
        <v>43</v>
      </c>
      <c r="J1360" s="236"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9">
        <f>IF(ISBLANK(INDEX('Policy Characteristics'!F:F,MATCH($C1360,'Policy Characteristics'!$C:$C,0))),"",INDEX('Policy Characteristics'!F:F,MATCH($C1360,'Policy Characteristics'!$C:$C,0)))</f>
        <v>0</v>
      </c>
      <c r="M1360" s="239">
        <f>IF(ISBLANK(INDEX('Policy Characteristics'!G:G,MATCH($C1360,'Policy Characteristics'!$C:$C,0))),"",INDEX('Policy Characteristics'!G:G,MATCH($C1360,'Policy Characteristics'!$C:$C,0)))</f>
        <v>0.25</v>
      </c>
      <c r="N1360" s="239">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34"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1305</v>
      </c>
      <c r="E1361" s="88" t="s">
        <v>647</v>
      </c>
      <c r="F1361" t="s">
        <v>1269</v>
      </c>
      <c r="G1361" s="88" t="s">
        <v>653</v>
      </c>
      <c r="H1361" s="15">
        <v>1003</v>
      </c>
      <c r="I1361" s="247" t="s">
        <v>44</v>
      </c>
      <c r="J1361" s="236"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9">
        <f>IF(ISBLANK(INDEX('Policy Characteristics'!F:F,MATCH($C1361,'Policy Characteristics'!$C:$C,0))),"",INDEX('Policy Characteristics'!F:F,MATCH($C1361,'Policy Characteristics'!$C:$C,0)))</f>
        <v>0</v>
      </c>
      <c r="M1361" s="239">
        <f>IF(ISBLANK(INDEX('Policy Characteristics'!G:G,MATCH($C1361,'Policy Characteristics'!$C:$C,0))),"",INDEX('Policy Characteristics'!G:G,MATCH($C1361,'Policy Characteristics'!$C:$C,0)))</f>
        <v>0.25</v>
      </c>
      <c r="N1361" s="239">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34"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1305</v>
      </c>
      <c r="E1362" s="88" t="s">
        <v>946</v>
      </c>
      <c r="F1362" t="s">
        <v>1269</v>
      </c>
      <c r="G1362" s="88" t="s">
        <v>949</v>
      </c>
      <c r="H1362" s="15">
        <v>1004</v>
      </c>
      <c r="I1362" s="247" t="s">
        <v>44</v>
      </c>
      <c r="J1362" s="236"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9">
        <f>IF(ISBLANK(INDEX('Policy Characteristics'!F:F,MATCH($C1362,'Policy Characteristics'!$C:$C,0))),"",INDEX('Policy Characteristics'!F:F,MATCH($C1362,'Policy Characteristics'!$C:$C,0)))</f>
        <v>0</v>
      </c>
      <c r="M1362" s="239">
        <f>IF(ISBLANK(INDEX('Policy Characteristics'!G:G,MATCH($C1362,'Policy Characteristics'!$C:$C,0))),"",INDEX('Policy Characteristics'!G:G,MATCH($C1362,'Policy Characteristics'!$C:$C,0)))</f>
        <v>0.25</v>
      </c>
      <c r="N1362" s="239">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34"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1305</v>
      </c>
      <c r="E1363" s="88" t="s">
        <v>947</v>
      </c>
      <c r="F1363" t="s">
        <v>1269</v>
      </c>
      <c r="G1363" s="88" t="s">
        <v>951</v>
      </c>
      <c r="H1363" s="15">
        <v>1005</v>
      </c>
      <c r="I1363" s="247" t="s">
        <v>43</v>
      </c>
      <c r="J1363" s="236"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9">
        <f>IF(ISBLANK(INDEX('Policy Characteristics'!F:F,MATCH($C1363,'Policy Characteristics'!$C:$C,0))),"",INDEX('Policy Characteristics'!F:F,MATCH($C1363,'Policy Characteristics'!$C:$C,0)))</f>
        <v>0</v>
      </c>
      <c r="M1363" s="239">
        <f>IF(ISBLANK(INDEX('Policy Characteristics'!G:G,MATCH($C1363,'Policy Characteristics'!$C:$C,0))),"",INDEX('Policy Characteristics'!G:G,MATCH($C1363,'Policy Characteristics'!$C:$C,0)))</f>
        <v>0.25</v>
      </c>
      <c r="N1363" s="239">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34"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1305</v>
      </c>
      <c r="E1364" s="88" t="s">
        <v>948</v>
      </c>
      <c r="F1364" t="s">
        <v>1269</v>
      </c>
      <c r="G1364" s="88" t="s">
        <v>952</v>
      </c>
      <c r="H1364" s="15">
        <v>1006</v>
      </c>
      <c r="I1364" s="247" t="s">
        <v>43</v>
      </c>
      <c r="J1364" s="236"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9">
        <f>IF(ISBLANK(INDEX('Policy Characteristics'!F:F,MATCH($C1364,'Policy Characteristics'!$C:$C,0))),"",INDEX('Policy Characteristics'!F:F,MATCH($C1364,'Policy Characteristics'!$C:$C,0)))</f>
        <v>0</v>
      </c>
      <c r="M1364" s="239">
        <f>IF(ISBLANK(INDEX('Policy Characteristics'!G:G,MATCH($C1364,'Policy Characteristics'!$C:$C,0))),"",INDEX('Policy Characteristics'!G:G,MATCH($C1364,'Policy Characteristics'!$C:$C,0)))</f>
        <v>0.25</v>
      </c>
      <c r="N1364" s="239">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34"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1305</v>
      </c>
      <c r="E1365" s="88" t="s">
        <v>945</v>
      </c>
      <c r="F1365" t="s">
        <v>1269</v>
      </c>
      <c r="G1365" s="88" t="s">
        <v>950</v>
      </c>
      <c r="H1365" s="15">
        <v>1007</v>
      </c>
      <c r="I1365" s="247" t="s">
        <v>44</v>
      </c>
      <c r="J1365" s="236"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9">
        <f>IF(ISBLANK(INDEX('Policy Characteristics'!F:F,MATCH($C1365,'Policy Characteristics'!$C:$C,0))),"",INDEX('Policy Characteristics'!F:F,MATCH($C1365,'Policy Characteristics'!$C:$C,0)))</f>
        <v>0</v>
      </c>
      <c r="M1365" s="239">
        <f>IF(ISBLANK(INDEX('Policy Characteristics'!G:G,MATCH($C1365,'Policy Characteristics'!$C:$C,0))),"",INDEX('Policy Characteristics'!G:G,MATCH($C1365,'Policy Characteristics'!$C:$C,0)))</f>
        <v>0.25</v>
      </c>
      <c r="N1365" s="239">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34"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1306</v>
      </c>
      <c r="E1366" s="88" t="s">
        <v>642</v>
      </c>
      <c r="F1366" t="s">
        <v>1270</v>
      </c>
      <c r="G1366" s="88" t="s">
        <v>648</v>
      </c>
      <c r="H1366" s="15">
        <v>1008</v>
      </c>
      <c r="I1366" s="247" t="s">
        <v>43</v>
      </c>
      <c r="J1366" s="236"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9">
        <f>IF(ISBLANK(INDEX('Policy Characteristics'!F:F,MATCH($C1366,'Policy Characteristics'!$C:$C,0))),"",INDEX('Policy Characteristics'!F:F,MATCH($C1366,'Policy Characteristics'!$C:$C,0)))</f>
        <v>0</v>
      </c>
      <c r="M1366" s="239">
        <f>IF(ISBLANK(INDEX('Policy Characteristics'!G:G,MATCH($C1366,'Policy Characteristics'!$C:$C,0))),"",INDEX('Policy Characteristics'!G:G,MATCH($C1366,'Policy Characteristics'!$C:$C,0)))</f>
        <v>0.25</v>
      </c>
      <c r="N1366" s="239">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34"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1306</v>
      </c>
      <c r="E1367" s="88" t="s">
        <v>643</v>
      </c>
      <c r="F1367" t="s">
        <v>1270</v>
      </c>
      <c r="G1367" s="88" t="s">
        <v>651</v>
      </c>
      <c r="H1367" s="15">
        <v>1009</v>
      </c>
      <c r="I1367" s="247" t="s">
        <v>43</v>
      </c>
      <c r="J1367" s="236"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9">
        <f>IF(ISBLANK(INDEX('Policy Characteristics'!F:F,MATCH($C1367,'Policy Characteristics'!$C:$C,0))),"",INDEX('Policy Characteristics'!F:F,MATCH($C1367,'Policy Characteristics'!$C:$C,0)))</f>
        <v>0</v>
      </c>
      <c r="M1367" s="239">
        <f>IF(ISBLANK(INDEX('Policy Characteristics'!G:G,MATCH($C1367,'Policy Characteristics'!$C:$C,0))),"",INDEX('Policy Characteristics'!G:G,MATCH($C1367,'Policy Characteristics'!$C:$C,0)))</f>
        <v>0.25</v>
      </c>
      <c r="N1367" s="239">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34"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1306</v>
      </c>
      <c r="E1368" s="88" t="s">
        <v>644</v>
      </c>
      <c r="F1368" t="s">
        <v>1270</v>
      </c>
      <c r="G1368" s="88" t="s">
        <v>652</v>
      </c>
      <c r="H1368" s="15">
        <v>1010</v>
      </c>
      <c r="I1368" s="247" t="s">
        <v>43</v>
      </c>
      <c r="J1368" s="236"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9">
        <f>IF(ISBLANK(INDEX('Policy Characteristics'!F:F,MATCH($C1368,'Policy Characteristics'!$C:$C,0))),"",INDEX('Policy Characteristics'!F:F,MATCH($C1368,'Policy Characteristics'!$C:$C,0)))</f>
        <v>0</v>
      </c>
      <c r="M1368" s="239">
        <f>IF(ISBLANK(INDEX('Policy Characteristics'!G:G,MATCH($C1368,'Policy Characteristics'!$C:$C,0))),"",INDEX('Policy Characteristics'!G:G,MATCH($C1368,'Policy Characteristics'!$C:$C,0)))</f>
        <v>0.25</v>
      </c>
      <c r="N1368" s="239">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34"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1306</v>
      </c>
      <c r="E1369" s="88" t="s">
        <v>645</v>
      </c>
      <c r="F1369" t="s">
        <v>1270</v>
      </c>
      <c r="G1369" s="88" t="s">
        <v>649</v>
      </c>
      <c r="H1369" s="15">
        <v>1011</v>
      </c>
      <c r="I1369" s="247" t="s">
        <v>44</v>
      </c>
      <c r="J1369" s="236"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9">
        <f>IF(ISBLANK(INDEX('Policy Characteristics'!F:F,MATCH($C1369,'Policy Characteristics'!$C:$C,0))),"",INDEX('Policy Characteristics'!F:F,MATCH($C1369,'Policy Characteristics'!$C:$C,0)))</f>
        <v>0</v>
      </c>
      <c r="M1369" s="239">
        <f>IF(ISBLANK(INDEX('Policy Characteristics'!G:G,MATCH($C1369,'Policy Characteristics'!$C:$C,0))),"",INDEX('Policy Characteristics'!G:G,MATCH($C1369,'Policy Characteristics'!$C:$C,0)))</f>
        <v>0.25</v>
      </c>
      <c r="N1369" s="239">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34"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1306</v>
      </c>
      <c r="E1370" s="88" t="s">
        <v>646</v>
      </c>
      <c r="F1370" t="s">
        <v>1270</v>
      </c>
      <c r="G1370" s="88" t="s">
        <v>650</v>
      </c>
      <c r="H1370" s="15">
        <v>1012</v>
      </c>
      <c r="I1370" s="247" t="s">
        <v>43</v>
      </c>
      <c r="J1370" s="236"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9">
        <f>IF(ISBLANK(INDEX('Policy Characteristics'!F:F,MATCH($C1370,'Policy Characteristics'!$C:$C,0))),"",INDEX('Policy Characteristics'!F:F,MATCH($C1370,'Policy Characteristics'!$C:$C,0)))</f>
        <v>0</v>
      </c>
      <c r="M1370" s="239">
        <f>IF(ISBLANK(INDEX('Policy Characteristics'!G:G,MATCH($C1370,'Policy Characteristics'!$C:$C,0))),"",INDEX('Policy Characteristics'!G:G,MATCH($C1370,'Policy Characteristics'!$C:$C,0)))</f>
        <v>0.25</v>
      </c>
      <c r="N1370" s="239">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34"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1306</v>
      </c>
      <c r="E1371" s="88" t="s">
        <v>647</v>
      </c>
      <c r="F1371" t="s">
        <v>1270</v>
      </c>
      <c r="G1371" s="88" t="s">
        <v>653</v>
      </c>
      <c r="H1371" s="15">
        <v>1013</v>
      </c>
      <c r="I1371" s="247" t="s">
        <v>44</v>
      </c>
      <c r="J1371" s="236"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9">
        <f>IF(ISBLANK(INDEX('Policy Characteristics'!F:F,MATCH($C1371,'Policy Characteristics'!$C:$C,0))),"",INDEX('Policy Characteristics'!F:F,MATCH($C1371,'Policy Characteristics'!$C:$C,0)))</f>
        <v>0</v>
      </c>
      <c r="M1371" s="239">
        <f>IF(ISBLANK(INDEX('Policy Characteristics'!G:G,MATCH($C1371,'Policy Characteristics'!$C:$C,0))),"",INDEX('Policy Characteristics'!G:G,MATCH($C1371,'Policy Characteristics'!$C:$C,0)))</f>
        <v>0.25</v>
      </c>
      <c r="N1371" s="239">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34"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1306</v>
      </c>
      <c r="E1372" s="88" t="s">
        <v>946</v>
      </c>
      <c r="F1372" t="s">
        <v>1270</v>
      </c>
      <c r="G1372" s="88" t="s">
        <v>949</v>
      </c>
      <c r="H1372" s="15">
        <v>1014</v>
      </c>
      <c r="I1372" s="247" t="s">
        <v>44</v>
      </c>
      <c r="J1372" s="236"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9">
        <f>IF(ISBLANK(INDEX('Policy Characteristics'!F:F,MATCH($C1372,'Policy Characteristics'!$C:$C,0))),"",INDEX('Policy Characteristics'!F:F,MATCH($C1372,'Policy Characteristics'!$C:$C,0)))</f>
        <v>0</v>
      </c>
      <c r="M1372" s="239">
        <f>IF(ISBLANK(INDEX('Policy Characteristics'!G:G,MATCH($C1372,'Policy Characteristics'!$C:$C,0))),"",INDEX('Policy Characteristics'!G:G,MATCH($C1372,'Policy Characteristics'!$C:$C,0)))</f>
        <v>0.25</v>
      </c>
      <c r="N1372" s="239">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34"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1306</v>
      </c>
      <c r="E1373" s="88" t="s">
        <v>947</v>
      </c>
      <c r="F1373" t="s">
        <v>1270</v>
      </c>
      <c r="G1373" s="88" t="s">
        <v>951</v>
      </c>
      <c r="H1373" s="15">
        <v>1015</v>
      </c>
      <c r="I1373" s="247" t="s">
        <v>43</v>
      </c>
      <c r="J1373" s="236"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9">
        <f>IF(ISBLANK(INDEX('Policy Characteristics'!F:F,MATCH($C1373,'Policy Characteristics'!$C:$C,0))),"",INDEX('Policy Characteristics'!F:F,MATCH($C1373,'Policy Characteristics'!$C:$C,0)))</f>
        <v>0</v>
      </c>
      <c r="M1373" s="239">
        <f>IF(ISBLANK(INDEX('Policy Characteristics'!G:G,MATCH($C1373,'Policy Characteristics'!$C:$C,0))),"",INDEX('Policy Characteristics'!G:G,MATCH($C1373,'Policy Characteristics'!$C:$C,0)))</f>
        <v>0.25</v>
      </c>
      <c r="N1373" s="239">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34"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1306</v>
      </c>
      <c r="E1374" s="88" t="s">
        <v>948</v>
      </c>
      <c r="F1374" t="s">
        <v>1270</v>
      </c>
      <c r="G1374" s="88" t="s">
        <v>952</v>
      </c>
      <c r="H1374" s="15">
        <v>1016</v>
      </c>
      <c r="I1374" s="247" t="s">
        <v>43</v>
      </c>
      <c r="J1374" s="236"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9">
        <f>IF(ISBLANK(INDEX('Policy Characteristics'!F:F,MATCH($C1374,'Policy Characteristics'!$C:$C,0))),"",INDEX('Policy Characteristics'!F:F,MATCH($C1374,'Policy Characteristics'!$C:$C,0)))</f>
        <v>0</v>
      </c>
      <c r="M1374" s="239">
        <f>IF(ISBLANK(INDEX('Policy Characteristics'!G:G,MATCH($C1374,'Policy Characteristics'!$C:$C,0))),"",INDEX('Policy Characteristics'!G:G,MATCH($C1374,'Policy Characteristics'!$C:$C,0)))</f>
        <v>0.25</v>
      </c>
      <c r="N1374" s="239">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34"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1306</v>
      </c>
      <c r="E1375" s="88" t="s">
        <v>945</v>
      </c>
      <c r="F1375" t="s">
        <v>1270</v>
      </c>
      <c r="G1375" s="88" t="s">
        <v>950</v>
      </c>
      <c r="H1375" s="15">
        <v>1017</v>
      </c>
      <c r="I1375" s="247" t="s">
        <v>44</v>
      </c>
      <c r="J1375" s="236"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9">
        <f>IF(ISBLANK(INDEX('Policy Characteristics'!F:F,MATCH($C1375,'Policy Characteristics'!$C:$C,0))),"",INDEX('Policy Characteristics'!F:F,MATCH($C1375,'Policy Characteristics'!$C:$C,0)))</f>
        <v>0</v>
      </c>
      <c r="M1375" s="239">
        <f>IF(ISBLANK(INDEX('Policy Characteristics'!G:G,MATCH($C1375,'Policy Characteristics'!$C:$C,0))),"",INDEX('Policy Characteristics'!G:G,MATCH($C1375,'Policy Characteristics'!$C:$C,0)))</f>
        <v>0.25</v>
      </c>
      <c r="N1375" s="239">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34"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1307</v>
      </c>
      <c r="E1376" s="88" t="s">
        <v>642</v>
      </c>
      <c r="F1376" t="s">
        <v>1271</v>
      </c>
      <c r="G1376" s="88" t="s">
        <v>648</v>
      </c>
      <c r="H1376" s="15">
        <v>1018</v>
      </c>
      <c r="I1376" s="247" t="s">
        <v>43</v>
      </c>
      <c r="J1376" s="236"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9">
        <f>IF(ISBLANK(INDEX('Policy Characteristics'!F:F,MATCH($C1376,'Policy Characteristics'!$C:$C,0))),"",INDEX('Policy Characteristics'!F:F,MATCH($C1376,'Policy Characteristics'!$C:$C,0)))</f>
        <v>0</v>
      </c>
      <c r="M1376" s="239">
        <f>IF(ISBLANK(INDEX('Policy Characteristics'!G:G,MATCH($C1376,'Policy Characteristics'!$C:$C,0))),"",INDEX('Policy Characteristics'!G:G,MATCH($C1376,'Policy Characteristics'!$C:$C,0)))</f>
        <v>0.25</v>
      </c>
      <c r="N1376" s="239">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34"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1307</v>
      </c>
      <c r="E1377" s="88" t="s">
        <v>643</v>
      </c>
      <c r="F1377" t="s">
        <v>1271</v>
      </c>
      <c r="G1377" s="88" t="s">
        <v>651</v>
      </c>
      <c r="H1377" s="15">
        <v>1019</v>
      </c>
      <c r="I1377" s="247" t="s">
        <v>43</v>
      </c>
      <c r="J1377" s="236"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9">
        <f>IF(ISBLANK(INDEX('Policy Characteristics'!F:F,MATCH($C1377,'Policy Characteristics'!$C:$C,0))),"",INDEX('Policy Characteristics'!F:F,MATCH($C1377,'Policy Characteristics'!$C:$C,0)))</f>
        <v>0</v>
      </c>
      <c r="M1377" s="239">
        <f>IF(ISBLANK(INDEX('Policy Characteristics'!G:G,MATCH($C1377,'Policy Characteristics'!$C:$C,0))),"",INDEX('Policy Characteristics'!G:G,MATCH($C1377,'Policy Characteristics'!$C:$C,0)))</f>
        <v>0.25</v>
      </c>
      <c r="N1377" s="239">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34"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1307</v>
      </c>
      <c r="E1378" s="88" t="s">
        <v>644</v>
      </c>
      <c r="F1378" t="s">
        <v>1271</v>
      </c>
      <c r="G1378" s="88" t="s">
        <v>652</v>
      </c>
      <c r="H1378" s="15">
        <v>1020</v>
      </c>
      <c r="I1378" s="247" t="s">
        <v>43</v>
      </c>
      <c r="J1378" s="236"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9">
        <f>IF(ISBLANK(INDEX('Policy Characteristics'!F:F,MATCH($C1378,'Policy Characteristics'!$C:$C,0))),"",INDEX('Policy Characteristics'!F:F,MATCH($C1378,'Policy Characteristics'!$C:$C,0)))</f>
        <v>0</v>
      </c>
      <c r="M1378" s="239">
        <f>IF(ISBLANK(INDEX('Policy Characteristics'!G:G,MATCH($C1378,'Policy Characteristics'!$C:$C,0))),"",INDEX('Policy Characteristics'!G:G,MATCH($C1378,'Policy Characteristics'!$C:$C,0)))</f>
        <v>0.25</v>
      </c>
      <c r="N1378" s="239">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34"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1307</v>
      </c>
      <c r="E1379" s="88" t="s">
        <v>645</v>
      </c>
      <c r="F1379" t="s">
        <v>1271</v>
      </c>
      <c r="G1379" s="88" t="s">
        <v>649</v>
      </c>
      <c r="H1379" s="15">
        <v>1021</v>
      </c>
      <c r="I1379" s="247" t="s">
        <v>44</v>
      </c>
      <c r="J1379" s="236"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9">
        <f>IF(ISBLANK(INDEX('Policy Characteristics'!F:F,MATCH($C1379,'Policy Characteristics'!$C:$C,0))),"",INDEX('Policy Characteristics'!F:F,MATCH($C1379,'Policy Characteristics'!$C:$C,0)))</f>
        <v>0</v>
      </c>
      <c r="M1379" s="239">
        <f>IF(ISBLANK(INDEX('Policy Characteristics'!G:G,MATCH($C1379,'Policy Characteristics'!$C:$C,0))),"",INDEX('Policy Characteristics'!G:G,MATCH($C1379,'Policy Characteristics'!$C:$C,0)))</f>
        <v>0.25</v>
      </c>
      <c r="N1379" s="239">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34"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1307</v>
      </c>
      <c r="E1380" s="88" t="s">
        <v>646</v>
      </c>
      <c r="F1380" t="s">
        <v>1271</v>
      </c>
      <c r="G1380" s="88" t="s">
        <v>650</v>
      </c>
      <c r="H1380" s="15">
        <v>1022</v>
      </c>
      <c r="I1380" s="247" t="s">
        <v>43</v>
      </c>
      <c r="J1380" s="236"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9">
        <f>IF(ISBLANK(INDEX('Policy Characteristics'!F:F,MATCH($C1380,'Policy Characteristics'!$C:$C,0))),"",INDEX('Policy Characteristics'!F:F,MATCH($C1380,'Policy Characteristics'!$C:$C,0)))</f>
        <v>0</v>
      </c>
      <c r="M1380" s="239">
        <f>IF(ISBLANK(INDEX('Policy Characteristics'!G:G,MATCH($C1380,'Policy Characteristics'!$C:$C,0))),"",INDEX('Policy Characteristics'!G:G,MATCH($C1380,'Policy Characteristics'!$C:$C,0)))</f>
        <v>0.25</v>
      </c>
      <c r="N1380" s="239">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34"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1307</v>
      </c>
      <c r="E1381" s="88" t="s">
        <v>647</v>
      </c>
      <c r="F1381" t="s">
        <v>1271</v>
      </c>
      <c r="G1381" s="88" t="s">
        <v>653</v>
      </c>
      <c r="H1381" s="15">
        <v>1023</v>
      </c>
      <c r="I1381" s="247" t="s">
        <v>44</v>
      </c>
      <c r="J1381" s="236"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9">
        <f>IF(ISBLANK(INDEX('Policy Characteristics'!F:F,MATCH($C1381,'Policy Characteristics'!$C:$C,0))),"",INDEX('Policy Characteristics'!F:F,MATCH($C1381,'Policy Characteristics'!$C:$C,0)))</f>
        <v>0</v>
      </c>
      <c r="M1381" s="239">
        <f>IF(ISBLANK(INDEX('Policy Characteristics'!G:G,MATCH($C1381,'Policy Characteristics'!$C:$C,0))),"",INDEX('Policy Characteristics'!G:G,MATCH($C1381,'Policy Characteristics'!$C:$C,0)))</f>
        <v>0.25</v>
      </c>
      <c r="N1381" s="239">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34"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1307</v>
      </c>
      <c r="E1382" s="88" t="s">
        <v>946</v>
      </c>
      <c r="F1382" t="s">
        <v>1271</v>
      </c>
      <c r="G1382" s="88" t="s">
        <v>949</v>
      </c>
      <c r="H1382" s="15">
        <v>1024</v>
      </c>
      <c r="I1382" s="247" t="s">
        <v>44</v>
      </c>
      <c r="J1382" s="236"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9">
        <f>IF(ISBLANK(INDEX('Policy Characteristics'!F:F,MATCH($C1382,'Policy Characteristics'!$C:$C,0))),"",INDEX('Policy Characteristics'!F:F,MATCH($C1382,'Policy Characteristics'!$C:$C,0)))</f>
        <v>0</v>
      </c>
      <c r="M1382" s="239">
        <f>IF(ISBLANK(INDEX('Policy Characteristics'!G:G,MATCH($C1382,'Policy Characteristics'!$C:$C,0))),"",INDEX('Policy Characteristics'!G:G,MATCH($C1382,'Policy Characteristics'!$C:$C,0)))</f>
        <v>0.25</v>
      </c>
      <c r="N1382" s="239">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34"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1307</v>
      </c>
      <c r="E1383" s="88" t="s">
        <v>947</v>
      </c>
      <c r="F1383" t="s">
        <v>1271</v>
      </c>
      <c r="G1383" s="88" t="s">
        <v>951</v>
      </c>
      <c r="H1383" s="15">
        <v>1025</v>
      </c>
      <c r="I1383" s="247" t="s">
        <v>43</v>
      </c>
      <c r="J1383" s="236"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9">
        <f>IF(ISBLANK(INDEX('Policy Characteristics'!F:F,MATCH($C1383,'Policy Characteristics'!$C:$C,0))),"",INDEX('Policy Characteristics'!F:F,MATCH($C1383,'Policy Characteristics'!$C:$C,0)))</f>
        <v>0</v>
      </c>
      <c r="M1383" s="239">
        <f>IF(ISBLANK(INDEX('Policy Characteristics'!G:G,MATCH($C1383,'Policy Characteristics'!$C:$C,0))),"",INDEX('Policy Characteristics'!G:G,MATCH($C1383,'Policy Characteristics'!$C:$C,0)))</f>
        <v>0.25</v>
      </c>
      <c r="N1383" s="239">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34"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1307</v>
      </c>
      <c r="E1384" s="88" t="s">
        <v>948</v>
      </c>
      <c r="F1384" t="s">
        <v>1271</v>
      </c>
      <c r="G1384" s="88" t="s">
        <v>952</v>
      </c>
      <c r="H1384" s="15">
        <v>1026</v>
      </c>
      <c r="I1384" s="247" t="s">
        <v>43</v>
      </c>
      <c r="J1384" s="236"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9">
        <f>IF(ISBLANK(INDEX('Policy Characteristics'!F:F,MATCH($C1384,'Policy Characteristics'!$C:$C,0))),"",INDEX('Policy Characteristics'!F:F,MATCH($C1384,'Policy Characteristics'!$C:$C,0)))</f>
        <v>0</v>
      </c>
      <c r="M1384" s="239">
        <f>IF(ISBLANK(INDEX('Policy Characteristics'!G:G,MATCH($C1384,'Policy Characteristics'!$C:$C,0))),"",INDEX('Policy Characteristics'!G:G,MATCH($C1384,'Policy Characteristics'!$C:$C,0)))</f>
        <v>0.25</v>
      </c>
      <c r="N1384" s="239">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34"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1307</v>
      </c>
      <c r="E1385" s="88" t="s">
        <v>945</v>
      </c>
      <c r="F1385" t="s">
        <v>1271</v>
      </c>
      <c r="G1385" s="88" t="s">
        <v>950</v>
      </c>
      <c r="H1385" s="15">
        <v>1027</v>
      </c>
      <c r="I1385" s="247" t="s">
        <v>44</v>
      </c>
      <c r="J1385" s="236"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9">
        <f>IF(ISBLANK(INDEX('Policy Characteristics'!F:F,MATCH($C1385,'Policy Characteristics'!$C:$C,0))),"",INDEX('Policy Characteristics'!F:F,MATCH($C1385,'Policy Characteristics'!$C:$C,0)))</f>
        <v>0</v>
      </c>
      <c r="M1385" s="239">
        <f>IF(ISBLANK(INDEX('Policy Characteristics'!G:G,MATCH($C1385,'Policy Characteristics'!$C:$C,0))),"",INDEX('Policy Characteristics'!G:G,MATCH($C1385,'Policy Characteristics'!$C:$C,0)))</f>
        <v>0.25</v>
      </c>
      <c r="N1385" s="239">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34"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1308</v>
      </c>
      <c r="E1386" s="88" t="s">
        <v>642</v>
      </c>
      <c r="F1386" t="s">
        <v>1272</v>
      </c>
      <c r="G1386" s="88" t="s">
        <v>648</v>
      </c>
      <c r="H1386" s="15">
        <v>1028</v>
      </c>
      <c r="I1386" s="247" t="s">
        <v>43</v>
      </c>
      <c r="J1386" s="236"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9">
        <f>IF(ISBLANK(INDEX('Policy Characteristics'!F:F,MATCH($C1386,'Policy Characteristics'!$C:$C,0))),"",INDEX('Policy Characteristics'!F:F,MATCH($C1386,'Policy Characteristics'!$C:$C,0)))</f>
        <v>0</v>
      </c>
      <c r="M1386" s="239">
        <f>IF(ISBLANK(INDEX('Policy Characteristics'!G:G,MATCH($C1386,'Policy Characteristics'!$C:$C,0))),"",INDEX('Policy Characteristics'!G:G,MATCH($C1386,'Policy Characteristics'!$C:$C,0)))</f>
        <v>0.25</v>
      </c>
      <c r="N1386" s="239">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34"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1308</v>
      </c>
      <c r="E1387" s="88" t="s">
        <v>643</v>
      </c>
      <c r="F1387" t="s">
        <v>1272</v>
      </c>
      <c r="G1387" s="88" t="s">
        <v>651</v>
      </c>
      <c r="H1387" s="15">
        <v>1029</v>
      </c>
      <c r="I1387" s="247" t="s">
        <v>43</v>
      </c>
      <c r="J1387" s="236"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9">
        <f>IF(ISBLANK(INDEX('Policy Characteristics'!F:F,MATCH($C1387,'Policy Characteristics'!$C:$C,0))),"",INDEX('Policy Characteristics'!F:F,MATCH($C1387,'Policy Characteristics'!$C:$C,0)))</f>
        <v>0</v>
      </c>
      <c r="M1387" s="239">
        <f>IF(ISBLANK(INDEX('Policy Characteristics'!G:G,MATCH($C1387,'Policy Characteristics'!$C:$C,0))),"",INDEX('Policy Characteristics'!G:G,MATCH($C1387,'Policy Characteristics'!$C:$C,0)))</f>
        <v>0.25</v>
      </c>
      <c r="N1387" s="239">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34"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1308</v>
      </c>
      <c r="E1388" s="88" t="s">
        <v>644</v>
      </c>
      <c r="F1388" t="s">
        <v>1272</v>
      </c>
      <c r="G1388" s="88" t="s">
        <v>652</v>
      </c>
      <c r="H1388" s="15">
        <v>1030</v>
      </c>
      <c r="I1388" s="247" t="s">
        <v>43</v>
      </c>
      <c r="J1388" s="236"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9">
        <f>IF(ISBLANK(INDEX('Policy Characteristics'!F:F,MATCH($C1388,'Policy Characteristics'!$C:$C,0))),"",INDEX('Policy Characteristics'!F:F,MATCH($C1388,'Policy Characteristics'!$C:$C,0)))</f>
        <v>0</v>
      </c>
      <c r="M1388" s="239">
        <f>IF(ISBLANK(INDEX('Policy Characteristics'!G:G,MATCH($C1388,'Policy Characteristics'!$C:$C,0))),"",INDEX('Policy Characteristics'!G:G,MATCH($C1388,'Policy Characteristics'!$C:$C,0)))</f>
        <v>0.25</v>
      </c>
      <c r="N1388" s="239">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34"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1308</v>
      </c>
      <c r="E1389" s="88" t="s">
        <v>645</v>
      </c>
      <c r="F1389" t="s">
        <v>1272</v>
      </c>
      <c r="G1389" s="88" t="s">
        <v>649</v>
      </c>
      <c r="H1389" s="15">
        <v>1031</v>
      </c>
      <c r="I1389" s="247" t="s">
        <v>44</v>
      </c>
      <c r="J1389" s="236"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9">
        <f>IF(ISBLANK(INDEX('Policy Characteristics'!F:F,MATCH($C1389,'Policy Characteristics'!$C:$C,0))),"",INDEX('Policy Characteristics'!F:F,MATCH($C1389,'Policy Characteristics'!$C:$C,0)))</f>
        <v>0</v>
      </c>
      <c r="M1389" s="239">
        <f>IF(ISBLANK(INDEX('Policy Characteristics'!G:G,MATCH($C1389,'Policy Characteristics'!$C:$C,0))),"",INDEX('Policy Characteristics'!G:G,MATCH($C1389,'Policy Characteristics'!$C:$C,0)))</f>
        <v>0.25</v>
      </c>
      <c r="N1389" s="239">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34"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1308</v>
      </c>
      <c r="E1390" s="88" t="s">
        <v>646</v>
      </c>
      <c r="F1390" t="s">
        <v>1272</v>
      </c>
      <c r="G1390" s="88" t="s">
        <v>650</v>
      </c>
      <c r="H1390" s="15">
        <v>1032</v>
      </c>
      <c r="I1390" s="247" t="s">
        <v>43</v>
      </c>
      <c r="J1390" s="236"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9">
        <f>IF(ISBLANK(INDEX('Policy Characteristics'!F:F,MATCH($C1390,'Policy Characteristics'!$C:$C,0))),"",INDEX('Policy Characteristics'!F:F,MATCH($C1390,'Policy Characteristics'!$C:$C,0)))</f>
        <v>0</v>
      </c>
      <c r="M1390" s="239">
        <f>IF(ISBLANK(INDEX('Policy Characteristics'!G:G,MATCH($C1390,'Policy Characteristics'!$C:$C,0))),"",INDEX('Policy Characteristics'!G:G,MATCH($C1390,'Policy Characteristics'!$C:$C,0)))</f>
        <v>0.25</v>
      </c>
      <c r="N1390" s="239">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34"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1308</v>
      </c>
      <c r="E1391" s="88" t="s">
        <v>647</v>
      </c>
      <c r="F1391" t="s">
        <v>1272</v>
      </c>
      <c r="G1391" s="88" t="s">
        <v>653</v>
      </c>
      <c r="H1391" s="15">
        <v>1033</v>
      </c>
      <c r="I1391" s="247" t="s">
        <v>44</v>
      </c>
      <c r="J1391" s="236"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9">
        <f>IF(ISBLANK(INDEX('Policy Characteristics'!F:F,MATCH($C1391,'Policy Characteristics'!$C:$C,0))),"",INDEX('Policy Characteristics'!F:F,MATCH($C1391,'Policy Characteristics'!$C:$C,0)))</f>
        <v>0</v>
      </c>
      <c r="M1391" s="239">
        <f>IF(ISBLANK(INDEX('Policy Characteristics'!G:G,MATCH($C1391,'Policy Characteristics'!$C:$C,0))),"",INDEX('Policy Characteristics'!G:G,MATCH($C1391,'Policy Characteristics'!$C:$C,0)))</f>
        <v>0.25</v>
      </c>
      <c r="N1391" s="239">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34"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1308</v>
      </c>
      <c r="E1392" s="88" t="s">
        <v>946</v>
      </c>
      <c r="F1392" t="s">
        <v>1272</v>
      </c>
      <c r="G1392" s="88" t="s">
        <v>949</v>
      </c>
      <c r="H1392" s="15">
        <v>1034</v>
      </c>
      <c r="I1392" s="247" t="s">
        <v>44</v>
      </c>
      <c r="J1392" s="236"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9">
        <f>IF(ISBLANK(INDEX('Policy Characteristics'!F:F,MATCH($C1392,'Policy Characteristics'!$C:$C,0))),"",INDEX('Policy Characteristics'!F:F,MATCH($C1392,'Policy Characteristics'!$C:$C,0)))</f>
        <v>0</v>
      </c>
      <c r="M1392" s="239">
        <f>IF(ISBLANK(INDEX('Policy Characteristics'!G:G,MATCH($C1392,'Policy Characteristics'!$C:$C,0))),"",INDEX('Policy Characteristics'!G:G,MATCH($C1392,'Policy Characteristics'!$C:$C,0)))</f>
        <v>0.25</v>
      </c>
      <c r="N1392" s="239">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34"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1308</v>
      </c>
      <c r="E1393" s="88" t="s">
        <v>947</v>
      </c>
      <c r="F1393" t="s">
        <v>1272</v>
      </c>
      <c r="G1393" s="88" t="s">
        <v>951</v>
      </c>
      <c r="H1393" s="15">
        <v>1035</v>
      </c>
      <c r="I1393" s="247" t="s">
        <v>43</v>
      </c>
      <c r="J1393" s="236"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9">
        <f>IF(ISBLANK(INDEX('Policy Characteristics'!F:F,MATCH($C1393,'Policy Characteristics'!$C:$C,0))),"",INDEX('Policy Characteristics'!F:F,MATCH($C1393,'Policy Characteristics'!$C:$C,0)))</f>
        <v>0</v>
      </c>
      <c r="M1393" s="239">
        <f>IF(ISBLANK(INDEX('Policy Characteristics'!G:G,MATCH($C1393,'Policy Characteristics'!$C:$C,0))),"",INDEX('Policy Characteristics'!G:G,MATCH($C1393,'Policy Characteristics'!$C:$C,0)))</f>
        <v>0.25</v>
      </c>
      <c r="N1393" s="239">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34"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1308</v>
      </c>
      <c r="E1394" s="88" t="s">
        <v>948</v>
      </c>
      <c r="F1394" t="s">
        <v>1272</v>
      </c>
      <c r="G1394" s="88" t="s">
        <v>952</v>
      </c>
      <c r="H1394" s="15">
        <v>1036</v>
      </c>
      <c r="I1394" s="247" t="s">
        <v>43</v>
      </c>
      <c r="J1394" s="236"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9">
        <f>IF(ISBLANK(INDEX('Policy Characteristics'!F:F,MATCH($C1394,'Policy Characteristics'!$C:$C,0))),"",INDEX('Policy Characteristics'!F:F,MATCH($C1394,'Policy Characteristics'!$C:$C,0)))</f>
        <v>0</v>
      </c>
      <c r="M1394" s="239">
        <f>IF(ISBLANK(INDEX('Policy Characteristics'!G:G,MATCH($C1394,'Policy Characteristics'!$C:$C,0))),"",INDEX('Policy Characteristics'!G:G,MATCH($C1394,'Policy Characteristics'!$C:$C,0)))</f>
        <v>0.25</v>
      </c>
      <c r="N1394" s="239">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34"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1308</v>
      </c>
      <c r="E1395" s="88" t="s">
        <v>945</v>
      </c>
      <c r="F1395" t="s">
        <v>1272</v>
      </c>
      <c r="G1395" s="88" t="s">
        <v>950</v>
      </c>
      <c r="H1395" s="15">
        <v>1037</v>
      </c>
      <c r="I1395" s="247" t="s">
        <v>44</v>
      </c>
      <c r="J1395" s="236"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9">
        <f>IF(ISBLANK(INDEX('Policy Characteristics'!F:F,MATCH($C1395,'Policy Characteristics'!$C:$C,0))),"",INDEX('Policy Characteristics'!F:F,MATCH($C1395,'Policy Characteristics'!$C:$C,0)))</f>
        <v>0</v>
      </c>
      <c r="M1395" s="239">
        <f>IF(ISBLANK(INDEX('Policy Characteristics'!G:G,MATCH($C1395,'Policy Characteristics'!$C:$C,0))),"",INDEX('Policy Characteristics'!G:G,MATCH($C1395,'Policy Characteristics'!$C:$C,0)))</f>
        <v>0.25</v>
      </c>
      <c r="N1395" s="239">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34"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1309</v>
      </c>
      <c r="E1396" s="88" t="s">
        <v>642</v>
      </c>
      <c r="F1396" t="s">
        <v>1273</v>
      </c>
      <c r="G1396" s="88" t="s">
        <v>648</v>
      </c>
      <c r="H1396" s="15">
        <v>1038</v>
      </c>
      <c r="I1396" s="247" t="s">
        <v>43</v>
      </c>
      <c r="J1396" s="236"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9">
        <f>IF(ISBLANK(INDEX('Policy Characteristics'!F:F,MATCH($C1396,'Policy Characteristics'!$C:$C,0))),"",INDEX('Policy Characteristics'!F:F,MATCH($C1396,'Policy Characteristics'!$C:$C,0)))</f>
        <v>0</v>
      </c>
      <c r="M1396" s="239">
        <f>IF(ISBLANK(INDEX('Policy Characteristics'!G:G,MATCH($C1396,'Policy Characteristics'!$C:$C,0))),"",INDEX('Policy Characteristics'!G:G,MATCH($C1396,'Policy Characteristics'!$C:$C,0)))</f>
        <v>0.25</v>
      </c>
      <c r="N1396" s="239">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34"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1309</v>
      </c>
      <c r="E1397" s="88" t="s">
        <v>643</v>
      </c>
      <c r="F1397" t="s">
        <v>1273</v>
      </c>
      <c r="G1397" s="88" t="s">
        <v>651</v>
      </c>
      <c r="H1397" s="15">
        <v>1039</v>
      </c>
      <c r="I1397" s="247" t="s">
        <v>43</v>
      </c>
      <c r="J1397" s="236"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9">
        <f>IF(ISBLANK(INDEX('Policy Characteristics'!F:F,MATCH($C1397,'Policy Characteristics'!$C:$C,0))),"",INDEX('Policy Characteristics'!F:F,MATCH($C1397,'Policy Characteristics'!$C:$C,0)))</f>
        <v>0</v>
      </c>
      <c r="M1397" s="239">
        <f>IF(ISBLANK(INDEX('Policy Characteristics'!G:G,MATCH($C1397,'Policy Characteristics'!$C:$C,0))),"",INDEX('Policy Characteristics'!G:G,MATCH($C1397,'Policy Characteristics'!$C:$C,0)))</f>
        <v>0.25</v>
      </c>
      <c r="N1397" s="239">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34"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1309</v>
      </c>
      <c r="E1398" s="88" t="s">
        <v>644</v>
      </c>
      <c r="F1398" t="s">
        <v>1273</v>
      </c>
      <c r="G1398" s="88" t="s">
        <v>652</v>
      </c>
      <c r="H1398" s="15">
        <v>1040</v>
      </c>
      <c r="I1398" s="247" t="s">
        <v>43</v>
      </c>
      <c r="J1398" s="236"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9">
        <f>IF(ISBLANK(INDEX('Policy Characteristics'!F:F,MATCH($C1398,'Policy Characteristics'!$C:$C,0))),"",INDEX('Policy Characteristics'!F:F,MATCH($C1398,'Policy Characteristics'!$C:$C,0)))</f>
        <v>0</v>
      </c>
      <c r="M1398" s="239">
        <f>IF(ISBLANK(INDEX('Policy Characteristics'!G:G,MATCH($C1398,'Policy Characteristics'!$C:$C,0))),"",INDEX('Policy Characteristics'!G:G,MATCH($C1398,'Policy Characteristics'!$C:$C,0)))</f>
        <v>0.25</v>
      </c>
      <c r="N1398" s="239">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34"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1309</v>
      </c>
      <c r="E1399" s="88" t="s">
        <v>645</v>
      </c>
      <c r="F1399" t="s">
        <v>1273</v>
      </c>
      <c r="G1399" s="88" t="s">
        <v>649</v>
      </c>
      <c r="H1399" s="15">
        <v>1041</v>
      </c>
      <c r="I1399" s="247" t="s">
        <v>43</v>
      </c>
      <c r="J1399" s="236"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9">
        <f>IF(ISBLANK(INDEX('Policy Characteristics'!F:F,MATCH($C1399,'Policy Characteristics'!$C:$C,0))),"",INDEX('Policy Characteristics'!F:F,MATCH($C1399,'Policy Characteristics'!$C:$C,0)))</f>
        <v>0</v>
      </c>
      <c r="M1399" s="239">
        <f>IF(ISBLANK(INDEX('Policy Characteristics'!G:G,MATCH($C1399,'Policy Characteristics'!$C:$C,0))),"",INDEX('Policy Characteristics'!G:G,MATCH($C1399,'Policy Characteristics'!$C:$C,0)))</f>
        <v>0.25</v>
      </c>
      <c r="N1399" s="239">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34"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1309</v>
      </c>
      <c r="E1400" s="88" t="s">
        <v>646</v>
      </c>
      <c r="F1400" t="s">
        <v>1273</v>
      </c>
      <c r="G1400" s="88" t="s">
        <v>650</v>
      </c>
      <c r="H1400" s="15">
        <v>1042</v>
      </c>
      <c r="I1400" s="247" t="s">
        <v>44</v>
      </c>
      <c r="J1400" s="236"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9">
        <f>IF(ISBLANK(INDEX('Policy Characteristics'!F:F,MATCH($C1400,'Policy Characteristics'!$C:$C,0))),"",INDEX('Policy Characteristics'!F:F,MATCH($C1400,'Policy Characteristics'!$C:$C,0)))</f>
        <v>0</v>
      </c>
      <c r="M1400" s="239">
        <f>IF(ISBLANK(INDEX('Policy Characteristics'!G:G,MATCH($C1400,'Policy Characteristics'!$C:$C,0))),"",INDEX('Policy Characteristics'!G:G,MATCH($C1400,'Policy Characteristics'!$C:$C,0)))</f>
        <v>0.25</v>
      </c>
      <c r="N1400" s="239">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34"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1309</v>
      </c>
      <c r="E1401" s="88" t="s">
        <v>647</v>
      </c>
      <c r="F1401" t="s">
        <v>1273</v>
      </c>
      <c r="G1401" s="88" t="s">
        <v>653</v>
      </c>
      <c r="H1401" s="15">
        <v>1043</v>
      </c>
      <c r="I1401" s="247" t="s">
        <v>44</v>
      </c>
      <c r="J1401" s="236"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9">
        <f>IF(ISBLANK(INDEX('Policy Characteristics'!F:F,MATCH($C1401,'Policy Characteristics'!$C:$C,0))),"",INDEX('Policy Characteristics'!F:F,MATCH($C1401,'Policy Characteristics'!$C:$C,0)))</f>
        <v>0</v>
      </c>
      <c r="M1401" s="239">
        <f>IF(ISBLANK(INDEX('Policy Characteristics'!G:G,MATCH($C1401,'Policy Characteristics'!$C:$C,0))),"",INDEX('Policy Characteristics'!G:G,MATCH($C1401,'Policy Characteristics'!$C:$C,0)))</f>
        <v>0.25</v>
      </c>
      <c r="N1401" s="239">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34"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1309</v>
      </c>
      <c r="E1402" s="88" t="s">
        <v>946</v>
      </c>
      <c r="F1402" t="s">
        <v>1273</v>
      </c>
      <c r="G1402" s="88" t="s">
        <v>949</v>
      </c>
      <c r="H1402" s="15">
        <v>1044</v>
      </c>
      <c r="I1402" s="247" t="s">
        <v>43</v>
      </c>
      <c r="J1402" s="236"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9">
        <f>IF(ISBLANK(INDEX('Policy Characteristics'!F:F,MATCH($C1402,'Policy Characteristics'!$C:$C,0))),"",INDEX('Policy Characteristics'!F:F,MATCH($C1402,'Policy Characteristics'!$C:$C,0)))</f>
        <v>0</v>
      </c>
      <c r="M1402" s="239">
        <f>IF(ISBLANK(INDEX('Policy Characteristics'!G:G,MATCH($C1402,'Policy Characteristics'!$C:$C,0))),"",INDEX('Policy Characteristics'!G:G,MATCH($C1402,'Policy Characteristics'!$C:$C,0)))</f>
        <v>0.25</v>
      </c>
      <c r="N1402" s="239">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34"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1309</v>
      </c>
      <c r="E1403" s="88" t="s">
        <v>947</v>
      </c>
      <c r="F1403" t="s">
        <v>1273</v>
      </c>
      <c r="G1403" s="88" t="s">
        <v>951</v>
      </c>
      <c r="H1403" s="15">
        <v>1045</v>
      </c>
      <c r="I1403" s="247" t="s">
        <v>44</v>
      </c>
      <c r="J1403" s="236"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9">
        <f>IF(ISBLANK(INDEX('Policy Characteristics'!F:F,MATCH($C1403,'Policy Characteristics'!$C:$C,0))),"",INDEX('Policy Characteristics'!F:F,MATCH($C1403,'Policy Characteristics'!$C:$C,0)))</f>
        <v>0</v>
      </c>
      <c r="M1403" s="239">
        <f>IF(ISBLANK(INDEX('Policy Characteristics'!G:G,MATCH($C1403,'Policy Characteristics'!$C:$C,0))),"",INDEX('Policy Characteristics'!G:G,MATCH($C1403,'Policy Characteristics'!$C:$C,0)))</f>
        <v>0.25</v>
      </c>
      <c r="N1403" s="239">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34"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1309</v>
      </c>
      <c r="E1404" s="88" t="s">
        <v>948</v>
      </c>
      <c r="F1404" t="s">
        <v>1273</v>
      </c>
      <c r="G1404" s="88" t="s">
        <v>952</v>
      </c>
      <c r="H1404" s="15">
        <v>1046</v>
      </c>
      <c r="I1404" s="247" t="s">
        <v>44</v>
      </c>
      <c r="J1404" s="236"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9">
        <f>IF(ISBLANK(INDEX('Policy Characteristics'!F:F,MATCH($C1404,'Policy Characteristics'!$C:$C,0))),"",INDEX('Policy Characteristics'!F:F,MATCH($C1404,'Policy Characteristics'!$C:$C,0)))</f>
        <v>0</v>
      </c>
      <c r="M1404" s="239">
        <f>IF(ISBLANK(INDEX('Policy Characteristics'!G:G,MATCH($C1404,'Policy Characteristics'!$C:$C,0))),"",INDEX('Policy Characteristics'!G:G,MATCH($C1404,'Policy Characteristics'!$C:$C,0)))</f>
        <v>0.25</v>
      </c>
      <c r="N1404" s="239">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34"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1309</v>
      </c>
      <c r="E1405" s="88" t="s">
        <v>945</v>
      </c>
      <c r="F1405" t="s">
        <v>1273</v>
      </c>
      <c r="G1405" s="88" t="s">
        <v>950</v>
      </c>
      <c r="H1405" s="15">
        <v>1047</v>
      </c>
      <c r="I1405" s="247" t="s">
        <v>44</v>
      </c>
      <c r="J1405" s="236"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9">
        <f>IF(ISBLANK(INDEX('Policy Characteristics'!F:F,MATCH($C1405,'Policy Characteristics'!$C:$C,0))),"",INDEX('Policy Characteristics'!F:F,MATCH($C1405,'Policy Characteristics'!$C:$C,0)))</f>
        <v>0</v>
      </c>
      <c r="M1405" s="239">
        <f>IF(ISBLANK(INDEX('Policy Characteristics'!G:G,MATCH($C1405,'Policy Characteristics'!$C:$C,0))),"",INDEX('Policy Characteristics'!G:G,MATCH($C1405,'Policy Characteristics'!$C:$C,0)))</f>
        <v>0.25</v>
      </c>
      <c r="N1405" s="239">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34"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1310</v>
      </c>
      <c r="E1406" s="88" t="s">
        <v>642</v>
      </c>
      <c r="F1406" t="s">
        <v>819</v>
      </c>
      <c r="G1406" s="88" t="s">
        <v>648</v>
      </c>
      <c r="H1406" s="15">
        <v>1048</v>
      </c>
      <c r="I1406" s="247" t="s">
        <v>43</v>
      </c>
      <c r="J1406" s="236"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9">
        <f>IF(ISBLANK(INDEX('Policy Characteristics'!F:F,MATCH($C1406,'Policy Characteristics'!$C:$C,0))),"",INDEX('Policy Characteristics'!F:F,MATCH($C1406,'Policy Characteristics'!$C:$C,0)))</f>
        <v>0</v>
      </c>
      <c r="M1406" s="239">
        <f>IF(ISBLANK(INDEX('Policy Characteristics'!G:G,MATCH($C1406,'Policy Characteristics'!$C:$C,0))),"",INDEX('Policy Characteristics'!G:G,MATCH($C1406,'Policy Characteristics'!$C:$C,0)))</f>
        <v>0.25</v>
      </c>
      <c r="N1406" s="239">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34"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1310</v>
      </c>
      <c r="E1407" s="88" t="s">
        <v>643</v>
      </c>
      <c r="F1407" t="s">
        <v>819</v>
      </c>
      <c r="G1407" s="88" t="s">
        <v>651</v>
      </c>
      <c r="H1407" s="15">
        <v>1049</v>
      </c>
      <c r="I1407" s="247" t="s">
        <v>43</v>
      </c>
      <c r="J1407" s="236"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9">
        <f>IF(ISBLANK(INDEX('Policy Characteristics'!F:F,MATCH($C1407,'Policy Characteristics'!$C:$C,0))),"",INDEX('Policy Characteristics'!F:F,MATCH($C1407,'Policy Characteristics'!$C:$C,0)))</f>
        <v>0</v>
      </c>
      <c r="M1407" s="239">
        <f>IF(ISBLANK(INDEX('Policy Characteristics'!G:G,MATCH($C1407,'Policy Characteristics'!$C:$C,0))),"",INDEX('Policy Characteristics'!G:G,MATCH($C1407,'Policy Characteristics'!$C:$C,0)))</f>
        <v>0.25</v>
      </c>
      <c r="N1407" s="239">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34"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1310</v>
      </c>
      <c r="E1408" s="88" t="s">
        <v>644</v>
      </c>
      <c r="F1408" t="s">
        <v>819</v>
      </c>
      <c r="G1408" s="88" t="s">
        <v>652</v>
      </c>
      <c r="H1408" s="15">
        <v>1050</v>
      </c>
      <c r="I1408" s="247" t="s">
        <v>43</v>
      </c>
      <c r="J1408" s="236"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9">
        <f>IF(ISBLANK(INDEX('Policy Characteristics'!F:F,MATCH($C1408,'Policy Characteristics'!$C:$C,0))),"",INDEX('Policy Characteristics'!F:F,MATCH($C1408,'Policy Characteristics'!$C:$C,0)))</f>
        <v>0</v>
      </c>
      <c r="M1408" s="239">
        <f>IF(ISBLANK(INDEX('Policy Characteristics'!G:G,MATCH($C1408,'Policy Characteristics'!$C:$C,0))),"",INDEX('Policy Characteristics'!G:G,MATCH($C1408,'Policy Characteristics'!$C:$C,0)))</f>
        <v>0.25</v>
      </c>
      <c r="N1408" s="239">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34"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1310</v>
      </c>
      <c r="E1409" s="88" t="s">
        <v>645</v>
      </c>
      <c r="F1409" t="s">
        <v>819</v>
      </c>
      <c r="G1409" s="88" t="s">
        <v>649</v>
      </c>
      <c r="H1409" s="15">
        <v>1051</v>
      </c>
      <c r="I1409" s="247" t="s">
        <v>44</v>
      </c>
      <c r="J1409" s="236"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9">
        <f>IF(ISBLANK(INDEX('Policy Characteristics'!F:F,MATCH($C1409,'Policy Characteristics'!$C:$C,0))),"",INDEX('Policy Characteristics'!F:F,MATCH($C1409,'Policy Characteristics'!$C:$C,0)))</f>
        <v>0</v>
      </c>
      <c r="M1409" s="239">
        <f>IF(ISBLANK(INDEX('Policy Characteristics'!G:G,MATCH($C1409,'Policy Characteristics'!$C:$C,0))),"",INDEX('Policy Characteristics'!G:G,MATCH($C1409,'Policy Characteristics'!$C:$C,0)))</f>
        <v>0.25</v>
      </c>
      <c r="N1409" s="239">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34"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1310</v>
      </c>
      <c r="E1410" s="88" t="s">
        <v>646</v>
      </c>
      <c r="F1410" t="s">
        <v>819</v>
      </c>
      <c r="G1410" s="88" t="s">
        <v>650</v>
      </c>
      <c r="H1410" s="15">
        <v>1052</v>
      </c>
      <c r="I1410" s="247" t="s">
        <v>43</v>
      </c>
      <c r="J1410" s="236"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9">
        <f>IF(ISBLANK(INDEX('Policy Characteristics'!F:F,MATCH($C1410,'Policy Characteristics'!$C:$C,0))),"",INDEX('Policy Characteristics'!F:F,MATCH($C1410,'Policy Characteristics'!$C:$C,0)))</f>
        <v>0</v>
      </c>
      <c r="M1410" s="239">
        <f>IF(ISBLANK(INDEX('Policy Characteristics'!G:G,MATCH($C1410,'Policy Characteristics'!$C:$C,0))),"",INDEX('Policy Characteristics'!G:G,MATCH($C1410,'Policy Characteristics'!$C:$C,0)))</f>
        <v>0.25</v>
      </c>
      <c r="N1410" s="239">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34"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1310</v>
      </c>
      <c r="E1411" s="88" t="s">
        <v>647</v>
      </c>
      <c r="F1411" t="s">
        <v>819</v>
      </c>
      <c r="G1411" s="88" t="s">
        <v>653</v>
      </c>
      <c r="H1411" s="15">
        <v>1053</v>
      </c>
      <c r="I1411" s="247" t="s">
        <v>44</v>
      </c>
      <c r="J1411" s="236"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9">
        <f>IF(ISBLANK(INDEX('Policy Characteristics'!F:F,MATCH($C1411,'Policy Characteristics'!$C:$C,0))),"",INDEX('Policy Characteristics'!F:F,MATCH($C1411,'Policy Characteristics'!$C:$C,0)))</f>
        <v>0</v>
      </c>
      <c r="M1411" s="239">
        <f>IF(ISBLANK(INDEX('Policy Characteristics'!G:G,MATCH($C1411,'Policy Characteristics'!$C:$C,0))),"",INDEX('Policy Characteristics'!G:G,MATCH($C1411,'Policy Characteristics'!$C:$C,0)))</f>
        <v>0.25</v>
      </c>
      <c r="N1411" s="239">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34"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1310</v>
      </c>
      <c r="E1412" s="88" t="s">
        <v>946</v>
      </c>
      <c r="F1412" t="s">
        <v>819</v>
      </c>
      <c r="G1412" s="88" t="s">
        <v>949</v>
      </c>
      <c r="H1412" s="15">
        <v>1054</v>
      </c>
      <c r="I1412" s="247" t="s">
        <v>44</v>
      </c>
      <c r="J1412" s="236"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9">
        <f>IF(ISBLANK(INDEX('Policy Characteristics'!F:F,MATCH($C1412,'Policy Characteristics'!$C:$C,0))),"",INDEX('Policy Characteristics'!F:F,MATCH($C1412,'Policy Characteristics'!$C:$C,0)))</f>
        <v>0</v>
      </c>
      <c r="M1412" s="239">
        <f>IF(ISBLANK(INDEX('Policy Characteristics'!G:G,MATCH($C1412,'Policy Characteristics'!$C:$C,0))),"",INDEX('Policy Characteristics'!G:G,MATCH($C1412,'Policy Characteristics'!$C:$C,0)))</f>
        <v>0.25</v>
      </c>
      <c r="N1412" s="239">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34"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1310</v>
      </c>
      <c r="E1413" s="88" t="s">
        <v>947</v>
      </c>
      <c r="F1413" t="s">
        <v>819</v>
      </c>
      <c r="G1413" s="88" t="s">
        <v>951</v>
      </c>
      <c r="H1413" s="15">
        <v>1055</v>
      </c>
      <c r="I1413" s="247" t="s">
        <v>43</v>
      </c>
      <c r="J1413" s="236"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9">
        <f>IF(ISBLANK(INDEX('Policy Characteristics'!F:F,MATCH($C1413,'Policy Characteristics'!$C:$C,0))),"",INDEX('Policy Characteristics'!F:F,MATCH($C1413,'Policy Characteristics'!$C:$C,0)))</f>
        <v>0</v>
      </c>
      <c r="M1413" s="239">
        <f>IF(ISBLANK(INDEX('Policy Characteristics'!G:G,MATCH($C1413,'Policy Characteristics'!$C:$C,0))),"",INDEX('Policy Characteristics'!G:G,MATCH($C1413,'Policy Characteristics'!$C:$C,0)))</f>
        <v>0.25</v>
      </c>
      <c r="N1413" s="239">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34"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1310</v>
      </c>
      <c r="E1414" s="88" t="s">
        <v>948</v>
      </c>
      <c r="F1414" t="s">
        <v>819</v>
      </c>
      <c r="G1414" s="88" t="s">
        <v>952</v>
      </c>
      <c r="H1414" s="15">
        <v>1056</v>
      </c>
      <c r="I1414" s="247" t="s">
        <v>43</v>
      </c>
      <c r="J1414" s="236"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9">
        <f>IF(ISBLANK(INDEX('Policy Characteristics'!F:F,MATCH($C1414,'Policy Characteristics'!$C:$C,0))),"",INDEX('Policy Characteristics'!F:F,MATCH($C1414,'Policy Characteristics'!$C:$C,0)))</f>
        <v>0</v>
      </c>
      <c r="M1414" s="239">
        <f>IF(ISBLANK(INDEX('Policy Characteristics'!G:G,MATCH($C1414,'Policy Characteristics'!$C:$C,0))),"",INDEX('Policy Characteristics'!G:G,MATCH($C1414,'Policy Characteristics'!$C:$C,0)))</f>
        <v>0.25</v>
      </c>
      <c r="N1414" s="239">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34"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1310</v>
      </c>
      <c r="E1415" s="88" t="s">
        <v>945</v>
      </c>
      <c r="F1415" t="s">
        <v>819</v>
      </c>
      <c r="G1415" s="88" t="s">
        <v>950</v>
      </c>
      <c r="H1415" s="15">
        <v>1057</v>
      </c>
      <c r="I1415" s="247" t="s">
        <v>44</v>
      </c>
      <c r="J1415" s="236"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9">
        <f>IF(ISBLANK(INDEX('Policy Characteristics'!F:F,MATCH($C1415,'Policy Characteristics'!$C:$C,0))),"",INDEX('Policy Characteristics'!F:F,MATCH($C1415,'Policy Characteristics'!$C:$C,0)))</f>
        <v>0</v>
      </c>
      <c r="M1415" s="239">
        <f>IF(ISBLANK(INDEX('Policy Characteristics'!G:G,MATCH($C1415,'Policy Characteristics'!$C:$C,0))),"",INDEX('Policy Characteristics'!G:G,MATCH($C1415,'Policy Characteristics'!$C:$C,0)))</f>
        <v>0.25</v>
      </c>
      <c r="N1415" s="239">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34"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1311</v>
      </c>
      <c r="E1416" s="88" t="s">
        <v>642</v>
      </c>
      <c r="F1416" t="s">
        <v>1274</v>
      </c>
      <c r="G1416" s="88" t="s">
        <v>648</v>
      </c>
      <c r="H1416" s="15">
        <v>1058</v>
      </c>
      <c r="I1416" s="247" t="s">
        <v>43</v>
      </c>
      <c r="J1416" s="236"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9">
        <f>IF(ISBLANK(INDEX('Policy Characteristics'!F:F,MATCH($C1416,'Policy Characteristics'!$C:$C,0))),"",INDEX('Policy Characteristics'!F:F,MATCH($C1416,'Policy Characteristics'!$C:$C,0)))</f>
        <v>0</v>
      </c>
      <c r="M1416" s="239">
        <f>IF(ISBLANK(INDEX('Policy Characteristics'!G:G,MATCH($C1416,'Policy Characteristics'!$C:$C,0))),"",INDEX('Policy Characteristics'!G:G,MATCH($C1416,'Policy Characteristics'!$C:$C,0)))</f>
        <v>0.25</v>
      </c>
      <c r="N1416" s="239">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34"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1311</v>
      </c>
      <c r="E1417" s="88" t="s">
        <v>643</v>
      </c>
      <c r="F1417" t="s">
        <v>1274</v>
      </c>
      <c r="G1417" s="88" t="s">
        <v>651</v>
      </c>
      <c r="H1417" s="15">
        <v>1059</v>
      </c>
      <c r="I1417" s="247" t="s">
        <v>43</v>
      </c>
      <c r="J1417" s="236"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9">
        <f>IF(ISBLANK(INDEX('Policy Characteristics'!F:F,MATCH($C1417,'Policy Characteristics'!$C:$C,0))),"",INDEX('Policy Characteristics'!F:F,MATCH($C1417,'Policy Characteristics'!$C:$C,0)))</f>
        <v>0</v>
      </c>
      <c r="M1417" s="239">
        <f>IF(ISBLANK(INDEX('Policy Characteristics'!G:G,MATCH($C1417,'Policy Characteristics'!$C:$C,0))),"",INDEX('Policy Characteristics'!G:G,MATCH($C1417,'Policy Characteristics'!$C:$C,0)))</f>
        <v>0.25</v>
      </c>
      <c r="N1417" s="239">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34"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1311</v>
      </c>
      <c r="E1418" s="88" t="s">
        <v>644</v>
      </c>
      <c r="F1418" t="s">
        <v>1274</v>
      </c>
      <c r="G1418" s="88" t="s">
        <v>652</v>
      </c>
      <c r="H1418" s="15">
        <v>1060</v>
      </c>
      <c r="I1418" s="247" t="s">
        <v>43</v>
      </c>
      <c r="J1418" s="236"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9">
        <f>IF(ISBLANK(INDEX('Policy Characteristics'!F:F,MATCH($C1418,'Policy Characteristics'!$C:$C,0))),"",INDEX('Policy Characteristics'!F:F,MATCH($C1418,'Policy Characteristics'!$C:$C,0)))</f>
        <v>0</v>
      </c>
      <c r="M1418" s="239">
        <f>IF(ISBLANK(INDEX('Policy Characteristics'!G:G,MATCH($C1418,'Policy Characteristics'!$C:$C,0))),"",INDEX('Policy Characteristics'!G:G,MATCH($C1418,'Policy Characteristics'!$C:$C,0)))</f>
        <v>0.25</v>
      </c>
      <c r="N1418" s="239">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34"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1311</v>
      </c>
      <c r="E1419" s="88" t="s">
        <v>645</v>
      </c>
      <c r="F1419" t="s">
        <v>1274</v>
      </c>
      <c r="G1419" s="88" t="s">
        <v>649</v>
      </c>
      <c r="H1419" s="15">
        <v>1061</v>
      </c>
      <c r="I1419" s="247" t="s">
        <v>44</v>
      </c>
      <c r="J1419" s="236"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9">
        <f>IF(ISBLANK(INDEX('Policy Characteristics'!F:F,MATCH($C1419,'Policy Characteristics'!$C:$C,0))),"",INDEX('Policy Characteristics'!F:F,MATCH($C1419,'Policy Characteristics'!$C:$C,0)))</f>
        <v>0</v>
      </c>
      <c r="M1419" s="239">
        <f>IF(ISBLANK(INDEX('Policy Characteristics'!G:G,MATCH($C1419,'Policy Characteristics'!$C:$C,0))),"",INDEX('Policy Characteristics'!G:G,MATCH($C1419,'Policy Characteristics'!$C:$C,0)))</f>
        <v>0.25</v>
      </c>
      <c r="N1419" s="239">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34"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1311</v>
      </c>
      <c r="E1420" s="88" t="s">
        <v>646</v>
      </c>
      <c r="F1420" t="s">
        <v>1274</v>
      </c>
      <c r="G1420" s="88" t="s">
        <v>650</v>
      </c>
      <c r="H1420" s="15">
        <v>1062</v>
      </c>
      <c r="I1420" s="247" t="s">
        <v>43</v>
      </c>
      <c r="J1420" s="236"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9">
        <f>IF(ISBLANK(INDEX('Policy Characteristics'!F:F,MATCH($C1420,'Policy Characteristics'!$C:$C,0))),"",INDEX('Policy Characteristics'!F:F,MATCH($C1420,'Policy Characteristics'!$C:$C,0)))</f>
        <v>0</v>
      </c>
      <c r="M1420" s="239">
        <f>IF(ISBLANK(INDEX('Policy Characteristics'!G:G,MATCH($C1420,'Policy Characteristics'!$C:$C,0))),"",INDEX('Policy Characteristics'!G:G,MATCH($C1420,'Policy Characteristics'!$C:$C,0)))</f>
        <v>0.25</v>
      </c>
      <c r="N1420" s="239">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34"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1311</v>
      </c>
      <c r="E1421" s="88" t="s">
        <v>647</v>
      </c>
      <c r="F1421" t="s">
        <v>1274</v>
      </c>
      <c r="G1421" s="88" t="s">
        <v>653</v>
      </c>
      <c r="H1421" s="15">
        <v>1063</v>
      </c>
      <c r="I1421" s="247" t="s">
        <v>44</v>
      </c>
      <c r="J1421" s="236"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9">
        <f>IF(ISBLANK(INDEX('Policy Characteristics'!F:F,MATCH($C1421,'Policy Characteristics'!$C:$C,0))),"",INDEX('Policy Characteristics'!F:F,MATCH($C1421,'Policy Characteristics'!$C:$C,0)))</f>
        <v>0</v>
      </c>
      <c r="M1421" s="239">
        <f>IF(ISBLANK(INDEX('Policy Characteristics'!G:G,MATCH($C1421,'Policy Characteristics'!$C:$C,0))),"",INDEX('Policy Characteristics'!G:G,MATCH($C1421,'Policy Characteristics'!$C:$C,0)))</f>
        <v>0.25</v>
      </c>
      <c r="N1421" s="239">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34"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1311</v>
      </c>
      <c r="E1422" s="88" t="s">
        <v>946</v>
      </c>
      <c r="F1422" t="s">
        <v>1274</v>
      </c>
      <c r="G1422" s="88" t="s">
        <v>949</v>
      </c>
      <c r="H1422" s="15">
        <v>1064</v>
      </c>
      <c r="I1422" s="247" t="s">
        <v>44</v>
      </c>
      <c r="J1422" s="236"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9">
        <f>IF(ISBLANK(INDEX('Policy Characteristics'!F:F,MATCH($C1422,'Policy Characteristics'!$C:$C,0))),"",INDEX('Policy Characteristics'!F:F,MATCH($C1422,'Policy Characteristics'!$C:$C,0)))</f>
        <v>0</v>
      </c>
      <c r="M1422" s="239">
        <f>IF(ISBLANK(INDEX('Policy Characteristics'!G:G,MATCH($C1422,'Policy Characteristics'!$C:$C,0))),"",INDEX('Policy Characteristics'!G:G,MATCH($C1422,'Policy Characteristics'!$C:$C,0)))</f>
        <v>0.25</v>
      </c>
      <c r="N1422" s="239">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34"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1311</v>
      </c>
      <c r="E1423" s="88" t="s">
        <v>947</v>
      </c>
      <c r="F1423" t="s">
        <v>1274</v>
      </c>
      <c r="G1423" s="88" t="s">
        <v>951</v>
      </c>
      <c r="H1423" s="15">
        <v>1065</v>
      </c>
      <c r="I1423" s="247" t="s">
        <v>44</v>
      </c>
      <c r="J1423" s="236"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9">
        <f>IF(ISBLANK(INDEX('Policy Characteristics'!F:F,MATCH($C1423,'Policy Characteristics'!$C:$C,0))),"",INDEX('Policy Characteristics'!F:F,MATCH($C1423,'Policy Characteristics'!$C:$C,0)))</f>
        <v>0</v>
      </c>
      <c r="M1423" s="239">
        <f>IF(ISBLANK(INDEX('Policy Characteristics'!G:G,MATCH($C1423,'Policy Characteristics'!$C:$C,0))),"",INDEX('Policy Characteristics'!G:G,MATCH($C1423,'Policy Characteristics'!$C:$C,0)))</f>
        <v>0.25</v>
      </c>
      <c r="N1423" s="239">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34"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1311</v>
      </c>
      <c r="E1424" s="88" t="s">
        <v>948</v>
      </c>
      <c r="F1424" t="s">
        <v>1274</v>
      </c>
      <c r="G1424" s="88" t="s">
        <v>952</v>
      </c>
      <c r="H1424" s="15">
        <v>1066</v>
      </c>
      <c r="I1424" s="247" t="s">
        <v>43</v>
      </c>
      <c r="J1424" s="236"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9">
        <f>IF(ISBLANK(INDEX('Policy Characteristics'!F:F,MATCH($C1424,'Policy Characteristics'!$C:$C,0))),"",INDEX('Policy Characteristics'!F:F,MATCH($C1424,'Policy Characteristics'!$C:$C,0)))</f>
        <v>0</v>
      </c>
      <c r="M1424" s="239">
        <f>IF(ISBLANK(INDEX('Policy Characteristics'!G:G,MATCH($C1424,'Policy Characteristics'!$C:$C,0))),"",INDEX('Policy Characteristics'!G:G,MATCH($C1424,'Policy Characteristics'!$C:$C,0)))</f>
        <v>0.25</v>
      </c>
      <c r="N1424" s="239">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34"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1311</v>
      </c>
      <c r="E1425" s="88" t="s">
        <v>945</v>
      </c>
      <c r="F1425" t="s">
        <v>1274</v>
      </c>
      <c r="G1425" s="88" t="s">
        <v>950</v>
      </c>
      <c r="H1425" s="15">
        <v>1067</v>
      </c>
      <c r="I1425" s="247" t="s">
        <v>44</v>
      </c>
      <c r="J1425" s="236"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9">
        <f>IF(ISBLANK(INDEX('Policy Characteristics'!F:F,MATCH($C1425,'Policy Characteristics'!$C:$C,0))),"",INDEX('Policy Characteristics'!F:F,MATCH($C1425,'Policy Characteristics'!$C:$C,0)))</f>
        <v>0</v>
      </c>
      <c r="M1425" s="239">
        <f>IF(ISBLANK(INDEX('Policy Characteristics'!G:G,MATCH($C1425,'Policy Characteristics'!$C:$C,0))),"",INDEX('Policy Characteristics'!G:G,MATCH($C1425,'Policy Characteristics'!$C:$C,0)))</f>
        <v>0.25</v>
      </c>
      <c r="N1425" s="239">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34"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1312</v>
      </c>
      <c r="E1426" s="88" t="s">
        <v>642</v>
      </c>
      <c r="F1426" t="s">
        <v>1275</v>
      </c>
      <c r="G1426" s="88" t="s">
        <v>648</v>
      </c>
      <c r="H1426" s="15">
        <v>1068</v>
      </c>
      <c r="I1426" s="247" t="s">
        <v>43</v>
      </c>
      <c r="J1426" s="236"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9">
        <f>IF(ISBLANK(INDEX('Policy Characteristics'!F:F,MATCH($C1426,'Policy Characteristics'!$C:$C,0))),"",INDEX('Policy Characteristics'!F:F,MATCH($C1426,'Policy Characteristics'!$C:$C,0)))</f>
        <v>0</v>
      </c>
      <c r="M1426" s="239">
        <f>IF(ISBLANK(INDEX('Policy Characteristics'!G:G,MATCH($C1426,'Policy Characteristics'!$C:$C,0))),"",INDEX('Policy Characteristics'!G:G,MATCH($C1426,'Policy Characteristics'!$C:$C,0)))</f>
        <v>0.25</v>
      </c>
      <c r="N1426" s="239">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34"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1312</v>
      </c>
      <c r="E1427" s="88" t="s">
        <v>643</v>
      </c>
      <c r="F1427" t="s">
        <v>1275</v>
      </c>
      <c r="G1427" s="88" t="s">
        <v>651</v>
      </c>
      <c r="H1427" s="15">
        <v>1069</v>
      </c>
      <c r="I1427" s="247" t="s">
        <v>44</v>
      </c>
      <c r="J1427" s="236"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9">
        <f>IF(ISBLANK(INDEX('Policy Characteristics'!F:F,MATCH($C1427,'Policy Characteristics'!$C:$C,0))),"",INDEX('Policy Characteristics'!F:F,MATCH($C1427,'Policy Characteristics'!$C:$C,0)))</f>
        <v>0</v>
      </c>
      <c r="M1427" s="239">
        <f>IF(ISBLANK(INDEX('Policy Characteristics'!G:G,MATCH($C1427,'Policy Characteristics'!$C:$C,0))),"",INDEX('Policy Characteristics'!G:G,MATCH($C1427,'Policy Characteristics'!$C:$C,0)))</f>
        <v>0.25</v>
      </c>
      <c r="N1427" s="239">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34"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1312</v>
      </c>
      <c r="E1428" s="88" t="s">
        <v>644</v>
      </c>
      <c r="F1428" t="s">
        <v>1275</v>
      </c>
      <c r="G1428" s="88" t="s">
        <v>652</v>
      </c>
      <c r="H1428" s="15">
        <v>1070</v>
      </c>
      <c r="I1428" s="247" t="s">
        <v>43</v>
      </c>
      <c r="J1428" s="236"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9">
        <f>IF(ISBLANK(INDEX('Policy Characteristics'!F:F,MATCH($C1428,'Policy Characteristics'!$C:$C,0))),"",INDEX('Policy Characteristics'!F:F,MATCH($C1428,'Policy Characteristics'!$C:$C,0)))</f>
        <v>0</v>
      </c>
      <c r="M1428" s="239">
        <f>IF(ISBLANK(INDEX('Policy Characteristics'!G:G,MATCH($C1428,'Policy Characteristics'!$C:$C,0))),"",INDEX('Policy Characteristics'!G:G,MATCH($C1428,'Policy Characteristics'!$C:$C,0)))</f>
        <v>0.25</v>
      </c>
      <c r="N1428" s="239">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34"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1312</v>
      </c>
      <c r="E1429" s="88" t="s">
        <v>645</v>
      </c>
      <c r="F1429" t="s">
        <v>1275</v>
      </c>
      <c r="G1429" s="88" t="s">
        <v>649</v>
      </c>
      <c r="H1429" s="15">
        <v>1071</v>
      </c>
      <c r="I1429" s="247" t="s">
        <v>44</v>
      </c>
      <c r="J1429" s="236"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9">
        <f>IF(ISBLANK(INDEX('Policy Characteristics'!F:F,MATCH($C1429,'Policy Characteristics'!$C:$C,0))),"",INDEX('Policy Characteristics'!F:F,MATCH($C1429,'Policy Characteristics'!$C:$C,0)))</f>
        <v>0</v>
      </c>
      <c r="M1429" s="239">
        <f>IF(ISBLANK(INDEX('Policy Characteristics'!G:G,MATCH($C1429,'Policy Characteristics'!$C:$C,0))),"",INDEX('Policy Characteristics'!G:G,MATCH($C1429,'Policy Characteristics'!$C:$C,0)))</f>
        <v>0.25</v>
      </c>
      <c r="N1429" s="239">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34"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1312</v>
      </c>
      <c r="E1430" s="88" t="s">
        <v>646</v>
      </c>
      <c r="F1430" t="s">
        <v>1275</v>
      </c>
      <c r="G1430" s="88" t="s">
        <v>650</v>
      </c>
      <c r="H1430" s="15">
        <v>1072</v>
      </c>
      <c r="I1430" s="247" t="s">
        <v>43</v>
      </c>
      <c r="J1430" s="236"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9">
        <f>IF(ISBLANK(INDEX('Policy Characteristics'!F:F,MATCH($C1430,'Policy Characteristics'!$C:$C,0))),"",INDEX('Policy Characteristics'!F:F,MATCH($C1430,'Policy Characteristics'!$C:$C,0)))</f>
        <v>0</v>
      </c>
      <c r="M1430" s="239">
        <f>IF(ISBLANK(INDEX('Policy Characteristics'!G:G,MATCH($C1430,'Policy Characteristics'!$C:$C,0))),"",INDEX('Policy Characteristics'!G:G,MATCH($C1430,'Policy Characteristics'!$C:$C,0)))</f>
        <v>0.25</v>
      </c>
      <c r="N1430" s="239">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34"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1312</v>
      </c>
      <c r="E1431" s="88" t="s">
        <v>647</v>
      </c>
      <c r="F1431" t="s">
        <v>1275</v>
      </c>
      <c r="G1431" s="88" t="s">
        <v>653</v>
      </c>
      <c r="H1431" s="15">
        <v>1073</v>
      </c>
      <c r="I1431" s="247" t="s">
        <v>44</v>
      </c>
      <c r="J1431" s="236"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9">
        <f>IF(ISBLANK(INDEX('Policy Characteristics'!F:F,MATCH($C1431,'Policy Characteristics'!$C:$C,0))),"",INDEX('Policy Characteristics'!F:F,MATCH($C1431,'Policy Characteristics'!$C:$C,0)))</f>
        <v>0</v>
      </c>
      <c r="M1431" s="239">
        <f>IF(ISBLANK(INDEX('Policy Characteristics'!G:G,MATCH($C1431,'Policy Characteristics'!$C:$C,0))),"",INDEX('Policy Characteristics'!G:G,MATCH($C1431,'Policy Characteristics'!$C:$C,0)))</f>
        <v>0.25</v>
      </c>
      <c r="N1431" s="239">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34"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1312</v>
      </c>
      <c r="E1432" s="88" t="s">
        <v>946</v>
      </c>
      <c r="F1432" t="s">
        <v>1275</v>
      </c>
      <c r="G1432" s="88" t="s">
        <v>949</v>
      </c>
      <c r="H1432" s="15">
        <v>1074</v>
      </c>
      <c r="I1432" s="247" t="s">
        <v>44</v>
      </c>
      <c r="J1432" s="236"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9">
        <f>IF(ISBLANK(INDEX('Policy Characteristics'!F:F,MATCH($C1432,'Policy Characteristics'!$C:$C,0))),"",INDEX('Policy Characteristics'!F:F,MATCH($C1432,'Policy Characteristics'!$C:$C,0)))</f>
        <v>0</v>
      </c>
      <c r="M1432" s="239">
        <f>IF(ISBLANK(INDEX('Policy Characteristics'!G:G,MATCH($C1432,'Policy Characteristics'!$C:$C,0))),"",INDEX('Policy Characteristics'!G:G,MATCH($C1432,'Policy Characteristics'!$C:$C,0)))</f>
        <v>0.25</v>
      </c>
      <c r="N1432" s="239">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34"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1312</v>
      </c>
      <c r="E1433" s="88" t="s">
        <v>947</v>
      </c>
      <c r="F1433" t="s">
        <v>1275</v>
      </c>
      <c r="G1433" s="88" t="s">
        <v>951</v>
      </c>
      <c r="H1433" s="15">
        <v>1075</v>
      </c>
      <c r="I1433" s="247" t="s">
        <v>44</v>
      </c>
      <c r="J1433" s="236"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9">
        <f>IF(ISBLANK(INDEX('Policy Characteristics'!F:F,MATCH($C1433,'Policy Characteristics'!$C:$C,0))),"",INDEX('Policy Characteristics'!F:F,MATCH($C1433,'Policy Characteristics'!$C:$C,0)))</f>
        <v>0</v>
      </c>
      <c r="M1433" s="239">
        <f>IF(ISBLANK(INDEX('Policy Characteristics'!G:G,MATCH($C1433,'Policy Characteristics'!$C:$C,0))),"",INDEX('Policy Characteristics'!G:G,MATCH($C1433,'Policy Characteristics'!$C:$C,0)))</f>
        <v>0.25</v>
      </c>
      <c r="N1433" s="239">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34"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1312</v>
      </c>
      <c r="E1434" s="88" t="s">
        <v>948</v>
      </c>
      <c r="F1434" t="s">
        <v>1275</v>
      </c>
      <c r="G1434" s="88" t="s">
        <v>952</v>
      </c>
      <c r="H1434" s="15">
        <v>1076</v>
      </c>
      <c r="I1434" s="247" t="s">
        <v>43</v>
      </c>
      <c r="J1434" s="236"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9">
        <f>IF(ISBLANK(INDEX('Policy Characteristics'!F:F,MATCH($C1434,'Policy Characteristics'!$C:$C,0))),"",INDEX('Policy Characteristics'!F:F,MATCH($C1434,'Policy Characteristics'!$C:$C,0)))</f>
        <v>0</v>
      </c>
      <c r="M1434" s="239">
        <f>IF(ISBLANK(INDEX('Policy Characteristics'!G:G,MATCH($C1434,'Policy Characteristics'!$C:$C,0))),"",INDEX('Policy Characteristics'!G:G,MATCH($C1434,'Policy Characteristics'!$C:$C,0)))</f>
        <v>0.25</v>
      </c>
      <c r="N1434" s="239">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34"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1312</v>
      </c>
      <c r="E1435" s="88" t="s">
        <v>945</v>
      </c>
      <c r="F1435" t="s">
        <v>1275</v>
      </c>
      <c r="G1435" s="88" t="s">
        <v>950</v>
      </c>
      <c r="H1435" s="15">
        <v>1077</v>
      </c>
      <c r="I1435" s="247" t="s">
        <v>44</v>
      </c>
      <c r="J1435" s="236"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9">
        <f>IF(ISBLANK(INDEX('Policy Characteristics'!F:F,MATCH($C1435,'Policy Characteristics'!$C:$C,0))),"",INDEX('Policy Characteristics'!F:F,MATCH($C1435,'Policy Characteristics'!$C:$C,0)))</f>
        <v>0</v>
      </c>
      <c r="M1435" s="239">
        <f>IF(ISBLANK(INDEX('Policy Characteristics'!G:G,MATCH($C1435,'Policy Characteristics'!$C:$C,0))),"",INDEX('Policy Characteristics'!G:G,MATCH($C1435,'Policy Characteristics'!$C:$C,0)))</f>
        <v>0.25</v>
      </c>
      <c r="N1435" s="239">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34"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1313</v>
      </c>
      <c r="E1436" s="88" t="s">
        <v>642</v>
      </c>
      <c r="F1436" t="s">
        <v>1276</v>
      </c>
      <c r="G1436" s="88" t="s">
        <v>648</v>
      </c>
      <c r="H1436" s="15">
        <v>1078</v>
      </c>
      <c r="I1436" s="247" t="s">
        <v>43</v>
      </c>
      <c r="J1436" s="236"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9">
        <f>IF(ISBLANK(INDEX('Policy Characteristics'!F:F,MATCH($C1436,'Policy Characteristics'!$C:$C,0))),"",INDEX('Policy Characteristics'!F:F,MATCH($C1436,'Policy Characteristics'!$C:$C,0)))</f>
        <v>0</v>
      </c>
      <c r="M1436" s="239">
        <f>IF(ISBLANK(INDEX('Policy Characteristics'!G:G,MATCH($C1436,'Policy Characteristics'!$C:$C,0))),"",INDEX('Policy Characteristics'!G:G,MATCH($C1436,'Policy Characteristics'!$C:$C,0)))</f>
        <v>0.25</v>
      </c>
      <c r="N1436" s="239">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34"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1313</v>
      </c>
      <c r="E1437" s="88" t="s">
        <v>643</v>
      </c>
      <c r="F1437" t="s">
        <v>1276</v>
      </c>
      <c r="G1437" s="88" t="s">
        <v>651</v>
      </c>
      <c r="H1437" s="15">
        <v>1079</v>
      </c>
      <c r="I1437" s="247" t="s">
        <v>43</v>
      </c>
      <c r="J1437" s="236"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9">
        <f>IF(ISBLANK(INDEX('Policy Characteristics'!F:F,MATCH($C1437,'Policy Characteristics'!$C:$C,0))),"",INDEX('Policy Characteristics'!F:F,MATCH($C1437,'Policy Characteristics'!$C:$C,0)))</f>
        <v>0</v>
      </c>
      <c r="M1437" s="239">
        <f>IF(ISBLANK(INDEX('Policy Characteristics'!G:G,MATCH($C1437,'Policy Characteristics'!$C:$C,0))),"",INDEX('Policy Characteristics'!G:G,MATCH($C1437,'Policy Characteristics'!$C:$C,0)))</f>
        <v>0.25</v>
      </c>
      <c r="N1437" s="239">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34"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1313</v>
      </c>
      <c r="E1438" s="88" t="s">
        <v>644</v>
      </c>
      <c r="F1438" t="s">
        <v>1276</v>
      </c>
      <c r="G1438" s="88" t="s">
        <v>652</v>
      </c>
      <c r="H1438" s="15">
        <v>1080</v>
      </c>
      <c r="I1438" s="247" t="s">
        <v>43</v>
      </c>
      <c r="J1438" s="236"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9">
        <f>IF(ISBLANK(INDEX('Policy Characteristics'!F:F,MATCH($C1438,'Policy Characteristics'!$C:$C,0))),"",INDEX('Policy Characteristics'!F:F,MATCH($C1438,'Policy Characteristics'!$C:$C,0)))</f>
        <v>0</v>
      </c>
      <c r="M1438" s="239">
        <f>IF(ISBLANK(INDEX('Policy Characteristics'!G:G,MATCH($C1438,'Policy Characteristics'!$C:$C,0))),"",INDEX('Policy Characteristics'!G:G,MATCH($C1438,'Policy Characteristics'!$C:$C,0)))</f>
        <v>0.25</v>
      </c>
      <c r="N1438" s="239">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34"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1313</v>
      </c>
      <c r="E1439" s="88" t="s">
        <v>645</v>
      </c>
      <c r="F1439" t="s">
        <v>1276</v>
      </c>
      <c r="G1439" s="88" t="s">
        <v>649</v>
      </c>
      <c r="H1439" s="15">
        <v>1081</v>
      </c>
      <c r="I1439" s="247" t="s">
        <v>44</v>
      </c>
      <c r="J1439" s="236"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9">
        <f>IF(ISBLANK(INDEX('Policy Characteristics'!F:F,MATCH($C1439,'Policy Characteristics'!$C:$C,0))),"",INDEX('Policy Characteristics'!F:F,MATCH($C1439,'Policy Characteristics'!$C:$C,0)))</f>
        <v>0</v>
      </c>
      <c r="M1439" s="239">
        <f>IF(ISBLANK(INDEX('Policy Characteristics'!G:G,MATCH($C1439,'Policy Characteristics'!$C:$C,0))),"",INDEX('Policy Characteristics'!G:G,MATCH($C1439,'Policy Characteristics'!$C:$C,0)))</f>
        <v>0.25</v>
      </c>
      <c r="N1439" s="239">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34"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1313</v>
      </c>
      <c r="E1440" s="88" t="s">
        <v>646</v>
      </c>
      <c r="F1440" t="s">
        <v>1276</v>
      </c>
      <c r="G1440" s="88" t="s">
        <v>650</v>
      </c>
      <c r="H1440" s="15">
        <v>1082</v>
      </c>
      <c r="I1440" s="247" t="s">
        <v>43</v>
      </c>
      <c r="J1440" s="236"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9">
        <f>IF(ISBLANK(INDEX('Policy Characteristics'!F:F,MATCH($C1440,'Policy Characteristics'!$C:$C,0))),"",INDEX('Policy Characteristics'!F:F,MATCH($C1440,'Policy Characteristics'!$C:$C,0)))</f>
        <v>0</v>
      </c>
      <c r="M1440" s="239">
        <f>IF(ISBLANK(INDEX('Policy Characteristics'!G:G,MATCH($C1440,'Policy Characteristics'!$C:$C,0))),"",INDEX('Policy Characteristics'!G:G,MATCH($C1440,'Policy Characteristics'!$C:$C,0)))</f>
        <v>0.25</v>
      </c>
      <c r="N1440" s="239">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34"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1313</v>
      </c>
      <c r="E1441" s="88" t="s">
        <v>647</v>
      </c>
      <c r="F1441" t="s">
        <v>1276</v>
      </c>
      <c r="G1441" s="88" t="s">
        <v>653</v>
      </c>
      <c r="H1441" s="15">
        <v>1083</v>
      </c>
      <c r="I1441" s="247" t="s">
        <v>44</v>
      </c>
      <c r="J1441" s="236"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9">
        <f>IF(ISBLANK(INDEX('Policy Characteristics'!F:F,MATCH($C1441,'Policy Characteristics'!$C:$C,0))),"",INDEX('Policy Characteristics'!F:F,MATCH($C1441,'Policy Characteristics'!$C:$C,0)))</f>
        <v>0</v>
      </c>
      <c r="M1441" s="239">
        <f>IF(ISBLANK(INDEX('Policy Characteristics'!G:G,MATCH($C1441,'Policy Characteristics'!$C:$C,0))),"",INDEX('Policy Characteristics'!G:G,MATCH($C1441,'Policy Characteristics'!$C:$C,0)))</f>
        <v>0.25</v>
      </c>
      <c r="N1441" s="239">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34"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1313</v>
      </c>
      <c r="E1442" s="88" t="s">
        <v>946</v>
      </c>
      <c r="F1442" t="s">
        <v>1276</v>
      </c>
      <c r="G1442" s="88" t="s">
        <v>949</v>
      </c>
      <c r="H1442" s="15">
        <v>1084</v>
      </c>
      <c r="I1442" s="247" t="s">
        <v>44</v>
      </c>
      <c r="J1442" s="236"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9">
        <f>IF(ISBLANK(INDEX('Policy Characteristics'!F:F,MATCH($C1442,'Policy Characteristics'!$C:$C,0))),"",INDEX('Policy Characteristics'!F:F,MATCH($C1442,'Policy Characteristics'!$C:$C,0)))</f>
        <v>0</v>
      </c>
      <c r="M1442" s="239">
        <f>IF(ISBLANK(INDEX('Policy Characteristics'!G:G,MATCH($C1442,'Policy Characteristics'!$C:$C,0))),"",INDEX('Policy Characteristics'!G:G,MATCH($C1442,'Policy Characteristics'!$C:$C,0)))</f>
        <v>0.25</v>
      </c>
      <c r="N1442" s="239">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34"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1313</v>
      </c>
      <c r="E1443" s="88" t="s">
        <v>947</v>
      </c>
      <c r="F1443" t="s">
        <v>1276</v>
      </c>
      <c r="G1443" s="88" t="s">
        <v>951</v>
      </c>
      <c r="H1443" s="15">
        <v>1085</v>
      </c>
      <c r="I1443" s="247" t="s">
        <v>43</v>
      </c>
      <c r="J1443" s="236"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9">
        <f>IF(ISBLANK(INDEX('Policy Characteristics'!F:F,MATCH($C1443,'Policy Characteristics'!$C:$C,0))),"",INDEX('Policy Characteristics'!F:F,MATCH($C1443,'Policy Characteristics'!$C:$C,0)))</f>
        <v>0</v>
      </c>
      <c r="M1443" s="239">
        <f>IF(ISBLANK(INDEX('Policy Characteristics'!G:G,MATCH($C1443,'Policy Characteristics'!$C:$C,0))),"",INDEX('Policy Characteristics'!G:G,MATCH($C1443,'Policy Characteristics'!$C:$C,0)))</f>
        <v>0.25</v>
      </c>
      <c r="N1443" s="239">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34"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1313</v>
      </c>
      <c r="E1444" s="88" t="s">
        <v>948</v>
      </c>
      <c r="F1444" t="s">
        <v>1276</v>
      </c>
      <c r="G1444" s="88" t="s">
        <v>952</v>
      </c>
      <c r="H1444" s="15">
        <v>1086</v>
      </c>
      <c r="I1444" s="247" t="s">
        <v>43</v>
      </c>
      <c r="J1444" s="236"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9">
        <f>IF(ISBLANK(INDEX('Policy Characteristics'!F:F,MATCH($C1444,'Policy Characteristics'!$C:$C,0))),"",INDEX('Policy Characteristics'!F:F,MATCH($C1444,'Policy Characteristics'!$C:$C,0)))</f>
        <v>0</v>
      </c>
      <c r="M1444" s="239">
        <f>IF(ISBLANK(INDEX('Policy Characteristics'!G:G,MATCH($C1444,'Policy Characteristics'!$C:$C,0))),"",INDEX('Policy Characteristics'!G:G,MATCH($C1444,'Policy Characteristics'!$C:$C,0)))</f>
        <v>0.25</v>
      </c>
      <c r="N1444" s="239">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34"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1313</v>
      </c>
      <c r="E1445" s="88" t="s">
        <v>945</v>
      </c>
      <c r="F1445" t="s">
        <v>1276</v>
      </c>
      <c r="G1445" s="88" t="s">
        <v>950</v>
      </c>
      <c r="H1445" s="15">
        <v>1087</v>
      </c>
      <c r="I1445" s="247" t="s">
        <v>44</v>
      </c>
      <c r="J1445" s="236"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9">
        <f>IF(ISBLANK(INDEX('Policy Characteristics'!F:F,MATCH($C1445,'Policy Characteristics'!$C:$C,0))),"",INDEX('Policy Characteristics'!F:F,MATCH($C1445,'Policy Characteristics'!$C:$C,0)))</f>
        <v>0</v>
      </c>
      <c r="M1445" s="239">
        <f>IF(ISBLANK(INDEX('Policy Characteristics'!G:G,MATCH($C1445,'Policy Characteristics'!$C:$C,0))),"",INDEX('Policy Characteristics'!G:G,MATCH($C1445,'Policy Characteristics'!$C:$C,0)))</f>
        <v>0.25</v>
      </c>
      <c r="N1445" s="239">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34"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1314</v>
      </c>
      <c r="E1446" s="88" t="s">
        <v>642</v>
      </c>
      <c r="F1446" t="s">
        <v>820</v>
      </c>
      <c r="G1446" s="88" t="s">
        <v>648</v>
      </c>
      <c r="H1446" s="15">
        <v>1088</v>
      </c>
      <c r="I1446" s="247" t="s">
        <v>43</v>
      </c>
      <c r="J1446" s="236"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9">
        <f>IF(ISBLANK(INDEX('Policy Characteristics'!F:F,MATCH($C1446,'Policy Characteristics'!$C:$C,0))),"",INDEX('Policy Characteristics'!F:F,MATCH($C1446,'Policy Characteristics'!$C:$C,0)))</f>
        <v>0</v>
      </c>
      <c r="M1446" s="239">
        <f>IF(ISBLANK(INDEX('Policy Characteristics'!G:G,MATCH($C1446,'Policy Characteristics'!$C:$C,0))),"",INDEX('Policy Characteristics'!G:G,MATCH($C1446,'Policy Characteristics'!$C:$C,0)))</f>
        <v>0.25</v>
      </c>
      <c r="N1446" s="239">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34"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1314</v>
      </c>
      <c r="E1447" s="88" t="s">
        <v>643</v>
      </c>
      <c r="F1447" t="s">
        <v>820</v>
      </c>
      <c r="G1447" s="88" t="s">
        <v>651</v>
      </c>
      <c r="H1447" s="15">
        <v>1089</v>
      </c>
      <c r="I1447" s="247" t="s">
        <v>43</v>
      </c>
      <c r="J1447" s="236"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9">
        <f>IF(ISBLANK(INDEX('Policy Characteristics'!F:F,MATCH($C1447,'Policy Characteristics'!$C:$C,0))),"",INDEX('Policy Characteristics'!F:F,MATCH($C1447,'Policy Characteristics'!$C:$C,0)))</f>
        <v>0</v>
      </c>
      <c r="M1447" s="239">
        <f>IF(ISBLANK(INDEX('Policy Characteristics'!G:G,MATCH($C1447,'Policy Characteristics'!$C:$C,0))),"",INDEX('Policy Characteristics'!G:G,MATCH($C1447,'Policy Characteristics'!$C:$C,0)))</f>
        <v>0.25</v>
      </c>
      <c r="N1447" s="239">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34"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1314</v>
      </c>
      <c r="E1448" s="88" t="s">
        <v>644</v>
      </c>
      <c r="F1448" t="s">
        <v>820</v>
      </c>
      <c r="G1448" s="88" t="s">
        <v>652</v>
      </c>
      <c r="H1448" s="15">
        <v>1090</v>
      </c>
      <c r="I1448" s="247" t="s">
        <v>43</v>
      </c>
      <c r="J1448" s="236"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9">
        <f>IF(ISBLANK(INDEX('Policy Characteristics'!F:F,MATCH($C1448,'Policy Characteristics'!$C:$C,0))),"",INDEX('Policy Characteristics'!F:F,MATCH($C1448,'Policy Characteristics'!$C:$C,0)))</f>
        <v>0</v>
      </c>
      <c r="M1448" s="239">
        <f>IF(ISBLANK(INDEX('Policy Characteristics'!G:G,MATCH($C1448,'Policy Characteristics'!$C:$C,0))),"",INDEX('Policy Characteristics'!G:G,MATCH($C1448,'Policy Characteristics'!$C:$C,0)))</f>
        <v>0.25</v>
      </c>
      <c r="N1448" s="239">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34"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1314</v>
      </c>
      <c r="E1449" s="88" t="s">
        <v>645</v>
      </c>
      <c r="F1449" t="s">
        <v>820</v>
      </c>
      <c r="G1449" s="88" t="s">
        <v>649</v>
      </c>
      <c r="H1449" s="15">
        <v>1091</v>
      </c>
      <c r="I1449" s="247" t="s">
        <v>44</v>
      </c>
      <c r="J1449" s="236"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9">
        <f>IF(ISBLANK(INDEX('Policy Characteristics'!F:F,MATCH($C1449,'Policy Characteristics'!$C:$C,0))),"",INDEX('Policy Characteristics'!F:F,MATCH($C1449,'Policy Characteristics'!$C:$C,0)))</f>
        <v>0</v>
      </c>
      <c r="M1449" s="239">
        <f>IF(ISBLANK(INDEX('Policy Characteristics'!G:G,MATCH($C1449,'Policy Characteristics'!$C:$C,0))),"",INDEX('Policy Characteristics'!G:G,MATCH($C1449,'Policy Characteristics'!$C:$C,0)))</f>
        <v>0.25</v>
      </c>
      <c r="N1449" s="239">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34"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1314</v>
      </c>
      <c r="E1450" s="88" t="s">
        <v>646</v>
      </c>
      <c r="F1450" t="s">
        <v>820</v>
      </c>
      <c r="G1450" s="88" t="s">
        <v>650</v>
      </c>
      <c r="H1450" s="15">
        <v>1092</v>
      </c>
      <c r="I1450" s="247" t="s">
        <v>43</v>
      </c>
      <c r="J1450" s="236"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9">
        <f>IF(ISBLANK(INDEX('Policy Characteristics'!F:F,MATCH($C1450,'Policy Characteristics'!$C:$C,0))),"",INDEX('Policy Characteristics'!F:F,MATCH($C1450,'Policy Characteristics'!$C:$C,0)))</f>
        <v>0</v>
      </c>
      <c r="M1450" s="239">
        <f>IF(ISBLANK(INDEX('Policy Characteristics'!G:G,MATCH($C1450,'Policy Characteristics'!$C:$C,0))),"",INDEX('Policy Characteristics'!G:G,MATCH($C1450,'Policy Characteristics'!$C:$C,0)))</f>
        <v>0.25</v>
      </c>
      <c r="N1450" s="239">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34"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1314</v>
      </c>
      <c r="E1451" s="88" t="s">
        <v>647</v>
      </c>
      <c r="F1451" t="s">
        <v>820</v>
      </c>
      <c r="G1451" s="88" t="s">
        <v>653</v>
      </c>
      <c r="H1451" s="15">
        <v>1093</v>
      </c>
      <c r="I1451" s="247" t="s">
        <v>44</v>
      </c>
      <c r="J1451" s="236"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9">
        <f>IF(ISBLANK(INDEX('Policy Characteristics'!F:F,MATCH($C1451,'Policy Characteristics'!$C:$C,0))),"",INDEX('Policy Characteristics'!F:F,MATCH($C1451,'Policy Characteristics'!$C:$C,0)))</f>
        <v>0</v>
      </c>
      <c r="M1451" s="239">
        <f>IF(ISBLANK(INDEX('Policy Characteristics'!G:G,MATCH($C1451,'Policy Characteristics'!$C:$C,0))),"",INDEX('Policy Characteristics'!G:G,MATCH($C1451,'Policy Characteristics'!$C:$C,0)))</f>
        <v>0.25</v>
      </c>
      <c r="N1451" s="239">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34"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1314</v>
      </c>
      <c r="E1452" s="88" t="s">
        <v>946</v>
      </c>
      <c r="F1452" t="s">
        <v>820</v>
      </c>
      <c r="G1452" s="88" t="s">
        <v>949</v>
      </c>
      <c r="H1452" s="15">
        <v>1094</v>
      </c>
      <c r="I1452" s="247" t="s">
        <v>44</v>
      </c>
      <c r="J1452" s="236"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9">
        <f>IF(ISBLANK(INDEX('Policy Characteristics'!F:F,MATCH($C1452,'Policy Characteristics'!$C:$C,0))),"",INDEX('Policy Characteristics'!F:F,MATCH($C1452,'Policy Characteristics'!$C:$C,0)))</f>
        <v>0</v>
      </c>
      <c r="M1452" s="239">
        <f>IF(ISBLANK(INDEX('Policy Characteristics'!G:G,MATCH($C1452,'Policy Characteristics'!$C:$C,0))),"",INDEX('Policy Characteristics'!G:G,MATCH($C1452,'Policy Characteristics'!$C:$C,0)))</f>
        <v>0.25</v>
      </c>
      <c r="N1452" s="239">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34"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1314</v>
      </c>
      <c r="E1453" s="88" t="s">
        <v>947</v>
      </c>
      <c r="F1453" t="s">
        <v>820</v>
      </c>
      <c r="G1453" s="88" t="s">
        <v>951</v>
      </c>
      <c r="H1453" s="15">
        <v>1095</v>
      </c>
      <c r="I1453" s="247" t="s">
        <v>43</v>
      </c>
      <c r="J1453" s="236"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9">
        <f>IF(ISBLANK(INDEX('Policy Characteristics'!F:F,MATCH($C1453,'Policy Characteristics'!$C:$C,0))),"",INDEX('Policy Characteristics'!F:F,MATCH($C1453,'Policy Characteristics'!$C:$C,0)))</f>
        <v>0</v>
      </c>
      <c r="M1453" s="239">
        <f>IF(ISBLANK(INDEX('Policy Characteristics'!G:G,MATCH($C1453,'Policy Characteristics'!$C:$C,0))),"",INDEX('Policy Characteristics'!G:G,MATCH($C1453,'Policy Characteristics'!$C:$C,0)))</f>
        <v>0.25</v>
      </c>
      <c r="N1453" s="239">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34"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1314</v>
      </c>
      <c r="E1454" s="88" t="s">
        <v>948</v>
      </c>
      <c r="F1454" t="s">
        <v>820</v>
      </c>
      <c r="G1454" s="88" t="s">
        <v>952</v>
      </c>
      <c r="H1454" s="15">
        <v>1096</v>
      </c>
      <c r="I1454" s="247" t="s">
        <v>43</v>
      </c>
      <c r="J1454" s="236"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9">
        <f>IF(ISBLANK(INDEX('Policy Characteristics'!F:F,MATCH($C1454,'Policy Characteristics'!$C:$C,0))),"",INDEX('Policy Characteristics'!F:F,MATCH($C1454,'Policy Characteristics'!$C:$C,0)))</f>
        <v>0</v>
      </c>
      <c r="M1454" s="239">
        <f>IF(ISBLANK(INDEX('Policy Characteristics'!G:G,MATCH($C1454,'Policy Characteristics'!$C:$C,0))),"",INDEX('Policy Characteristics'!G:G,MATCH($C1454,'Policy Characteristics'!$C:$C,0)))</f>
        <v>0.25</v>
      </c>
      <c r="N1454" s="239">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34"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1314</v>
      </c>
      <c r="E1455" s="88" t="s">
        <v>945</v>
      </c>
      <c r="F1455" t="s">
        <v>820</v>
      </c>
      <c r="G1455" s="88" t="s">
        <v>950</v>
      </c>
      <c r="H1455" s="15">
        <v>1097</v>
      </c>
      <c r="I1455" s="247" t="s">
        <v>44</v>
      </c>
      <c r="J1455" s="236"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9">
        <f>IF(ISBLANK(INDEX('Policy Characteristics'!F:F,MATCH($C1455,'Policy Characteristics'!$C:$C,0))),"",INDEX('Policy Characteristics'!F:F,MATCH($C1455,'Policy Characteristics'!$C:$C,0)))</f>
        <v>0</v>
      </c>
      <c r="M1455" s="239">
        <f>IF(ISBLANK(INDEX('Policy Characteristics'!G:G,MATCH($C1455,'Policy Characteristics'!$C:$C,0))),"",INDEX('Policy Characteristics'!G:G,MATCH($C1455,'Policy Characteristics'!$C:$C,0)))</f>
        <v>0.25</v>
      </c>
      <c r="N1455" s="239">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34"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1315</v>
      </c>
      <c r="E1456" s="88" t="s">
        <v>642</v>
      </c>
      <c r="F1456" t="s">
        <v>1277</v>
      </c>
      <c r="G1456" s="88" t="s">
        <v>648</v>
      </c>
      <c r="H1456" s="15">
        <v>1098</v>
      </c>
      <c r="I1456" s="247" t="s">
        <v>43</v>
      </c>
      <c r="J1456" s="236"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9">
        <f>IF(ISBLANK(INDEX('Policy Characteristics'!F:F,MATCH($C1456,'Policy Characteristics'!$C:$C,0))),"",INDEX('Policy Characteristics'!F:F,MATCH($C1456,'Policy Characteristics'!$C:$C,0)))</f>
        <v>0</v>
      </c>
      <c r="M1456" s="239">
        <f>IF(ISBLANK(INDEX('Policy Characteristics'!G:G,MATCH($C1456,'Policy Characteristics'!$C:$C,0))),"",INDEX('Policy Characteristics'!G:G,MATCH($C1456,'Policy Characteristics'!$C:$C,0)))</f>
        <v>0.25</v>
      </c>
      <c r="N1456" s="239">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34"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1315</v>
      </c>
      <c r="E1457" s="88" t="s">
        <v>643</v>
      </c>
      <c r="F1457" t="s">
        <v>1277</v>
      </c>
      <c r="G1457" s="88" t="s">
        <v>651</v>
      </c>
      <c r="H1457" s="15">
        <v>1099</v>
      </c>
      <c r="I1457" s="247" t="s">
        <v>43</v>
      </c>
      <c r="J1457" s="236"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9">
        <f>IF(ISBLANK(INDEX('Policy Characteristics'!F:F,MATCH($C1457,'Policy Characteristics'!$C:$C,0))),"",INDEX('Policy Characteristics'!F:F,MATCH($C1457,'Policy Characteristics'!$C:$C,0)))</f>
        <v>0</v>
      </c>
      <c r="M1457" s="239">
        <f>IF(ISBLANK(INDEX('Policy Characteristics'!G:G,MATCH($C1457,'Policy Characteristics'!$C:$C,0))),"",INDEX('Policy Characteristics'!G:G,MATCH($C1457,'Policy Characteristics'!$C:$C,0)))</f>
        <v>0.25</v>
      </c>
      <c r="N1457" s="239">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34"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1315</v>
      </c>
      <c r="E1458" s="88" t="s">
        <v>644</v>
      </c>
      <c r="F1458" t="s">
        <v>1277</v>
      </c>
      <c r="G1458" s="88" t="s">
        <v>652</v>
      </c>
      <c r="H1458" s="15">
        <v>1100</v>
      </c>
      <c r="I1458" s="247" t="s">
        <v>43</v>
      </c>
      <c r="J1458" s="236"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9">
        <f>IF(ISBLANK(INDEX('Policy Characteristics'!F:F,MATCH($C1458,'Policy Characteristics'!$C:$C,0))),"",INDEX('Policy Characteristics'!F:F,MATCH($C1458,'Policy Characteristics'!$C:$C,0)))</f>
        <v>0</v>
      </c>
      <c r="M1458" s="239">
        <f>IF(ISBLANK(INDEX('Policy Characteristics'!G:G,MATCH($C1458,'Policy Characteristics'!$C:$C,0))),"",INDEX('Policy Characteristics'!G:G,MATCH($C1458,'Policy Characteristics'!$C:$C,0)))</f>
        <v>0.25</v>
      </c>
      <c r="N1458" s="239">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34"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1315</v>
      </c>
      <c r="E1459" s="88" t="s">
        <v>645</v>
      </c>
      <c r="F1459" t="s">
        <v>1277</v>
      </c>
      <c r="G1459" s="88" t="s">
        <v>649</v>
      </c>
      <c r="H1459" s="15">
        <v>1101</v>
      </c>
      <c r="I1459" s="247" t="s">
        <v>44</v>
      </c>
      <c r="J1459" s="236"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9">
        <f>IF(ISBLANK(INDEX('Policy Characteristics'!F:F,MATCH($C1459,'Policy Characteristics'!$C:$C,0))),"",INDEX('Policy Characteristics'!F:F,MATCH($C1459,'Policy Characteristics'!$C:$C,0)))</f>
        <v>0</v>
      </c>
      <c r="M1459" s="239">
        <f>IF(ISBLANK(INDEX('Policy Characteristics'!G:G,MATCH($C1459,'Policy Characteristics'!$C:$C,0))),"",INDEX('Policy Characteristics'!G:G,MATCH($C1459,'Policy Characteristics'!$C:$C,0)))</f>
        <v>0.25</v>
      </c>
      <c r="N1459" s="239">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34"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1315</v>
      </c>
      <c r="E1460" s="88" t="s">
        <v>646</v>
      </c>
      <c r="F1460" t="s">
        <v>1277</v>
      </c>
      <c r="G1460" s="88" t="s">
        <v>650</v>
      </c>
      <c r="H1460" s="15">
        <v>1102</v>
      </c>
      <c r="I1460" s="247" t="s">
        <v>43</v>
      </c>
      <c r="J1460" s="236"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9">
        <f>IF(ISBLANK(INDEX('Policy Characteristics'!F:F,MATCH($C1460,'Policy Characteristics'!$C:$C,0))),"",INDEX('Policy Characteristics'!F:F,MATCH($C1460,'Policy Characteristics'!$C:$C,0)))</f>
        <v>0</v>
      </c>
      <c r="M1460" s="239">
        <f>IF(ISBLANK(INDEX('Policy Characteristics'!G:G,MATCH($C1460,'Policy Characteristics'!$C:$C,0))),"",INDEX('Policy Characteristics'!G:G,MATCH($C1460,'Policy Characteristics'!$C:$C,0)))</f>
        <v>0.25</v>
      </c>
      <c r="N1460" s="239">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34"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1315</v>
      </c>
      <c r="E1461" s="88" t="s">
        <v>647</v>
      </c>
      <c r="F1461" t="s">
        <v>1277</v>
      </c>
      <c r="G1461" s="88" t="s">
        <v>653</v>
      </c>
      <c r="H1461" s="15">
        <v>1103</v>
      </c>
      <c r="I1461" s="247" t="s">
        <v>44</v>
      </c>
      <c r="J1461" s="236"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9">
        <f>IF(ISBLANK(INDEX('Policy Characteristics'!F:F,MATCH($C1461,'Policy Characteristics'!$C:$C,0))),"",INDEX('Policy Characteristics'!F:F,MATCH($C1461,'Policy Characteristics'!$C:$C,0)))</f>
        <v>0</v>
      </c>
      <c r="M1461" s="239">
        <f>IF(ISBLANK(INDEX('Policy Characteristics'!G:G,MATCH($C1461,'Policy Characteristics'!$C:$C,0))),"",INDEX('Policy Characteristics'!G:G,MATCH($C1461,'Policy Characteristics'!$C:$C,0)))</f>
        <v>0.25</v>
      </c>
      <c r="N1461" s="239">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34"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1315</v>
      </c>
      <c r="E1462" s="88" t="s">
        <v>946</v>
      </c>
      <c r="F1462" t="s">
        <v>1277</v>
      </c>
      <c r="G1462" s="88" t="s">
        <v>949</v>
      </c>
      <c r="H1462" s="15">
        <v>1104</v>
      </c>
      <c r="I1462" s="247" t="s">
        <v>44</v>
      </c>
      <c r="J1462" s="236"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9">
        <f>IF(ISBLANK(INDEX('Policy Characteristics'!F:F,MATCH($C1462,'Policy Characteristics'!$C:$C,0))),"",INDEX('Policy Characteristics'!F:F,MATCH($C1462,'Policy Characteristics'!$C:$C,0)))</f>
        <v>0</v>
      </c>
      <c r="M1462" s="239">
        <f>IF(ISBLANK(INDEX('Policy Characteristics'!G:G,MATCH($C1462,'Policy Characteristics'!$C:$C,0))),"",INDEX('Policy Characteristics'!G:G,MATCH($C1462,'Policy Characteristics'!$C:$C,0)))</f>
        <v>0.25</v>
      </c>
      <c r="N1462" s="239">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34"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1315</v>
      </c>
      <c r="E1463" s="88" t="s">
        <v>947</v>
      </c>
      <c r="F1463" t="s">
        <v>1277</v>
      </c>
      <c r="G1463" s="88" t="s">
        <v>951</v>
      </c>
      <c r="H1463" s="15">
        <v>1105</v>
      </c>
      <c r="I1463" s="247" t="s">
        <v>43</v>
      </c>
      <c r="J1463" s="236"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9">
        <f>IF(ISBLANK(INDEX('Policy Characteristics'!F:F,MATCH($C1463,'Policy Characteristics'!$C:$C,0))),"",INDEX('Policy Characteristics'!F:F,MATCH($C1463,'Policy Characteristics'!$C:$C,0)))</f>
        <v>0</v>
      </c>
      <c r="M1463" s="239">
        <f>IF(ISBLANK(INDEX('Policy Characteristics'!G:G,MATCH($C1463,'Policy Characteristics'!$C:$C,0))),"",INDEX('Policy Characteristics'!G:G,MATCH($C1463,'Policy Characteristics'!$C:$C,0)))</f>
        <v>0.25</v>
      </c>
      <c r="N1463" s="239">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34"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1315</v>
      </c>
      <c r="E1464" s="88" t="s">
        <v>948</v>
      </c>
      <c r="F1464" t="s">
        <v>1277</v>
      </c>
      <c r="G1464" s="88" t="s">
        <v>952</v>
      </c>
      <c r="H1464" s="15">
        <v>1106</v>
      </c>
      <c r="I1464" s="247" t="s">
        <v>43</v>
      </c>
      <c r="J1464" s="236"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9">
        <f>IF(ISBLANK(INDEX('Policy Characteristics'!F:F,MATCH($C1464,'Policy Characteristics'!$C:$C,0))),"",INDEX('Policy Characteristics'!F:F,MATCH($C1464,'Policy Characteristics'!$C:$C,0)))</f>
        <v>0</v>
      </c>
      <c r="M1464" s="239">
        <f>IF(ISBLANK(INDEX('Policy Characteristics'!G:G,MATCH($C1464,'Policy Characteristics'!$C:$C,0))),"",INDEX('Policy Characteristics'!G:G,MATCH($C1464,'Policy Characteristics'!$C:$C,0)))</f>
        <v>0.25</v>
      </c>
      <c r="N1464" s="239">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34"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1315</v>
      </c>
      <c r="E1465" s="88" t="s">
        <v>945</v>
      </c>
      <c r="F1465" t="s">
        <v>1277</v>
      </c>
      <c r="G1465" s="88" t="s">
        <v>950</v>
      </c>
      <c r="H1465" s="15">
        <v>1107</v>
      </c>
      <c r="I1465" s="247" t="s">
        <v>44</v>
      </c>
      <c r="J1465" s="236"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9">
        <f>IF(ISBLANK(INDEX('Policy Characteristics'!F:F,MATCH($C1465,'Policy Characteristics'!$C:$C,0))),"",INDEX('Policy Characteristics'!F:F,MATCH($C1465,'Policy Characteristics'!$C:$C,0)))</f>
        <v>0</v>
      </c>
      <c r="M1465" s="239">
        <f>IF(ISBLANK(INDEX('Policy Characteristics'!G:G,MATCH($C1465,'Policy Characteristics'!$C:$C,0))),"",INDEX('Policy Characteristics'!G:G,MATCH($C1465,'Policy Characteristics'!$C:$C,0)))</f>
        <v>0.25</v>
      </c>
      <c r="N1465" s="239">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34"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1316</v>
      </c>
      <c r="E1466" s="88" t="s">
        <v>642</v>
      </c>
      <c r="F1466" t="s">
        <v>1278</v>
      </c>
      <c r="G1466" s="88" t="s">
        <v>648</v>
      </c>
      <c r="H1466" s="15">
        <v>1108</v>
      </c>
      <c r="I1466" s="247" t="s">
        <v>43</v>
      </c>
      <c r="J1466" s="236"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9">
        <f>IF(ISBLANK(INDEX('Policy Characteristics'!F:F,MATCH($C1466,'Policy Characteristics'!$C:$C,0))),"",INDEX('Policy Characteristics'!F:F,MATCH($C1466,'Policy Characteristics'!$C:$C,0)))</f>
        <v>0</v>
      </c>
      <c r="M1466" s="239">
        <f>IF(ISBLANK(INDEX('Policy Characteristics'!G:G,MATCH($C1466,'Policy Characteristics'!$C:$C,0))),"",INDEX('Policy Characteristics'!G:G,MATCH($C1466,'Policy Characteristics'!$C:$C,0)))</f>
        <v>0.25</v>
      </c>
      <c r="N1466" s="239">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34"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1316</v>
      </c>
      <c r="E1467" s="88" t="s">
        <v>643</v>
      </c>
      <c r="F1467" t="s">
        <v>1278</v>
      </c>
      <c r="G1467" s="88" t="s">
        <v>651</v>
      </c>
      <c r="H1467" s="15">
        <v>1109</v>
      </c>
      <c r="I1467" s="247" t="s">
        <v>44</v>
      </c>
      <c r="J1467" s="236"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9">
        <f>IF(ISBLANK(INDEX('Policy Characteristics'!F:F,MATCH($C1467,'Policy Characteristics'!$C:$C,0))),"",INDEX('Policy Characteristics'!F:F,MATCH($C1467,'Policy Characteristics'!$C:$C,0)))</f>
        <v>0</v>
      </c>
      <c r="M1467" s="239">
        <f>IF(ISBLANK(INDEX('Policy Characteristics'!G:G,MATCH($C1467,'Policy Characteristics'!$C:$C,0))),"",INDEX('Policy Characteristics'!G:G,MATCH($C1467,'Policy Characteristics'!$C:$C,0)))</f>
        <v>0.25</v>
      </c>
      <c r="N1467" s="239">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34"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1316</v>
      </c>
      <c r="E1468" s="88" t="s">
        <v>644</v>
      </c>
      <c r="F1468" t="s">
        <v>1278</v>
      </c>
      <c r="G1468" s="88" t="s">
        <v>652</v>
      </c>
      <c r="H1468" s="15">
        <v>1110</v>
      </c>
      <c r="I1468" s="247" t="s">
        <v>43</v>
      </c>
      <c r="J1468" s="236"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9">
        <f>IF(ISBLANK(INDEX('Policy Characteristics'!F:F,MATCH($C1468,'Policy Characteristics'!$C:$C,0))),"",INDEX('Policy Characteristics'!F:F,MATCH($C1468,'Policy Characteristics'!$C:$C,0)))</f>
        <v>0</v>
      </c>
      <c r="M1468" s="239">
        <f>IF(ISBLANK(INDEX('Policy Characteristics'!G:G,MATCH($C1468,'Policy Characteristics'!$C:$C,0))),"",INDEX('Policy Characteristics'!G:G,MATCH($C1468,'Policy Characteristics'!$C:$C,0)))</f>
        <v>0.25</v>
      </c>
      <c r="N1468" s="239">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34"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1316</v>
      </c>
      <c r="E1469" s="88" t="s">
        <v>645</v>
      </c>
      <c r="F1469" t="s">
        <v>1278</v>
      </c>
      <c r="G1469" s="88" t="s">
        <v>649</v>
      </c>
      <c r="H1469" s="15">
        <v>1111</v>
      </c>
      <c r="I1469" s="247" t="s">
        <v>44</v>
      </c>
      <c r="J1469" s="236"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9">
        <f>IF(ISBLANK(INDEX('Policy Characteristics'!F:F,MATCH($C1469,'Policy Characteristics'!$C:$C,0))),"",INDEX('Policy Characteristics'!F:F,MATCH($C1469,'Policy Characteristics'!$C:$C,0)))</f>
        <v>0</v>
      </c>
      <c r="M1469" s="239">
        <f>IF(ISBLANK(INDEX('Policy Characteristics'!G:G,MATCH($C1469,'Policy Characteristics'!$C:$C,0))),"",INDEX('Policy Characteristics'!G:G,MATCH($C1469,'Policy Characteristics'!$C:$C,0)))</f>
        <v>0.25</v>
      </c>
      <c r="N1469" s="239">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34"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1316</v>
      </c>
      <c r="E1470" s="88" t="s">
        <v>646</v>
      </c>
      <c r="F1470" t="s">
        <v>1278</v>
      </c>
      <c r="G1470" s="88" t="s">
        <v>650</v>
      </c>
      <c r="H1470" s="15">
        <v>1112</v>
      </c>
      <c r="I1470" s="247" t="s">
        <v>43</v>
      </c>
      <c r="J1470" s="236"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9">
        <f>IF(ISBLANK(INDEX('Policy Characteristics'!F:F,MATCH($C1470,'Policy Characteristics'!$C:$C,0))),"",INDEX('Policy Characteristics'!F:F,MATCH($C1470,'Policy Characteristics'!$C:$C,0)))</f>
        <v>0</v>
      </c>
      <c r="M1470" s="239">
        <f>IF(ISBLANK(INDEX('Policy Characteristics'!G:G,MATCH($C1470,'Policy Characteristics'!$C:$C,0))),"",INDEX('Policy Characteristics'!G:G,MATCH($C1470,'Policy Characteristics'!$C:$C,0)))</f>
        <v>0.25</v>
      </c>
      <c r="N1470" s="239">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34"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1316</v>
      </c>
      <c r="E1471" s="88" t="s">
        <v>647</v>
      </c>
      <c r="F1471" t="s">
        <v>1278</v>
      </c>
      <c r="G1471" s="88" t="s">
        <v>653</v>
      </c>
      <c r="H1471" s="15">
        <v>1113</v>
      </c>
      <c r="I1471" s="247" t="s">
        <v>44</v>
      </c>
      <c r="J1471" s="236"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9">
        <f>IF(ISBLANK(INDEX('Policy Characteristics'!F:F,MATCH($C1471,'Policy Characteristics'!$C:$C,0))),"",INDEX('Policy Characteristics'!F:F,MATCH($C1471,'Policy Characteristics'!$C:$C,0)))</f>
        <v>0</v>
      </c>
      <c r="M1471" s="239">
        <f>IF(ISBLANK(INDEX('Policy Characteristics'!G:G,MATCH($C1471,'Policy Characteristics'!$C:$C,0))),"",INDEX('Policy Characteristics'!G:G,MATCH($C1471,'Policy Characteristics'!$C:$C,0)))</f>
        <v>0.25</v>
      </c>
      <c r="N1471" s="239">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34"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1316</v>
      </c>
      <c r="E1472" s="88" t="s">
        <v>946</v>
      </c>
      <c r="F1472" t="s">
        <v>1278</v>
      </c>
      <c r="G1472" s="88" t="s">
        <v>949</v>
      </c>
      <c r="H1472" s="15">
        <v>1114</v>
      </c>
      <c r="I1472" s="247" t="s">
        <v>44</v>
      </c>
      <c r="J1472" s="236"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9">
        <f>IF(ISBLANK(INDEX('Policy Characteristics'!F:F,MATCH($C1472,'Policy Characteristics'!$C:$C,0))),"",INDEX('Policy Characteristics'!F:F,MATCH($C1472,'Policy Characteristics'!$C:$C,0)))</f>
        <v>0</v>
      </c>
      <c r="M1472" s="239">
        <f>IF(ISBLANK(INDEX('Policy Characteristics'!G:G,MATCH($C1472,'Policy Characteristics'!$C:$C,0))),"",INDEX('Policy Characteristics'!G:G,MATCH($C1472,'Policy Characteristics'!$C:$C,0)))</f>
        <v>0.25</v>
      </c>
      <c r="N1472" s="239">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34"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1316</v>
      </c>
      <c r="E1473" s="88" t="s">
        <v>947</v>
      </c>
      <c r="F1473" t="s">
        <v>1278</v>
      </c>
      <c r="G1473" s="88" t="s">
        <v>951</v>
      </c>
      <c r="H1473" s="15">
        <v>1115</v>
      </c>
      <c r="I1473" s="247" t="s">
        <v>44</v>
      </c>
      <c r="J1473" s="236"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9">
        <f>IF(ISBLANK(INDEX('Policy Characteristics'!F:F,MATCH($C1473,'Policy Characteristics'!$C:$C,0))),"",INDEX('Policy Characteristics'!F:F,MATCH($C1473,'Policy Characteristics'!$C:$C,0)))</f>
        <v>0</v>
      </c>
      <c r="M1473" s="239">
        <f>IF(ISBLANK(INDEX('Policy Characteristics'!G:G,MATCH($C1473,'Policy Characteristics'!$C:$C,0))),"",INDEX('Policy Characteristics'!G:G,MATCH($C1473,'Policy Characteristics'!$C:$C,0)))</f>
        <v>0.25</v>
      </c>
      <c r="N1473" s="239">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34"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1316</v>
      </c>
      <c r="E1474" s="88" t="s">
        <v>948</v>
      </c>
      <c r="F1474" t="s">
        <v>1278</v>
      </c>
      <c r="G1474" s="88" t="s">
        <v>952</v>
      </c>
      <c r="H1474" s="15">
        <v>1116</v>
      </c>
      <c r="I1474" s="247" t="s">
        <v>43</v>
      </c>
      <c r="J1474" s="236"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9">
        <f>IF(ISBLANK(INDEX('Policy Characteristics'!F:F,MATCH($C1474,'Policy Characteristics'!$C:$C,0))),"",INDEX('Policy Characteristics'!F:F,MATCH($C1474,'Policy Characteristics'!$C:$C,0)))</f>
        <v>0</v>
      </c>
      <c r="M1474" s="239">
        <f>IF(ISBLANK(INDEX('Policy Characteristics'!G:G,MATCH($C1474,'Policy Characteristics'!$C:$C,0))),"",INDEX('Policy Characteristics'!G:G,MATCH($C1474,'Policy Characteristics'!$C:$C,0)))</f>
        <v>0.25</v>
      </c>
      <c r="N1474" s="239">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34"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1316</v>
      </c>
      <c r="E1475" s="88" t="s">
        <v>945</v>
      </c>
      <c r="F1475" t="s">
        <v>1278</v>
      </c>
      <c r="G1475" s="88" t="s">
        <v>950</v>
      </c>
      <c r="H1475" s="15">
        <v>1117</v>
      </c>
      <c r="I1475" s="247" t="s">
        <v>44</v>
      </c>
      <c r="J1475" s="236"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9">
        <f>IF(ISBLANK(INDEX('Policy Characteristics'!F:F,MATCH($C1475,'Policy Characteristics'!$C:$C,0))),"",INDEX('Policy Characteristics'!F:F,MATCH($C1475,'Policy Characteristics'!$C:$C,0)))</f>
        <v>0</v>
      </c>
      <c r="M1475" s="239">
        <f>IF(ISBLANK(INDEX('Policy Characteristics'!G:G,MATCH($C1475,'Policy Characteristics'!$C:$C,0))),"",INDEX('Policy Characteristics'!G:G,MATCH($C1475,'Policy Characteristics'!$C:$C,0)))</f>
        <v>0.25</v>
      </c>
      <c r="N1475" s="239">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34"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1317</v>
      </c>
      <c r="E1476" s="88" t="s">
        <v>642</v>
      </c>
      <c r="F1476" t="s">
        <v>1279</v>
      </c>
      <c r="G1476" s="88" t="s">
        <v>648</v>
      </c>
      <c r="H1476" s="15">
        <v>1118</v>
      </c>
      <c r="I1476" s="247" t="s">
        <v>43</v>
      </c>
      <c r="J1476" s="236"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9">
        <f>IF(ISBLANK(INDEX('Policy Characteristics'!F:F,MATCH($C1476,'Policy Characteristics'!$C:$C,0))),"",INDEX('Policy Characteristics'!F:F,MATCH($C1476,'Policy Characteristics'!$C:$C,0)))</f>
        <v>0</v>
      </c>
      <c r="M1476" s="239">
        <f>IF(ISBLANK(INDEX('Policy Characteristics'!G:G,MATCH($C1476,'Policy Characteristics'!$C:$C,0))),"",INDEX('Policy Characteristics'!G:G,MATCH($C1476,'Policy Characteristics'!$C:$C,0)))</f>
        <v>0.25</v>
      </c>
      <c r="N1476" s="239">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34"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1317</v>
      </c>
      <c r="E1477" s="88" t="s">
        <v>643</v>
      </c>
      <c r="F1477" t="s">
        <v>1279</v>
      </c>
      <c r="G1477" s="88" t="s">
        <v>651</v>
      </c>
      <c r="H1477" s="15">
        <v>1119</v>
      </c>
      <c r="I1477" s="247" t="s">
        <v>44</v>
      </c>
      <c r="J1477" s="236"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9">
        <f>IF(ISBLANK(INDEX('Policy Characteristics'!F:F,MATCH($C1477,'Policy Characteristics'!$C:$C,0))),"",INDEX('Policy Characteristics'!F:F,MATCH($C1477,'Policy Characteristics'!$C:$C,0)))</f>
        <v>0</v>
      </c>
      <c r="M1477" s="239">
        <f>IF(ISBLANK(INDEX('Policy Characteristics'!G:G,MATCH($C1477,'Policy Characteristics'!$C:$C,0))),"",INDEX('Policy Characteristics'!G:G,MATCH($C1477,'Policy Characteristics'!$C:$C,0)))</f>
        <v>0.25</v>
      </c>
      <c r="N1477" s="239">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34"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1317</v>
      </c>
      <c r="E1478" s="88" t="s">
        <v>644</v>
      </c>
      <c r="F1478" t="s">
        <v>1279</v>
      </c>
      <c r="G1478" s="88" t="s">
        <v>652</v>
      </c>
      <c r="H1478" s="15">
        <v>1120</v>
      </c>
      <c r="I1478" s="247" t="s">
        <v>43</v>
      </c>
      <c r="J1478" s="236"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9">
        <f>IF(ISBLANK(INDEX('Policy Characteristics'!F:F,MATCH($C1478,'Policy Characteristics'!$C:$C,0))),"",INDEX('Policy Characteristics'!F:F,MATCH($C1478,'Policy Characteristics'!$C:$C,0)))</f>
        <v>0</v>
      </c>
      <c r="M1478" s="239">
        <f>IF(ISBLANK(INDEX('Policy Characteristics'!G:G,MATCH($C1478,'Policy Characteristics'!$C:$C,0))),"",INDEX('Policy Characteristics'!G:G,MATCH($C1478,'Policy Characteristics'!$C:$C,0)))</f>
        <v>0.25</v>
      </c>
      <c r="N1478" s="239">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34"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1317</v>
      </c>
      <c r="E1479" s="88" t="s">
        <v>645</v>
      </c>
      <c r="F1479" t="s">
        <v>1279</v>
      </c>
      <c r="G1479" s="88" t="s">
        <v>649</v>
      </c>
      <c r="H1479" s="15">
        <v>1121</v>
      </c>
      <c r="I1479" s="247" t="s">
        <v>44</v>
      </c>
      <c r="J1479" s="236"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9">
        <f>IF(ISBLANK(INDEX('Policy Characteristics'!F:F,MATCH($C1479,'Policy Characteristics'!$C:$C,0))),"",INDEX('Policy Characteristics'!F:F,MATCH($C1479,'Policy Characteristics'!$C:$C,0)))</f>
        <v>0</v>
      </c>
      <c r="M1479" s="239">
        <f>IF(ISBLANK(INDEX('Policy Characteristics'!G:G,MATCH($C1479,'Policy Characteristics'!$C:$C,0))),"",INDEX('Policy Characteristics'!G:G,MATCH($C1479,'Policy Characteristics'!$C:$C,0)))</f>
        <v>0.25</v>
      </c>
      <c r="N1479" s="239">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34"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1317</v>
      </c>
      <c r="E1480" s="88" t="s">
        <v>646</v>
      </c>
      <c r="F1480" t="s">
        <v>1279</v>
      </c>
      <c r="G1480" s="88" t="s">
        <v>650</v>
      </c>
      <c r="H1480" s="15">
        <v>1122</v>
      </c>
      <c r="I1480" s="247" t="s">
        <v>43</v>
      </c>
      <c r="J1480" s="236"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9">
        <f>IF(ISBLANK(INDEX('Policy Characteristics'!F:F,MATCH($C1480,'Policy Characteristics'!$C:$C,0))),"",INDEX('Policy Characteristics'!F:F,MATCH($C1480,'Policy Characteristics'!$C:$C,0)))</f>
        <v>0</v>
      </c>
      <c r="M1480" s="239">
        <f>IF(ISBLANK(INDEX('Policy Characteristics'!G:G,MATCH($C1480,'Policy Characteristics'!$C:$C,0))),"",INDEX('Policy Characteristics'!G:G,MATCH($C1480,'Policy Characteristics'!$C:$C,0)))</f>
        <v>0.25</v>
      </c>
      <c r="N1480" s="239">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34"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1317</v>
      </c>
      <c r="E1481" s="88" t="s">
        <v>647</v>
      </c>
      <c r="F1481" t="s">
        <v>1279</v>
      </c>
      <c r="G1481" s="88" t="s">
        <v>653</v>
      </c>
      <c r="H1481" s="15">
        <v>1123</v>
      </c>
      <c r="I1481" s="247" t="s">
        <v>44</v>
      </c>
      <c r="J1481" s="236"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9">
        <f>IF(ISBLANK(INDEX('Policy Characteristics'!F:F,MATCH($C1481,'Policy Characteristics'!$C:$C,0))),"",INDEX('Policy Characteristics'!F:F,MATCH($C1481,'Policy Characteristics'!$C:$C,0)))</f>
        <v>0</v>
      </c>
      <c r="M1481" s="239">
        <f>IF(ISBLANK(INDEX('Policy Characteristics'!G:G,MATCH($C1481,'Policy Characteristics'!$C:$C,0))),"",INDEX('Policy Characteristics'!G:G,MATCH($C1481,'Policy Characteristics'!$C:$C,0)))</f>
        <v>0.25</v>
      </c>
      <c r="N1481" s="239">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34"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1317</v>
      </c>
      <c r="E1482" s="88" t="s">
        <v>946</v>
      </c>
      <c r="F1482" t="s">
        <v>1279</v>
      </c>
      <c r="G1482" s="88" t="s">
        <v>949</v>
      </c>
      <c r="H1482" s="15">
        <v>1124</v>
      </c>
      <c r="I1482" s="247" t="s">
        <v>44</v>
      </c>
      <c r="J1482" s="236"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9">
        <f>IF(ISBLANK(INDEX('Policy Characteristics'!F:F,MATCH($C1482,'Policy Characteristics'!$C:$C,0))),"",INDEX('Policy Characteristics'!F:F,MATCH($C1482,'Policy Characteristics'!$C:$C,0)))</f>
        <v>0</v>
      </c>
      <c r="M1482" s="239">
        <f>IF(ISBLANK(INDEX('Policy Characteristics'!G:G,MATCH($C1482,'Policy Characteristics'!$C:$C,0))),"",INDEX('Policy Characteristics'!G:G,MATCH($C1482,'Policy Characteristics'!$C:$C,0)))</f>
        <v>0.25</v>
      </c>
      <c r="N1482" s="239">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34"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1317</v>
      </c>
      <c r="E1483" s="88" t="s">
        <v>947</v>
      </c>
      <c r="F1483" t="s">
        <v>1279</v>
      </c>
      <c r="G1483" s="88" t="s">
        <v>951</v>
      </c>
      <c r="H1483" s="15">
        <v>1125</v>
      </c>
      <c r="I1483" s="247" t="s">
        <v>44</v>
      </c>
      <c r="J1483" s="236"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9">
        <f>IF(ISBLANK(INDEX('Policy Characteristics'!F:F,MATCH($C1483,'Policy Characteristics'!$C:$C,0))),"",INDEX('Policy Characteristics'!F:F,MATCH($C1483,'Policy Characteristics'!$C:$C,0)))</f>
        <v>0</v>
      </c>
      <c r="M1483" s="239">
        <f>IF(ISBLANK(INDEX('Policy Characteristics'!G:G,MATCH($C1483,'Policy Characteristics'!$C:$C,0))),"",INDEX('Policy Characteristics'!G:G,MATCH($C1483,'Policy Characteristics'!$C:$C,0)))</f>
        <v>0.25</v>
      </c>
      <c r="N1483" s="239">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34"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1317</v>
      </c>
      <c r="E1484" s="88" t="s">
        <v>948</v>
      </c>
      <c r="F1484" t="s">
        <v>1279</v>
      </c>
      <c r="G1484" s="88" t="s">
        <v>952</v>
      </c>
      <c r="H1484" s="15">
        <v>1126</v>
      </c>
      <c r="I1484" s="247" t="s">
        <v>43</v>
      </c>
      <c r="J1484" s="236"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9">
        <f>IF(ISBLANK(INDEX('Policy Characteristics'!F:F,MATCH($C1484,'Policy Characteristics'!$C:$C,0))),"",INDEX('Policy Characteristics'!F:F,MATCH($C1484,'Policy Characteristics'!$C:$C,0)))</f>
        <v>0</v>
      </c>
      <c r="M1484" s="239">
        <f>IF(ISBLANK(INDEX('Policy Characteristics'!G:G,MATCH($C1484,'Policy Characteristics'!$C:$C,0))),"",INDEX('Policy Characteristics'!G:G,MATCH($C1484,'Policy Characteristics'!$C:$C,0)))</f>
        <v>0.25</v>
      </c>
      <c r="N1484" s="239">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34"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1317</v>
      </c>
      <c r="E1485" s="88" t="s">
        <v>945</v>
      </c>
      <c r="F1485" t="s">
        <v>1279</v>
      </c>
      <c r="G1485" s="88" t="s">
        <v>950</v>
      </c>
      <c r="H1485" s="15">
        <v>1127</v>
      </c>
      <c r="I1485" s="247" t="s">
        <v>44</v>
      </c>
      <c r="J1485" s="236"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9">
        <f>IF(ISBLANK(INDEX('Policy Characteristics'!F:F,MATCH($C1485,'Policy Characteristics'!$C:$C,0))),"",INDEX('Policy Characteristics'!F:F,MATCH($C1485,'Policy Characteristics'!$C:$C,0)))</f>
        <v>0</v>
      </c>
      <c r="M1485" s="239">
        <f>IF(ISBLANK(INDEX('Policy Characteristics'!G:G,MATCH($C1485,'Policy Characteristics'!$C:$C,0))),"",INDEX('Policy Characteristics'!G:G,MATCH($C1485,'Policy Characteristics'!$C:$C,0)))</f>
        <v>0.25</v>
      </c>
      <c r="N1485" s="239">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34"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1318</v>
      </c>
      <c r="E1486" s="88" t="s">
        <v>642</v>
      </c>
      <c r="F1486" t="s">
        <v>1280</v>
      </c>
      <c r="G1486" s="88" t="s">
        <v>648</v>
      </c>
      <c r="H1486" s="15">
        <v>1128</v>
      </c>
      <c r="I1486" s="247" t="s">
        <v>43</v>
      </c>
      <c r="J1486" s="236"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9">
        <f>IF(ISBLANK(INDEX('Policy Characteristics'!F:F,MATCH($C1486,'Policy Characteristics'!$C:$C,0))),"",INDEX('Policy Characteristics'!F:F,MATCH($C1486,'Policy Characteristics'!$C:$C,0)))</f>
        <v>0</v>
      </c>
      <c r="M1486" s="239">
        <f>IF(ISBLANK(INDEX('Policy Characteristics'!G:G,MATCH($C1486,'Policy Characteristics'!$C:$C,0))),"",INDEX('Policy Characteristics'!G:G,MATCH($C1486,'Policy Characteristics'!$C:$C,0)))</f>
        <v>0.25</v>
      </c>
      <c r="N1486" s="239">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34"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1318</v>
      </c>
      <c r="E1487" s="88" t="s">
        <v>643</v>
      </c>
      <c r="F1487" t="s">
        <v>1280</v>
      </c>
      <c r="G1487" s="88" t="s">
        <v>651</v>
      </c>
      <c r="H1487" s="15">
        <v>1129</v>
      </c>
      <c r="I1487" s="247" t="s">
        <v>44</v>
      </c>
      <c r="J1487" s="236"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9">
        <f>IF(ISBLANK(INDEX('Policy Characteristics'!F:F,MATCH($C1487,'Policy Characteristics'!$C:$C,0))),"",INDEX('Policy Characteristics'!F:F,MATCH($C1487,'Policy Characteristics'!$C:$C,0)))</f>
        <v>0</v>
      </c>
      <c r="M1487" s="239">
        <f>IF(ISBLANK(INDEX('Policy Characteristics'!G:G,MATCH($C1487,'Policy Characteristics'!$C:$C,0))),"",INDEX('Policy Characteristics'!G:G,MATCH($C1487,'Policy Characteristics'!$C:$C,0)))</f>
        <v>0.25</v>
      </c>
      <c r="N1487" s="239">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34"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1318</v>
      </c>
      <c r="E1488" s="88" t="s">
        <v>644</v>
      </c>
      <c r="F1488" t="s">
        <v>1280</v>
      </c>
      <c r="G1488" s="88" t="s">
        <v>652</v>
      </c>
      <c r="H1488" s="15">
        <v>1130</v>
      </c>
      <c r="I1488" s="247" t="s">
        <v>43</v>
      </c>
      <c r="J1488" s="236"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9">
        <f>IF(ISBLANK(INDEX('Policy Characteristics'!F:F,MATCH($C1488,'Policy Characteristics'!$C:$C,0))),"",INDEX('Policy Characteristics'!F:F,MATCH($C1488,'Policy Characteristics'!$C:$C,0)))</f>
        <v>0</v>
      </c>
      <c r="M1488" s="239">
        <f>IF(ISBLANK(INDEX('Policy Characteristics'!G:G,MATCH($C1488,'Policy Characteristics'!$C:$C,0))),"",INDEX('Policy Characteristics'!G:G,MATCH($C1488,'Policy Characteristics'!$C:$C,0)))</f>
        <v>0.25</v>
      </c>
      <c r="N1488" s="239">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34"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1318</v>
      </c>
      <c r="E1489" s="88" t="s">
        <v>645</v>
      </c>
      <c r="F1489" t="s">
        <v>1280</v>
      </c>
      <c r="G1489" s="88" t="s">
        <v>649</v>
      </c>
      <c r="H1489" s="15">
        <v>1131</v>
      </c>
      <c r="I1489" s="247" t="s">
        <v>44</v>
      </c>
      <c r="J1489" s="236"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9">
        <f>IF(ISBLANK(INDEX('Policy Characteristics'!F:F,MATCH($C1489,'Policy Characteristics'!$C:$C,0))),"",INDEX('Policy Characteristics'!F:F,MATCH($C1489,'Policy Characteristics'!$C:$C,0)))</f>
        <v>0</v>
      </c>
      <c r="M1489" s="239">
        <f>IF(ISBLANK(INDEX('Policy Characteristics'!G:G,MATCH($C1489,'Policy Characteristics'!$C:$C,0))),"",INDEX('Policy Characteristics'!G:G,MATCH($C1489,'Policy Characteristics'!$C:$C,0)))</f>
        <v>0.25</v>
      </c>
      <c r="N1489" s="239">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34"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1318</v>
      </c>
      <c r="E1490" s="88" t="s">
        <v>646</v>
      </c>
      <c r="F1490" t="s">
        <v>1280</v>
      </c>
      <c r="G1490" s="88" t="s">
        <v>650</v>
      </c>
      <c r="H1490" s="15">
        <v>1132</v>
      </c>
      <c r="I1490" s="247" t="s">
        <v>43</v>
      </c>
      <c r="J1490" s="236"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9">
        <f>IF(ISBLANK(INDEX('Policy Characteristics'!F:F,MATCH($C1490,'Policy Characteristics'!$C:$C,0))),"",INDEX('Policy Characteristics'!F:F,MATCH($C1490,'Policy Characteristics'!$C:$C,0)))</f>
        <v>0</v>
      </c>
      <c r="M1490" s="239">
        <f>IF(ISBLANK(INDEX('Policy Characteristics'!G:G,MATCH($C1490,'Policy Characteristics'!$C:$C,0))),"",INDEX('Policy Characteristics'!G:G,MATCH($C1490,'Policy Characteristics'!$C:$C,0)))</f>
        <v>0.25</v>
      </c>
      <c r="N1490" s="239">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34"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1318</v>
      </c>
      <c r="E1491" s="88" t="s">
        <v>647</v>
      </c>
      <c r="F1491" t="s">
        <v>1280</v>
      </c>
      <c r="G1491" s="88" t="s">
        <v>653</v>
      </c>
      <c r="H1491" s="15">
        <v>1133</v>
      </c>
      <c r="I1491" s="247" t="s">
        <v>44</v>
      </c>
      <c r="J1491" s="236"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9">
        <f>IF(ISBLANK(INDEX('Policy Characteristics'!F:F,MATCH($C1491,'Policy Characteristics'!$C:$C,0))),"",INDEX('Policy Characteristics'!F:F,MATCH($C1491,'Policy Characteristics'!$C:$C,0)))</f>
        <v>0</v>
      </c>
      <c r="M1491" s="239">
        <f>IF(ISBLANK(INDEX('Policy Characteristics'!G:G,MATCH($C1491,'Policy Characteristics'!$C:$C,0))),"",INDEX('Policy Characteristics'!G:G,MATCH($C1491,'Policy Characteristics'!$C:$C,0)))</f>
        <v>0.25</v>
      </c>
      <c r="N1491" s="239">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34"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1318</v>
      </c>
      <c r="E1492" s="88" t="s">
        <v>946</v>
      </c>
      <c r="F1492" t="s">
        <v>1280</v>
      </c>
      <c r="G1492" s="88" t="s">
        <v>949</v>
      </c>
      <c r="H1492" s="15">
        <v>1134</v>
      </c>
      <c r="I1492" s="247" t="s">
        <v>44</v>
      </c>
      <c r="J1492" s="236"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9">
        <f>IF(ISBLANK(INDEX('Policy Characteristics'!F:F,MATCH($C1492,'Policy Characteristics'!$C:$C,0))),"",INDEX('Policy Characteristics'!F:F,MATCH($C1492,'Policy Characteristics'!$C:$C,0)))</f>
        <v>0</v>
      </c>
      <c r="M1492" s="239">
        <f>IF(ISBLANK(INDEX('Policy Characteristics'!G:G,MATCH($C1492,'Policy Characteristics'!$C:$C,0))),"",INDEX('Policy Characteristics'!G:G,MATCH($C1492,'Policy Characteristics'!$C:$C,0)))</f>
        <v>0.25</v>
      </c>
      <c r="N1492" s="239">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34"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1318</v>
      </c>
      <c r="E1493" s="88" t="s">
        <v>947</v>
      </c>
      <c r="F1493" t="s">
        <v>1280</v>
      </c>
      <c r="G1493" s="88" t="s">
        <v>951</v>
      </c>
      <c r="H1493" s="15">
        <v>1135</v>
      </c>
      <c r="I1493" s="247" t="s">
        <v>44</v>
      </c>
      <c r="J1493" s="236"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9">
        <f>IF(ISBLANK(INDEX('Policy Characteristics'!F:F,MATCH($C1493,'Policy Characteristics'!$C:$C,0))),"",INDEX('Policy Characteristics'!F:F,MATCH($C1493,'Policy Characteristics'!$C:$C,0)))</f>
        <v>0</v>
      </c>
      <c r="M1493" s="239">
        <f>IF(ISBLANK(INDEX('Policy Characteristics'!G:G,MATCH($C1493,'Policy Characteristics'!$C:$C,0))),"",INDEX('Policy Characteristics'!G:G,MATCH($C1493,'Policy Characteristics'!$C:$C,0)))</f>
        <v>0.25</v>
      </c>
      <c r="N1493" s="239">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34"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1318</v>
      </c>
      <c r="E1494" s="88" t="s">
        <v>948</v>
      </c>
      <c r="F1494" t="s">
        <v>1280</v>
      </c>
      <c r="G1494" s="88" t="s">
        <v>952</v>
      </c>
      <c r="H1494" s="15">
        <v>1136</v>
      </c>
      <c r="I1494" s="247" t="s">
        <v>43</v>
      </c>
      <c r="J1494" s="236"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9">
        <f>IF(ISBLANK(INDEX('Policy Characteristics'!F:F,MATCH($C1494,'Policy Characteristics'!$C:$C,0))),"",INDEX('Policy Characteristics'!F:F,MATCH($C1494,'Policy Characteristics'!$C:$C,0)))</f>
        <v>0</v>
      </c>
      <c r="M1494" s="239">
        <f>IF(ISBLANK(INDEX('Policy Characteristics'!G:G,MATCH($C1494,'Policy Characteristics'!$C:$C,0))),"",INDEX('Policy Characteristics'!G:G,MATCH($C1494,'Policy Characteristics'!$C:$C,0)))</f>
        <v>0.25</v>
      </c>
      <c r="N1494" s="239">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34"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1318</v>
      </c>
      <c r="E1495" s="88" t="s">
        <v>945</v>
      </c>
      <c r="F1495" t="s">
        <v>1280</v>
      </c>
      <c r="G1495" s="88" t="s">
        <v>950</v>
      </c>
      <c r="H1495" s="15">
        <v>1137</v>
      </c>
      <c r="I1495" s="247" t="s">
        <v>44</v>
      </c>
      <c r="J1495" s="236"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9">
        <f>IF(ISBLANK(INDEX('Policy Characteristics'!F:F,MATCH($C1495,'Policy Characteristics'!$C:$C,0))),"",INDEX('Policy Characteristics'!F:F,MATCH($C1495,'Policy Characteristics'!$C:$C,0)))</f>
        <v>0</v>
      </c>
      <c r="M1495" s="239">
        <f>IF(ISBLANK(INDEX('Policy Characteristics'!G:G,MATCH($C1495,'Policy Characteristics'!$C:$C,0))),"",INDEX('Policy Characteristics'!G:G,MATCH($C1495,'Policy Characteristics'!$C:$C,0)))</f>
        <v>0.25</v>
      </c>
      <c r="N1495" s="239">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34"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1319</v>
      </c>
      <c r="E1496" s="88" t="s">
        <v>642</v>
      </c>
      <c r="F1496" t="s">
        <v>1281</v>
      </c>
      <c r="G1496" s="88" t="s">
        <v>648</v>
      </c>
      <c r="H1496" s="15">
        <v>1138</v>
      </c>
      <c r="I1496" s="247" t="s">
        <v>43</v>
      </c>
      <c r="J1496" s="236"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9">
        <f>IF(ISBLANK(INDEX('Policy Characteristics'!F:F,MATCH($C1496,'Policy Characteristics'!$C:$C,0))),"",INDEX('Policy Characteristics'!F:F,MATCH($C1496,'Policy Characteristics'!$C:$C,0)))</f>
        <v>0</v>
      </c>
      <c r="M1496" s="239">
        <f>IF(ISBLANK(INDEX('Policy Characteristics'!G:G,MATCH($C1496,'Policy Characteristics'!$C:$C,0))),"",INDEX('Policy Characteristics'!G:G,MATCH($C1496,'Policy Characteristics'!$C:$C,0)))</f>
        <v>0.25</v>
      </c>
      <c r="N1496" s="239">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34"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1319</v>
      </c>
      <c r="E1497" s="88" t="s">
        <v>643</v>
      </c>
      <c r="F1497" t="s">
        <v>1281</v>
      </c>
      <c r="G1497" s="88" t="s">
        <v>651</v>
      </c>
      <c r="H1497" s="15">
        <v>1139</v>
      </c>
      <c r="I1497" s="247" t="s">
        <v>43</v>
      </c>
      <c r="J1497" s="236"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9">
        <f>IF(ISBLANK(INDEX('Policy Characteristics'!F:F,MATCH($C1497,'Policy Characteristics'!$C:$C,0))),"",INDEX('Policy Characteristics'!F:F,MATCH($C1497,'Policy Characteristics'!$C:$C,0)))</f>
        <v>0</v>
      </c>
      <c r="M1497" s="239">
        <f>IF(ISBLANK(INDEX('Policy Characteristics'!G:G,MATCH($C1497,'Policy Characteristics'!$C:$C,0))),"",INDEX('Policy Characteristics'!G:G,MATCH($C1497,'Policy Characteristics'!$C:$C,0)))</f>
        <v>0.25</v>
      </c>
      <c r="N1497" s="239">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34"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1319</v>
      </c>
      <c r="E1498" s="88" t="s">
        <v>644</v>
      </c>
      <c r="F1498" t="s">
        <v>1281</v>
      </c>
      <c r="G1498" s="88" t="s">
        <v>652</v>
      </c>
      <c r="H1498" s="15">
        <v>1140</v>
      </c>
      <c r="I1498" s="247" t="s">
        <v>43</v>
      </c>
      <c r="J1498" s="236"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9">
        <f>IF(ISBLANK(INDEX('Policy Characteristics'!F:F,MATCH($C1498,'Policy Characteristics'!$C:$C,0))),"",INDEX('Policy Characteristics'!F:F,MATCH($C1498,'Policy Characteristics'!$C:$C,0)))</f>
        <v>0</v>
      </c>
      <c r="M1498" s="239">
        <f>IF(ISBLANK(INDEX('Policy Characteristics'!G:G,MATCH($C1498,'Policy Characteristics'!$C:$C,0))),"",INDEX('Policy Characteristics'!G:G,MATCH($C1498,'Policy Characteristics'!$C:$C,0)))</f>
        <v>0.25</v>
      </c>
      <c r="N1498" s="239">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34"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1319</v>
      </c>
      <c r="E1499" s="88" t="s">
        <v>645</v>
      </c>
      <c r="F1499" t="s">
        <v>1281</v>
      </c>
      <c r="G1499" s="88" t="s">
        <v>649</v>
      </c>
      <c r="H1499" s="15">
        <v>1141</v>
      </c>
      <c r="I1499" s="247" t="s">
        <v>44</v>
      </c>
      <c r="J1499" s="236"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9">
        <f>IF(ISBLANK(INDEX('Policy Characteristics'!F:F,MATCH($C1499,'Policy Characteristics'!$C:$C,0))),"",INDEX('Policy Characteristics'!F:F,MATCH($C1499,'Policy Characteristics'!$C:$C,0)))</f>
        <v>0</v>
      </c>
      <c r="M1499" s="239">
        <f>IF(ISBLANK(INDEX('Policy Characteristics'!G:G,MATCH($C1499,'Policy Characteristics'!$C:$C,0))),"",INDEX('Policy Characteristics'!G:G,MATCH($C1499,'Policy Characteristics'!$C:$C,0)))</f>
        <v>0.25</v>
      </c>
      <c r="N1499" s="239">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34"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1319</v>
      </c>
      <c r="E1500" s="88" t="s">
        <v>646</v>
      </c>
      <c r="F1500" t="s">
        <v>1281</v>
      </c>
      <c r="G1500" s="88" t="s">
        <v>650</v>
      </c>
      <c r="H1500" s="15">
        <v>1142</v>
      </c>
      <c r="I1500" s="247" t="s">
        <v>43</v>
      </c>
      <c r="J1500" s="236"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9">
        <f>IF(ISBLANK(INDEX('Policy Characteristics'!F:F,MATCH($C1500,'Policy Characteristics'!$C:$C,0))),"",INDEX('Policy Characteristics'!F:F,MATCH($C1500,'Policy Characteristics'!$C:$C,0)))</f>
        <v>0</v>
      </c>
      <c r="M1500" s="239">
        <f>IF(ISBLANK(INDEX('Policy Characteristics'!G:G,MATCH($C1500,'Policy Characteristics'!$C:$C,0))),"",INDEX('Policy Characteristics'!G:G,MATCH($C1500,'Policy Characteristics'!$C:$C,0)))</f>
        <v>0.25</v>
      </c>
      <c r="N1500" s="239">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34"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1319</v>
      </c>
      <c r="E1501" s="88" t="s">
        <v>647</v>
      </c>
      <c r="F1501" t="s">
        <v>1281</v>
      </c>
      <c r="G1501" s="88" t="s">
        <v>653</v>
      </c>
      <c r="H1501" s="15">
        <v>1143</v>
      </c>
      <c r="I1501" s="247" t="s">
        <v>44</v>
      </c>
      <c r="J1501" s="236"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9">
        <f>IF(ISBLANK(INDEX('Policy Characteristics'!F:F,MATCH($C1501,'Policy Characteristics'!$C:$C,0))),"",INDEX('Policy Characteristics'!F:F,MATCH($C1501,'Policy Characteristics'!$C:$C,0)))</f>
        <v>0</v>
      </c>
      <c r="M1501" s="239">
        <f>IF(ISBLANK(INDEX('Policy Characteristics'!G:G,MATCH($C1501,'Policy Characteristics'!$C:$C,0))),"",INDEX('Policy Characteristics'!G:G,MATCH($C1501,'Policy Characteristics'!$C:$C,0)))</f>
        <v>0.25</v>
      </c>
      <c r="N1501" s="239">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34"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1319</v>
      </c>
      <c r="E1502" s="88" t="s">
        <v>946</v>
      </c>
      <c r="F1502" t="s">
        <v>1281</v>
      </c>
      <c r="G1502" s="88" t="s">
        <v>949</v>
      </c>
      <c r="H1502" s="15">
        <v>1144</v>
      </c>
      <c r="I1502" s="247" t="s">
        <v>44</v>
      </c>
      <c r="J1502" s="236"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9">
        <f>IF(ISBLANK(INDEX('Policy Characteristics'!F:F,MATCH($C1502,'Policy Characteristics'!$C:$C,0))),"",INDEX('Policy Characteristics'!F:F,MATCH($C1502,'Policy Characteristics'!$C:$C,0)))</f>
        <v>0</v>
      </c>
      <c r="M1502" s="239">
        <f>IF(ISBLANK(INDEX('Policy Characteristics'!G:G,MATCH($C1502,'Policy Characteristics'!$C:$C,0))),"",INDEX('Policy Characteristics'!G:G,MATCH($C1502,'Policy Characteristics'!$C:$C,0)))</f>
        <v>0.25</v>
      </c>
      <c r="N1502" s="239">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34"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1319</v>
      </c>
      <c r="E1503" s="88" t="s">
        <v>947</v>
      </c>
      <c r="F1503" t="s">
        <v>1281</v>
      </c>
      <c r="G1503" s="88" t="s">
        <v>951</v>
      </c>
      <c r="H1503" s="15">
        <v>1145</v>
      </c>
      <c r="I1503" s="247" t="s">
        <v>44</v>
      </c>
      <c r="J1503" s="236"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9">
        <f>IF(ISBLANK(INDEX('Policy Characteristics'!F:F,MATCH($C1503,'Policy Characteristics'!$C:$C,0))),"",INDEX('Policy Characteristics'!F:F,MATCH($C1503,'Policy Characteristics'!$C:$C,0)))</f>
        <v>0</v>
      </c>
      <c r="M1503" s="239">
        <f>IF(ISBLANK(INDEX('Policy Characteristics'!G:G,MATCH($C1503,'Policy Characteristics'!$C:$C,0))),"",INDEX('Policy Characteristics'!G:G,MATCH($C1503,'Policy Characteristics'!$C:$C,0)))</f>
        <v>0.25</v>
      </c>
      <c r="N1503" s="239">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34"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1319</v>
      </c>
      <c r="E1504" s="88" t="s">
        <v>948</v>
      </c>
      <c r="F1504" t="s">
        <v>1281</v>
      </c>
      <c r="G1504" s="88" t="s">
        <v>952</v>
      </c>
      <c r="H1504" s="15">
        <v>1146</v>
      </c>
      <c r="I1504" s="247" t="s">
        <v>43</v>
      </c>
      <c r="J1504" s="236"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9">
        <f>IF(ISBLANK(INDEX('Policy Characteristics'!F:F,MATCH($C1504,'Policy Characteristics'!$C:$C,0))),"",INDEX('Policy Characteristics'!F:F,MATCH($C1504,'Policy Characteristics'!$C:$C,0)))</f>
        <v>0</v>
      </c>
      <c r="M1504" s="239">
        <f>IF(ISBLANK(INDEX('Policy Characteristics'!G:G,MATCH($C1504,'Policy Characteristics'!$C:$C,0))),"",INDEX('Policy Characteristics'!G:G,MATCH($C1504,'Policy Characteristics'!$C:$C,0)))</f>
        <v>0.25</v>
      </c>
      <c r="N1504" s="239">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34"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1319</v>
      </c>
      <c r="E1505" s="88" t="s">
        <v>945</v>
      </c>
      <c r="F1505" t="s">
        <v>1281</v>
      </c>
      <c r="G1505" s="88" t="s">
        <v>950</v>
      </c>
      <c r="H1505" s="15">
        <v>1147</v>
      </c>
      <c r="I1505" s="247" t="s">
        <v>44</v>
      </c>
      <c r="J1505" s="236"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9">
        <f>IF(ISBLANK(INDEX('Policy Characteristics'!F:F,MATCH($C1505,'Policy Characteristics'!$C:$C,0))),"",INDEX('Policy Characteristics'!F:F,MATCH($C1505,'Policy Characteristics'!$C:$C,0)))</f>
        <v>0</v>
      </c>
      <c r="M1505" s="239">
        <f>IF(ISBLANK(INDEX('Policy Characteristics'!G:G,MATCH($C1505,'Policy Characteristics'!$C:$C,0))),"",INDEX('Policy Characteristics'!G:G,MATCH($C1505,'Policy Characteristics'!$C:$C,0)))</f>
        <v>0.25</v>
      </c>
      <c r="N1505" s="239">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34"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1320</v>
      </c>
      <c r="E1506" s="88" t="s">
        <v>642</v>
      </c>
      <c r="F1506" t="s">
        <v>1282</v>
      </c>
      <c r="G1506" s="88" t="s">
        <v>648</v>
      </c>
      <c r="H1506" s="15">
        <v>1148</v>
      </c>
      <c r="I1506" s="247" t="s">
        <v>43</v>
      </c>
      <c r="J1506" s="236"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9">
        <f>IF(ISBLANK(INDEX('Policy Characteristics'!F:F,MATCH($C1506,'Policy Characteristics'!$C:$C,0))),"",INDEX('Policy Characteristics'!F:F,MATCH($C1506,'Policy Characteristics'!$C:$C,0)))</f>
        <v>0</v>
      </c>
      <c r="M1506" s="239">
        <f>IF(ISBLANK(INDEX('Policy Characteristics'!G:G,MATCH($C1506,'Policy Characteristics'!$C:$C,0))),"",INDEX('Policy Characteristics'!G:G,MATCH($C1506,'Policy Characteristics'!$C:$C,0)))</f>
        <v>0.25</v>
      </c>
      <c r="N1506" s="239">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34"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1320</v>
      </c>
      <c r="E1507" s="88" t="s">
        <v>643</v>
      </c>
      <c r="F1507" t="s">
        <v>1282</v>
      </c>
      <c r="G1507" s="88" t="s">
        <v>651</v>
      </c>
      <c r="H1507" s="15">
        <v>1149</v>
      </c>
      <c r="I1507" s="247" t="s">
        <v>43</v>
      </c>
      <c r="J1507" s="236"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9">
        <f>IF(ISBLANK(INDEX('Policy Characteristics'!F:F,MATCH($C1507,'Policy Characteristics'!$C:$C,0))),"",INDEX('Policy Characteristics'!F:F,MATCH($C1507,'Policy Characteristics'!$C:$C,0)))</f>
        <v>0</v>
      </c>
      <c r="M1507" s="239">
        <f>IF(ISBLANK(INDEX('Policy Characteristics'!G:G,MATCH($C1507,'Policy Characteristics'!$C:$C,0))),"",INDEX('Policy Characteristics'!G:G,MATCH($C1507,'Policy Characteristics'!$C:$C,0)))</f>
        <v>0.25</v>
      </c>
      <c r="N1507" s="239">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34"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1320</v>
      </c>
      <c r="E1508" s="88" t="s">
        <v>644</v>
      </c>
      <c r="F1508" t="s">
        <v>1282</v>
      </c>
      <c r="G1508" s="88" t="s">
        <v>652</v>
      </c>
      <c r="H1508" s="15">
        <v>1150</v>
      </c>
      <c r="I1508" s="247" t="s">
        <v>43</v>
      </c>
      <c r="J1508" s="236"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9">
        <f>IF(ISBLANK(INDEX('Policy Characteristics'!F:F,MATCH($C1508,'Policy Characteristics'!$C:$C,0))),"",INDEX('Policy Characteristics'!F:F,MATCH($C1508,'Policy Characteristics'!$C:$C,0)))</f>
        <v>0</v>
      </c>
      <c r="M1508" s="239">
        <f>IF(ISBLANK(INDEX('Policy Characteristics'!G:G,MATCH($C1508,'Policy Characteristics'!$C:$C,0))),"",INDEX('Policy Characteristics'!G:G,MATCH($C1508,'Policy Characteristics'!$C:$C,0)))</f>
        <v>0.25</v>
      </c>
      <c r="N1508" s="239">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34"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1320</v>
      </c>
      <c r="E1509" s="88" t="s">
        <v>645</v>
      </c>
      <c r="F1509" t="s">
        <v>1282</v>
      </c>
      <c r="G1509" s="88" t="s">
        <v>649</v>
      </c>
      <c r="H1509" s="15">
        <v>1151</v>
      </c>
      <c r="I1509" s="247" t="s">
        <v>44</v>
      </c>
      <c r="J1509" s="236"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9">
        <f>IF(ISBLANK(INDEX('Policy Characteristics'!F:F,MATCH($C1509,'Policy Characteristics'!$C:$C,0))),"",INDEX('Policy Characteristics'!F:F,MATCH($C1509,'Policy Characteristics'!$C:$C,0)))</f>
        <v>0</v>
      </c>
      <c r="M1509" s="239">
        <f>IF(ISBLANK(INDEX('Policy Characteristics'!G:G,MATCH($C1509,'Policy Characteristics'!$C:$C,0))),"",INDEX('Policy Characteristics'!G:G,MATCH($C1509,'Policy Characteristics'!$C:$C,0)))</f>
        <v>0.25</v>
      </c>
      <c r="N1509" s="239">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34"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1320</v>
      </c>
      <c r="E1510" s="88" t="s">
        <v>646</v>
      </c>
      <c r="F1510" t="s">
        <v>1282</v>
      </c>
      <c r="G1510" s="88" t="s">
        <v>650</v>
      </c>
      <c r="H1510" s="15">
        <v>1152</v>
      </c>
      <c r="I1510" s="247" t="s">
        <v>43</v>
      </c>
      <c r="J1510" s="236"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9">
        <f>IF(ISBLANK(INDEX('Policy Characteristics'!F:F,MATCH($C1510,'Policy Characteristics'!$C:$C,0))),"",INDEX('Policy Characteristics'!F:F,MATCH($C1510,'Policy Characteristics'!$C:$C,0)))</f>
        <v>0</v>
      </c>
      <c r="M1510" s="239">
        <f>IF(ISBLANK(INDEX('Policy Characteristics'!G:G,MATCH($C1510,'Policy Characteristics'!$C:$C,0))),"",INDEX('Policy Characteristics'!G:G,MATCH($C1510,'Policy Characteristics'!$C:$C,0)))</f>
        <v>0.25</v>
      </c>
      <c r="N1510" s="239">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34"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1320</v>
      </c>
      <c r="E1511" s="88" t="s">
        <v>647</v>
      </c>
      <c r="F1511" t="s">
        <v>1282</v>
      </c>
      <c r="G1511" s="88" t="s">
        <v>653</v>
      </c>
      <c r="H1511" s="15">
        <v>1153</v>
      </c>
      <c r="I1511" s="247" t="s">
        <v>44</v>
      </c>
      <c r="J1511" s="236"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9">
        <f>IF(ISBLANK(INDEX('Policy Characteristics'!F:F,MATCH($C1511,'Policy Characteristics'!$C:$C,0))),"",INDEX('Policy Characteristics'!F:F,MATCH($C1511,'Policy Characteristics'!$C:$C,0)))</f>
        <v>0</v>
      </c>
      <c r="M1511" s="239">
        <f>IF(ISBLANK(INDEX('Policy Characteristics'!G:G,MATCH($C1511,'Policy Characteristics'!$C:$C,0))),"",INDEX('Policy Characteristics'!G:G,MATCH($C1511,'Policy Characteristics'!$C:$C,0)))</f>
        <v>0.25</v>
      </c>
      <c r="N1511" s="239">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34"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1320</v>
      </c>
      <c r="E1512" s="88" t="s">
        <v>946</v>
      </c>
      <c r="F1512" t="s">
        <v>1282</v>
      </c>
      <c r="G1512" s="88" t="s">
        <v>949</v>
      </c>
      <c r="H1512" s="15">
        <v>1154</v>
      </c>
      <c r="I1512" s="247" t="s">
        <v>44</v>
      </c>
      <c r="J1512" s="236"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9">
        <f>IF(ISBLANK(INDEX('Policy Characteristics'!F:F,MATCH($C1512,'Policy Characteristics'!$C:$C,0))),"",INDEX('Policy Characteristics'!F:F,MATCH($C1512,'Policy Characteristics'!$C:$C,0)))</f>
        <v>0</v>
      </c>
      <c r="M1512" s="239">
        <f>IF(ISBLANK(INDEX('Policy Characteristics'!G:G,MATCH($C1512,'Policy Characteristics'!$C:$C,0))),"",INDEX('Policy Characteristics'!G:G,MATCH($C1512,'Policy Characteristics'!$C:$C,0)))</f>
        <v>0.25</v>
      </c>
      <c r="N1512" s="239">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34"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1320</v>
      </c>
      <c r="E1513" s="88" t="s">
        <v>947</v>
      </c>
      <c r="F1513" t="s">
        <v>1282</v>
      </c>
      <c r="G1513" s="88" t="s">
        <v>951</v>
      </c>
      <c r="H1513" s="15">
        <v>1155</v>
      </c>
      <c r="I1513" s="247" t="s">
        <v>43</v>
      </c>
      <c r="J1513" s="236"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9">
        <f>IF(ISBLANK(INDEX('Policy Characteristics'!F:F,MATCH($C1513,'Policy Characteristics'!$C:$C,0))),"",INDEX('Policy Characteristics'!F:F,MATCH($C1513,'Policy Characteristics'!$C:$C,0)))</f>
        <v>0</v>
      </c>
      <c r="M1513" s="239">
        <f>IF(ISBLANK(INDEX('Policy Characteristics'!G:G,MATCH($C1513,'Policy Characteristics'!$C:$C,0))),"",INDEX('Policy Characteristics'!G:G,MATCH($C1513,'Policy Characteristics'!$C:$C,0)))</f>
        <v>0.25</v>
      </c>
      <c r="N1513" s="239">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34"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1320</v>
      </c>
      <c r="E1514" s="88" t="s">
        <v>948</v>
      </c>
      <c r="F1514" t="s">
        <v>1282</v>
      </c>
      <c r="G1514" s="88" t="s">
        <v>952</v>
      </c>
      <c r="H1514" s="15">
        <v>1156</v>
      </c>
      <c r="I1514" s="247" t="s">
        <v>43</v>
      </c>
      <c r="J1514" s="236"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9">
        <f>IF(ISBLANK(INDEX('Policy Characteristics'!F:F,MATCH($C1514,'Policy Characteristics'!$C:$C,0))),"",INDEX('Policy Characteristics'!F:F,MATCH($C1514,'Policy Characteristics'!$C:$C,0)))</f>
        <v>0</v>
      </c>
      <c r="M1514" s="239">
        <f>IF(ISBLANK(INDEX('Policy Characteristics'!G:G,MATCH($C1514,'Policy Characteristics'!$C:$C,0))),"",INDEX('Policy Characteristics'!G:G,MATCH($C1514,'Policy Characteristics'!$C:$C,0)))</f>
        <v>0.25</v>
      </c>
      <c r="N1514" s="239">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34"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1320</v>
      </c>
      <c r="E1515" s="88" t="s">
        <v>945</v>
      </c>
      <c r="F1515" t="s">
        <v>1282</v>
      </c>
      <c r="G1515" s="88" t="s">
        <v>950</v>
      </c>
      <c r="H1515" s="15">
        <v>1157</v>
      </c>
      <c r="I1515" s="247" t="s">
        <v>44</v>
      </c>
      <c r="J1515" s="236"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9">
        <f>IF(ISBLANK(INDEX('Policy Characteristics'!F:F,MATCH($C1515,'Policy Characteristics'!$C:$C,0))),"",INDEX('Policy Characteristics'!F:F,MATCH($C1515,'Policy Characteristics'!$C:$C,0)))</f>
        <v>0</v>
      </c>
      <c r="M1515" s="239">
        <f>IF(ISBLANK(INDEX('Policy Characteristics'!G:G,MATCH($C1515,'Policy Characteristics'!$C:$C,0))),"",INDEX('Policy Characteristics'!G:G,MATCH($C1515,'Policy Characteristics'!$C:$C,0)))</f>
        <v>0.25</v>
      </c>
      <c r="N1515" s="239">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34"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1321</v>
      </c>
      <c r="E1516" s="88" t="s">
        <v>642</v>
      </c>
      <c r="F1516" t="s">
        <v>1283</v>
      </c>
      <c r="G1516" s="88" t="s">
        <v>648</v>
      </c>
      <c r="H1516" s="15">
        <v>1158</v>
      </c>
      <c r="I1516" s="247" t="s">
        <v>43</v>
      </c>
      <c r="J1516" s="236"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9">
        <f>IF(ISBLANK(INDEX('Policy Characteristics'!F:F,MATCH($C1516,'Policy Characteristics'!$C:$C,0))),"",INDEX('Policy Characteristics'!F:F,MATCH($C1516,'Policy Characteristics'!$C:$C,0)))</f>
        <v>0</v>
      </c>
      <c r="M1516" s="239">
        <f>IF(ISBLANK(INDEX('Policy Characteristics'!G:G,MATCH($C1516,'Policy Characteristics'!$C:$C,0))),"",INDEX('Policy Characteristics'!G:G,MATCH($C1516,'Policy Characteristics'!$C:$C,0)))</f>
        <v>0.25</v>
      </c>
      <c r="N1516" s="239">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34"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1321</v>
      </c>
      <c r="E1517" s="88" t="s">
        <v>643</v>
      </c>
      <c r="F1517" t="s">
        <v>1283</v>
      </c>
      <c r="G1517" s="88" t="s">
        <v>651</v>
      </c>
      <c r="H1517" s="15">
        <v>1159</v>
      </c>
      <c r="I1517" s="247" t="s">
        <v>43</v>
      </c>
      <c r="J1517" s="236"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9">
        <f>IF(ISBLANK(INDEX('Policy Characteristics'!F:F,MATCH($C1517,'Policy Characteristics'!$C:$C,0))),"",INDEX('Policy Characteristics'!F:F,MATCH($C1517,'Policy Characteristics'!$C:$C,0)))</f>
        <v>0</v>
      </c>
      <c r="M1517" s="239">
        <f>IF(ISBLANK(INDEX('Policy Characteristics'!G:G,MATCH($C1517,'Policy Characteristics'!$C:$C,0))),"",INDEX('Policy Characteristics'!G:G,MATCH($C1517,'Policy Characteristics'!$C:$C,0)))</f>
        <v>0.25</v>
      </c>
      <c r="N1517" s="239">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34"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1321</v>
      </c>
      <c r="E1518" s="88" t="s">
        <v>644</v>
      </c>
      <c r="F1518" t="s">
        <v>1283</v>
      </c>
      <c r="G1518" s="88" t="s">
        <v>652</v>
      </c>
      <c r="H1518" s="15">
        <v>1160</v>
      </c>
      <c r="I1518" s="247" t="s">
        <v>43</v>
      </c>
      <c r="J1518" s="236"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9">
        <f>IF(ISBLANK(INDEX('Policy Characteristics'!F:F,MATCH($C1518,'Policy Characteristics'!$C:$C,0))),"",INDEX('Policy Characteristics'!F:F,MATCH($C1518,'Policy Characteristics'!$C:$C,0)))</f>
        <v>0</v>
      </c>
      <c r="M1518" s="239">
        <f>IF(ISBLANK(INDEX('Policy Characteristics'!G:G,MATCH($C1518,'Policy Characteristics'!$C:$C,0))),"",INDEX('Policy Characteristics'!G:G,MATCH($C1518,'Policy Characteristics'!$C:$C,0)))</f>
        <v>0.25</v>
      </c>
      <c r="N1518" s="239">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34"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1321</v>
      </c>
      <c r="E1519" s="88" t="s">
        <v>645</v>
      </c>
      <c r="F1519" t="s">
        <v>1283</v>
      </c>
      <c r="G1519" s="88" t="s">
        <v>649</v>
      </c>
      <c r="H1519" s="15">
        <v>1161</v>
      </c>
      <c r="I1519" s="247" t="s">
        <v>44</v>
      </c>
      <c r="J1519" s="236"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9">
        <f>IF(ISBLANK(INDEX('Policy Characteristics'!F:F,MATCH($C1519,'Policy Characteristics'!$C:$C,0))),"",INDEX('Policy Characteristics'!F:F,MATCH($C1519,'Policy Characteristics'!$C:$C,0)))</f>
        <v>0</v>
      </c>
      <c r="M1519" s="239">
        <f>IF(ISBLANK(INDEX('Policy Characteristics'!G:G,MATCH($C1519,'Policy Characteristics'!$C:$C,0))),"",INDEX('Policy Characteristics'!G:G,MATCH($C1519,'Policy Characteristics'!$C:$C,0)))</f>
        <v>0.25</v>
      </c>
      <c r="N1519" s="239">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34"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1321</v>
      </c>
      <c r="E1520" s="88" t="s">
        <v>646</v>
      </c>
      <c r="F1520" t="s">
        <v>1283</v>
      </c>
      <c r="G1520" s="88" t="s">
        <v>650</v>
      </c>
      <c r="H1520" s="15">
        <v>1162</v>
      </c>
      <c r="I1520" s="247" t="s">
        <v>43</v>
      </c>
      <c r="J1520" s="236"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9">
        <f>IF(ISBLANK(INDEX('Policy Characteristics'!F:F,MATCH($C1520,'Policy Characteristics'!$C:$C,0))),"",INDEX('Policy Characteristics'!F:F,MATCH($C1520,'Policy Characteristics'!$C:$C,0)))</f>
        <v>0</v>
      </c>
      <c r="M1520" s="239">
        <f>IF(ISBLANK(INDEX('Policy Characteristics'!G:G,MATCH($C1520,'Policy Characteristics'!$C:$C,0))),"",INDEX('Policy Characteristics'!G:G,MATCH($C1520,'Policy Characteristics'!$C:$C,0)))</f>
        <v>0.25</v>
      </c>
      <c r="N1520" s="239">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34"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1321</v>
      </c>
      <c r="E1521" s="88" t="s">
        <v>647</v>
      </c>
      <c r="F1521" t="s">
        <v>1283</v>
      </c>
      <c r="G1521" s="88" t="s">
        <v>653</v>
      </c>
      <c r="H1521" s="15">
        <v>1163</v>
      </c>
      <c r="I1521" s="247" t="s">
        <v>44</v>
      </c>
      <c r="J1521" s="236"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9">
        <f>IF(ISBLANK(INDEX('Policy Characteristics'!F:F,MATCH($C1521,'Policy Characteristics'!$C:$C,0))),"",INDEX('Policy Characteristics'!F:F,MATCH($C1521,'Policy Characteristics'!$C:$C,0)))</f>
        <v>0</v>
      </c>
      <c r="M1521" s="239">
        <f>IF(ISBLANK(INDEX('Policy Characteristics'!G:G,MATCH($C1521,'Policy Characteristics'!$C:$C,0))),"",INDEX('Policy Characteristics'!G:G,MATCH($C1521,'Policy Characteristics'!$C:$C,0)))</f>
        <v>0.25</v>
      </c>
      <c r="N1521" s="239">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34"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1321</v>
      </c>
      <c r="E1522" s="88" t="s">
        <v>946</v>
      </c>
      <c r="F1522" t="s">
        <v>1283</v>
      </c>
      <c r="G1522" s="88" t="s">
        <v>949</v>
      </c>
      <c r="H1522" s="15">
        <v>1164</v>
      </c>
      <c r="I1522" s="247" t="s">
        <v>44</v>
      </c>
      <c r="J1522" s="236"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9">
        <f>IF(ISBLANK(INDEX('Policy Characteristics'!F:F,MATCH($C1522,'Policy Characteristics'!$C:$C,0))),"",INDEX('Policy Characteristics'!F:F,MATCH($C1522,'Policy Characteristics'!$C:$C,0)))</f>
        <v>0</v>
      </c>
      <c r="M1522" s="239">
        <f>IF(ISBLANK(INDEX('Policy Characteristics'!G:G,MATCH($C1522,'Policy Characteristics'!$C:$C,0))),"",INDEX('Policy Characteristics'!G:G,MATCH($C1522,'Policy Characteristics'!$C:$C,0)))</f>
        <v>0.25</v>
      </c>
      <c r="N1522" s="239">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34"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1321</v>
      </c>
      <c r="E1523" s="88" t="s">
        <v>947</v>
      </c>
      <c r="F1523" t="s">
        <v>1283</v>
      </c>
      <c r="G1523" s="88" t="s">
        <v>951</v>
      </c>
      <c r="H1523" s="15">
        <v>1165</v>
      </c>
      <c r="I1523" s="247" t="s">
        <v>43</v>
      </c>
      <c r="J1523" s="236"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9">
        <f>IF(ISBLANK(INDEX('Policy Characteristics'!F:F,MATCH($C1523,'Policy Characteristics'!$C:$C,0))),"",INDEX('Policy Characteristics'!F:F,MATCH($C1523,'Policy Characteristics'!$C:$C,0)))</f>
        <v>0</v>
      </c>
      <c r="M1523" s="239">
        <f>IF(ISBLANK(INDEX('Policy Characteristics'!G:G,MATCH($C1523,'Policy Characteristics'!$C:$C,0))),"",INDEX('Policy Characteristics'!G:G,MATCH($C1523,'Policy Characteristics'!$C:$C,0)))</f>
        <v>0.25</v>
      </c>
      <c r="N1523" s="239">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34"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1321</v>
      </c>
      <c r="E1524" s="88" t="s">
        <v>948</v>
      </c>
      <c r="F1524" t="s">
        <v>1283</v>
      </c>
      <c r="G1524" s="88" t="s">
        <v>952</v>
      </c>
      <c r="H1524" s="15">
        <v>1166</v>
      </c>
      <c r="I1524" s="247" t="s">
        <v>43</v>
      </c>
      <c r="J1524" s="236"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9">
        <f>IF(ISBLANK(INDEX('Policy Characteristics'!F:F,MATCH($C1524,'Policy Characteristics'!$C:$C,0))),"",INDEX('Policy Characteristics'!F:F,MATCH($C1524,'Policy Characteristics'!$C:$C,0)))</f>
        <v>0</v>
      </c>
      <c r="M1524" s="239">
        <f>IF(ISBLANK(INDEX('Policy Characteristics'!G:G,MATCH($C1524,'Policy Characteristics'!$C:$C,0))),"",INDEX('Policy Characteristics'!G:G,MATCH($C1524,'Policy Characteristics'!$C:$C,0)))</f>
        <v>0.25</v>
      </c>
      <c r="N1524" s="239">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34"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1321</v>
      </c>
      <c r="E1525" s="88" t="s">
        <v>945</v>
      </c>
      <c r="F1525" t="s">
        <v>1283</v>
      </c>
      <c r="G1525" s="88" t="s">
        <v>950</v>
      </c>
      <c r="H1525" s="15">
        <v>1167</v>
      </c>
      <c r="I1525" s="247" t="s">
        <v>44</v>
      </c>
      <c r="J1525" s="236"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9">
        <f>IF(ISBLANK(INDEX('Policy Characteristics'!F:F,MATCH($C1525,'Policy Characteristics'!$C:$C,0))),"",INDEX('Policy Characteristics'!F:F,MATCH($C1525,'Policy Characteristics'!$C:$C,0)))</f>
        <v>0</v>
      </c>
      <c r="M1525" s="239">
        <f>IF(ISBLANK(INDEX('Policy Characteristics'!G:G,MATCH($C1525,'Policy Characteristics'!$C:$C,0))),"",INDEX('Policy Characteristics'!G:G,MATCH($C1525,'Policy Characteristics'!$C:$C,0)))</f>
        <v>0.25</v>
      </c>
      <c r="N1525" s="239">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34"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1322</v>
      </c>
      <c r="E1526" s="88" t="s">
        <v>642</v>
      </c>
      <c r="F1526" t="s">
        <v>1284</v>
      </c>
      <c r="G1526" s="88" t="s">
        <v>648</v>
      </c>
      <c r="H1526" s="15">
        <v>1168</v>
      </c>
      <c r="I1526" s="247" t="s">
        <v>43</v>
      </c>
      <c r="J1526" s="236"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9">
        <f>IF(ISBLANK(INDEX('Policy Characteristics'!F:F,MATCH($C1526,'Policy Characteristics'!$C:$C,0))),"",INDEX('Policy Characteristics'!F:F,MATCH($C1526,'Policy Characteristics'!$C:$C,0)))</f>
        <v>0</v>
      </c>
      <c r="M1526" s="239">
        <f>IF(ISBLANK(INDEX('Policy Characteristics'!G:G,MATCH($C1526,'Policy Characteristics'!$C:$C,0))),"",INDEX('Policy Characteristics'!G:G,MATCH($C1526,'Policy Characteristics'!$C:$C,0)))</f>
        <v>0.25</v>
      </c>
      <c r="N1526" s="239">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34"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1322</v>
      </c>
      <c r="E1527" s="88" t="s">
        <v>643</v>
      </c>
      <c r="F1527" t="s">
        <v>1284</v>
      </c>
      <c r="G1527" s="88" t="s">
        <v>651</v>
      </c>
      <c r="H1527" s="15">
        <v>1169</v>
      </c>
      <c r="I1527" s="247" t="s">
        <v>43</v>
      </c>
      <c r="J1527" s="236"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9">
        <f>IF(ISBLANK(INDEX('Policy Characteristics'!F:F,MATCH($C1527,'Policy Characteristics'!$C:$C,0))),"",INDEX('Policy Characteristics'!F:F,MATCH($C1527,'Policy Characteristics'!$C:$C,0)))</f>
        <v>0</v>
      </c>
      <c r="M1527" s="239">
        <f>IF(ISBLANK(INDEX('Policy Characteristics'!G:G,MATCH($C1527,'Policy Characteristics'!$C:$C,0))),"",INDEX('Policy Characteristics'!G:G,MATCH($C1527,'Policy Characteristics'!$C:$C,0)))</f>
        <v>0.25</v>
      </c>
      <c r="N1527" s="239">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34"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1322</v>
      </c>
      <c r="E1528" s="88" t="s">
        <v>644</v>
      </c>
      <c r="F1528" t="s">
        <v>1284</v>
      </c>
      <c r="G1528" s="88" t="s">
        <v>652</v>
      </c>
      <c r="H1528" s="15">
        <v>1170</v>
      </c>
      <c r="I1528" s="247" t="s">
        <v>43</v>
      </c>
      <c r="J1528" s="236"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9">
        <f>IF(ISBLANK(INDEX('Policy Characteristics'!F:F,MATCH($C1528,'Policy Characteristics'!$C:$C,0))),"",INDEX('Policy Characteristics'!F:F,MATCH($C1528,'Policy Characteristics'!$C:$C,0)))</f>
        <v>0</v>
      </c>
      <c r="M1528" s="239">
        <f>IF(ISBLANK(INDEX('Policy Characteristics'!G:G,MATCH($C1528,'Policy Characteristics'!$C:$C,0))),"",INDEX('Policy Characteristics'!G:G,MATCH($C1528,'Policy Characteristics'!$C:$C,0)))</f>
        <v>0.25</v>
      </c>
      <c r="N1528" s="239">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34"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1322</v>
      </c>
      <c r="E1529" s="88" t="s">
        <v>645</v>
      </c>
      <c r="F1529" t="s">
        <v>1284</v>
      </c>
      <c r="G1529" s="88" t="s">
        <v>649</v>
      </c>
      <c r="H1529" s="15">
        <v>1171</v>
      </c>
      <c r="I1529" s="247" t="s">
        <v>44</v>
      </c>
      <c r="J1529" s="236"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9">
        <f>IF(ISBLANK(INDEX('Policy Characteristics'!F:F,MATCH($C1529,'Policy Characteristics'!$C:$C,0))),"",INDEX('Policy Characteristics'!F:F,MATCH($C1529,'Policy Characteristics'!$C:$C,0)))</f>
        <v>0</v>
      </c>
      <c r="M1529" s="239">
        <f>IF(ISBLANK(INDEX('Policy Characteristics'!G:G,MATCH($C1529,'Policy Characteristics'!$C:$C,0))),"",INDEX('Policy Characteristics'!G:G,MATCH($C1529,'Policy Characteristics'!$C:$C,0)))</f>
        <v>0.25</v>
      </c>
      <c r="N1529" s="239">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34"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1322</v>
      </c>
      <c r="E1530" s="88" t="s">
        <v>646</v>
      </c>
      <c r="F1530" t="s">
        <v>1284</v>
      </c>
      <c r="G1530" s="88" t="s">
        <v>650</v>
      </c>
      <c r="H1530" s="15">
        <v>1172</v>
      </c>
      <c r="I1530" s="247" t="s">
        <v>43</v>
      </c>
      <c r="J1530" s="236"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9">
        <f>IF(ISBLANK(INDEX('Policy Characteristics'!F:F,MATCH($C1530,'Policy Characteristics'!$C:$C,0))),"",INDEX('Policy Characteristics'!F:F,MATCH($C1530,'Policy Characteristics'!$C:$C,0)))</f>
        <v>0</v>
      </c>
      <c r="M1530" s="239">
        <f>IF(ISBLANK(INDEX('Policy Characteristics'!G:G,MATCH($C1530,'Policy Characteristics'!$C:$C,0))),"",INDEX('Policy Characteristics'!G:G,MATCH($C1530,'Policy Characteristics'!$C:$C,0)))</f>
        <v>0.25</v>
      </c>
      <c r="N1530" s="239">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34"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1322</v>
      </c>
      <c r="E1531" s="88" t="s">
        <v>647</v>
      </c>
      <c r="F1531" t="s">
        <v>1284</v>
      </c>
      <c r="G1531" s="88" t="s">
        <v>653</v>
      </c>
      <c r="H1531" s="15">
        <v>1173</v>
      </c>
      <c r="I1531" s="247" t="s">
        <v>44</v>
      </c>
      <c r="J1531" s="236"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9">
        <f>IF(ISBLANK(INDEX('Policy Characteristics'!F:F,MATCH($C1531,'Policy Characteristics'!$C:$C,0))),"",INDEX('Policy Characteristics'!F:F,MATCH($C1531,'Policy Characteristics'!$C:$C,0)))</f>
        <v>0</v>
      </c>
      <c r="M1531" s="239">
        <f>IF(ISBLANK(INDEX('Policy Characteristics'!G:G,MATCH($C1531,'Policy Characteristics'!$C:$C,0))),"",INDEX('Policy Characteristics'!G:G,MATCH($C1531,'Policy Characteristics'!$C:$C,0)))</f>
        <v>0.25</v>
      </c>
      <c r="N1531" s="239">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34"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1322</v>
      </c>
      <c r="E1532" s="88" t="s">
        <v>946</v>
      </c>
      <c r="F1532" t="s">
        <v>1284</v>
      </c>
      <c r="G1532" s="88" t="s">
        <v>949</v>
      </c>
      <c r="H1532" s="15">
        <v>1174</v>
      </c>
      <c r="I1532" s="247" t="s">
        <v>44</v>
      </c>
      <c r="J1532" s="236"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9">
        <f>IF(ISBLANK(INDEX('Policy Characteristics'!F:F,MATCH($C1532,'Policy Characteristics'!$C:$C,0))),"",INDEX('Policy Characteristics'!F:F,MATCH($C1532,'Policy Characteristics'!$C:$C,0)))</f>
        <v>0</v>
      </c>
      <c r="M1532" s="239">
        <f>IF(ISBLANK(INDEX('Policy Characteristics'!G:G,MATCH($C1532,'Policy Characteristics'!$C:$C,0))),"",INDEX('Policy Characteristics'!G:G,MATCH($C1532,'Policy Characteristics'!$C:$C,0)))</f>
        <v>0.25</v>
      </c>
      <c r="N1532" s="239">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34"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1322</v>
      </c>
      <c r="E1533" s="88" t="s">
        <v>947</v>
      </c>
      <c r="F1533" t="s">
        <v>1284</v>
      </c>
      <c r="G1533" s="88" t="s">
        <v>951</v>
      </c>
      <c r="H1533" s="15">
        <v>1175</v>
      </c>
      <c r="I1533" s="247" t="s">
        <v>43</v>
      </c>
      <c r="J1533" s="236"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9">
        <f>IF(ISBLANK(INDEX('Policy Characteristics'!F:F,MATCH($C1533,'Policy Characteristics'!$C:$C,0))),"",INDEX('Policy Characteristics'!F:F,MATCH($C1533,'Policy Characteristics'!$C:$C,0)))</f>
        <v>0</v>
      </c>
      <c r="M1533" s="239">
        <f>IF(ISBLANK(INDEX('Policy Characteristics'!G:G,MATCH($C1533,'Policy Characteristics'!$C:$C,0))),"",INDEX('Policy Characteristics'!G:G,MATCH($C1533,'Policy Characteristics'!$C:$C,0)))</f>
        <v>0.25</v>
      </c>
      <c r="N1533" s="239">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34"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1322</v>
      </c>
      <c r="E1534" s="88" t="s">
        <v>948</v>
      </c>
      <c r="F1534" t="s">
        <v>1284</v>
      </c>
      <c r="G1534" s="88" t="s">
        <v>952</v>
      </c>
      <c r="H1534" s="15">
        <v>1176</v>
      </c>
      <c r="I1534" s="247" t="s">
        <v>43</v>
      </c>
      <c r="J1534" s="236"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9">
        <f>IF(ISBLANK(INDEX('Policy Characteristics'!F:F,MATCH($C1534,'Policy Characteristics'!$C:$C,0))),"",INDEX('Policy Characteristics'!F:F,MATCH($C1534,'Policy Characteristics'!$C:$C,0)))</f>
        <v>0</v>
      </c>
      <c r="M1534" s="239">
        <f>IF(ISBLANK(INDEX('Policy Characteristics'!G:G,MATCH($C1534,'Policy Characteristics'!$C:$C,0))),"",INDEX('Policy Characteristics'!G:G,MATCH($C1534,'Policy Characteristics'!$C:$C,0)))</f>
        <v>0.25</v>
      </c>
      <c r="N1534" s="239">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34"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1322</v>
      </c>
      <c r="E1535" s="88" t="s">
        <v>945</v>
      </c>
      <c r="F1535" t="s">
        <v>1284</v>
      </c>
      <c r="G1535" s="88" t="s">
        <v>950</v>
      </c>
      <c r="H1535" s="15">
        <v>1177</v>
      </c>
      <c r="I1535" s="247" t="s">
        <v>44</v>
      </c>
      <c r="J1535" s="236"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9">
        <f>IF(ISBLANK(INDEX('Policy Characteristics'!F:F,MATCH($C1535,'Policy Characteristics'!$C:$C,0))),"",INDEX('Policy Characteristics'!F:F,MATCH($C1535,'Policy Characteristics'!$C:$C,0)))</f>
        <v>0</v>
      </c>
      <c r="M1535" s="239">
        <f>IF(ISBLANK(INDEX('Policy Characteristics'!G:G,MATCH($C1535,'Policy Characteristics'!$C:$C,0))),"",INDEX('Policy Characteristics'!G:G,MATCH($C1535,'Policy Characteristics'!$C:$C,0)))</f>
        <v>0.25</v>
      </c>
      <c r="N1535" s="239">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34"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1323</v>
      </c>
      <c r="E1536" s="88" t="s">
        <v>642</v>
      </c>
      <c r="F1536" t="s">
        <v>1285</v>
      </c>
      <c r="G1536" s="88" t="s">
        <v>648</v>
      </c>
      <c r="H1536" s="15">
        <v>1178</v>
      </c>
      <c r="I1536" s="235" t="s">
        <v>44</v>
      </c>
      <c r="J1536" s="236"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9">
        <f>IF(ISBLANK(INDEX('Policy Characteristics'!F:F,MATCH($C1536,'Policy Characteristics'!$C:$C,0))),"",INDEX('Policy Characteristics'!F:F,MATCH($C1536,'Policy Characteristics'!$C:$C,0)))</f>
        <v>0</v>
      </c>
      <c r="M1536" s="239">
        <f>IF(ISBLANK(INDEX('Policy Characteristics'!G:G,MATCH($C1536,'Policy Characteristics'!$C:$C,0))),"",INDEX('Policy Characteristics'!G:G,MATCH($C1536,'Policy Characteristics'!$C:$C,0)))</f>
        <v>0.25</v>
      </c>
      <c r="N1536" s="239">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34"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1323</v>
      </c>
      <c r="E1537" s="88" t="s">
        <v>643</v>
      </c>
      <c r="F1537" t="s">
        <v>1285</v>
      </c>
      <c r="G1537" s="88" t="s">
        <v>651</v>
      </c>
      <c r="H1537" s="15">
        <v>1179</v>
      </c>
      <c r="I1537" s="247" t="s">
        <v>44</v>
      </c>
      <c r="J1537" s="236"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9">
        <f>IF(ISBLANK(INDEX('Policy Characteristics'!F:F,MATCH($C1537,'Policy Characteristics'!$C:$C,0))),"",INDEX('Policy Characteristics'!F:F,MATCH($C1537,'Policy Characteristics'!$C:$C,0)))</f>
        <v>0</v>
      </c>
      <c r="M1537" s="239">
        <f>IF(ISBLANK(INDEX('Policy Characteristics'!G:G,MATCH($C1537,'Policy Characteristics'!$C:$C,0))),"",INDEX('Policy Characteristics'!G:G,MATCH($C1537,'Policy Characteristics'!$C:$C,0)))</f>
        <v>0.25</v>
      </c>
      <c r="N1537" s="239">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34"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1323</v>
      </c>
      <c r="E1538" s="88" t="s">
        <v>644</v>
      </c>
      <c r="F1538" t="s">
        <v>1285</v>
      </c>
      <c r="G1538" s="88" t="s">
        <v>652</v>
      </c>
      <c r="H1538" s="15">
        <v>1180</v>
      </c>
      <c r="I1538" s="247" t="s">
        <v>43</v>
      </c>
      <c r="J1538" s="236"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9">
        <f>IF(ISBLANK(INDEX('Policy Characteristics'!F:F,MATCH($C1538,'Policy Characteristics'!$C:$C,0))),"",INDEX('Policy Characteristics'!F:F,MATCH($C1538,'Policy Characteristics'!$C:$C,0)))</f>
        <v>0</v>
      </c>
      <c r="M1538" s="239">
        <f>IF(ISBLANK(INDEX('Policy Characteristics'!G:G,MATCH($C1538,'Policy Characteristics'!$C:$C,0))),"",INDEX('Policy Characteristics'!G:G,MATCH($C1538,'Policy Characteristics'!$C:$C,0)))</f>
        <v>0.25</v>
      </c>
      <c r="N1538" s="239">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34"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1323</v>
      </c>
      <c r="E1539" s="88" t="s">
        <v>645</v>
      </c>
      <c r="F1539" t="s">
        <v>1285</v>
      </c>
      <c r="G1539" s="88" t="s">
        <v>649</v>
      </c>
      <c r="H1539" s="15">
        <v>1181</v>
      </c>
      <c r="I1539" s="247" t="s">
        <v>44</v>
      </c>
      <c r="J1539" s="236"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9">
        <f>IF(ISBLANK(INDEX('Policy Characteristics'!F:F,MATCH($C1539,'Policy Characteristics'!$C:$C,0))),"",INDEX('Policy Characteristics'!F:F,MATCH($C1539,'Policy Characteristics'!$C:$C,0)))</f>
        <v>0</v>
      </c>
      <c r="M1539" s="239">
        <f>IF(ISBLANK(INDEX('Policy Characteristics'!G:G,MATCH($C1539,'Policy Characteristics'!$C:$C,0))),"",INDEX('Policy Characteristics'!G:G,MATCH($C1539,'Policy Characteristics'!$C:$C,0)))</f>
        <v>0.25</v>
      </c>
      <c r="N1539" s="239">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34"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1323</v>
      </c>
      <c r="E1540" s="88" t="s">
        <v>646</v>
      </c>
      <c r="F1540" t="s">
        <v>1285</v>
      </c>
      <c r="G1540" s="88" t="s">
        <v>650</v>
      </c>
      <c r="H1540" s="15">
        <v>1182</v>
      </c>
      <c r="I1540" s="247" t="s">
        <v>44</v>
      </c>
      <c r="J1540" s="236"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9">
        <f>IF(ISBLANK(INDEX('Policy Characteristics'!F:F,MATCH($C1540,'Policy Characteristics'!$C:$C,0))),"",INDEX('Policy Characteristics'!F:F,MATCH($C1540,'Policy Characteristics'!$C:$C,0)))</f>
        <v>0</v>
      </c>
      <c r="M1540" s="239">
        <f>IF(ISBLANK(INDEX('Policy Characteristics'!G:G,MATCH($C1540,'Policy Characteristics'!$C:$C,0))),"",INDEX('Policy Characteristics'!G:G,MATCH($C1540,'Policy Characteristics'!$C:$C,0)))</f>
        <v>0.25</v>
      </c>
      <c r="N1540" s="239">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34"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1323</v>
      </c>
      <c r="E1541" s="88" t="s">
        <v>647</v>
      </c>
      <c r="F1541" t="s">
        <v>1285</v>
      </c>
      <c r="G1541" s="88" t="s">
        <v>653</v>
      </c>
      <c r="H1541" s="15">
        <v>1183</v>
      </c>
      <c r="I1541" s="247" t="s">
        <v>44</v>
      </c>
      <c r="J1541" s="236"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9">
        <f>IF(ISBLANK(INDEX('Policy Characteristics'!F:F,MATCH($C1541,'Policy Characteristics'!$C:$C,0))),"",INDEX('Policy Characteristics'!F:F,MATCH($C1541,'Policy Characteristics'!$C:$C,0)))</f>
        <v>0</v>
      </c>
      <c r="M1541" s="239">
        <f>IF(ISBLANK(INDEX('Policy Characteristics'!G:G,MATCH($C1541,'Policy Characteristics'!$C:$C,0))),"",INDEX('Policy Characteristics'!G:G,MATCH($C1541,'Policy Characteristics'!$C:$C,0)))</f>
        <v>0.25</v>
      </c>
      <c r="N1541" s="239">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34"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1323</v>
      </c>
      <c r="E1542" s="88" t="s">
        <v>946</v>
      </c>
      <c r="F1542" t="s">
        <v>1285</v>
      </c>
      <c r="G1542" s="88" t="s">
        <v>949</v>
      </c>
      <c r="H1542" s="15">
        <v>1184</v>
      </c>
      <c r="I1542" s="247" t="s">
        <v>44</v>
      </c>
      <c r="J1542" s="236"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9">
        <f>IF(ISBLANK(INDEX('Policy Characteristics'!F:F,MATCH($C1542,'Policy Characteristics'!$C:$C,0))),"",INDEX('Policy Characteristics'!F:F,MATCH($C1542,'Policy Characteristics'!$C:$C,0)))</f>
        <v>0</v>
      </c>
      <c r="M1542" s="239">
        <f>IF(ISBLANK(INDEX('Policy Characteristics'!G:G,MATCH($C1542,'Policy Characteristics'!$C:$C,0))),"",INDEX('Policy Characteristics'!G:G,MATCH($C1542,'Policy Characteristics'!$C:$C,0)))</f>
        <v>0.25</v>
      </c>
      <c r="N1542" s="239">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34"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1323</v>
      </c>
      <c r="E1543" s="88" t="s">
        <v>947</v>
      </c>
      <c r="F1543" t="s">
        <v>1285</v>
      </c>
      <c r="G1543" s="88" t="s">
        <v>951</v>
      </c>
      <c r="H1543" s="15">
        <v>1185</v>
      </c>
      <c r="I1543" s="247" t="s">
        <v>44</v>
      </c>
      <c r="J1543" s="236"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9">
        <f>IF(ISBLANK(INDEX('Policy Characteristics'!F:F,MATCH($C1543,'Policy Characteristics'!$C:$C,0))),"",INDEX('Policy Characteristics'!F:F,MATCH($C1543,'Policy Characteristics'!$C:$C,0)))</f>
        <v>0</v>
      </c>
      <c r="M1543" s="239">
        <f>IF(ISBLANK(INDEX('Policy Characteristics'!G:G,MATCH($C1543,'Policy Characteristics'!$C:$C,0))),"",INDEX('Policy Characteristics'!G:G,MATCH($C1543,'Policy Characteristics'!$C:$C,0)))</f>
        <v>0.25</v>
      </c>
      <c r="N1543" s="239">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34"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1323</v>
      </c>
      <c r="E1544" s="88" t="s">
        <v>948</v>
      </c>
      <c r="F1544" t="s">
        <v>1285</v>
      </c>
      <c r="G1544" s="88" t="s">
        <v>952</v>
      </c>
      <c r="H1544" s="15">
        <v>1186</v>
      </c>
      <c r="I1544" s="247" t="s">
        <v>44</v>
      </c>
      <c r="J1544" s="236"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9">
        <f>IF(ISBLANK(INDEX('Policy Characteristics'!F:F,MATCH($C1544,'Policy Characteristics'!$C:$C,0))),"",INDEX('Policy Characteristics'!F:F,MATCH($C1544,'Policy Characteristics'!$C:$C,0)))</f>
        <v>0</v>
      </c>
      <c r="M1544" s="239">
        <f>IF(ISBLANK(INDEX('Policy Characteristics'!G:G,MATCH($C1544,'Policy Characteristics'!$C:$C,0))),"",INDEX('Policy Characteristics'!G:G,MATCH($C1544,'Policy Characteristics'!$C:$C,0)))</f>
        <v>0.25</v>
      </c>
      <c r="N1544" s="239">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34"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1323</v>
      </c>
      <c r="E1545" s="88" t="s">
        <v>945</v>
      </c>
      <c r="F1545" t="s">
        <v>1285</v>
      </c>
      <c r="G1545" s="88" t="s">
        <v>950</v>
      </c>
      <c r="H1545" s="15">
        <v>1187</v>
      </c>
      <c r="I1545" s="247" t="s">
        <v>44</v>
      </c>
      <c r="J1545" s="236"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9">
        <f>IF(ISBLANK(INDEX('Policy Characteristics'!F:F,MATCH($C1545,'Policy Characteristics'!$C:$C,0))),"",INDEX('Policy Characteristics'!F:F,MATCH($C1545,'Policy Characteristics'!$C:$C,0)))</f>
        <v>0</v>
      </c>
      <c r="M1545" s="239">
        <f>IF(ISBLANK(INDEX('Policy Characteristics'!G:G,MATCH($C1545,'Policy Characteristics'!$C:$C,0))),"",INDEX('Policy Characteristics'!G:G,MATCH($C1545,'Policy Characteristics'!$C:$C,0)))</f>
        <v>0.25</v>
      </c>
      <c r="N1545" s="239">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34"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1324</v>
      </c>
      <c r="E1546" s="88" t="s">
        <v>642</v>
      </c>
      <c r="F1546" t="s">
        <v>1327</v>
      </c>
      <c r="G1546" s="88" t="s">
        <v>648</v>
      </c>
      <c r="H1546" s="15">
        <v>1188</v>
      </c>
      <c r="I1546" s="247" t="s">
        <v>43</v>
      </c>
      <c r="J1546" s="236"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9">
        <f>IF(ISBLANK(INDEX('Policy Characteristics'!F:F,MATCH($C1546,'Policy Characteristics'!$C:$C,0))),"",INDEX('Policy Characteristics'!F:F,MATCH($C1546,'Policy Characteristics'!$C:$C,0)))</f>
        <v>0</v>
      </c>
      <c r="M1546" s="239">
        <f>IF(ISBLANK(INDEX('Policy Characteristics'!G:G,MATCH($C1546,'Policy Characteristics'!$C:$C,0))),"",INDEX('Policy Characteristics'!G:G,MATCH($C1546,'Policy Characteristics'!$C:$C,0)))</f>
        <v>0.25</v>
      </c>
      <c r="N1546" s="239">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34"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1324</v>
      </c>
      <c r="E1547" s="88" t="s">
        <v>643</v>
      </c>
      <c r="F1547" t="s">
        <v>1327</v>
      </c>
      <c r="G1547" s="88" t="s">
        <v>651</v>
      </c>
      <c r="H1547" s="15">
        <v>1189</v>
      </c>
      <c r="I1547" s="247" t="s">
        <v>44</v>
      </c>
      <c r="J1547" s="236"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9">
        <f>IF(ISBLANK(INDEX('Policy Characteristics'!F:F,MATCH($C1547,'Policy Characteristics'!$C:$C,0))),"",INDEX('Policy Characteristics'!F:F,MATCH($C1547,'Policy Characteristics'!$C:$C,0)))</f>
        <v>0</v>
      </c>
      <c r="M1547" s="239">
        <f>IF(ISBLANK(INDEX('Policy Characteristics'!G:G,MATCH($C1547,'Policy Characteristics'!$C:$C,0))),"",INDEX('Policy Characteristics'!G:G,MATCH($C1547,'Policy Characteristics'!$C:$C,0)))</f>
        <v>0.25</v>
      </c>
      <c r="N1547" s="239">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34"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1324</v>
      </c>
      <c r="E1548" s="88" t="s">
        <v>644</v>
      </c>
      <c r="F1548" t="s">
        <v>1327</v>
      </c>
      <c r="G1548" s="88" t="s">
        <v>652</v>
      </c>
      <c r="H1548" s="15">
        <v>1190</v>
      </c>
      <c r="I1548" s="247" t="s">
        <v>44</v>
      </c>
      <c r="J1548" s="236"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9">
        <f>IF(ISBLANK(INDEX('Policy Characteristics'!F:F,MATCH($C1548,'Policy Characteristics'!$C:$C,0))),"",INDEX('Policy Characteristics'!F:F,MATCH($C1548,'Policy Characteristics'!$C:$C,0)))</f>
        <v>0</v>
      </c>
      <c r="M1548" s="239">
        <f>IF(ISBLANK(INDEX('Policy Characteristics'!G:G,MATCH($C1548,'Policy Characteristics'!$C:$C,0))),"",INDEX('Policy Characteristics'!G:G,MATCH($C1548,'Policy Characteristics'!$C:$C,0)))</f>
        <v>0.25</v>
      </c>
      <c r="N1548" s="239">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34"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1324</v>
      </c>
      <c r="E1549" s="88" t="s">
        <v>645</v>
      </c>
      <c r="F1549" t="s">
        <v>1327</v>
      </c>
      <c r="G1549" s="88" t="s">
        <v>649</v>
      </c>
      <c r="H1549" s="15">
        <v>1191</v>
      </c>
      <c r="I1549" s="247" t="s">
        <v>44</v>
      </c>
      <c r="J1549" s="236"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9">
        <f>IF(ISBLANK(INDEX('Policy Characteristics'!F:F,MATCH($C1549,'Policy Characteristics'!$C:$C,0))),"",INDEX('Policy Characteristics'!F:F,MATCH($C1549,'Policy Characteristics'!$C:$C,0)))</f>
        <v>0</v>
      </c>
      <c r="M1549" s="239">
        <f>IF(ISBLANK(INDEX('Policy Characteristics'!G:G,MATCH($C1549,'Policy Characteristics'!$C:$C,0))),"",INDEX('Policy Characteristics'!G:G,MATCH($C1549,'Policy Characteristics'!$C:$C,0)))</f>
        <v>0.25</v>
      </c>
      <c r="N1549" s="239">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34"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1324</v>
      </c>
      <c r="E1550" s="88" t="s">
        <v>646</v>
      </c>
      <c r="F1550" t="s">
        <v>1327</v>
      </c>
      <c r="G1550" s="88" t="s">
        <v>650</v>
      </c>
      <c r="H1550" s="15">
        <v>1192</v>
      </c>
      <c r="I1550" s="247" t="s">
        <v>44</v>
      </c>
      <c r="J1550" s="236"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9">
        <f>IF(ISBLANK(INDEX('Policy Characteristics'!F:F,MATCH($C1550,'Policy Characteristics'!$C:$C,0))),"",INDEX('Policy Characteristics'!F:F,MATCH($C1550,'Policy Characteristics'!$C:$C,0)))</f>
        <v>0</v>
      </c>
      <c r="M1550" s="239">
        <f>IF(ISBLANK(INDEX('Policy Characteristics'!G:G,MATCH($C1550,'Policy Characteristics'!$C:$C,0))),"",INDEX('Policy Characteristics'!G:G,MATCH($C1550,'Policy Characteristics'!$C:$C,0)))</f>
        <v>0.25</v>
      </c>
      <c r="N1550" s="239">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34"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1324</v>
      </c>
      <c r="E1551" s="88" t="s">
        <v>647</v>
      </c>
      <c r="F1551" t="s">
        <v>1327</v>
      </c>
      <c r="G1551" s="88" t="s">
        <v>653</v>
      </c>
      <c r="H1551" s="15">
        <v>1193</v>
      </c>
      <c r="I1551" s="247" t="s">
        <v>44</v>
      </c>
      <c r="J1551" s="236"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9">
        <f>IF(ISBLANK(INDEX('Policy Characteristics'!F:F,MATCH($C1551,'Policy Characteristics'!$C:$C,0))),"",INDEX('Policy Characteristics'!F:F,MATCH($C1551,'Policy Characteristics'!$C:$C,0)))</f>
        <v>0</v>
      </c>
      <c r="M1551" s="239">
        <f>IF(ISBLANK(INDEX('Policy Characteristics'!G:G,MATCH($C1551,'Policy Characteristics'!$C:$C,0))),"",INDEX('Policy Characteristics'!G:G,MATCH($C1551,'Policy Characteristics'!$C:$C,0)))</f>
        <v>0.25</v>
      </c>
      <c r="N1551" s="239">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34"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1324</v>
      </c>
      <c r="E1552" s="88" t="s">
        <v>946</v>
      </c>
      <c r="F1552" t="s">
        <v>1327</v>
      </c>
      <c r="G1552" s="88" t="s">
        <v>949</v>
      </c>
      <c r="H1552" s="15">
        <v>1194</v>
      </c>
      <c r="I1552" s="247" t="s">
        <v>44</v>
      </c>
      <c r="J1552" s="236"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9">
        <f>IF(ISBLANK(INDEX('Policy Characteristics'!F:F,MATCH($C1552,'Policy Characteristics'!$C:$C,0))),"",INDEX('Policy Characteristics'!F:F,MATCH($C1552,'Policy Characteristics'!$C:$C,0)))</f>
        <v>0</v>
      </c>
      <c r="M1552" s="239">
        <f>IF(ISBLANK(INDEX('Policy Characteristics'!G:G,MATCH($C1552,'Policy Characteristics'!$C:$C,0))),"",INDEX('Policy Characteristics'!G:G,MATCH($C1552,'Policy Characteristics'!$C:$C,0)))</f>
        <v>0.25</v>
      </c>
      <c r="N1552" s="239">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34"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1324</v>
      </c>
      <c r="E1553" s="88" t="s">
        <v>947</v>
      </c>
      <c r="F1553" t="s">
        <v>1327</v>
      </c>
      <c r="G1553" s="88" t="s">
        <v>951</v>
      </c>
      <c r="H1553" s="15">
        <v>1195</v>
      </c>
      <c r="I1553" s="247" t="s">
        <v>44</v>
      </c>
      <c r="J1553" s="236"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9">
        <f>IF(ISBLANK(INDEX('Policy Characteristics'!F:F,MATCH($C1553,'Policy Characteristics'!$C:$C,0))),"",INDEX('Policy Characteristics'!F:F,MATCH($C1553,'Policy Characteristics'!$C:$C,0)))</f>
        <v>0</v>
      </c>
      <c r="M1553" s="239">
        <f>IF(ISBLANK(INDEX('Policy Characteristics'!G:G,MATCH($C1553,'Policy Characteristics'!$C:$C,0))),"",INDEX('Policy Characteristics'!G:G,MATCH($C1553,'Policy Characteristics'!$C:$C,0)))</f>
        <v>0.25</v>
      </c>
      <c r="N1553" s="239">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34"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1324</v>
      </c>
      <c r="E1554" s="88" t="s">
        <v>948</v>
      </c>
      <c r="F1554" t="s">
        <v>1327</v>
      </c>
      <c r="G1554" s="88" t="s">
        <v>952</v>
      </c>
      <c r="H1554" s="15">
        <v>1196</v>
      </c>
      <c r="I1554" s="247" t="s">
        <v>44</v>
      </c>
      <c r="J1554" s="236"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9">
        <f>IF(ISBLANK(INDEX('Policy Characteristics'!F:F,MATCH($C1554,'Policy Characteristics'!$C:$C,0))),"",INDEX('Policy Characteristics'!F:F,MATCH($C1554,'Policy Characteristics'!$C:$C,0)))</f>
        <v>0</v>
      </c>
      <c r="M1554" s="239">
        <f>IF(ISBLANK(INDEX('Policy Characteristics'!G:G,MATCH($C1554,'Policy Characteristics'!$C:$C,0))),"",INDEX('Policy Characteristics'!G:G,MATCH($C1554,'Policy Characteristics'!$C:$C,0)))</f>
        <v>0.25</v>
      </c>
      <c r="N1554" s="239">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34"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1324</v>
      </c>
      <c r="E1555" s="88" t="s">
        <v>945</v>
      </c>
      <c r="F1555" t="s">
        <v>1327</v>
      </c>
      <c r="G1555" s="88" t="s">
        <v>950</v>
      </c>
      <c r="H1555" s="15">
        <v>1197</v>
      </c>
      <c r="I1555" s="247" t="s">
        <v>44</v>
      </c>
      <c r="J1555" s="236"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9">
        <f>IF(ISBLANK(INDEX('Policy Characteristics'!F:F,MATCH($C1555,'Policy Characteristics'!$C:$C,0))),"",INDEX('Policy Characteristics'!F:F,MATCH($C1555,'Policy Characteristics'!$C:$C,0)))</f>
        <v>0</v>
      </c>
      <c r="M1555" s="239">
        <f>IF(ISBLANK(INDEX('Policy Characteristics'!G:G,MATCH($C1555,'Policy Characteristics'!$C:$C,0))),"",INDEX('Policy Characteristics'!G:G,MATCH($C1555,'Policy Characteristics'!$C:$C,0)))</f>
        <v>0.25</v>
      </c>
      <c r="N1555" s="239">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34"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1325</v>
      </c>
      <c r="E1556" s="88" t="s">
        <v>642</v>
      </c>
      <c r="F1556" t="s">
        <v>1286</v>
      </c>
      <c r="G1556" s="88" t="s">
        <v>648</v>
      </c>
      <c r="H1556" s="15">
        <v>1198</v>
      </c>
      <c r="I1556" s="247" t="s">
        <v>43</v>
      </c>
      <c r="J1556" s="236"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9">
        <f>IF(ISBLANK(INDEX('Policy Characteristics'!F:F,MATCH($C1556,'Policy Characteristics'!$C:$C,0))),"",INDEX('Policy Characteristics'!F:F,MATCH($C1556,'Policy Characteristics'!$C:$C,0)))</f>
        <v>0</v>
      </c>
      <c r="M1556" s="239">
        <f>IF(ISBLANK(INDEX('Policy Characteristics'!G:G,MATCH($C1556,'Policy Characteristics'!$C:$C,0))),"",INDEX('Policy Characteristics'!G:G,MATCH($C1556,'Policy Characteristics'!$C:$C,0)))</f>
        <v>0.25</v>
      </c>
      <c r="N1556" s="239">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34"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1325</v>
      </c>
      <c r="E1557" s="88" t="s">
        <v>643</v>
      </c>
      <c r="F1557" t="s">
        <v>1286</v>
      </c>
      <c r="G1557" s="88" t="s">
        <v>651</v>
      </c>
      <c r="H1557" s="15">
        <v>1199</v>
      </c>
      <c r="I1557" s="247" t="s">
        <v>44</v>
      </c>
      <c r="J1557" s="236"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9">
        <f>IF(ISBLANK(INDEX('Policy Characteristics'!F:F,MATCH($C1557,'Policy Characteristics'!$C:$C,0))),"",INDEX('Policy Characteristics'!F:F,MATCH($C1557,'Policy Characteristics'!$C:$C,0)))</f>
        <v>0</v>
      </c>
      <c r="M1557" s="239">
        <f>IF(ISBLANK(INDEX('Policy Characteristics'!G:G,MATCH($C1557,'Policy Characteristics'!$C:$C,0))),"",INDEX('Policy Characteristics'!G:G,MATCH($C1557,'Policy Characteristics'!$C:$C,0)))</f>
        <v>0.25</v>
      </c>
      <c r="N1557" s="239">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34"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1325</v>
      </c>
      <c r="E1558" s="88" t="s">
        <v>644</v>
      </c>
      <c r="F1558" t="s">
        <v>1286</v>
      </c>
      <c r="G1558" s="88" t="s">
        <v>652</v>
      </c>
      <c r="H1558" s="15">
        <v>1200</v>
      </c>
      <c r="I1558" s="247" t="s">
        <v>43</v>
      </c>
      <c r="J1558" s="236"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9">
        <f>IF(ISBLANK(INDEX('Policy Characteristics'!F:F,MATCH($C1558,'Policy Characteristics'!$C:$C,0))),"",INDEX('Policy Characteristics'!F:F,MATCH($C1558,'Policy Characteristics'!$C:$C,0)))</f>
        <v>0</v>
      </c>
      <c r="M1558" s="239">
        <f>IF(ISBLANK(INDEX('Policy Characteristics'!G:G,MATCH($C1558,'Policy Characteristics'!$C:$C,0))),"",INDEX('Policy Characteristics'!G:G,MATCH($C1558,'Policy Characteristics'!$C:$C,0)))</f>
        <v>0.25</v>
      </c>
      <c r="N1558" s="239">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34"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1325</v>
      </c>
      <c r="E1559" s="88" t="s">
        <v>645</v>
      </c>
      <c r="F1559" t="s">
        <v>1286</v>
      </c>
      <c r="G1559" s="88" t="s">
        <v>649</v>
      </c>
      <c r="H1559" s="15">
        <v>1201</v>
      </c>
      <c r="I1559" s="247" t="s">
        <v>44</v>
      </c>
      <c r="J1559" s="236"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9">
        <f>IF(ISBLANK(INDEX('Policy Characteristics'!F:F,MATCH($C1559,'Policy Characteristics'!$C:$C,0))),"",INDEX('Policy Characteristics'!F:F,MATCH($C1559,'Policy Characteristics'!$C:$C,0)))</f>
        <v>0</v>
      </c>
      <c r="M1559" s="239">
        <f>IF(ISBLANK(INDEX('Policy Characteristics'!G:G,MATCH($C1559,'Policy Characteristics'!$C:$C,0))),"",INDEX('Policy Characteristics'!G:G,MATCH($C1559,'Policy Characteristics'!$C:$C,0)))</f>
        <v>0.25</v>
      </c>
      <c r="N1559" s="239">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34"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1325</v>
      </c>
      <c r="E1560" s="88" t="s">
        <v>646</v>
      </c>
      <c r="F1560" t="s">
        <v>1286</v>
      </c>
      <c r="G1560" s="88" t="s">
        <v>650</v>
      </c>
      <c r="H1560" s="15">
        <v>1202</v>
      </c>
      <c r="I1560" s="247" t="s">
        <v>43</v>
      </c>
      <c r="J1560" s="236"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9">
        <f>IF(ISBLANK(INDEX('Policy Characteristics'!F:F,MATCH($C1560,'Policy Characteristics'!$C:$C,0))),"",INDEX('Policy Characteristics'!F:F,MATCH($C1560,'Policy Characteristics'!$C:$C,0)))</f>
        <v>0</v>
      </c>
      <c r="M1560" s="239">
        <f>IF(ISBLANK(INDEX('Policy Characteristics'!G:G,MATCH($C1560,'Policy Characteristics'!$C:$C,0))),"",INDEX('Policy Characteristics'!G:G,MATCH($C1560,'Policy Characteristics'!$C:$C,0)))</f>
        <v>0.25</v>
      </c>
      <c r="N1560" s="239">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34"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1325</v>
      </c>
      <c r="E1561" s="88" t="s">
        <v>647</v>
      </c>
      <c r="F1561" t="s">
        <v>1286</v>
      </c>
      <c r="G1561" s="88" t="s">
        <v>653</v>
      </c>
      <c r="H1561" s="15">
        <v>1203</v>
      </c>
      <c r="I1561" s="247" t="s">
        <v>44</v>
      </c>
      <c r="J1561" s="236"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9">
        <f>IF(ISBLANK(INDEX('Policy Characteristics'!F:F,MATCH($C1561,'Policy Characteristics'!$C:$C,0))),"",INDEX('Policy Characteristics'!F:F,MATCH($C1561,'Policy Characteristics'!$C:$C,0)))</f>
        <v>0</v>
      </c>
      <c r="M1561" s="239">
        <f>IF(ISBLANK(INDEX('Policy Characteristics'!G:G,MATCH($C1561,'Policy Characteristics'!$C:$C,0))),"",INDEX('Policy Characteristics'!G:G,MATCH($C1561,'Policy Characteristics'!$C:$C,0)))</f>
        <v>0.25</v>
      </c>
      <c r="N1561" s="239">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34"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1325</v>
      </c>
      <c r="E1562" s="88" t="s">
        <v>946</v>
      </c>
      <c r="F1562" t="s">
        <v>1286</v>
      </c>
      <c r="G1562" s="88" t="s">
        <v>949</v>
      </c>
      <c r="H1562" s="15">
        <v>1204</v>
      </c>
      <c r="I1562" s="247" t="s">
        <v>44</v>
      </c>
      <c r="J1562" s="236"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9">
        <f>IF(ISBLANK(INDEX('Policy Characteristics'!F:F,MATCH($C1562,'Policy Characteristics'!$C:$C,0))),"",INDEX('Policy Characteristics'!F:F,MATCH($C1562,'Policy Characteristics'!$C:$C,0)))</f>
        <v>0</v>
      </c>
      <c r="M1562" s="239">
        <f>IF(ISBLANK(INDEX('Policy Characteristics'!G:G,MATCH($C1562,'Policy Characteristics'!$C:$C,0))),"",INDEX('Policy Characteristics'!G:G,MATCH($C1562,'Policy Characteristics'!$C:$C,0)))</f>
        <v>0.25</v>
      </c>
      <c r="N1562" s="239">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34"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1325</v>
      </c>
      <c r="E1563" s="88" t="s">
        <v>947</v>
      </c>
      <c r="F1563" t="s">
        <v>1286</v>
      </c>
      <c r="G1563" s="88" t="s">
        <v>951</v>
      </c>
      <c r="H1563" s="15">
        <v>1205</v>
      </c>
      <c r="I1563" s="247" t="s">
        <v>43</v>
      </c>
      <c r="J1563" s="236"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9">
        <f>IF(ISBLANK(INDEX('Policy Characteristics'!F:F,MATCH($C1563,'Policy Characteristics'!$C:$C,0))),"",INDEX('Policy Characteristics'!F:F,MATCH($C1563,'Policy Characteristics'!$C:$C,0)))</f>
        <v>0</v>
      </c>
      <c r="M1563" s="239">
        <f>IF(ISBLANK(INDEX('Policy Characteristics'!G:G,MATCH($C1563,'Policy Characteristics'!$C:$C,0))),"",INDEX('Policy Characteristics'!G:G,MATCH($C1563,'Policy Characteristics'!$C:$C,0)))</f>
        <v>0.25</v>
      </c>
      <c r="N1563" s="239">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34"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1325</v>
      </c>
      <c r="E1564" s="88" t="s">
        <v>948</v>
      </c>
      <c r="F1564" t="s">
        <v>1286</v>
      </c>
      <c r="G1564" s="88" t="s">
        <v>952</v>
      </c>
      <c r="H1564" s="15">
        <v>1206</v>
      </c>
      <c r="I1564" s="247" t="s">
        <v>43</v>
      </c>
      <c r="J1564" s="236"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9">
        <f>IF(ISBLANK(INDEX('Policy Characteristics'!F:F,MATCH($C1564,'Policy Characteristics'!$C:$C,0))),"",INDEX('Policy Characteristics'!F:F,MATCH($C1564,'Policy Characteristics'!$C:$C,0)))</f>
        <v>0</v>
      </c>
      <c r="M1564" s="239">
        <f>IF(ISBLANK(INDEX('Policy Characteristics'!G:G,MATCH($C1564,'Policy Characteristics'!$C:$C,0))),"",INDEX('Policy Characteristics'!G:G,MATCH($C1564,'Policy Characteristics'!$C:$C,0)))</f>
        <v>0.25</v>
      </c>
      <c r="N1564" s="239">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34"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1325</v>
      </c>
      <c r="E1565" s="88" t="s">
        <v>945</v>
      </c>
      <c r="F1565" t="s">
        <v>1286</v>
      </c>
      <c r="G1565" s="88" t="s">
        <v>950</v>
      </c>
      <c r="H1565" s="15">
        <v>1207</v>
      </c>
      <c r="I1565" s="247" t="s">
        <v>44</v>
      </c>
      <c r="J1565" s="236"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9">
        <f>IF(ISBLANK(INDEX('Policy Characteristics'!F:F,MATCH($C1565,'Policy Characteristics'!$C:$C,0))),"",INDEX('Policy Characteristics'!F:F,MATCH($C1565,'Policy Characteristics'!$C:$C,0)))</f>
        <v>0</v>
      </c>
      <c r="M1565" s="239">
        <f>IF(ISBLANK(INDEX('Policy Characteristics'!G:G,MATCH($C1565,'Policy Characteristics'!$C:$C,0))),"",INDEX('Policy Characteristics'!G:G,MATCH($C1565,'Policy Characteristics'!$C:$C,0)))</f>
        <v>0.25</v>
      </c>
      <c r="N1565" s="239">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34" t="str">
        <f>IF(ISBLANK(INDEX('Policy Characteristics'!B:B,MATCH($C1566,'Policy Characteristics'!$C:$C,0))),"",INDEX('Policy Characteristics'!B:B,MATCH($C1566,'Policy Characteristics'!$C:$C,0)))</f>
        <v>Material Efficiency, Longevity, &amp; Re-Use</v>
      </c>
      <c r="C1566" t="s">
        <v>678</v>
      </c>
      <c r="D1566" s="88" t="s">
        <v>1313</v>
      </c>
      <c r="E1566" s="88"/>
      <c r="F1566" s="78" t="s">
        <v>1276</v>
      </c>
      <c r="G1566" s="88"/>
      <c r="H1566" s="15">
        <v>429</v>
      </c>
      <c r="I1566" s="247" t="s">
        <v>43</v>
      </c>
      <c r="J1566" s="236"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9">
        <f>IF(ISBLANK(INDEX('Policy Characteristics'!F:F,MATCH($C1566,'Policy Characteristics'!$C:$C,0))),"",INDEX('Policy Characteristics'!F:F,MATCH($C1566,'Policy Characteristics'!$C:$C,0)))</f>
        <v>0</v>
      </c>
      <c r="M1566" s="239">
        <f>IF(ISBLANK(INDEX('Policy Characteristics'!G:G,MATCH($C1566,'Policy Characteristics'!$C:$C,0))),"",INDEX('Policy Characteristics'!G:G,MATCH($C1566,'Policy Characteristics'!$C:$C,0)))</f>
        <v>1</v>
      </c>
      <c r="N1566" s="239">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34"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1314</v>
      </c>
      <c r="E1567" s="88"/>
      <c r="F1567" s="78" t="s">
        <v>820</v>
      </c>
      <c r="G1567" s="88"/>
      <c r="H1567" s="15">
        <v>430</v>
      </c>
      <c r="I1567" s="247" t="s">
        <v>43</v>
      </c>
      <c r="J1567" s="236"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9">
        <f>IF(ISBLANK(INDEX('Policy Characteristics'!F:F,MATCH($C1567,'Policy Characteristics'!$C:$C,0))),"",INDEX('Policy Characteristics'!F:F,MATCH($C1567,'Policy Characteristics'!$C:$C,0)))</f>
        <v>0</v>
      </c>
      <c r="M1567" s="239">
        <f>IF(ISBLANK(INDEX('Policy Characteristics'!G:G,MATCH($C1567,'Policy Characteristics'!$C:$C,0))),"",INDEX('Policy Characteristics'!G:G,MATCH($C1567,'Policy Characteristics'!$C:$C,0)))</f>
        <v>1</v>
      </c>
      <c r="N1567" s="239">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34"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1324</v>
      </c>
      <c r="E1568" s="88"/>
      <c r="F1568" s="78" t="s">
        <v>1327</v>
      </c>
      <c r="G1568" s="88"/>
      <c r="H1568" s="15">
        <v>432</v>
      </c>
      <c r="I1568" s="247" t="s">
        <v>43</v>
      </c>
      <c r="J1568" s="236"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9">
        <f>IF(ISBLANK(INDEX('Policy Characteristics'!F:F,MATCH($C1568,'Policy Characteristics'!$C:$C,0))),"",INDEX('Policy Characteristics'!F:F,MATCH($C1568,'Policy Characteristics'!$C:$C,0)))</f>
        <v>0</v>
      </c>
      <c r="M1568" s="239">
        <f>IF(ISBLANK(INDEX('Policy Characteristics'!G:G,MATCH($C1568,'Policy Characteristics'!$C:$C,0))),"",INDEX('Policy Characteristics'!G:G,MATCH($C1568,'Policy Characteristics'!$C:$C,0)))</f>
        <v>1</v>
      </c>
      <c r="N1568" s="239">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34" t="str">
        <f>IF(ISBLANK(INDEX('Policy Characteristics'!B:B,MATCH($C1569,'Policy Characteristics'!$C:$C,0))),"",INDEX('Policy Characteristics'!B:B,MATCH($C1569,'Policy Characteristics'!$C:$C,0)))</f>
        <v>Methane Capture</v>
      </c>
      <c r="C1569" t="s">
        <v>283</v>
      </c>
      <c r="D1569" s="88" t="s">
        <v>1303</v>
      </c>
      <c r="E1569" s="88"/>
      <c r="F1569" t="s">
        <v>1267</v>
      </c>
      <c r="G1569" s="88"/>
      <c r="H1569" s="15">
        <v>1458</v>
      </c>
      <c r="I1569" s="247" t="s">
        <v>43</v>
      </c>
      <c r="J1569" s="236"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9">
        <f>IF(ISBLANK(INDEX('Policy Characteristics'!F:F,MATCH($C1569,'Policy Characteristics'!$C:$C,0))),"",INDEX('Policy Characteristics'!F:F,MATCH($C1569,'Policy Characteristics'!$C:$C,0)))</f>
        <v>0</v>
      </c>
      <c r="M1569" s="239">
        <f>IF(ISBLANK(INDEX('Policy Characteristics'!G:G,MATCH($C1569,'Policy Characteristics'!$C:$C,0))),"",INDEX('Policy Characteristics'!G:G,MATCH($C1569,'Policy Characteristics'!$C:$C,0)))</f>
        <v>1</v>
      </c>
      <c r="N1569" s="239">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34"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1323</v>
      </c>
      <c r="E1570" s="88"/>
      <c r="F1570" t="s">
        <v>1285</v>
      </c>
      <c r="G1570" s="88"/>
      <c r="H1570" s="15">
        <v>1459</v>
      </c>
      <c r="I1570" s="247" t="s">
        <v>43</v>
      </c>
      <c r="J1570" s="236"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9">
        <f>IF(ISBLANK(INDEX('Policy Characteristics'!F:F,MATCH($C1570,'Policy Characteristics'!$C:$C,0))),"",INDEX('Policy Characteristics'!F:F,MATCH($C1570,'Policy Characteristics'!$C:$C,0)))</f>
        <v>0</v>
      </c>
      <c r="M1570" s="239">
        <f>IF(ISBLANK(INDEX('Policy Characteristics'!G:G,MATCH($C1570,'Policy Characteristics'!$C:$C,0))),"",INDEX('Policy Characteristics'!G:G,MATCH($C1570,'Policy Characteristics'!$C:$C,0)))</f>
        <v>1</v>
      </c>
      <c r="N1570" s="239">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34" t="str">
        <f>IF(ISBLANK(INDEX('Policy Characteristics'!B:B,MATCH($C1571,'Policy Characteristics'!$C:$C,0))),"",INDEX('Policy Characteristics'!B:B,MATCH($C1571,'Policy Characteristics'!$C:$C,0)))</f>
        <v>Methane Capture</v>
      </c>
      <c r="C1571" s="76" t="str">
        <f t="shared" si="44"/>
        <v>Fraction of Methane Capture Opportunities Achieved</v>
      </c>
      <c r="D1571" s="88" t="s">
        <v>1302</v>
      </c>
      <c r="E1571" s="88"/>
      <c r="F1571" t="s">
        <v>999</v>
      </c>
      <c r="G1571" s="88"/>
      <c r="H1571" s="15">
        <v>513</v>
      </c>
      <c r="I1571" s="247" t="s">
        <v>43</v>
      </c>
      <c r="J1571" s="236"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9">
        <f>IF(ISBLANK(INDEX('Policy Characteristics'!F:F,MATCH($C1571,'Policy Characteristics'!$C:$C,0))),"",INDEX('Policy Characteristics'!F:F,MATCH($C1571,'Policy Characteristics'!$C:$C,0)))</f>
        <v>0</v>
      </c>
      <c r="M1571" s="239">
        <f>IF(ISBLANK(INDEX('Policy Characteristics'!G:G,MATCH($C1571,'Policy Characteristics'!$C:$C,0))),"",INDEX('Policy Characteristics'!G:G,MATCH($C1571,'Policy Characteristics'!$C:$C,0)))</f>
        <v>1</v>
      </c>
      <c r="N1571" s="239">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34" t="str">
        <f>IF(ISBLANK(INDEX('Policy Characteristics'!B:B,MATCH($C1572,'Policy Characteristics'!$C:$C,0))),"",INDEX('Policy Characteristics'!B:B,MATCH($C1572,'Policy Characteristics'!$C:$C,0)))</f>
        <v>Methane Capture</v>
      </c>
      <c r="C1572" s="76" t="str">
        <f t="shared" si="44"/>
        <v>Fraction of Methane Capture Opportunities Achieved</v>
      </c>
      <c r="D1572" s="88" t="s">
        <v>1324</v>
      </c>
      <c r="E1572" s="88"/>
      <c r="F1572" t="s">
        <v>1327</v>
      </c>
      <c r="G1572" s="88"/>
      <c r="H1572" s="15">
        <v>514</v>
      </c>
      <c r="I1572" s="247" t="s">
        <v>43</v>
      </c>
      <c r="J1572" s="236"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9">
        <f>IF(ISBLANK(INDEX('Policy Characteristics'!F:F,MATCH($C1572,'Policy Characteristics'!$C:$C,0))),"",INDEX('Policy Characteristics'!F:F,MATCH($C1572,'Policy Characteristics'!$C:$C,0)))</f>
        <v>0</v>
      </c>
      <c r="M1572" s="239">
        <f>IF(ISBLANK(INDEX('Policy Characteristics'!G:G,MATCH($C1572,'Policy Characteristics'!$C:$C,0))),"",INDEX('Policy Characteristics'!G:G,MATCH($C1572,'Policy Characteristics'!$C:$C,0)))</f>
        <v>1</v>
      </c>
      <c r="N1572" s="239">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34" t="str">
        <f>IF(ISBLANK(INDEX('Policy Characteristics'!B:B,MATCH($C1573,'Policy Characteristics'!$C:$C,0))),"",INDEX('Policy Characteristics'!B:B,MATCH($C1573,'Policy Characteristics'!$C:$C,0)))</f>
        <v>Methane Destruction</v>
      </c>
      <c r="C1573" t="s">
        <v>284</v>
      </c>
      <c r="D1573" s="88" t="s">
        <v>1303</v>
      </c>
      <c r="E1573" s="88"/>
      <c r="F1573" t="s">
        <v>1267</v>
      </c>
      <c r="G1573" s="88"/>
      <c r="H1573" s="15">
        <v>1460</v>
      </c>
      <c r="I1573" s="247" t="s">
        <v>43</v>
      </c>
      <c r="J1573" s="236"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9">
        <f>IF(ISBLANK(INDEX('Policy Characteristics'!F:F,MATCH($C1573,'Policy Characteristics'!$C:$C,0))),"",INDEX('Policy Characteristics'!F:F,MATCH($C1573,'Policy Characteristics'!$C:$C,0)))</f>
        <v>0</v>
      </c>
      <c r="M1573" s="239">
        <f>IF(ISBLANK(INDEX('Policy Characteristics'!G:G,MATCH($C1573,'Policy Characteristics'!$C:$C,0))),"",INDEX('Policy Characteristics'!G:G,MATCH($C1573,'Policy Characteristics'!$C:$C,0)))</f>
        <v>1</v>
      </c>
      <c r="N1573" s="239">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34"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1323</v>
      </c>
      <c r="E1574" s="88"/>
      <c r="F1574" t="s">
        <v>1285</v>
      </c>
      <c r="G1574" s="88"/>
      <c r="H1574" s="15">
        <v>1461</v>
      </c>
      <c r="I1574" s="247" t="s">
        <v>43</v>
      </c>
      <c r="J1574" s="236"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9">
        <f>IF(ISBLANK(INDEX('Policy Characteristics'!F:F,MATCH($C1574,'Policy Characteristics'!$C:$C,0))),"",INDEX('Policy Characteristics'!F:F,MATCH($C1574,'Policy Characteristics'!$C:$C,0)))</f>
        <v>0</v>
      </c>
      <c r="M1574" s="239">
        <f>IF(ISBLANK(INDEX('Policy Characteristics'!G:G,MATCH($C1574,'Policy Characteristics'!$C:$C,0))),"",INDEX('Policy Characteristics'!G:G,MATCH($C1574,'Policy Characteristics'!$C:$C,0)))</f>
        <v>1</v>
      </c>
      <c r="N1574" s="239">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34"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1302</v>
      </c>
      <c r="E1575" s="88"/>
      <c r="F1575" t="s">
        <v>999</v>
      </c>
      <c r="G1575" s="88"/>
      <c r="H1575" s="15">
        <v>515</v>
      </c>
      <c r="I1575" s="247" t="s">
        <v>43</v>
      </c>
      <c r="J1575" s="236"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9">
        <f>IF(ISBLANK(INDEX('Policy Characteristics'!F:F,MATCH($C1575,'Policy Characteristics'!$C:$C,0))),"",INDEX('Policy Characteristics'!F:F,MATCH($C1575,'Policy Characteristics'!$C:$C,0)))</f>
        <v>0</v>
      </c>
      <c r="M1575" s="239">
        <f>IF(ISBLANK(INDEX('Policy Characteristics'!G:G,MATCH($C1575,'Policy Characteristics'!$C:$C,0))),"",INDEX('Policy Characteristics'!G:G,MATCH($C1575,'Policy Characteristics'!$C:$C,0)))</f>
        <v>1</v>
      </c>
      <c r="N1575" s="239">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34"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1324</v>
      </c>
      <c r="E1576" s="88"/>
      <c r="F1576" t="s">
        <v>1327</v>
      </c>
      <c r="G1576" s="88"/>
      <c r="H1576" s="15">
        <v>516</v>
      </c>
      <c r="I1576" s="247" t="s">
        <v>43</v>
      </c>
      <c r="J1576" s="236"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9">
        <f>IF(ISBLANK(INDEX('Policy Characteristics'!F:F,MATCH($C1576,'Policy Characteristics'!$C:$C,0))),"",INDEX('Policy Characteristics'!F:F,MATCH($C1576,'Policy Characteristics'!$C:$C,0)))</f>
        <v>0</v>
      </c>
      <c r="M1576" s="239">
        <f>IF(ISBLANK(INDEX('Policy Characteristics'!G:G,MATCH($C1576,'Policy Characteristics'!$C:$C,0))),"",INDEX('Policy Characteristics'!G:G,MATCH($C1576,'Policy Characteristics'!$C:$C,0)))</f>
        <v>1</v>
      </c>
      <c r="N1576" s="239">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34" t="str">
        <f>IF(ISBLANK(INDEX('Policy Characteristics'!B:B,MATCH($C1577,'Policy Characteristics'!$C:$C,0))),"",INDEX('Policy Characteristics'!B:B,MATCH($C1577,'Policy Characteristics'!$C:$C,0)))</f>
        <v>N2O Abatement</v>
      </c>
      <c r="C1577" t="s">
        <v>1458</v>
      </c>
      <c r="D1577" s="88"/>
      <c r="E1577" s="88"/>
      <c r="G1577" s="88"/>
      <c r="H1577" s="15">
        <v>1562</v>
      </c>
      <c r="I1577" s="247" t="s">
        <v>43</v>
      </c>
      <c r="J1577" s="236"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9">
        <f>IF(ISBLANK(INDEX('Policy Characteristics'!F:F,MATCH($C1577,'Policy Characteristics'!$C:$C,0))),"",INDEX('Policy Characteristics'!F:F,MATCH($C1577,'Policy Characteristics'!$C:$C,0)))</f>
        <v>0</v>
      </c>
      <c r="M1577" s="239">
        <f>IF(ISBLANK(INDEX('Policy Characteristics'!G:G,MATCH($C1577,'Policy Characteristics'!$C:$C,0))),"",INDEX('Policy Characteristics'!G:G,MATCH($C1577,'Policy Characteristics'!$C:$C,0)))</f>
        <v>1</v>
      </c>
      <c r="N1577" s="239">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34" t="str">
        <f>IF(ISBLANK(INDEX('Policy Characteristics'!B:B,MATCH($C1578,'Policy Characteristics'!$C:$C,0))),"",INDEX('Policy Characteristics'!B:B,MATCH($C1578,'Policy Characteristics'!$C:$C,0)))</f>
        <v>Non BAU Increase in Process Emissions</v>
      </c>
      <c r="C1578" t="s">
        <v>1969</v>
      </c>
      <c r="D1578" s="88" t="s">
        <v>2591</v>
      </c>
      <c r="E1578" s="88"/>
      <c r="F1578" s="88" t="s">
        <v>2592</v>
      </c>
      <c r="G1578" s="88"/>
      <c r="H1578" s="15">
        <v>2751</v>
      </c>
      <c r="I1578" s="247" t="s">
        <v>44</v>
      </c>
      <c r="J1578" s="236"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9">
        <f>IF(ISBLANK(INDEX('Policy Characteristics'!F:F,MATCH($C1578,'Policy Characteristics'!$C:$C,0))),"",INDEX('Policy Characteristics'!F:F,MATCH($C1578,'Policy Characteristics'!$C:$C,0)))</f>
        <v>0</v>
      </c>
      <c r="M1578" s="239">
        <f>IF(ISBLANK(INDEX('Policy Characteristics'!G:G,MATCH($C1578,'Policy Characteristics'!$C:$C,0))),"",INDEX('Policy Characteristics'!G:G,MATCH($C1578,'Policy Characteristics'!$C:$C,0)))</f>
        <v>1</v>
      </c>
      <c r="N1578" s="239">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34"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2593</v>
      </c>
      <c r="E1579" s="88"/>
      <c r="F1579" s="88" t="s">
        <v>2594</v>
      </c>
      <c r="G1579" s="88"/>
      <c r="H1579" s="15">
        <v>2752</v>
      </c>
      <c r="I1579" s="247" t="s">
        <v>43</v>
      </c>
      <c r="J1579" s="236"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9">
        <f>IF(ISBLANK(INDEX('Policy Characteristics'!F:F,MATCH($C1579,'Policy Characteristics'!$C:$C,0))),"",INDEX('Policy Characteristics'!F:F,MATCH($C1579,'Policy Characteristics'!$C:$C,0)))</f>
        <v>0</v>
      </c>
      <c r="M1579" s="239">
        <f>IF(ISBLANK(INDEX('Policy Characteristics'!G:G,MATCH($C1579,'Policy Characteristics'!$C:$C,0))),"",INDEX('Policy Characteristics'!G:G,MATCH($C1579,'Policy Characteristics'!$C:$C,0)))</f>
        <v>1</v>
      </c>
      <c r="N1579" s="239">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34"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2595</v>
      </c>
      <c r="E1580" s="88"/>
      <c r="F1580" s="88" t="s">
        <v>2596</v>
      </c>
      <c r="G1580" s="88"/>
      <c r="H1580" s="15">
        <v>2753</v>
      </c>
      <c r="I1580" s="247" t="s">
        <v>43</v>
      </c>
      <c r="J1580" s="236"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9">
        <f>IF(ISBLANK(INDEX('Policy Characteristics'!F:F,MATCH($C1580,'Policy Characteristics'!$C:$C,0))),"",INDEX('Policy Characteristics'!F:F,MATCH($C1580,'Policy Characteristics'!$C:$C,0)))</f>
        <v>0</v>
      </c>
      <c r="M1580" s="239">
        <f>IF(ISBLANK(INDEX('Policy Characteristics'!G:G,MATCH($C1580,'Policy Characteristics'!$C:$C,0))),"",INDEX('Policy Characteristics'!G:G,MATCH($C1580,'Policy Characteristics'!$C:$C,0)))</f>
        <v>1</v>
      </c>
      <c r="N1580" s="239">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34"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2597</v>
      </c>
      <c r="E1581" s="88"/>
      <c r="F1581" s="88" t="s">
        <v>2598</v>
      </c>
      <c r="G1581" s="88"/>
      <c r="H1581" s="15">
        <v>2754</v>
      </c>
      <c r="I1581" s="247" t="s">
        <v>43</v>
      </c>
      <c r="J1581" s="236"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9">
        <f>IF(ISBLANK(INDEX('Policy Characteristics'!F:F,MATCH($C1581,'Policy Characteristics'!$C:$C,0))),"",INDEX('Policy Characteristics'!F:F,MATCH($C1581,'Policy Characteristics'!$C:$C,0)))</f>
        <v>0</v>
      </c>
      <c r="M1581" s="239">
        <f>IF(ISBLANK(INDEX('Policy Characteristics'!G:G,MATCH($C1581,'Policy Characteristics'!$C:$C,0))),"",INDEX('Policy Characteristics'!G:G,MATCH($C1581,'Policy Characteristics'!$C:$C,0)))</f>
        <v>1</v>
      </c>
      <c r="N1581" s="239">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34"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2599</v>
      </c>
      <c r="E1582" s="88"/>
      <c r="F1582" s="88" t="s">
        <v>2600</v>
      </c>
      <c r="G1582" s="88"/>
      <c r="H1582" s="15">
        <v>2755</v>
      </c>
      <c r="I1582" s="247" t="s">
        <v>43</v>
      </c>
      <c r="J1582" s="236"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9">
        <f>IF(ISBLANK(INDEX('Policy Characteristics'!F:F,MATCH($C1582,'Policy Characteristics'!$C:$C,0))),"",INDEX('Policy Characteristics'!F:F,MATCH($C1582,'Policy Characteristics'!$C:$C,0)))</f>
        <v>0</v>
      </c>
      <c r="M1582" s="239">
        <f>IF(ISBLANK(INDEX('Policy Characteristics'!G:G,MATCH($C1582,'Policy Characteristics'!$C:$C,0))),"",INDEX('Policy Characteristics'!G:G,MATCH($C1582,'Policy Characteristics'!$C:$C,0)))</f>
        <v>1</v>
      </c>
      <c r="N1582" s="239">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34"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2601</v>
      </c>
      <c r="E1583" s="88"/>
      <c r="F1583" s="88" t="s">
        <v>2602</v>
      </c>
      <c r="G1583" s="88"/>
      <c r="H1583" s="15">
        <v>2756</v>
      </c>
      <c r="I1583" s="247" t="s">
        <v>44</v>
      </c>
      <c r="J1583" s="236"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9">
        <f>IF(ISBLANK(INDEX('Policy Characteristics'!F:F,MATCH($C1583,'Policy Characteristics'!$C:$C,0))),"",INDEX('Policy Characteristics'!F:F,MATCH($C1583,'Policy Characteristics'!$C:$C,0)))</f>
        <v>0</v>
      </c>
      <c r="M1583" s="239">
        <f>IF(ISBLANK(INDEX('Policy Characteristics'!G:G,MATCH($C1583,'Policy Characteristics'!$C:$C,0))),"",INDEX('Policy Characteristics'!G:G,MATCH($C1583,'Policy Characteristics'!$C:$C,0)))</f>
        <v>1</v>
      </c>
      <c r="N1583" s="239">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34"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2603</v>
      </c>
      <c r="E1584" s="88"/>
      <c r="F1584" s="88" t="s">
        <v>2604</v>
      </c>
      <c r="G1584" s="88"/>
      <c r="H1584" s="15">
        <v>2757</v>
      </c>
      <c r="I1584" s="247" t="s">
        <v>44</v>
      </c>
      <c r="J1584" s="236"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9">
        <f>IF(ISBLANK(INDEX('Policy Characteristics'!F:F,MATCH($C1584,'Policy Characteristics'!$C:$C,0))),"",INDEX('Policy Characteristics'!F:F,MATCH($C1584,'Policy Characteristics'!$C:$C,0)))</f>
        <v>0</v>
      </c>
      <c r="M1584" s="239">
        <f>IF(ISBLANK(INDEX('Policy Characteristics'!G:G,MATCH($C1584,'Policy Characteristics'!$C:$C,0))),"",INDEX('Policy Characteristics'!G:G,MATCH($C1584,'Policy Characteristics'!$C:$C,0)))</f>
        <v>1</v>
      </c>
      <c r="N1584" s="239">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34"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2605</v>
      </c>
      <c r="E1585" s="88"/>
      <c r="F1585" s="88" t="s">
        <v>2606</v>
      </c>
      <c r="G1585" s="88"/>
      <c r="H1585" s="15">
        <v>2758</v>
      </c>
      <c r="I1585" s="247" t="s">
        <v>44</v>
      </c>
      <c r="J1585" s="236"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9">
        <f>IF(ISBLANK(INDEX('Policy Characteristics'!F:F,MATCH($C1585,'Policy Characteristics'!$C:$C,0))),"",INDEX('Policy Characteristics'!F:F,MATCH($C1585,'Policy Characteristics'!$C:$C,0)))</f>
        <v>0</v>
      </c>
      <c r="M1585" s="239">
        <f>IF(ISBLANK(INDEX('Policy Characteristics'!G:G,MATCH($C1585,'Policy Characteristics'!$C:$C,0))),"",INDEX('Policy Characteristics'!G:G,MATCH($C1585,'Policy Characteristics'!$C:$C,0)))</f>
        <v>1</v>
      </c>
      <c r="N1585" s="239">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34"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2607</v>
      </c>
      <c r="E1586" s="88"/>
      <c r="F1586" s="88" t="s">
        <v>2608</v>
      </c>
      <c r="G1586" s="88"/>
      <c r="H1586" s="15">
        <v>2759</v>
      </c>
      <c r="I1586" s="247" t="s">
        <v>44</v>
      </c>
      <c r="J1586" s="236"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9">
        <f>IF(ISBLANK(INDEX('Policy Characteristics'!F:F,MATCH($C1586,'Policy Characteristics'!$C:$C,0))),"",INDEX('Policy Characteristics'!F:F,MATCH($C1586,'Policy Characteristics'!$C:$C,0)))</f>
        <v>0</v>
      </c>
      <c r="M1586" s="239">
        <f>IF(ISBLANK(INDEX('Policy Characteristics'!G:G,MATCH($C1586,'Policy Characteristics'!$C:$C,0))),"",INDEX('Policy Characteristics'!G:G,MATCH($C1586,'Policy Characteristics'!$C:$C,0)))</f>
        <v>1</v>
      </c>
      <c r="N1586" s="239">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34"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2609</v>
      </c>
      <c r="E1587" s="88"/>
      <c r="F1587" s="88" t="s">
        <v>2610</v>
      </c>
      <c r="G1587" s="88"/>
      <c r="H1587" s="15">
        <v>2760</v>
      </c>
      <c r="I1587" s="247" t="s">
        <v>44</v>
      </c>
      <c r="J1587" s="236"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9">
        <f>IF(ISBLANK(INDEX('Policy Characteristics'!F:F,MATCH($C1587,'Policy Characteristics'!$C:$C,0))),"",INDEX('Policy Characteristics'!F:F,MATCH($C1587,'Policy Characteristics'!$C:$C,0)))</f>
        <v>0</v>
      </c>
      <c r="M1587" s="239">
        <f>IF(ISBLANK(INDEX('Policy Characteristics'!G:G,MATCH($C1587,'Policy Characteristics'!$C:$C,0))),"",INDEX('Policy Characteristics'!G:G,MATCH($C1587,'Policy Characteristics'!$C:$C,0)))</f>
        <v>1</v>
      </c>
      <c r="N1587" s="239">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34"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2611</v>
      </c>
      <c r="E1588" s="88"/>
      <c r="F1588" s="88" t="s">
        <v>2612</v>
      </c>
      <c r="G1588" s="88"/>
      <c r="H1588" s="15">
        <v>2761</v>
      </c>
      <c r="I1588" s="247" t="s">
        <v>44</v>
      </c>
      <c r="J1588" s="236"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9">
        <f>IF(ISBLANK(INDEX('Policy Characteristics'!F:F,MATCH($C1588,'Policy Characteristics'!$C:$C,0))),"",INDEX('Policy Characteristics'!F:F,MATCH($C1588,'Policy Characteristics'!$C:$C,0)))</f>
        <v>0</v>
      </c>
      <c r="M1588" s="239">
        <f>IF(ISBLANK(INDEX('Policy Characteristics'!G:G,MATCH($C1588,'Policy Characteristics'!$C:$C,0))),"",INDEX('Policy Characteristics'!G:G,MATCH($C1588,'Policy Characteristics'!$C:$C,0)))</f>
        <v>1</v>
      </c>
      <c r="N1588" s="239">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34"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2613</v>
      </c>
      <c r="E1589" s="88"/>
      <c r="F1589" s="88" t="s">
        <v>2614</v>
      </c>
      <c r="G1589" s="88"/>
      <c r="H1589" s="15">
        <v>2762</v>
      </c>
      <c r="I1589" s="247" t="s">
        <v>44</v>
      </c>
      <c r="J1589" s="236"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9">
        <f>IF(ISBLANK(INDEX('Policy Characteristics'!F:F,MATCH($C1589,'Policy Characteristics'!$C:$C,0))),"",INDEX('Policy Characteristics'!F:F,MATCH($C1589,'Policy Characteristics'!$C:$C,0)))</f>
        <v>0</v>
      </c>
      <c r="M1589" s="239">
        <f>IF(ISBLANK(INDEX('Policy Characteristics'!G:G,MATCH($C1589,'Policy Characteristics'!$C:$C,0))),"",INDEX('Policy Characteristics'!G:G,MATCH($C1589,'Policy Characteristics'!$C:$C,0)))</f>
        <v>1</v>
      </c>
      <c r="N1589" s="239">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34"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2615</v>
      </c>
      <c r="E1590" s="88"/>
      <c r="F1590" s="88" t="s">
        <v>2616</v>
      </c>
      <c r="G1590" s="88"/>
      <c r="H1590" s="15">
        <v>2763</v>
      </c>
      <c r="I1590" s="247" t="s">
        <v>44</v>
      </c>
      <c r="J1590" s="236"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9">
        <f>IF(ISBLANK(INDEX('Policy Characteristics'!F:F,MATCH($C1590,'Policy Characteristics'!$C:$C,0))),"",INDEX('Policy Characteristics'!F:F,MATCH($C1590,'Policy Characteristics'!$C:$C,0)))</f>
        <v>0</v>
      </c>
      <c r="M1590" s="239">
        <f>IF(ISBLANK(INDEX('Policy Characteristics'!G:G,MATCH($C1590,'Policy Characteristics'!$C:$C,0))),"",INDEX('Policy Characteristics'!G:G,MATCH($C1590,'Policy Characteristics'!$C:$C,0)))</f>
        <v>1</v>
      </c>
      <c r="N1590" s="239">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34"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2617</v>
      </c>
      <c r="E1591" s="88"/>
      <c r="F1591" s="88" t="s">
        <v>1010</v>
      </c>
      <c r="G1591" s="88"/>
      <c r="H1591" s="15">
        <v>2764</v>
      </c>
      <c r="I1591" s="247" t="s">
        <v>43</v>
      </c>
      <c r="J1591" s="236"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9">
        <f>IF(ISBLANK(INDEX('Policy Characteristics'!F:F,MATCH($C1591,'Policy Characteristics'!$C:$C,0))),"",INDEX('Policy Characteristics'!F:F,MATCH($C1591,'Policy Characteristics'!$C:$C,0)))</f>
        <v>0</v>
      </c>
      <c r="M1591" s="239">
        <f>IF(ISBLANK(INDEX('Policy Characteristics'!G:G,MATCH($C1591,'Policy Characteristics'!$C:$C,0))),"",INDEX('Policy Characteristics'!G:G,MATCH($C1591,'Policy Characteristics'!$C:$C,0)))</f>
        <v>1</v>
      </c>
      <c r="N1591" s="239">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34"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2618</v>
      </c>
      <c r="E1592" s="88"/>
      <c r="F1592" s="88" t="s">
        <v>133</v>
      </c>
      <c r="G1592" s="88"/>
      <c r="H1592" s="15">
        <v>2765</v>
      </c>
      <c r="I1592" s="247" t="s">
        <v>43</v>
      </c>
      <c r="J1592" s="236"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9">
        <f>IF(ISBLANK(INDEX('Policy Characteristics'!F:F,MATCH($C1592,'Policy Characteristics'!$C:$C,0))),"",INDEX('Policy Characteristics'!F:F,MATCH($C1592,'Policy Characteristics'!$C:$C,0)))</f>
        <v>0</v>
      </c>
      <c r="M1592" s="239">
        <f>IF(ISBLANK(INDEX('Policy Characteristics'!G:G,MATCH($C1592,'Policy Characteristics'!$C:$C,0))),"",INDEX('Policy Characteristics'!G:G,MATCH($C1592,'Policy Characteristics'!$C:$C,0)))</f>
        <v>1</v>
      </c>
      <c r="N1592" s="239">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34"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2619</v>
      </c>
      <c r="E1593" s="88"/>
      <c r="F1593" s="88" t="s">
        <v>2620</v>
      </c>
      <c r="G1593" s="88"/>
      <c r="H1593" s="15">
        <v>2766</v>
      </c>
      <c r="I1593" s="247" t="s">
        <v>44</v>
      </c>
      <c r="J1593" s="236"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9">
        <f>IF(ISBLANK(INDEX('Policy Characteristics'!F:F,MATCH($C1593,'Policy Characteristics'!$C:$C,0))),"",INDEX('Policy Characteristics'!F:F,MATCH($C1593,'Policy Characteristics'!$C:$C,0)))</f>
        <v>0</v>
      </c>
      <c r="M1593" s="239">
        <f>IF(ISBLANK(INDEX('Policy Characteristics'!G:G,MATCH($C1593,'Policy Characteristics'!$C:$C,0))),"",INDEX('Policy Characteristics'!G:G,MATCH($C1593,'Policy Characteristics'!$C:$C,0)))</f>
        <v>1</v>
      </c>
      <c r="N1593" s="239">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34"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2621</v>
      </c>
      <c r="E1594" s="88"/>
      <c r="F1594" s="88" t="s">
        <v>2622</v>
      </c>
      <c r="G1594" s="88"/>
      <c r="H1594" s="15">
        <v>2767</v>
      </c>
      <c r="I1594" s="247" t="s">
        <v>44</v>
      </c>
      <c r="J1594" s="236"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9">
        <f>IF(ISBLANK(INDEX('Policy Characteristics'!F:F,MATCH($C1594,'Policy Characteristics'!$C:$C,0))),"",INDEX('Policy Characteristics'!F:F,MATCH($C1594,'Policy Characteristics'!$C:$C,0)))</f>
        <v>0</v>
      </c>
      <c r="M1594" s="239">
        <f>IF(ISBLANK(INDEX('Policy Characteristics'!G:G,MATCH($C1594,'Policy Characteristics'!$C:$C,0))),"",INDEX('Policy Characteristics'!G:G,MATCH($C1594,'Policy Characteristics'!$C:$C,0)))</f>
        <v>1</v>
      </c>
      <c r="N1594" s="239">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34"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2623</v>
      </c>
      <c r="E1595" s="88"/>
      <c r="F1595" s="88" t="s">
        <v>2624</v>
      </c>
      <c r="G1595" s="88"/>
      <c r="H1595" s="15">
        <v>2768</v>
      </c>
      <c r="I1595" s="247" t="s">
        <v>44</v>
      </c>
      <c r="J1595" s="236"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9">
        <f>IF(ISBLANK(INDEX('Policy Characteristics'!F:F,MATCH($C1595,'Policy Characteristics'!$C:$C,0))),"",INDEX('Policy Characteristics'!F:F,MATCH($C1595,'Policy Characteristics'!$C:$C,0)))</f>
        <v>0</v>
      </c>
      <c r="M1595" s="239">
        <f>IF(ISBLANK(INDEX('Policy Characteristics'!G:G,MATCH($C1595,'Policy Characteristics'!$C:$C,0))),"",INDEX('Policy Characteristics'!G:G,MATCH($C1595,'Policy Characteristics'!$C:$C,0)))</f>
        <v>1</v>
      </c>
      <c r="N1595" s="239">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34"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7" t="s">
        <v>43</v>
      </c>
      <c r="J1596" s="236"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9">
        <f>IF(ISBLANK(INDEX('Policy Characteristics'!F:F,MATCH($C1596,'Policy Characteristics'!$C:$C,0))),"",INDEX('Policy Characteristics'!F:F,MATCH($C1596,'Policy Characteristics'!$C:$C,0)))</f>
        <v>0</v>
      </c>
      <c r="M1596" s="239">
        <f>IF(ISBLANK(INDEX('Policy Characteristics'!G:G,MATCH($C1596,'Policy Characteristics'!$C:$C,0))),"",INDEX('Policy Characteristics'!G:G,MATCH($C1596,'Policy Characteristics'!$C:$C,0)))</f>
        <v>1</v>
      </c>
      <c r="N1596" s="239">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34"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7" t="s">
        <v>43</v>
      </c>
      <c r="J1597" s="236"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9">
        <f>IF(ISBLANK(INDEX('Policy Characteristics'!F:F,MATCH($C1597,'Policy Characteristics'!$C:$C,0))),"",INDEX('Policy Characteristics'!F:F,MATCH($C1597,'Policy Characteristics'!$C:$C,0)))</f>
        <v>0</v>
      </c>
      <c r="M1597" s="239">
        <f>IF(ISBLANK(INDEX('Policy Characteristics'!G:G,MATCH($C1597,'Policy Characteristics'!$C:$C,0))),"",INDEX('Policy Characteristics'!G:G,MATCH($C1597,'Policy Characteristics'!$C:$C,0)))</f>
        <v>1</v>
      </c>
      <c r="N1597" s="239">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34"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7" t="s">
        <v>43</v>
      </c>
      <c r="J1598" s="236"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9">
        <f>IF(ISBLANK(INDEX('Policy Characteristics'!F:F,MATCH($C1598,'Policy Characteristics'!$C:$C,0))),"",INDEX('Policy Characteristics'!F:F,MATCH($C1598,'Policy Characteristics'!$C:$C,0)))</f>
        <v>0</v>
      </c>
      <c r="M1598" s="239">
        <f>IF(ISBLANK(INDEX('Policy Characteristics'!G:G,MATCH($C1598,'Policy Characteristics'!$C:$C,0))),"",INDEX('Policy Characteristics'!G:G,MATCH($C1598,'Policy Characteristics'!$C:$C,0)))</f>
        <v>1</v>
      </c>
      <c r="N1598" s="239">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34"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7" t="s">
        <v>43</v>
      </c>
      <c r="J1599" s="236"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9">
        <f>IF(ISBLANK(INDEX('Policy Characteristics'!F:F,MATCH($C1599,'Policy Characteristics'!$C:$C,0))),"",INDEX('Policy Characteristics'!F:F,MATCH($C1599,'Policy Characteristics'!$C:$C,0)))</f>
        <v>0</v>
      </c>
      <c r="M1599" s="239">
        <f>IF(ISBLANK(INDEX('Policy Characteristics'!G:G,MATCH($C1599,'Policy Characteristics'!$C:$C,0))),"",INDEX('Policy Characteristics'!G:G,MATCH($C1599,'Policy Characteristics'!$C:$C,0)))</f>
        <v>1</v>
      </c>
      <c r="N1599" s="239">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34"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7" t="s">
        <v>43</v>
      </c>
      <c r="J1600" s="236"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9">
        <f>IF(ISBLANK(INDEX('Policy Characteristics'!F:F,MATCH($C1600,'Policy Characteristics'!$C:$C,0))),"",INDEX('Policy Characteristics'!F:F,MATCH($C1600,'Policy Characteristics'!$C:$C,0)))</f>
        <v>0</v>
      </c>
      <c r="M1600" s="239">
        <f>IF(ISBLANK(INDEX('Policy Characteristics'!G:G,MATCH($C1600,'Policy Characteristics'!$C:$C,0))),"",INDEX('Policy Characteristics'!G:G,MATCH($C1600,'Policy Characteristics'!$C:$C,0)))</f>
        <v>1</v>
      </c>
      <c r="N1600" s="239">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34"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35" t="s">
        <v>44</v>
      </c>
      <c r="J1601" s="236"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9">
        <f>IF(ISBLANK(INDEX('Policy Characteristics'!F:F,MATCH($C1601,'Policy Characteristics'!$C:$C,0))),"",INDEX('Policy Characteristics'!F:F,MATCH($C1601,'Policy Characteristics'!$C:$C,0)))</f>
        <v>0</v>
      </c>
      <c r="M1601" s="239">
        <f>IF(ISBLANK(INDEX('Policy Characteristics'!G:G,MATCH($C1601,'Policy Characteristics'!$C:$C,0))),"",INDEX('Policy Characteristics'!G:G,MATCH($C1601,'Policy Characteristics'!$C:$C,0)))</f>
        <v>1</v>
      </c>
      <c r="N1601" s="239">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34"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7" t="s">
        <v>43</v>
      </c>
      <c r="J1602" s="236"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9">
        <f>IF(ISBLANK(INDEX('Policy Characteristics'!F:F,MATCH($C1602,'Policy Characteristics'!$C:$C,0))),"",INDEX('Policy Characteristics'!F:F,MATCH($C1602,'Policy Characteristics'!$C:$C,0)))</f>
        <v>0</v>
      </c>
      <c r="M1602" s="239">
        <f>IF(ISBLANK(INDEX('Policy Characteristics'!G:G,MATCH($C1602,'Policy Characteristics'!$C:$C,0))),"",INDEX('Policy Characteristics'!G:G,MATCH($C1602,'Policy Characteristics'!$C:$C,0)))</f>
        <v>1</v>
      </c>
      <c r="N1602" s="239">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34"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7" t="s">
        <v>43</v>
      </c>
      <c r="J1603" s="236"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9">
        <f>IF(ISBLANK(INDEX('Policy Characteristics'!F:F,MATCH($C1603,'Policy Characteristics'!$C:$C,0))),"",INDEX('Policy Characteristics'!F:F,MATCH($C1603,'Policy Characteristics'!$C:$C,0)))</f>
        <v>0</v>
      </c>
      <c r="M1603" s="239">
        <f>IF(ISBLANK(INDEX('Policy Characteristics'!G:G,MATCH($C1603,'Policy Characteristics'!$C:$C,0))),"",INDEX('Policy Characteristics'!G:G,MATCH($C1603,'Policy Characteristics'!$C:$C,0)))</f>
        <v>1</v>
      </c>
      <c r="N1603" s="239">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34"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7" t="s">
        <v>43</v>
      </c>
      <c r="J1604" s="236"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9">
        <f>IF(ISBLANK(INDEX('Policy Characteristics'!F:F,MATCH($C1604,'Policy Characteristics'!$C:$C,0))),"",INDEX('Policy Characteristics'!F:F,MATCH($C1604,'Policy Characteristics'!$C:$C,0)))</f>
        <v>0</v>
      </c>
      <c r="M1604" s="239">
        <f>IF(ISBLANK(INDEX('Policy Characteristics'!G:G,MATCH($C1604,'Policy Characteristics'!$C:$C,0))),"",INDEX('Policy Characteristics'!G:G,MATCH($C1604,'Policy Characteristics'!$C:$C,0)))</f>
        <v>1</v>
      </c>
      <c r="N1604" s="239">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34"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7" t="s">
        <v>43</v>
      </c>
      <c r="J1605" s="236"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9">
        <f>IF(ISBLANK(INDEX('Policy Characteristics'!F:F,MATCH($C1605,'Policy Characteristics'!$C:$C,0))),"",INDEX('Policy Characteristics'!F:F,MATCH($C1605,'Policy Characteristics'!$C:$C,0)))</f>
        <v>0</v>
      </c>
      <c r="M1605" s="239">
        <f>IF(ISBLANK(INDEX('Policy Characteristics'!G:G,MATCH($C1605,'Policy Characteristics'!$C:$C,0))),"",INDEX('Policy Characteristics'!G:G,MATCH($C1605,'Policy Characteristics'!$C:$C,0)))</f>
        <v>1</v>
      </c>
      <c r="N1605" s="239">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34" t="str">
        <f>IF(ISBLANK(INDEX('Policy Characteristics'!B:B,MATCH($C1606,'Policy Characteristics'!$C:$C,0))),"",INDEX('Policy Characteristics'!B:B,MATCH($C1606,'Policy Characteristics'!$C:$C,0)))</f>
        <v>Avoid Deforestation</v>
      </c>
      <c r="C1606" t="s">
        <v>435</v>
      </c>
      <c r="D1606" s="88"/>
      <c r="E1606" s="88"/>
      <c r="F1606" s="88"/>
      <c r="G1606" s="88"/>
      <c r="H1606" s="15">
        <v>705</v>
      </c>
      <c r="I1606" s="235" t="s">
        <v>44</v>
      </c>
      <c r="J1606" s="236"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9">
        <f>IF(ISBLANK(INDEX('Policy Characteristics'!F:F,MATCH($C1606,'Policy Characteristics'!$C:$C,0))),"",INDEX('Policy Characteristics'!F:F,MATCH($C1606,'Policy Characteristics'!$C:$C,0)))</f>
        <v>0</v>
      </c>
      <c r="M1606" s="239">
        <f>IF(ISBLANK(INDEX('Policy Characteristics'!G:G,MATCH($C1606,'Policy Characteristics'!$C:$C,0))),"",INDEX('Policy Characteristics'!G:G,MATCH($C1606,'Policy Characteristics'!$C:$C,0)))</f>
        <v>1</v>
      </c>
      <c r="N1606" s="239">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34"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35" t="s">
        <v>43</v>
      </c>
      <c r="J1607" s="236"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9">
        <f>IF(ISBLANK(INDEX('Policy Characteristics'!F:F,MATCH($C1607,'Policy Characteristics'!$C:$C,0))),"",INDEX('Policy Characteristics'!F:F,MATCH($C1607,'Policy Characteristics'!$C:$C,0)))</f>
        <v>0</v>
      </c>
      <c r="M1607" s="239">
        <f>IF(ISBLANK(INDEX('Policy Characteristics'!G:G,MATCH($C1607,'Policy Characteristics'!$C:$C,0))),"",INDEX('Policy Characteristics'!G:G,MATCH($C1607,'Policy Characteristics'!$C:$C,0)))</f>
        <v>1</v>
      </c>
      <c r="N1607" s="239">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34" t="str">
        <f>IF(ISBLANK(INDEX('Policy Characteristics'!B:B,MATCH($C1608,'Policy Characteristics'!$C:$C,0))),"",INDEX('Policy Characteristics'!B:B,MATCH($C1608,'Policy Characteristics'!$C:$C,0)))</f>
        <v>Forest Set-Asides</v>
      </c>
      <c r="C1608" t="s">
        <v>429</v>
      </c>
      <c r="D1608" s="88"/>
      <c r="E1608" s="88"/>
      <c r="F1608" s="88"/>
      <c r="G1608" s="88"/>
      <c r="H1608" s="15">
        <v>61</v>
      </c>
      <c r="I1608" s="247" t="s">
        <v>44</v>
      </c>
      <c r="J1608" s="236"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9">
        <f>IF(ISBLANK(INDEX('Policy Characteristics'!F:F,MATCH($C1608,'Policy Characteristics'!$C:$C,0))),"",INDEX('Policy Characteristics'!F:F,MATCH($C1608,'Policy Characteristics'!$C:$C,0)))</f>
        <v>0</v>
      </c>
      <c r="M1608" s="239">
        <f>IF(ISBLANK(INDEX('Policy Characteristics'!G:G,MATCH($C1608,'Policy Characteristics'!$C:$C,0))),"",INDEX('Policy Characteristics'!G:G,MATCH($C1608,'Policy Characteristics'!$C:$C,0)))</f>
        <v>1</v>
      </c>
      <c r="N1608" s="239">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34"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7" t="s">
        <v>43</v>
      </c>
      <c r="J1609" s="236"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9">
        <f>IF(ISBLANK(INDEX('Policy Characteristics'!F:F,MATCH($C1609,'Policy Characteristics'!$C:$C,0))),"",INDEX('Policy Characteristics'!F:F,MATCH($C1609,'Policy Characteristics'!$C:$C,0)))</f>
        <v>0</v>
      </c>
      <c r="M1609" s="239">
        <f>IF(ISBLANK(INDEX('Policy Characteristics'!G:G,MATCH($C1609,'Policy Characteristics'!$C:$C,0))),"",INDEX('Policy Characteristics'!G:G,MATCH($C1609,'Policy Characteristics'!$C:$C,0)))</f>
        <v>1</v>
      </c>
      <c r="N1609" s="239">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34" t="str">
        <f>IF(ISBLANK(INDEX('Policy Characteristics'!B:B,MATCH($C1610,'Policy Characteristics'!$C:$C,0))),"",INDEX('Policy Characteristics'!B:B,MATCH($C1610,'Policy Characteristics'!$C:$C,0)))</f>
        <v>Improved Soil Measures</v>
      </c>
      <c r="C1610" t="s">
        <v>1538</v>
      </c>
      <c r="D1610" s="88"/>
      <c r="E1610" s="88"/>
      <c r="F1610" s="88"/>
      <c r="G1610" s="88"/>
      <c r="H1610" s="15">
        <v>1654</v>
      </c>
      <c r="I1610" s="247" t="s">
        <v>44</v>
      </c>
      <c r="J1610" s="236"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9">
        <f>IF(ISBLANK(INDEX('Policy Characteristics'!F:F,MATCH($C1610,'Policy Characteristics'!$C:$C,0))),"",INDEX('Policy Characteristics'!F:F,MATCH($C1610,'Policy Characteristics'!$C:$C,0)))</f>
        <v>0</v>
      </c>
      <c r="M1610" s="239">
        <f>IF(ISBLANK(INDEX('Policy Characteristics'!G:G,MATCH($C1610,'Policy Characteristics'!$C:$C,0))),"",INDEX('Policy Characteristics'!G:G,MATCH($C1610,'Policy Characteristics'!$C:$C,0)))</f>
        <v>1</v>
      </c>
      <c r="N1610" s="239">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34"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7" t="s">
        <v>43</v>
      </c>
      <c r="J1611" s="236"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9">
        <f>IF(ISBLANK(INDEX('Policy Characteristics'!F:F,MATCH($C1611,'Policy Characteristics'!$C:$C,0))),"",INDEX('Policy Characteristics'!F:F,MATCH($C1611,'Policy Characteristics'!$C:$C,0)))</f>
        <v>0</v>
      </c>
      <c r="M1611" s="239">
        <f>IF(ISBLANK(INDEX('Policy Characteristics'!G:G,MATCH($C1611,'Policy Characteristics'!$C:$C,0))),"",INDEX('Policy Characteristics'!G:G,MATCH($C1611,'Policy Characteristics'!$C:$C,0)))</f>
        <v>1</v>
      </c>
      <c r="N1611" s="239">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34" t="str">
        <f>IF(ISBLANK(INDEX('Policy Characteristics'!B:B,MATCH($C1612,'Policy Characteristics'!$C:$C,0))),"",INDEX('Policy Characteristics'!B:B,MATCH($C1612,'Policy Characteristics'!$C:$C,0)))</f>
        <v>Livestock Measures</v>
      </c>
      <c r="C1612" t="s">
        <v>1043</v>
      </c>
      <c r="D1612" s="88"/>
      <c r="E1612" s="88"/>
      <c r="F1612" s="88"/>
      <c r="G1612" s="88"/>
      <c r="H1612" s="15">
        <v>64</v>
      </c>
      <c r="I1612" s="247" t="s">
        <v>43</v>
      </c>
      <c r="J1612" s="236"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9">
        <f>IF(ISBLANK(INDEX('Policy Characteristics'!F:F,MATCH($C1612,'Policy Characteristics'!$C:$C,0))),"",INDEX('Policy Characteristics'!F:F,MATCH($C1612,'Policy Characteristics'!$C:$C,0)))</f>
        <v>0</v>
      </c>
      <c r="M1612" s="239">
        <f>IF(ISBLANK(INDEX('Policy Characteristics'!G:G,MATCH($C1612,'Policy Characteristics'!$C:$C,0))),"",INDEX('Policy Characteristics'!G:G,MATCH($C1612,'Policy Characteristics'!$C:$C,0)))</f>
        <v>1</v>
      </c>
      <c r="N1612" s="239">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34" t="str">
        <f>IF(ISBLANK(INDEX('Policy Characteristics'!B:B,MATCH($C1613,'Policy Characteristics'!$C:$C,0))),"",INDEX('Policy Characteristics'!B:B,MATCH($C1613,'Policy Characteristics'!$C:$C,0)))</f>
        <v>Wetland Restoration</v>
      </c>
      <c r="C1613" t="s">
        <v>431</v>
      </c>
      <c r="D1613" s="88"/>
      <c r="E1613" s="88"/>
      <c r="F1613" s="88"/>
      <c r="G1613" s="88"/>
      <c r="H1613" s="15">
        <v>178</v>
      </c>
      <c r="I1613" s="247" t="s">
        <v>43</v>
      </c>
      <c r="J1613" s="236"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9">
        <f>IF(ISBLANK(INDEX('Policy Characteristics'!F:F,MATCH($C1613,'Policy Characteristics'!$C:$C,0))),"",INDEX('Policy Characteristics'!F:F,MATCH($C1613,'Policy Characteristics'!$C:$C,0)))</f>
        <v>0</v>
      </c>
      <c r="M1613" s="239">
        <f>IF(ISBLANK(INDEX('Policy Characteristics'!G:G,MATCH($C1613,'Policy Characteristics'!$C:$C,0))),"",INDEX('Policy Characteristics'!G:G,MATCH($C1613,'Policy Characteristics'!$C:$C,0)))</f>
        <v>1</v>
      </c>
      <c r="N1613" s="239">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34"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7" t="s">
        <v>43</v>
      </c>
      <c r="J1614" s="236"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9">
        <f>IF(ISBLANK(INDEX('Policy Characteristics'!F:F,MATCH($C1614,'Policy Characteristics'!$C:$C,0))),"",INDEX('Policy Characteristics'!F:F,MATCH($C1614,'Policy Characteristics'!$C:$C,0)))</f>
        <v>0</v>
      </c>
      <c r="M1614" s="239">
        <f>IF(ISBLANK(INDEX('Policy Characteristics'!G:G,MATCH($C1614,'Policy Characteristics'!$C:$C,0))),"",INDEX('Policy Characteristics'!G:G,MATCH($C1614,'Policy Characteristics'!$C:$C,0)))</f>
        <v>1</v>
      </c>
      <c r="N1614" s="239">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34"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35" t="s">
        <v>43</v>
      </c>
      <c r="J1615" s="236"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9">
        <f>IF(ISBLANK(INDEX('Policy Characteristics'!F:F,MATCH($C1615,'Policy Characteristics'!$C:$C,0))),"",INDEX('Policy Characteristics'!F:F,MATCH($C1615,'Policy Characteristics'!$C:$C,0)))</f>
        <v>0</v>
      </c>
      <c r="M1615" s="239">
        <f>IF(ISBLANK(INDEX('Policy Characteristics'!G:G,MATCH($C1615,'Policy Characteristics'!$C:$C,0))),"",INDEX('Policy Characteristics'!G:G,MATCH($C1615,'Policy Characteristics'!$C:$C,0)))</f>
        <v>1</v>
      </c>
      <c r="N1615" s="239">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34"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35" t="s">
        <v>43</v>
      </c>
      <c r="J1616" s="236"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9">
        <f>IF(ISBLANK(INDEX('Policy Characteristics'!F:F,MATCH($C1616,'Policy Characteristics'!$C:$C,0))),"",INDEX('Policy Characteristics'!F:F,MATCH($C1616,'Policy Characteristics'!$C:$C,0)))</f>
        <v>0</v>
      </c>
      <c r="M1616" s="239">
        <f>IF(ISBLANK(INDEX('Policy Characteristics'!G:G,MATCH($C1616,'Policy Characteristics'!$C:$C,0))),"",INDEX('Policy Characteristics'!G:G,MATCH($C1616,'Policy Characteristics'!$C:$C,0)))</f>
        <v>1</v>
      </c>
      <c r="N1616" s="239">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34"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35" t="s">
        <v>43</v>
      </c>
      <c r="J1617" s="236"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9">
        <f>IF(ISBLANK(INDEX('Policy Characteristics'!F:F,MATCH($C1617,'Policy Characteristics'!$C:$C,0))),"",INDEX('Policy Characteristics'!F:F,MATCH($C1617,'Policy Characteristics'!$C:$C,0)))</f>
        <v>0</v>
      </c>
      <c r="M1617" s="239">
        <f>IF(ISBLANK(INDEX('Policy Characteristics'!G:G,MATCH($C1617,'Policy Characteristics'!$C:$C,0))),"",INDEX('Policy Characteristics'!G:G,MATCH($C1617,'Policy Characteristics'!$C:$C,0)))</f>
        <v>1</v>
      </c>
      <c r="N1617" s="239">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34" t="str">
        <f>IF(ISBLANK(INDEX('Policy Characteristics'!B:B,MATCH($C1618,'Policy Characteristics'!$C:$C,0))),"",INDEX('Policy Characteristics'!B:B,MATCH($C1618,'Policy Characteristics'!$C:$C,0)))</f>
        <v>Non BAU Hydrogen Production Shifting</v>
      </c>
      <c r="C1618" t="s">
        <v>1970</v>
      </c>
      <c r="D1618" s="78"/>
      <c r="E1618" s="78"/>
      <c r="F1618" s="78"/>
      <c r="G1618" s="78"/>
      <c r="H1618" s="15">
        <v>2722</v>
      </c>
      <c r="I1618" s="235" t="s">
        <v>43</v>
      </c>
      <c r="J1618" s="236"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9">
        <f>IF(ISBLANK(INDEX('Policy Characteristics'!F:F,MATCH($C1618,'Policy Characteristics'!$C:$C,0))),"",INDEX('Policy Characteristics'!F:F,MATCH($C1618,'Policy Characteristics'!$C:$C,0)))</f>
        <v>0</v>
      </c>
      <c r="M1618" s="239">
        <f>IF(ISBLANK(INDEX('Policy Characteristics'!G:G,MATCH($C1618,'Policy Characteristics'!$C:$C,0))),"",INDEX('Policy Characteristics'!G:G,MATCH($C1618,'Policy Characteristics'!$C:$C,0)))</f>
        <v>1</v>
      </c>
      <c r="N1618" s="239">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34"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7" t="s">
        <v>43</v>
      </c>
      <c r="J1619" s="236"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34"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7" t="s">
        <v>43</v>
      </c>
      <c r="J1620" s="236"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34"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7" t="s">
        <v>43</v>
      </c>
      <c r="J1621" s="236"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34"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7" t="s">
        <v>43</v>
      </c>
      <c r="J1622" s="236"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34"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7" t="s">
        <v>43</v>
      </c>
      <c r="J1623" s="236"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34"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7" t="s">
        <v>43</v>
      </c>
      <c r="J1624" s="236"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34"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35" t="s">
        <v>44</v>
      </c>
      <c r="J1625" s="236"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9">
        <f>IF(ISBLANK(INDEX('Policy Characteristics'!F:F,MATCH($C1625,'Policy Characteristics'!$C:$C,0))),"",INDEX('Policy Characteristics'!F:F,MATCH($C1625,'Policy Characteristics'!$C:$C,0)))</f>
        <v>0</v>
      </c>
      <c r="M1625" s="239">
        <f>IF(ISBLANK(INDEX('Policy Characteristics'!G:G,MATCH($C1625,'Policy Characteristics'!$C:$C,0))),"",INDEX('Policy Characteristics'!G:G,MATCH($C1625,'Policy Characteristics'!$C:$C,0)))</f>
        <v>1</v>
      </c>
      <c r="N1625" s="239">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34"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35" t="s">
        <v>43</v>
      </c>
      <c r="J1626" s="236"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9">
        <f>IF(ISBLANK(INDEX('Policy Characteristics'!F:F,MATCH($C1626,'Policy Characteristics'!$C:$C,0))),"",INDEX('Policy Characteristics'!F:F,MATCH($C1626,'Policy Characteristics'!$C:$C,0)))</f>
        <v>0</v>
      </c>
      <c r="M1626" s="239">
        <f>IF(ISBLANK(INDEX('Policy Characteristics'!G:G,MATCH($C1626,'Policy Characteristics'!$C:$C,0))),"",INDEX('Policy Characteristics'!G:G,MATCH($C1626,'Policy Characteristics'!$C:$C,0)))</f>
        <v>1</v>
      </c>
      <c r="N1626" s="239">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34"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35" t="s">
        <v>43</v>
      </c>
      <c r="J1627" s="236"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9">
        <f>IF(ISBLANK(INDEX('Policy Characteristics'!F:F,MATCH($C1627,'Policy Characteristics'!$C:$C,0))),"",INDEX('Policy Characteristics'!F:F,MATCH($C1627,'Policy Characteristics'!$C:$C,0)))</f>
        <v>0</v>
      </c>
      <c r="M1627" s="239">
        <f>IF(ISBLANK(INDEX('Policy Characteristics'!G:G,MATCH($C1627,'Policy Characteristics'!$C:$C,0))),"",INDEX('Policy Characteristics'!G:G,MATCH($C1627,'Policy Characteristics'!$C:$C,0)))</f>
        <v>1</v>
      </c>
      <c r="N1627" s="239">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34"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35" t="s">
        <v>43</v>
      </c>
      <c r="J1628" s="236"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9">
        <f>IF(ISBLANK(INDEX('Policy Characteristics'!F:F,MATCH($C1628,'Policy Characteristics'!$C:$C,0))),"",INDEX('Policy Characteristics'!F:F,MATCH($C1628,'Policy Characteristics'!$C:$C,0)))</f>
        <v>0</v>
      </c>
      <c r="M1628" s="239">
        <f>IF(ISBLANK(INDEX('Policy Characteristics'!G:G,MATCH($C1628,'Policy Characteristics'!$C:$C,0))),"",INDEX('Policy Characteristics'!G:G,MATCH($C1628,'Policy Characteristics'!$C:$C,0)))</f>
        <v>1</v>
      </c>
      <c r="N1628" s="239">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34"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35" t="s">
        <v>44</v>
      </c>
      <c r="J1629" s="236"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9">
        <f>IF(ISBLANK(INDEX('Policy Characteristics'!F:F,MATCH($C1629,'Policy Characteristics'!$C:$C,0))),"",INDEX('Policy Characteristics'!F:F,MATCH($C1629,'Policy Characteristics'!$C:$C,0)))</f>
        <v>0</v>
      </c>
      <c r="M1629" s="239">
        <f>IF(ISBLANK(INDEX('Policy Characteristics'!G:G,MATCH($C1629,'Policy Characteristics'!$C:$C,0))),"",INDEX('Policy Characteristics'!G:G,MATCH($C1629,'Policy Characteristics'!$C:$C,0)))</f>
        <v>1</v>
      </c>
      <c r="N1629" s="239">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34"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35" t="s">
        <v>43</v>
      </c>
      <c r="J1630" s="236"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9">
        <f>IF(ISBLANK(INDEX('Policy Characteristics'!F:F,MATCH($C1630,'Policy Characteristics'!$C:$C,0))),"",INDEX('Policy Characteristics'!F:F,MATCH($C1630,'Policy Characteristics'!$C:$C,0)))</f>
        <v>0</v>
      </c>
      <c r="M1630" s="239">
        <f>IF(ISBLANK(INDEX('Policy Characteristics'!G:G,MATCH($C1630,'Policy Characteristics'!$C:$C,0))),"",INDEX('Policy Characteristics'!G:G,MATCH($C1630,'Policy Characteristics'!$C:$C,0)))</f>
        <v>1</v>
      </c>
      <c r="N1630" s="239">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34"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35" t="s">
        <v>43</v>
      </c>
      <c r="J1631" s="236"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9">
        <f>IF(ISBLANK(INDEX('Policy Characteristics'!F:F,MATCH($C1631,'Policy Characteristics'!$C:$C,0))),"",INDEX('Policy Characteristics'!F:F,MATCH($C1631,'Policy Characteristics'!$C:$C,0)))</f>
        <v>0</v>
      </c>
      <c r="M1631" s="239">
        <f>IF(ISBLANK(INDEX('Policy Characteristics'!G:G,MATCH($C1631,'Policy Characteristics'!$C:$C,0))),"",INDEX('Policy Characteristics'!G:G,MATCH($C1631,'Policy Characteristics'!$C:$C,0)))</f>
        <v>1</v>
      </c>
      <c r="N1631" s="239">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34"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35" t="s">
        <v>44</v>
      </c>
      <c r="J1632" s="236"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9">
        <f>IF(ISBLANK(INDEX('Policy Characteristics'!F:F,MATCH($C1632,'Policy Characteristics'!$C:$C,0))),"",INDEX('Policy Characteristics'!F:F,MATCH($C1632,'Policy Characteristics'!$C:$C,0)))</f>
        <v>0</v>
      </c>
      <c r="M1632" s="239">
        <f>IF(ISBLANK(INDEX('Policy Characteristics'!G:G,MATCH($C1632,'Policy Characteristics'!$C:$C,0))),"",INDEX('Policy Characteristics'!G:G,MATCH($C1632,'Policy Characteristics'!$C:$C,0)))</f>
        <v>1</v>
      </c>
      <c r="N1632" s="239">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34"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35" t="s">
        <v>43</v>
      </c>
      <c r="J1633" s="236"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9">
        <f>IF(ISBLANK(INDEX('Policy Characteristics'!F:F,MATCH($C1633,'Policy Characteristics'!$C:$C,0))),"",INDEX('Policy Characteristics'!F:F,MATCH($C1633,'Policy Characteristics'!$C:$C,0)))</f>
        <v>0</v>
      </c>
      <c r="M1633" s="239">
        <f>IF(ISBLANK(INDEX('Policy Characteristics'!G:G,MATCH($C1633,'Policy Characteristics'!$C:$C,0))),"",INDEX('Policy Characteristics'!G:G,MATCH($C1633,'Policy Characteristics'!$C:$C,0)))</f>
        <v>1</v>
      </c>
      <c r="N1633" s="239">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34"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35" t="s">
        <v>43</v>
      </c>
      <c r="J1634" s="236"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9">
        <f>IF(ISBLANK(INDEX('Policy Characteristics'!F:F,MATCH($C1634,'Policy Characteristics'!$C:$C,0))),"",INDEX('Policy Characteristics'!F:F,MATCH($C1634,'Policy Characteristics'!$C:$C,0)))</f>
        <v>0</v>
      </c>
      <c r="M1634" s="239">
        <f>IF(ISBLANK(INDEX('Policy Characteristics'!G:G,MATCH($C1634,'Policy Characteristics'!$C:$C,0))),"",INDEX('Policy Characteristics'!G:G,MATCH($C1634,'Policy Characteristics'!$C:$C,0)))</f>
        <v>1</v>
      </c>
      <c r="N1634" s="239">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34"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35" t="s">
        <v>44</v>
      </c>
      <c r="J1635" s="236"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9">
        <f>IF(ISBLANK(INDEX('Policy Characteristics'!F:F,MATCH($C1635,'Policy Characteristics'!$C:$C,0))),"",INDEX('Policy Characteristics'!F:F,MATCH($C1635,'Policy Characteristics'!$C:$C,0)))</f>
        <v>0</v>
      </c>
      <c r="M1635" s="239">
        <f>IF(ISBLANK(INDEX('Policy Characteristics'!G:G,MATCH($C1635,'Policy Characteristics'!$C:$C,0))),"",INDEX('Policy Characteristics'!G:G,MATCH($C1635,'Policy Characteristics'!$C:$C,0)))</f>
        <v>1</v>
      </c>
      <c r="N1635" s="239">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34"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35" t="s">
        <v>44</v>
      </c>
      <c r="J1636" s="236"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9">
        <f>IF(ISBLANK(INDEX('Policy Characteristics'!F:F,MATCH($C1636,'Policy Characteristics'!$C:$C,0))),"",INDEX('Policy Characteristics'!F:F,MATCH($C1636,'Policy Characteristics'!$C:$C,0)))</f>
        <v>0</v>
      </c>
      <c r="M1636" s="239">
        <f>IF(ISBLANK(INDEX('Policy Characteristics'!G:G,MATCH($C1636,'Policy Characteristics'!$C:$C,0))),"",INDEX('Policy Characteristics'!G:G,MATCH($C1636,'Policy Characteristics'!$C:$C,0)))</f>
        <v>1</v>
      </c>
      <c r="N1636" s="239">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34"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35" t="s">
        <v>44</v>
      </c>
      <c r="J1637" s="236"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9">
        <f>IF(ISBLANK(INDEX('Policy Characteristics'!F:F,MATCH($C1637,'Policy Characteristics'!$C:$C,0))),"",INDEX('Policy Characteristics'!F:F,MATCH($C1637,'Policy Characteristics'!$C:$C,0)))</f>
        <v>0</v>
      </c>
      <c r="M1637" s="239">
        <f>IF(ISBLANK(INDEX('Policy Characteristics'!G:G,MATCH($C1637,'Policy Characteristics'!$C:$C,0))),"",INDEX('Policy Characteristics'!G:G,MATCH($C1637,'Policy Characteristics'!$C:$C,0)))</f>
        <v>1</v>
      </c>
      <c r="N1637" s="239">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34"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35" t="s">
        <v>44</v>
      </c>
      <c r="J1638" s="236"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9">
        <f>IF(ISBLANK(INDEX('Policy Characteristics'!F:F,MATCH($C1638,'Policy Characteristics'!$C:$C,0))),"",INDEX('Policy Characteristics'!F:F,MATCH($C1638,'Policy Characteristics'!$C:$C,0)))</f>
        <v>0</v>
      </c>
      <c r="M1638" s="239">
        <f>IF(ISBLANK(INDEX('Policy Characteristics'!G:G,MATCH($C1638,'Policy Characteristics'!$C:$C,0))),"",INDEX('Policy Characteristics'!G:G,MATCH($C1638,'Policy Characteristics'!$C:$C,0)))</f>
        <v>1</v>
      </c>
      <c r="N1638" s="239">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34"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35" t="s">
        <v>43</v>
      </c>
      <c r="J1639" s="236"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9">
        <f>IF(ISBLANK(INDEX('Policy Characteristics'!F:F,MATCH($C1639,'Policy Characteristics'!$C:$C,0))),"",INDEX('Policy Characteristics'!F:F,MATCH($C1639,'Policy Characteristics'!$C:$C,0)))</f>
        <v>0</v>
      </c>
      <c r="M1639" s="239">
        <f>IF(ISBLANK(INDEX('Policy Characteristics'!G:G,MATCH($C1639,'Policy Characteristics'!$C:$C,0))),"",INDEX('Policy Characteristics'!G:G,MATCH($C1639,'Policy Characteristics'!$C:$C,0)))</f>
        <v>1</v>
      </c>
      <c r="N1639" s="239">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34"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35" t="s">
        <v>44</v>
      </c>
      <c r="J1640" s="236"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9">
        <f>IF(ISBLANK(INDEX('Policy Characteristics'!F:F,MATCH($C1640,'Policy Characteristics'!$C:$C,0))),"",INDEX('Policy Characteristics'!F:F,MATCH($C1640,'Policy Characteristics'!$C:$C,0)))</f>
        <v>0</v>
      </c>
      <c r="M1640" s="239">
        <f>IF(ISBLANK(INDEX('Policy Characteristics'!G:G,MATCH($C1640,'Policy Characteristics'!$C:$C,0))),"",INDEX('Policy Characteristics'!G:G,MATCH($C1640,'Policy Characteristics'!$C:$C,0)))</f>
        <v>1</v>
      </c>
      <c r="N1640" s="239">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34"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35" t="s">
        <v>44</v>
      </c>
      <c r="J1641" s="236"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9">
        <f>IF(ISBLANK(INDEX('Policy Characteristics'!F:F,MATCH($C1641,'Policy Characteristics'!$C:$C,0))),"",INDEX('Policy Characteristics'!F:F,MATCH($C1641,'Policy Characteristics'!$C:$C,0)))</f>
        <v>0</v>
      </c>
      <c r="M1641" s="239">
        <f>IF(ISBLANK(INDEX('Policy Characteristics'!G:G,MATCH($C1641,'Policy Characteristics'!$C:$C,0))),"",INDEX('Policy Characteristics'!G:G,MATCH($C1641,'Policy Characteristics'!$C:$C,0)))</f>
        <v>1</v>
      </c>
      <c r="N1641" s="239">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34"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35" t="s">
        <v>44</v>
      </c>
      <c r="J1642" s="236"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9">
        <f>IF(ISBLANK(INDEX('Policy Characteristics'!F:F,MATCH($C1642,'Policy Characteristics'!$C:$C,0))),"",INDEX('Policy Characteristics'!F:F,MATCH($C1642,'Policy Characteristics'!$C:$C,0)))</f>
        <v>0</v>
      </c>
      <c r="M1642" s="239">
        <f>IF(ISBLANK(INDEX('Policy Characteristics'!G:G,MATCH($C1642,'Policy Characteristics'!$C:$C,0))),"",INDEX('Policy Characteristics'!G:G,MATCH($C1642,'Policy Characteristics'!$C:$C,0)))</f>
        <v>1</v>
      </c>
      <c r="N1642" s="239">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34"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35" t="s">
        <v>44</v>
      </c>
      <c r="J1643" s="236"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9">
        <f>IF(ISBLANK(INDEX('Policy Characteristics'!F:F,MATCH($C1643,'Policy Characteristics'!$C:$C,0))),"",INDEX('Policy Characteristics'!F:F,MATCH($C1643,'Policy Characteristics'!$C:$C,0)))</f>
        <v>0</v>
      </c>
      <c r="M1643" s="239">
        <f>IF(ISBLANK(INDEX('Policy Characteristics'!G:G,MATCH($C1643,'Policy Characteristics'!$C:$C,0))),"",INDEX('Policy Characteristics'!G:G,MATCH($C1643,'Policy Characteristics'!$C:$C,0)))</f>
        <v>1</v>
      </c>
      <c r="N1643" s="239">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34"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35" t="s">
        <v>44</v>
      </c>
      <c r="J1644" s="236"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9">
        <f>IF(ISBLANK(INDEX('Policy Characteristics'!F:F,MATCH($C1644,'Policy Characteristics'!$C:$C,0))),"",INDEX('Policy Characteristics'!F:F,MATCH($C1644,'Policy Characteristics'!$C:$C,0)))</f>
        <v>0</v>
      </c>
      <c r="M1644" s="239">
        <f>IF(ISBLANK(INDEX('Policy Characteristics'!G:G,MATCH($C1644,'Policy Characteristics'!$C:$C,0))),"",INDEX('Policy Characteristics'!G:G,MATCH($C1644,'Policy Characteristics'!$C:$C,0)))</f>
        <v>1</v>
      </c>
      <c r="N1644" s="239">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34"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35" t="s">
        <v>43</v>
      </c>
      <c r="J1645" s="236"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9">
        <f>IF(ISBLANK(INDEX('Policy Characteristics'!F:F,MATCH($C1645,'Policy Characteristics'!$C:$C,0))),"",INDEX('Policy Characteristics'!F:F,MATCH($C1645,'Policy Characteristics'!$C:$C,0)))</f>
        <v>0</v>
      </c>
      <c r="M1645" s="239">
        <f>IF(ISBLANK(INDEX('Policy Characteristics'!G:G,MATCH($C1645,'Policy Characteristics'!$C:$C,0))),"",INDEX('Policy Characteristics'!G:G,MATCH($C1645,'Policy Characteristics'!$C:$C,0)))</f>
        <v>1</v>
      </c>
      <c r="N1645" s="239">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34"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35" t="s">
        <v>44</v>
      </c>
      <c r="J1646" s="236"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34" t="str">
        <f>IF(ISBLANK(INDEX('Policy Characteristics'!B:B,MATCH($C1647,'Policy Characteristics'!$C:$C,0))),"",INDEX('Policy Characteristics'!B:B,MATCH($C1647,'Policy Characteristics'!$C:$C,0)))</f>
        <v>Exempt Process Emissions from C Tax</v>
      </c>
      <c r="C1647" t="s">
        <v>1565</v>
      </c>
      <c r="D1647" s="88" t="s">
        <v>1301</v>
      </c>
      <c r="E1647" s="78"/>
      <c r="F1647" t="s">
        <v>1326</v>
      </c>
      <c r="G1647" s="78"/>
      <c r="H1647" s="80">
        <v>1628</v>
      </c>
      <c r="I1647" s="235" t="s">
        <v>43</v>
      </c>
      <c r="J1647" s="236"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34"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1302</v>
      </c>
      <c r="E1648" s="78"/>
      <c r="F1648" t="s">
        <v>999</v>
      </c>
      <c r="G1648" s="78"/>
      <c r="H1648" s="80">
        <v>1629</v>
      </c>
      <c r="I1648" s="235" t="s">
        <v>43</v>
      </c>
      <c r="J1648" s="236"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34"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1303</v>
      </c>
      <c r="E1649" s="78"/>
      <c r="F1649" t="s">
        <v>1267</v>
      </c>
      <c r="G1649" s="78"/>
      <c r="H1649" s="80">
        <v>1630</v>
      </c>
      <c r="I1649" s="235" t="s">
        <v>43</v>
      </c>
      <c r="J1649" s="236"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34"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1304</v>
      </c>
      <c r="E1650" s="78"/>
      <c r="F1650" t="s">
        <v>1268</v>
      </c>
      <c r="G1650" s="78"/>
      <c r="H1650" s="80">
        <v>1631</v>
      </c>
      <c r="I1650" s="235" t="s">
        <v>44</v>
      </c>
      <c r="J1650" s="236"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34"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1305</v>
      </c>
      <c r="E1651" s="78"/>
      <c r="F1651" t="s">
        <v>1269</v>
      </c>
      <c r="G1651" s="78"/>
      <c r="H1651" s="80">
        <v>1632</v>
      </c>
      <c r="I1651" s="235" t="s">
        <v>44</v>
      </c>
      <c r="J1651" s="236"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34"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1306</v>
      </c>
      <c r="E1652" s="78"/>
      <c r="F1652" t="s">
        <v>1270</v>
      </c>
      <c r="G1652" s="78"/>
      <c r="H1652" s="80">
        <v>1633</v>
      </c>
      <c r="I1652" s="235" t="s">
        <v>44</v>
      </c>
      <c r="J1652" s="236"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34"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1307</v>
      </c>
      <c r="E1653" s="78"/>
      <c r="F1653" t="s">
        <v>1271</v>
      </c>
      <c r="G1653" s="78"/>
      <c r="H1653" s="80">
        <v>1634</v>
      </c>
      <c r="I1653" s="235" t="s">
        <v>44</v>
      </c>
      <c r="J1653" s="236"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34"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1308</v>
      </c>
      <c r="E1654" s="78"/>
      <c r="F1654" t="s">
        <v>1272</v>
      </c>
      <c r="G1654" s="78"/>
      <c r="H1654" s="80">
        <v>1635</v>
      </c>
      <c r="I1654" s="235" t="s">
        <v>44</v>
      </c>
      <c r="J1654" s="236"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34"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1309</v>
      </c>
      <c r="E1655" s="78"/>
      <c r="F1655" t="s">
        <v>1273</v>
      </c>
      <c r="G1655" s="78"/>
      <c r="H1655" s="80">
        <v>1636</v>
      </c>
      <c r="I1655" s="235" t="s">
        <v>44</v>
      </c>
      <c r="J1655" s="236"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34"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1310</v>
      </c>
      <c r="E1656" s="78"/>
      <c r="F1656" t="s">
        <v>819</v>
      </c>
      <c r="G1656" s="78"/>
      <c r="H1656" s="80">
        <v>1637</v>
      </c>
      <c r="I1656" s="235" t="s">
        <v>43</v>
      </c>
      <c r="J1656" s="236"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34"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1311</v>
      </c>
      <c r="E1657" s="78"/>
      <c r="F1657" t="s">
        <v>1274</v>
      </c>
      <c r="G1657" s="78"/>
      <c r="H1657" s="80">
        <v>1638</v>
      </c>
      <c r="I1657" s="235" t="s">
        <v>44</v>
      </c>
      <c r="J1657" s="236"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34"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1312</v>
      </c>
      <c r="E1658" s="78"/>
      <c r="F1658" t="s">
        <v>1275</v>
      </c>
      <c r="G1658" s="78"/>
      <c r="H1658" s="80">
        <v>1639</v>
      </c>
      <c r="I1658" s="235" t="s">
        <v>44</v>
      </c>
      <c r="J1658" s="236"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34"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1313</v>
      </c>
      <c r="E1659" s="78"/>
      <c r="F1659" t="s">
        <v>1276</v>
      </c>
      <c r="G1659" s="78"/>
      <c r="H1659" s="80">
        <v>1640</v>
      </c>
      <c r="I1659" s="235" t="s">
        <v>44</v>
      </c>
      <c r="J1659" s="236"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34"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1314</v>
      </c>
      <c r="E1660" s="78"/>
      <c r="F1660" t="s">
        <v>820</v>
      </c>
      <c r="G1660" s="78"/>
      <c r="H1660" s="80">
        <v>1641</v>
      </c>
      <c r="I1660" s="235" t="s">
        <v>44</v>
      </c>
      <c r="J1660" s="236"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34"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1315</v>
      </c>
      <c r="E1661" s="78"/>
      <c r="F1661" t="s">
        <v>1277</v>
      </c>
      <c r="G1661" s="78"/>
      <c r="H1661" s="80">
        <v>1642</v>
      </c>
      <c r="I1661" s="235" t="s">
        <v>44</v>
      </c>
      <c r="J1661" s="236"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34"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1316</v>
      </c>
      <c r="E1662" s="78"/>
      <c r="F1662" t="s">
        <v>1278</v>
      </c>
      <c r="G1662" s="78"/>
      <c r="H1662" s="80">
        <v>1643</v>
      </c>
      <c r="I1662" s="235" t="s">
        <v>44</v>
      </c>
      <c r="J1662" s="236"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34"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1317</v>
      </c>
      <c r="E1663" s="78"/>
      <c r="F1663" t="s">
        <v>1279</v>
      </c>
      <c r="G1663" s="78"/>
      <c r="H1663" s="80">
        <v>1644</v>
      </c>
      <c r="I1663" s="235" t="s">
        <v>44</v>
      </c>
      <c r="J1663" s="236"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34"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1318</v>
      </c>
      <c r="E1664" s="78"/>
      <c r="F1664" t="s">
        <v>1280</v>
      </c>
      <c r="G1664" s="78"/>
      <c r="H1664" s="80">
        <v>1645</v>
      </c>
      <c r="I1664" s="235" t="s">
        <v>44</v>
      </c>
      <c r="J1664" s="236"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34"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1319</v>
      </c>
      <c r="E1665" s="78"/>
      <c r="F1665" t="s">
        <v>1281</v>
      </c>
      <c r="G1665" s="78"/>
      <c r="H1665" s="80">
        <v>1646</v>
      </c>
      <c r="I1665" s="235" t="s">
        <v>44</v>
      </c>
      <c r="J1665" s="236"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34"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1320</v>
      </c>
      <c r="E1666" s="78"/>
      <c r="F1666" t="s">
        <v>1282</v>
      </c>
      <c r="G1666" s="78"/>
      <c r="H1666" s="80">
        <v>1647</v>
      </c>
      <c r="I1666" s="235" t="s">
        <v>44</v>
      </c>
      <c r="J1666" s="236"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34"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1321</v>
      </c>
      <c r="E1667" s="78"/>
      <c r="F1667" t="s">
        <v>1283</v>
      </c>
      <c r="G1667" s="78"/>
      <c r="H1667" s="80">
        <v>1648</v>
      </c>
      <c r="I1667" s="235" t="s">
        <v>44</v>
      </c>
      <c r="J1667" s="236"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34"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1322</v>
      </c>
      <c r="E1668" s="78"/>
      <c r="F1668" t="s">
        <v>1284</v>
      </c>
      <c r="G1668" s="78"/>
      <c r="H1668" s="80">
        <v>1649</v>
      </c>
      <c r="I1668" s="235" t="s">
        <v>44</v>
      </c>
      <c r="J1668" s="236"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34"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1323</v>
      </c>
      <c r="E1669" s="78"/>
      <c r="F1669" t="s">
        <v>1285</v>
      </c>
      <c r="G1669" s="78"/>
      <c r="H1669" s="80">
        <v>1650</v>
      </c>
      <c r="I1669" s="235" t="s">
        <v>43</v>
      </c>
      <c r="J1669" s="236"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34"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1324</v>
      </c>
      <c r="E1670" s="78"/>
      <c r="F1670" t="s">
        <v>1327</v>
      </c>
      <c r="G1670" s="78"/>
      <c r="H1670" s="80">
        <v>1651</v>
      </c>
      <c r="I1670" s="235" t="s">
        <v>43</v>
      </c>
      <c r="J1670" s="236"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34"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1325</v>
      </c>
      <c r="E1671" s="78"/>
      <c r="F1671" t="s">
        <v>1286</v>
      </c>
      <c r="G1671" s="78"/>
      <c r="H1671" s="80">
        <v>1652</v>
      </c>
      <c r="I1671" s="235" t="s">
        <v>44</v>
      </c>
      <c r="J1671" s="236"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34" t="str">
        <f>IF(ISBLANK(INDEX('Policy Characteristics'!B:B,MATCH($C1672,'Policy Characteristics'!$C:$C,0))),"",INDEX('Policy Characteristics'!B:B,MATCH($C1672,'Policy Characteristics'!$C:$C,0)))</f>
        <v>Toggle Carbon Tax Border Adjustment</v>
      </c>
      <c r="C1672" t="s">
        <v>1566</v>
      </c>
      <c r="D1672" s="78"/>
      <c r="E1672" s="78"/>
      <c r="F1672" s="78"/>
      <c r="G1672" s="78"/>
      <c r="H1672" s="80">
        <v>1627</v>
      </c>
      <c r="I1672" s="235" t="s">
        <v>43</v>
      </c>
      <c r="J1672" s="236"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34"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35" t="s">
        <v>44</v>
      </c>
      <c r="J1673" s="236"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34"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35" t="s">
        <v>44</v>
      </c>
      <c r="J1674" s="236"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34"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35" t="s">
        <v>44</v>
      </c>
      <c r="J1675" s="236"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34"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35" t="s">
        <v>44</v>
      </c>
      <c r="J1676" s="236"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34"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35" t="s">
        <v>44</v>
      </c>
      <c r="J1677" s="236"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34"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35" t="s">
        <v>44</v>
      </c>
      <c r="J1678" s="236"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34"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35" t="s">
        <v>44</v>
      </c>
      <c r="J1679" s="236"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34"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35" t="s">
        <v>44</v>
      </c>
      <c r="J1680" s="236"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34"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35" t="s">
        <v>44</v>
      </c>
      <c r="J1681" s="236"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34"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35" t="s">
        <v>44</v>
      </c>
      <c r="J1682" s="236"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34"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35" t="s">
        <v>44</v>
      </c>
      <c r="J1683" s="236"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34"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35" t="s">
        <v>44</v>
      </c>
      <c r="J1684" s="236"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34"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35" t="s">
        <v>44</v>
      </c>
      <c r="J1685" s="236"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34"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35" t="s">
        <v>44</v>
      </c>
      <c r="J1686" s="236"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34"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35" t="s">
        <v>44</v>
      </c>
      <c r="J1687" s="236"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34"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35" t="s">
        <v>44</v>
      </c>
      <c r="J1688" s="236"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9">
        <f>IF(ISBLANK(INDEX('Policy Characteristics'!F:F,MATCH($C1688,'Policy Characteristics'!$C:$C,0))),"",INDEX('Policy Characteristics'!F:F,MATCH($C1688,'Policy Characteristics'!$C:$C,0)))</f>
        <v>0</v>
      </c>
      <c r="M1688" s="239">
        <f>IF(ISBLANK(INDEX('Policy Characteristics'!G:G,MATCH($C1688,'Policy Characteristics'!$C:$C,0))),"",INDEX('Policy Characteristics'!G:G,MATCH($C1688,'Policy Characteristics'!$C:$C,0)))</f>
        <v>1</v>
      </c>
      <c r="N1688" s="239">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34"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35" t="s">
        <v>44</v>
      </c>
      <c r="J1689" s="236"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9">
        <f>IF(ISBLANK(INDEX('Policy Characteristics'!F:F,MATCH($C1689,'Policy Characteristics'!$C:$C,0))),"",INDEX('Policy Characteristics'!F:F,MATCH($C1689,'Policy Characteristics'!$C:$C,0)))</f>
        <v>0</v>
      </c>
      <c r="M1689" s="239">
        <f>IF(ISBLANK(INDEX('Policy Characteristics'!G:G,MATCH($C1689,'Policy Characteristics'!$C:$C,0))),"",INDEX('Policy Characteristics'!G:G,MATCH($C1689,'Policy Characteristics'!$C:$C,0)))</f>
        <v>1</v>
      </c>
      <c r="N1689" s="239">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34"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35" t="s">
        <v>44</v>
      </c>
      <c r="J1690" s="236"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9">
        <f>IF(ISBLANK(INDEX('Policy Characteristics'!F:F,MATCH($C1690,'Policy Characteristics'!$C:$C,0))),"",INDEX('Policy Characteristics'!F:F,MATCH($C1690,'Policy Characteristics'!$C:$C,0)))</f>
        <v>0</v>
      </c>
      <c r="M1690" s="239">
        <f>IF(ISBLANK(INDEX('Policy Characteristics'!G:G,MATCH($C1690,'Policy Characteristics'!$C:$C,0))),"",INDEX('Policy Characteristics'!G:G,MATCH($C1690,'Policy Characteristics'!$C:$C,0)))</f>
        <v>1</v>
      </c>
      <c r="N1690" s="239">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34"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35" t="s">
        <v>44</v>
      </c>
      <c r="J1691" s="236"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9">
        <f>IF(ISBLANK(INDEX('Policy Characteristics'!F:F,MATCH($C1691,'Policy Characteristics'!$C:$C,0))),"",INDEX('Policy Characteristics'!F:F,MATCH($C1691,'Policy Characteristics'!$C:$C,0)))</f>
        <v>0</v>
      </c>
      <c r="M1691" s="239">
        <f>IF(ISBLANK(INDEX('Policy Characteristics'!G:G,MATCH($C1691,'Policy Characteristics'!$C:$C,0))),"",INDEX('Policy Characteristics'!G:G,MATCH($C1691,'Policy Characteristics'!$C:$C,0)))</f>
        <v>1</v>
      </c>
      <c r="N1691" s="239">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34"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35" t="s">
        <v>44</v>
      </c>
      <c r="J1692" s="236"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9">
        <f>IF(ISBLANK(INDEX('Policy Characteristics'!F:F,MATCH($C1692,'Policy Characteristics'!$C:$C,0))),"",INDEX('Policy Characteristics'!F:F,MATCH($C1692,'Policy Characteristics'!$C:$C,0)))</f>
        <v>0</v>
      </c>
      <c r="M1692" s="239">
        <f>IF(ISBLANK(INDEX('Policy Characteristics'!G:G,MATCH($C1692,'Policy Characteristics'!$C:$C,0))),"",INDEX('Policy Characteristics'!G:G,MATCH($C1692,'Policy Characteristics'!$C:$C,0)))</f>
        <v>1</v>
      </c>
      <c r="N1692" s="239">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34"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35" t="s">
        <v>44</v>
      </c>
      <c r="J1693" s="236"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9">
        <f>IF(ISBLANK(INDEX('Policy Characteristics'!F:F,MATCH($C1693,'Policy Characteristics'!$C:$C,0))),"",INDEX('Policy Characteristics'!F:F,MATCH($C1693,'Policy Characteristics'!$C:$C,0)))</f>
        <v>0</v>
      </c>
      <c r="M1693" s="239">
        <f>IF(ISBLANK(INDEX('Policy Characteristics'!G:G,MATCH($C1693,'Policy Characteristics'!$C:$C,0))),"",INDEX('Policy Characteristics'!G:G,MATCH($C1693,'Policy Characteristics'!$C:$C,0)))</f>
        <v>1</v>
      </c>
      <c r="N1693" s="239">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34"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35" t="s">
        <v>44</v>
      </c>
      <c r="J1694" s="236"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9">
        <f>IF(ISBLANK(INDEX('Policy Characteristics'!F:F,MATCH($C1694,'Policy Characteristics'!$C:$C,0))),"",INDEX('Policy Characteristics'!F:F,MATCH($C1694,'Policy Characteristics'!$C:$C,0)))</f>
        <v>0</v>
      </c>
      <c r="M1694" s="239">
        <f>IF(ISBLANK(INDEX('Policy Characteristics'!G:G,MATCH($C1694,'Policy Characteristics'!$C:$C,0))),"",INDEX('Policy Characteristics'!G:G,MATCH($C1694,'Policy Characteristics'!$C:$C,0)))</f>
        <v>1</v>
      </c>
      <c r="N1694" s="239">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34"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35" t="s">
        <v>44</v>
      </c>
      <c r="J1695" s="236"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9">
        <f>IF(ISBLANK(INDEX('Policy Characteristics'!F:F,MATCH($C1695,'Policy Characteristics'!$C:$C,0))),"",INDEX('Policy Characteristics'!F:F,MATCH($C1695,'Policy Characteristics'!$C:$C,0)))</f>
        <v>0</v>
      </c>
      <c r="M1695" s="239">
        <f>IF(ISBLANK(INDEX('Policy Characteristics'!G:G,MATCH($C1695,'Policy Characteristics'!$C:$C,0))),"",INDEX('Policy Characteristics'!G:G,MATCH($C1695,'Policy Characteristics'!$C:$C,0)))</f>
        <v>1</v>
      </c>
      <c r="N1695" s="239">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34"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35" t="s">
        <v>44</v>
      </c>
      <c r="J1696" s="236"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9">
        <f>IF(ISBLANK(INDEX('Policy Characteristics'!F:F,MATCH($C1696,'Policy Characteristics'!$C:$C,0))),"",INDEX('Policy Characteristics'!F:F,MATCH($C1696,'Policy Characteristics'!$C:$C,0)))</f>
        <v>0</v>
      </c>
      <c r="M1696" s="239">
        <f>IF(ISBLANK(INDEX('Policy Characteristics'!G:G,MATCH($C1696,'Policy Characteristics'!$C:$C,0))),"",INDEX('Policy Characteristics'!G:G,MATCH($C1696,'Policy Characteristics'!$C:$C,0)))</f>
        <v>1</v>
      </c>
      <c r="N1696" s="239">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34"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35" t="s">
        <v>44</v>
      </c>
      <c r="J1697" s="236"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9">
        <f>IF(ISBLANK(INDEX('Policy Characteristics'!F:F,MATCH($C1697,'Policy Characteristics'!$C:$C,0))),"",INDEX('Policy Characteristics'!F:F,MATCH($C1697,'Policy Characteristics'!$C:$C,0)))</f>
        <v>0</v>
      </c>
      <c r="M1697" s="239">
        <f>IF(ISBLANK(INDEX('Policy Characteristics'!G:G,MATCH($C1697,'Policy Characteristics'!$C:$C,0))),"",INDEX('Policy Characteristics'!G:G,MATCH($C1697,'Policy Characteristics'!$C:$C,0)))</f>
        <v>1</v>
      </c>
      <c r="N1697" s="239">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34"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35" t="s">
        <v>44</v>
      </c>
      <c r="J1698" s="236"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9">
        <f>IF(ISBLANK(INDEX('Policy Characteristics'!F:F,MATCH($C1698,'Policy Characteristics'!$C:$C,0))),"",INDEX('Policy Characteristics'!F:F,MATCH($C1698,'Policy Characteristics'!$C:$C,0)))</f>
        <v>0</v>
      </c>
      <c r="M1698" s="239">
        <f>IF(ISBLANK(INDEX('Policy Characteristics'!G:G,MATCH($C1698,'Policy Characteristics'!$C:$C,0))),"",INDEX('Policy Characteristics'!G:G,MATCH($C1698,'Policy Characteristics'!$C:$C,0)))</f>
        <v>1</v>
      </c>
      <c r="N1698" s="239">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34"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35" t="s">
        <v>44</v>
      </c>
      <c r="J1699" s="236"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9">
        <f>IF(ISBLANK(INDEX('Policy Characteristics'!F:F,MATCH($C1699,'Policy Characteristics'!$C:$C,0))),"",INDEX('Policy Characteristics'!F:F,MATCH($C1699,'Policy Characteristics'!$C:$C,0)))</f>
        <v>0</v>
      </c>
      <c r="M1699" s="239">
        <f>IF(ISBLANK(INDEX('Policy Characteristics'!G:G,MATCH($C1699,'Policy Characteristics'!$C:$C,0))),"",INDEX('Policy Characteristics'!G:G,MATCH($C1699,'Policy Characteristics'!$C:$C,0)))</f>
        <v>1</v>
      </c>
      <c r="N1699" s="239">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34"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35" t="s">
        <v>44</v>
      </c>
      <c r="J1700" s="236"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9">
        <f>IF(ISBLANK(INDEX('Policy Characteristics'!F:F,MATCH($C1700,'Policy Characteristics'!$C:$C,0))),"",INDEX('Policy Characteristics'!F:F,MATCH($C1700,'Policy Characteristics'!$C:$C,0)))</f>
        <v>0</v>
      </c>
      <c r="M1700" s="239">
        <f>IF(ISBLANK(INDEX('Policy Characteristics'!G:G,MATCH($C1700,'Policy Characteristics'!$C:$C,0))),"",INDEX('Policy Characteristics'!G:G,MATCH($C1700,'Policy Characteristics'!$C:$C,0)))</f>
        <v>1</v>
      </c>
      <c r="N1700" s="239">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34"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35" t="s">
        <v>44</v>
      </c>
      <c r="J1701" s="236"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9">
        <f>IF(ISBLANK(INDEX('Policy Characteristics'!F:F,MATCH($C1701,'Policy Characteristics'!$C:$C,0))),"",INDEX('Policy Characteristics'!F:F,MATCH($C1701,'Policy Characteristics'!$C:$C,0)))</f>
        <v>0</v>
      </c>
      <c r="M1701" s="239">
        <f>IF(ISBLANK(INDEX('Policy Characteristics'!G:G,MATCH($C1701,'Policy Characteristics'!$C:$C,0))),"",INDEX('Policy Characteristics'!G:G,MATCH($C1701,'Policy Characteristics'!$C:$C,0)))</f>
        <v>1</v>
      </c>
      <c r="N1701" s="239">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34"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35" t="s">
        <v>44</v>
      </c>
      <c r="J1702" s="236"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9">
        <f>IF(ISBLANK(INDEX('Policy Characteristics'!F:F,MATCH($C1702,'Policy Characteristics'!$C:$C,0))),"",INDEX('Policy Characteristics'!F:F,MATCH($C1702,'Policy Characteristics'!$C:$C,0)))</f>
        <v>0</v>
      </c>
      <c r="M1702" s="239">
        <f>IF(ISBLANK(INDEX('Policy Characteristics'!G:G,MATCH($C1702,'Policy Characteristics'!$C:$C,0))),"",INDEX('Policy Characteristics'!G:G,MATCH($C1702,'Policy Characteristics'!$C:$C,0)))</f>
        <v>1</v>
      </c>
      <c r="N1702" s="239">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34" t="str">
        <f>IF(ISBLANK(INDEX('Policy Characteristics'!B:B,MATCH($C1703,'Policy Characteristics'!$C:$C,0))),"",INDEX('Policy Characteristics'!B:B,MATCH($C1703,'Policy Characteristics'!$C:$C,0)))</f>
        <v>Fuel Taxes or Subsidies</v>
      </c>
      <c r="C1703" t="s">
        <v>1468</v>
      </c>
      <c r="D1703" s="88" t="s">
        <v>52</v>
      </c>
      <c r="E1703" s="88" t="s">
        <v>330</v>
      </c>
      <c r="F1703" s="88" t="s">
        <v>93</v>
      </c>
      <c r="G1703" s="88" t="s">
        <v>4</v>
      </c>
      <c r="H1703" s="15">
        <v>78</v>
      </c>
      <c r="I1703" s="247" t="s">
        <v>43</v>
      </c>
      <c r="J1703" s="236"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9">
        <f>IF(ISBLANK(INDEX('Policy Characteristics'!F:F,MATCH($C1703,'Policy Characteristics'!$C:$C,0))),"",INDEX('Policy Characteristics'!F:F,MATCH($C1703,'Policy Characteristics'!$C:$C,0)))</f>
        <v>-0.9</v>
      </c>
      <c r="M1703" s="239">
        <f>IF(ISBLANK(INDEX('Policy Characteristics'!G:G,MATCH($C1703,'Policy Characteristics'!$C:$C,0))),"",INDEX('Policy Characteristics'!G:G,MATCH($C1703,'Policy Characteristics'!$C:$C,0)))</f>
        <v>0.9</v>
      </c>
      <c r="N1703" s="239">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34" t="str">
        <f>IF(ISBLANK(INDEX('Policy Characteristics'!B:B,MATCH($C1704,'Policy Characteristics'!$C:$C,0))),"",INDEX('Policy Characteristics'!B:B,MATCH($C1704,'Policy Characteristics'!$C:$C,0)))</f>
        <v>Fuel Taxes or Subsidies</v>
      </c>
      <c r="C1704" s="242" t="str">
        <f t="shared" ref="C1704:C1767" si="54">C$1703</f>
        <v>Additional Fuel Tax or Subsidy Rate by Fuel</v>
      </c>
      <c r="D1704" s="78" t="s">
        <v>447</v>
      </c>
      <c r="E1704" s="88" t="s">
        <v>330</v>
      </c>
      <c r="F1704" s="78" t="s">
        <v>444</v>
      </c>
      <c r="G1704" s="88" t="s">
        <v>4</v>
      </c>
      <c r="H1704" s="15">
        <v>79</v>
      </c>
      <c r="I1704" s="235" t="s">
        <v>44</v>
      </c>
      <c r="J1704" s="236"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9">
        <f>IF(ISBLANK(INDEX('Policy Characteristics'!F:F,MATCH($C1704,'Policy Characteristics'!$C:$C,0))),"",INDEX('Policy Characteristics'!F:F,MATCH($C1704,'Policy Characteristics'!$C:$C,0)))</f>
        <v>-0.9</v>
      </c>
      <c r="M1704" s="239">
        <f>IF(ISBLANK(INDEX('Policy Characteristics'!G:G,MATCH($C1704,'Policy Characteristics'!$C:$C,0))),"",INDEX('Policy Characteristics'!G:G,MATCH($C1704,'Policy Characteristics'!$C:$C,0)))</f>
        <v>0.9</v>
      </c>
      <c r="N1704" s="239">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34" t="str">
        <f>IF(ISBLANK(INDEX('Policy Characteristics'!B:B,MATCH($C1705,'Policy Characteristics'!$C:$C,0))),"",INDEX('Policy Characteristics'!B:B,MATCH($C1705,'Policy Characteristics'!$C:$C,0)))</f>
        <v>Fuel Taxes or Subsidies</v>
      </c>
      <c r="C1705" s="242" t="str">
        <f t="shared" si="54"/>
        <v>Additional Fuel Tax or Subsidy Rate by Fuel</v>
      </c>
      <c r="D1705" s="78" t="s">
        <v>46</v>
      </c>
      <c r="E1705" s="88" t="s">
        <v>330</v>
      </c>
      <c r="F1705" s="78" t="s">
        <v>87</v>
      </c>
      <c r="G1705" s="88" t="s">
        <v>4</v>
      </c>
      <c r="H1705" s="15">
        <v>80</v>
      </c>
      <c r="I1705" s="235" t="s">
        <v>43</v>
      </c>
      <c r="J1705" s="236"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9">
        <f>IF(ISBLANK(INDEX('Policy Characteristics'!F:F,MATCH($C1705,'Policy Characteristics'!$C:$C,0))),"",INDEX('Policy Characteristics'!F:F,MATCH($C1705,'Policy Characteristics'!$C:$C,0)))</f>
        <v>-0.9</v>
      </c>
      <c r="M1705" s="239">
        <f>IF(ISBLANK(INDEX('Policy Characteristics'!G:G,MATCH($C1705,'Policy Characteristics'!$C:$C,0))),"",INDEX('Policy Characteristics'!G:G,MATCH($C1705,'Policy Characteristics'!$C:$C,0)))</f>
        <v>0.9</v>
      </c>
      <c r="N1705" s="239">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34" t="str">
        <f>IF(ISBLANK(INDEX('Policy Characteristics'!B:B,MATCH($C1706,'Policy Characteristics'!$C:$C,0))),"",INDEX('Policy Characteristics'!B:B,MATCH($C1706,'Policy Characteristics'!$C:$C,0)))</f>
        <v>Fuel Taxes or Subsidies</v>
      </c>
      <c r="C1706" s="242" t="str">
        <f t="shared" si="54"/>
        <v>Additional Fuel Tax or Subsidy Rate by Fuel</v>
      </c>
      <c r="D1706" s="78" t="s">
        <v>47</v>
      </c>
      <c r="E1706" s="88" t="s">
        <v>330</v>
      </c>
      <c r="F1706" s="78" t="s">
        <v>88</v>
      </c>
      <c r="G1706" s="88" t="s">
        <v>4</v>
      </c>
      <c r="H1706" s="15">
        <v>738</v>
      </c>
      <c r="I1706" s="235" t="s">
        <v>44</v>
      </c>
      <c r="J1706" s="236"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9">
        <f>IF(ISBLANK(INDEX('Policy Characteristics'!F:F,MATCH($C1706,'Policy Characteristics'!$C:$C,0))),"",INDEX('Policy Characteristics'!F:F,MATCH($C1706,'Policy Characteristics'!$C:$C,0)))</f>
        <v>-0.9</v>
      </c>
      <c r="M1706" s="239">
        <f>IF(ISBLANK(INDEX('Policy Characteristics'!G:G,MATCH($C1706,'Policy Characteristics'!$C:$C,0))),"",INDEX('Policy Characteristics'!G:G,MATCH($C1706,'Policy Characteristics'!$C:$C,0)))</f>
        <v>0.9</v>
      </c>
      <c r="N1706" s="239">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34" t="str">
        <f>IF(ISBLANK(INDEX('Policy Characteristics'!B:B,MATCH($C1707,'Policy Characteristics'!$C:$C,0))),"",INDEX('Policy Characteristics'!B:B,MATCH($C1707,'Policy Characteristics'!$C:$C,0)))</f>
        <v>Fuel Taxes or Subsidies</v>
      </c>
      <c r="C1707" s="242" t="str">
        <f t="shared" si="54"/>
        <v>Additional Fuel Tax or Subsidy Rate by Fuel</v>
      </c>
      <c r="D1707" s="78" t="s">
        <v>51</v>
      </c>
      <c r="E1707" s="88" t="s">
        <v>330</v>
      </c>
      <c r="F1707" s="78" t="s">
        <v>92</v>
      </c>
      <c r="G1707" s="88" t="s">
        <v>4</v>
      </c>
      <c r="H1707" s="15">
        <v>739</v>
      </c>
      <c r="I1707" s="235" t="s">
        <v>44</v>
      </c>
      <c r="J1707" s="236"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9">
        <f>IF(ISBLANK(INDEX('Policy Characteristics'!F:F,MATCH($C1707,'Policy Characteristics'!$C:$C,0))),"",INDEX('Policy Characteristics'!F:F,MATCH($C1707,'Policy Characteristics'!$C:$C,0)))</f>
        <v>-0.9</v>
      </c>
      <c r="M1707" s="239">
        <f>IF(ISBLANK(INDEX('Policy Characteristics'!G:G,MATCH($C1707,'Policy Characteristics'!$C:$C,0))),"",INDEX('Policy Characteristics'!G:G,MATCH($C1707,'Policy Characteristics'!$C:$C,0)))</f>
        <v>0.9</v>
      </c>
      <c r="N1707" s="239">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34" t="str">
        <f>IF(ISBLANK(INDEX('Policy Characteristics'!B:B,MATCH($C1708,'Policy Characteristics'!$C:$C,0))),"",INDEX('Policy Characteristics'!B:B,MATCH($C1708,'Policy Characteristics'!$C:$C,0)))</f>
        <v>Fuel Taxes or Subsidies</v>
      </c>
      <c r="C1708" s="242" t="str">
        <f t="shared" si="54"/>
        <v>Additional Fuel Tax or Subsidy Rate by Fuel</v>
      </c>
      <c r="D1708" s="78" t="s">
        <v>53</v>
      </c>
      <c r="E1708" s="88" t="s">
        <v>330</v>
      </c>
      <c r="F1708" s="78" t="s">
        <v>95</v>
      </c>
      <c r="G1708" s="88" t="s">
        <v>4</v>
      </c>
      <c r="H1708" s="15">
        <v>81</v>
      </c>
      <c r="I1708" s="235" t="s">
        <v>43</v>
      </c>
      <c r="J1708" s="236"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9">
        <f>IF(ISBLANK(INDEX('Policy Characteristics'!F:F,MATCH($C1708,'Policy Characteristics'!$C:$C,0))),"",INDEX('Policy Characteristics'!F:F,MATCH($C1708,'Policy Characteristics'!$C:$C,0)))</f>
        <v>-0.9</v>
      </c>
      <c r="M1708" s="239">
        <f>IF(ISBLANK(INDEX('Policy Characteristics'!G:G,MATCH($C1708,'Policy Characteristics'!$C:$C,0))),"",INDEX('Policy Characteristics'!G:G,MATCH($C1708,'Policy Characteristics'!$C:$C,0)))</f>
        <v>0.9</v>
      </c>
      <c r="N1708" s="239">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34" t="str">
        <f>IF(ISBLANK(INDEX('Policy Characteristics'!B:B,MATCH($C1709,'Policy Characteristics'!$C:$C,0))),"",INDEX('Policy Characteristics'!B:B,MATCH($C1709,'Policy Characteristics'!$C:$C,0)))</f>
        <v>Fuel Taxes or Subsidies</v>
      </c>
      <c r="C1709" s="242" t="str">
        <f t="shared" si="54"/>
        <v>Additional Fuel Tax or Subsidy Rate by Fuel</v>
      </c>
      <c r="D1709" s="78" t="s">
        <v>54</v>
      </c>
      <c r="E1709" s="88" t="s">
        <v>330</v>
      </c>
      <c r="F1709" s="78" t="s">
        <v>96</v>
      </c>
      <c r="G1709" s="88" t="s">
        <v>4</v>
      </c>
      <c r="H1709" s="15">
        <v>82</v>
      </c>
      <c r="I1709" s="235" t="s">
        <v>43</v>
      </c>
      <c r="J1709" s="236"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9">
        <f>IF(ISBLANK(INDEX('Policy Characteristics'!F:F,MATCH($C1709,'Policy Characteristics'!$C:$C,0))),"",INDEX('Policy Characteristics'!F:F,MATCH($C1709,'Policy Characteristics'!$C:$C,0)))</f>
        <v>-0.9</v>
      </c>
      <c r="M1709" s="239">
        <f>IF(ISBLANK(INDEX('Policy Characteristics'!G:G,MATCH($C1709,'Policy Characteristics'!$C:$C,0))),"",INDEX('Policy Characteristics'!G:G,MATCH($C1709,'Policy Characteristics'!$C:$C,0)))</f>
        <v>0.9</v>
      </c>
      <c r="N1709" s="239">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34" t="str">
        <f>IF(ISBLANK(INDEX('Policy Characteristics'!B:B,MATCH($C1710,'Policy Characteristics'!$C:$C,0))),"",INDEX('Policy Characteristics'!B:B,MATCH($C1710,'Policy Characteristics'!$C:$C,0)))</f>
        <v>Fuel Taxes or Subsidies</v>
      </c>
      <c r="C1710" s="242" t="str">
        <f t="shared" si="54"/>
        <v>Additional Fuel Tax or Subsidy Rate by Fuel</v>
      </c>
      <c r="D1710" s="78" t="s">
        <v>55</v>
      </c>
      <c r="E1710" s="88" t="s">
        <v>330</v>
      </c>
      <c r="F1710" s="78" t="s">
        <v>97</v>
      </c>
      <c r="G1710" s="88" t="s">
        <v>4</v>
      </c>
      <c r="H1710" s="15">
        <v>740</v>
      </c>
      <c r="I1710" s="235" t="s">
        <v>43</v>
      </c>
      <c r="J1710" s="236"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9">
        <f>IF(ISBLANK(INDEX('Policy Characteristics'!F:F,MATCH($C1710,'Policy Characteristics'!$C:$C,0))),"",INDEX('Policy Characteristics'!F:F,MATCH($C1710,'Policy Characteristics'!$C:$C,0)))</f>
        <v>-0.9</v>
      </c>
      <c r="M1710" s="239">
        <f>IF(ISBLANK(INDEX('Policy Characteristics'!G:G,MATCH($C1710,'Policy Characteristics'!$C:$C,0))),"",INDEX('Policy Characteristics'!G:G,MATCH($C1710,'Policy Characteristics'!$C:$C,0)))</f>
        <v>0.9</v>
      </c>
      <c r="N1710" s="239">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34" t="str">
        <f>IF(ISBLANK(INDEX('Policy Characteristics'!B:B,MATCH($C1711,'Policy Characteristics'!$C:$C,0))),"",INDEX('Policy Characteristics'!B:B,MATCH($C1711,'Policy Characteristics'!$C:$C,0)))</f>
        <v>Fuel Taxes or Subsidies</v>
      </c>
      <c r="C1711" s="242" t="str">
        <f t="shared" si="54"/>
        <v>Additional Fuel Tax or Subsidy Rate by Fuel</v>
      </c>
      <c r="D1711" s="78" t="s">
        <v>56</v>
      </c>
      <c r="E1711" s="88" t="s">
        <v>330</v>
      </c>
      <c r="F1711" s="78" t="s">
        <v>98</v>
      </c>
      <c r="G1711" s="88" t="s">
        <v>4</v>
      </c>
      <c r="H1711" s="15">
        <v>741</v>
      </c>
      <c r="I1711" s="235" t="s">
        <v>43</v>
      </c>
      <c r="J1711" s="236"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9">
        <f>IF(ISBLANK(INDEX('Policy Characteristics'!F:F,MATCH($C1711,'Policy Characteristics'!$C:$C,0))),"",INDEX('Policy Characteristics'!F:F,MATCH($C1711,'Policy Characteristics'!$C:$C,0)))</f>
        <v>-0.9</v>
      </c>
      <c r="M1711" s="239">
        <f>IF(ISBLANK(INDEX('Policy Characteristics'!G:G,MATCH($C1711,'Policy Characteristics'!$C:$C,0))),"",INDEX('Policy Characteristics'!G:G,MATCH($C1711,'Policy Characteristics'!$C:$C,0)))</f>
        <v>0.9</v>
      </c>
      <c r="N1711" s="239">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34" t="str">
        <f>IF(ISBLANK(INDEX('Policy Characteristics'!B:B,MATCH($C1712,'Policy Characteristics'!$C:$C,0))),"",INDEX('Policy Characteristics'!B:B,MATCH($C1712,'Policy Characteristics'!$C:$C,0)))</f>
        <v>Fuel Taxes or Subsidies</v>
      </c>
      <c r="C1712" s="242" t="str">
        <f t="shared" si="54"/>
        <v>Additional Fuel Tax or Subsidy Rate by Fuel</v>
      </c>
      <c r="D1712" s="78" t="s">
        <v>716</v>
      </c>
      <c r="E1712" s="88" t="s">
        <v>330</v>
      </c>
      <c r="F1712" s="78" t="s">
        <v>717</v>
      </c>
      <c r="G1712" s="88" t="s">
        <v>4</v>
      </c>
      <c r="H1712" s="15">
        <v>742</v>
      </c>
      <c r="I1712" s="235" t="s">
        <v>43</v>
      </c>
      <c r="J1712" s="236"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9">
        <f>IF(ISBLANK(INDEX('Policy Characteristics'!F:F,MATCH($C1712,'Policy Characteristics'!$C:$C,0))),"",INDEX('Policy Characteristics'!F:F,MATCH($C1712,'Policy Characteristics'!$C:$C,0)))</f>
        <v>-0.9</v>
      </c>
      <c r="M1712" s="239">
        <f>IF(ISBLANK(INDEX('Policy Characteristics'!G:G,MATCH($C1712,'Policy Characteristics'!$C:$C,0))),"",INDEX('Policy Characteristics'!G:G,MATCH($C1712,'Policy Characteristics'!$C:$C,0)))</f>
        <v>0.9</v>
      </c>
      <c r="N1712" s="239">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34" t="str">
        <f>IF(ISBLANK(INDEX('Policy Characteristics'!B:B,MATCH($C1713,'Policy Characteristics'!$C:$C,0))),"",INDEX('Policy Characteristics'!B:B,MATCH($C1713,'Policy Characteristics'!$C:$C,0)))</f>
        <v>Fuel Taxes or Subsidies</v>
      </c>
      <c r="C1713" s="242" t="str">
        <f t="shared" si="54"/>
        <v>Additional Fuel Tax or Subsidy Rate by Fuel</v>
      </c>
      <c r="D1713" s="78" t="s">
        <v>75</v>
      </c>
      <c r="E1713" s="88" t="s">
        <v>330</v>
      </c>
      <c r="F1713" s="78" t="s">
        <v>99</v>
      </c>
      <c r="G1713" s="88" t="s">
        <v>4</v>
      </c>
      <c r="H1713" s="15">
        <v>743</v>
      </c>
      <c r="I1713" s="235" t="s">
        <v>44</v>
      </c>
      <c r="J1713" s="236"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9">
        <f>IF(ISBLANK(INDEX('Policy Characteristics'!F:F,MATCH($C1713,'Policy Characteristics'!$C:$C,0))),"",INDEX('Policy Characteristics'!F:F,MATCH($C1713,'Policy Characteristics'!$C:$C,0)))</f>
        <v>-0.9</v>
      </c>
      <c r="M1713" s="239">
        <f>IF(ISBLANK(INDEX('Policy Characteristics'!G:G,MATCH($C1713,'Policy Characteristics'!$C:$C,0))),"",INDEX('Policy Characteristics'!G:G,MATCH($C1713,'Policy Characteristics'!$C:$C,0)))</f>
        <v>0.9</v>
      </c>
      <c r="N1713" s="239">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34" t="str">
        <f>IF(ISBLANK(INDEX('Policy Characteristics'!B:B,MATCH($C1714,'Policy Characteristics'!$C:$C,0))),"",INDEX('Policy Characteristics'!B:B,MATCH($C1714,'Policy Characteristics'!$C:$C,0)))</f>
        <v>Fuel Taxes or Subsidies</v>
      </c>
      <c r="C1714" s="242" t="str">
        <f t="shared" si="54"/>
        <v>Additional Fuel Tax or Subsidy Rate by Fuel</v>
      </c>
      <c r="D1714" s="78" t="s">
        <v>440</v>
      </c>
      <c r="E1714" s="88" t="s">
        <v>330</v>
      </c>
      <c r="F1714" s="78" t="s">
        <v>441</v>
      </c>
      <c r="G1714" s="88" t="s">
        <v>4</v>
      </c>
      <c r="H1714" s="15">
        <v>744</v>
      </c>
      <c r="I1714" s="235" t="s">
        <v>44</v>
      </c>
      <c r="J1714" s="236"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9">
        <f>IF(ISBLANK(INDEX('Policy Characteristics'!F:F,MATCH($C1714,'Policy Characteristics'!$C:$C,0))),"",INDEX('Policy Characteristics'!F:F,MATCH($C1714,'Policy Characteristics'!$C:$C,0)))</f>
        <v>-0.9</v>
      </c>
      <c r="M1714" s="239">
        <f>IF(ISBLANK(INDEX('Policy Characteristics'!G:G,MATCH($C1714,'Policy Characteristics'!$C:$C,0))),"",INDEX('Policy Characteristics'!G:G,MATCH($C1714,'Policy Characteristics'!$C:$C,0)))</f>
        <v>0.9</v>
      </c>
      <c r="N1714" s="239">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34" t="str">
        <f>IF(ISBLANK(INDEX('Policy Characteristics'!B:B,MATCH($C1715,'Policy Characteristics'!$C:$C,0))),"",INDEX('Policy Characteristics'!B:B,MATCH($C1715,'Policy Characteristics'!$C:$C,0)))</f>
        <v>Fuel Taxes or Subsidies</v>
      </c>
      <c r="C1715" s="242" t="str">
        <f t="shared" si="54"/>
        <v>Additional Fuel Tax or Subsidy Rate by Fuel</v>
      </c>
      <c r="D1715" s="78" t="s">
        <v>708</v>
      </c>
      <c r="E1715" s="88" t="s">
        <v>330</v>
      </c>
      <c r="F1715" s="78" t="s">
        <v>712</v>
      </c>
      <c r="G1715" s="88" t="s">
        <v>4</v>
      </c>
      <c r="H1715" s="15">
        <v>745</v>
      </c>
      <c r="I1715" s="235" t="s">
        <v>44</v>
      </c>
      <c r="J1715" s="236"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9">
        <f>IF(ISBLANK(INDEX('Policy Characteristics'!F:F,MATCH($C1715,'Policy Characteristics'!$C:$C,0))),"",INDEX('Policy Characteristics'!F:F,MATCH($C1715,'Policy Characteristics'!$C:$C,0)))</f>
        <v>-0.9</v>
      </c>
      <c r="M1715" s="239">
        <f>IF(ISBLANK(INDEX('Policy Characteristics'!G:G,MATCH($C1715,'Policy Characteristics'!$C:$C,0))),"",INDEX('Policy Characteristics'!G:G,MATCH($C1715,'Policy Characteristics'!$C:$C,0)))</f>
        <v>0.9</v>
      </c>
      <c r="N1715" s="239">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34" t="str">
        <f>IF(ISBLANK(INDEX('Policy Characteristics'!B:B,MATCH($C1716,'Policy Characteristics'!$C:$C,0))),"",INDEX('Policy Characteristics'!B:B,MATCH($C1716,'Policy Characteristics'!$C:$C,0)))</f>
        <v>Fuel Taxes or Subsidies</v>
      </c>
      <c r="C1716" s="242" t="str">
        <f t="shared" si="54"/>
        <v>Additional Fuel Tax or Subsidy Rate by Fuel</v>
      </c>
      <c r="D1716" s="78" t="s">
        <v>718</v>
      </c>
      <c r="E1716" s="88" t="s">
        <v>330</v>
      </c>
      <c r="F1716" s="78" t="s">
        <v>719</v>
      </c>
      <c r="G1716" s="88" t="s">
        <v>4</v>
      </c>
      <c r="H1716" s="15">
        <v>746</v>
      </c>
      <c r="I1716" s="235" t="s">
        <v>44</v>
      </c>
      <c r="J1716" s="236"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9">
        <f>IF(ISBLANK(INDEX('Policy Characteristics'!F:F,MATCH($C1716,'Policy Characteristics'!$C:$C,0))),"",INDEX('Policy Characteristics'!F:F,MATCH($C1716,'Policy Characteristics'!$C:$C,0)))</f>
        <v>-0.9</v>
      </c>
      <c r="M1716" s="239">
        <f>IF(ISBLANK(INDEX('Policy Characteristics'!G:G,MATCH($C1716,'Policy Characteristics'!$C:$C,0))),"",INDEX('Policy Characteristics'!G:G,MATCH($C1716,'Policy Characteristics'!$C:$C,0)))</f>
        <v>0.9</v>
      </c>
      <c r="N1716" s="239">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34" t="str">
        <f>IF(ISBLANK(INDEX('Policy Characteristics'!B:B,MATCH($C1717,'Policy Characteristics'!$C:$C,0))),"",INDEX('Policy Characteristics'!B:B,MATCH($C1717,'Policy Characteristics'!$C:$C,0)))</f>
        <v>Fuel Taxes or Subsidies</v>
      </c>
      <c r="C1717" s="242" t="str">
        <f t="shared" si="54"/>
        <v>Additional Fuel Tax or Subsidy Rate by Fuel</v>
      </c>
      <c r="D1717" s="78" t="s">
        <v>709</v>
      </c>
      <c r="E1717" s="88" t="s">
        <v>330</v>
      </c>
      <c r="F1717" s="78" t="s">
        <v>713</v>
      </c>
      <c r="G1717" s="88" t="s">
        <v>4</v>
      </c>
      <c r="H1717" s="15">
        <v>747</v>
      </c>
      <c r="I1717" s="235" t="s">
        <v>44</v>
      </c>
      <c r="J1717" s="236"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9">
        <f>IF(ISBLANK(INDEX('Policy Characteristics'!F:F,MATCH($C1717,'Policy Characteristics'!$C:$C,0))),"",INDEX('Policy Characteristics'!F:F,MATCH($C1717,'Policy Characteristics'!$C:$C,0)))</f>
        <v>-0.9</v>
      </c>
      <c r="M1717" s="239">
        <f>IF(ISBLANK(INDEX('Policy Characteristics'!G:G,MATCH($C1717,'Policy Characteristics'!$C:$C,0))),"",INDEX('Policy Characteristics'!G:G,MATCH($C1717,'Policy Characteristics'!$C:$C,0)))</f>
        <v>0.9</v>
      </c>
      <c r="N1717" s="239">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34" t="str">
        <f>IF(ISBLANK(INDEX('Policy Characteristics'!B:B,MATCH($C1718,'Policy Characteristics'!$C:$C,0))),"",INDEX('Policy Characteristics'!B:B,MATCH($C1718,'Policy Characteristics'!$C:$C,0)))</f>
        <v>Fuel Taxes or Subsidies</v>
      </c>
      <c r="C1718" s="242" t="str">
        <f t="shared" si="54"/>
        <v>Additional Fuel Tax or Subsidy Rate by Fuel</v>
      </c>
      <c r="D1718" s="78" t="s">
        <v>710</v>
      </c>
      <c r="E1718" s="88" t="s">
        <v>330</v>
      </c>
      <c r="F1718" s="78" t="s">
        <v>714</v>
      </c>
      <c r="G1718" s="88" t="s">
        <v>4</v>
      </c>
      <c r="H1718" s="15">
        <v>748</v>
      </c>
      <c r="I1718" s="235" t="s">
        <v>44</v>
      </c>
      <c r="J1718" s="236"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9">
        <f>IF(ISBLANK(INDEX('Policy Characteristics'!F:F,MATCH($C1718,'Policy Characteristics'!$C:$C,0))),"",INDEX('Policy Characteristics'!F:F,MATCH($C1718,'Policy Characteristics'!$C:$C,0)))</f>
        <v>-0.9</v>
      </c>
      <c r="M1718" s="239">
        <f>IF(ISBLANK(INDEX('Policy Characteristics'!G:G,MATCH($C1718,'Policy Characteristics'!$C:$C,0))),"",INDEX('Policy Characteristics'!G:G,MATCH($C1718,'Policy Characteristics'!$C:$C,0)))</f>
        <v>0.9</v>
      </c>
      <c r="N1718" s="239">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34" t="str">
        <f>IF(ISBLANK(INDEX('Policy Characteristics'!B:B,MATCH($C1719,'Policy Characteristics'!$C:$C,0))),"",INDEX('Policy Characteristics'!B:B,MATCH($C1719,'Policy Characteristics'!$C:$C,0)))</f>
        <v>Fuel Taxes or Subsidies</v>
      </c>
      <c r="C1719" s="242" t="str">
        <f t="shared" si="54"/>
        <v>Additional Fuel Tax or Subsidy Rate by Fuel</v>
      </c>
      <c r="D1719" s="78" t="s">
        <v>711</v>
      </c>
      <c r="E1719" s="88" t="s">
        <v>330</v>
      </c>
      <c r="F1719" s="78" t="s">
        <v>715</v>
      </c>
      <c r="G1719" s="88" t="s">
        <v>4</v>
      </c>
      <c r="H1719" s="15">
        <v>749</v>
      </c>
      <c r="I1719" s="235" t="s">
        <v>43</v>
      </c>
      <c r="J1719" s="236"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9">
        <f>IF(ISBLANK(INDEX('Policy Characteristics'!F:F,MATCH($C1719,'Policy Characteristics'!$C:$C,0))),"",INDEX('Policy Characteristics'!F:F,MATCH($C1719,'Policy Characteristics'!$C:$C,0)))</f>
        <v>-0.9</v>
      </c>
      <c r="M1719" s="239">
        <f>IF(ISBLANK(INDEX('Policy Characteristics'!G:G,MATCH($C1719,'Policy Characteristics'!$C:$C,0))),"",INDEX('Policy Characteristics'!G:G,MATCH($C1719,'Policy Characteristics'!$C:$C,0)))</f>
        <v>0.9</v>
      </c>
      <c r="N1719" s="239">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34" t="str">
        <f>IF(ISBLANK(INDEX('Policy Characteristics'!B:B,MATCH($C1720,'Policy Characteristics'!$C:$C,0))),"",INDEX('Policy Characteristics'!B:B,MATCH($C1720,'Policy Characteristics'!$C:$C,0)))</f>
        <v>Fuel Taxes or Subsidies</v>
      </c>
      <c r="C1720" s="242" t="str">
        <f t="shared" si="54"/>
        <v>Additional Fuel Tax or Subsidy Rate by Fuel</v>
      </c>
      <c r="D1720" s="88" t="s">
        <v>52</v>
      </c>
      <c r="E1720" s="88" t="s">
        <v>338</v>
      </c>
      <c r="F1720" s="88" t="s">
        <v>93</v>
      </c>
      <c r="G1720" s="88" t="s">
        <v>93</v>
      </c>
      <c r="H1720" s="15">
        <v>2314</v>
      </c>
      <c r="I1720" s="247" t="s">
        <v>44</v>
      </c>
      <c r="J1720" s="236"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9">
        <f>IF(ISBLANK(INDEX('Policy Characteristics'!F:F,MATCH($C1720,'Policy Characteristics'!$C:$C,0))),"",INDEX('Policy Characteristics'!F:F,MATCH($C1720,'Policy Characteristics'!$C:$C,0)))</f>
        <v>-0.9</v>
      </c>
      <c r="M1720" s="239">
        <f>IF(ISBLANK(INDEX('Policy Characteristics'!G:G,MATCH($C1720,'Policy Characteristics'!$C:$C,0))),"",INDEX('Policy Characteristics'!G:G,MATCH($C1720,'Policy Characteristics'!$C:$C,0)))</f>
        <v>0.9</v>
      </c>
      <c r="N1720" s="239">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34" t="str">
        <f>IF(ISBLANK(INDEX('Policy Characteristics'!B:B,MATCH($C1721,'Policy Characteristics'!$C:$C,0))),"",INDEX('Policy Characteristics'!B:B,MATCH($C1721,'Policy Characteristics'!$C:$C,0)))</f>
        <v>Fuel Taxes or Subsidies</v>
      </c>
      <c r="C1721" s="242" t="str">
        <f t="shared" si="54"/>
        <v>Additional Fuel Tax or Subsidy Rate by Fuel</v>
      </c>
      <c r="D1721" s="78" t="s">
        <v>447</v>
      </c>
      <c r="E1721" s="88" t="s">
        <v>338</v>
      </c>
      <c r="F1721" s="78" t="s">
        <v>444</v>
      </c>
      <c r="G1721" s="88" t="s">
        <v>93</v>
      </c>
      <c r="H1721" s="15">
        <v>2315</v>
      </c>
      <c r="I1721" s="235" t="s">
        <v>43</v>
      </c>
      <c r="J1721" s="236"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9">
        <f>IF(ISBLANK(INDEX('Policy Characteristics'!F:F,MATCH($C1721,'Policy Characteristics'!$C:$C,0))),"",INDEX('Policy Characteristics'!F:F,MATCH($C1721,'Policy Characteristics'!$C:$C,0)))</f>
        <v>-0.9</v>
      </c>
      <c r="M1721" s="239">
        <f>IF(ISBLANK(INDEX('Policy Characteristics'!G:G,MATCH($C1721,'Policy Characteristics'!$C:$C,0))),"",INDEX('Policy Characteristics'!G:G,MATCH($C1721,'Policy Characteristics'!$C:$C,0)))</f>
        <v>0.9</v>
      </c>
      <c r="N1721" s="239">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34" t="str">
        <f>IF(ISBLANK(INDEX('Policy Characteristics'!B:B,MATCH($C1722,'Policy Characteristics'!$C:$C,0))),"",INDEX('Policy Characteristics'!B:B,MATCH($C1722,'Policy Characteristics'!$C:$C,0)))</f>
        <v>Fuel Taxes or Subsidies</v>
      </c>
      <c r="C1722" s="242" t="str">
        <f t="shared" si="54"/>
        <v>Additional Fuel Tax or Subsidy Rate by Fuel</v>
      </c>
      <c r="D1722" s="78" t="s">
        <v>46</v>
      </c>
      <c r="E1722" s="88" t="s">
        <v>338</v>
      </c>
      <c r="F1722" s="78" t="s">
        <v>87</v>
      </c>
      <c r="G1722" s="88" t="s">
        <v>93</v>
      </c>
      <c r="H1722" s="15">
        <v>2316</v>
      </c>
      <c r="I1722" s="235" t="s">
        <v>43</v>
      </c>
      <c r="J1722" s="236"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9">
        <f>IF(ISBLANK(INDEX('Policy Characteristics'!F:F,MATCH($C1722,'Policy Characteristics'!$C:$C,0))),"",INDEX('Policy Characteristics'!F:F,MATCH($C1722,'Policy Characteristics'!$C:$C,0)))</f>
        <v>-0.9</v>
      </c>
      <c r="M1722" s="239">
        <f>IF(ISBLANK(INDEX('Policy Characteristics'!G:G,MATCH($C1722,'Policy Characteristics'!$C:$C,0))),"",INDEX('Policy Characteristics'!G:G,MATCH($C1722,'Policy Characteristics'!$C:$C,0)))</f>
        <v>0.9</v>
      </c>
      <c r="N1722" s="239">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34" t="str">
        <f>IF(ISBLANK(INDEX('Policy Characteristics'!B:B,MATCH($C1723,'Policy Characteristics'!$C:$C,0))),"",INDEX('Policy Characteristics'!B:B,MATCH($C1723,'Policy Characteristics'!$C:$C,0)))</f>
        <v>Fuel Taxes or Subsidies</v>
      </c>
      <c r="C1723" s="242" t="str">
        <f t="shared" si="54"/>
        <v>Additional Fuel Tax or Subsidy Rate by Fuel</v>
      </c>
      <c r="D1723" s="78" t="s">
        <v>47</v>
      </c>
      <c r="E1723" s="88" t="s">
        <v>338</v>
      </c>
      <c r="F1723" s="78" t="s">
        <v>88</v>
      </c>
      <c r="G1723" s="88" t="s">
        <v>93</v>
      </c>
      <c r="H1723" s="15">
        <v>2317</v>
      </c>
      <c r="I1723" s="235" t="s">
        <v>44</v>
      </c>
      <c r="J1723" s="236"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9">
        <f>IF(ISBLANK(INDEX('Policy Characteristics'!F:F,MATCH($C1723,'Policy Characteristics'!$C:$C,0))),"",INDEX('Policy Characteristics'!F:F,MATCH($C1723,'Policy Characteristics'!$C:$C,0)))</f>
        <v>-0.9</v>
      </c>
      <c r="M1723" s="239">
        <f>IF(ISBLANK(INDEX('Policy Characteristics'!G:G,MATCH($C1723,'Policy Characteristics'!$C:$C,0))),"",INDEX('Policy Characteristics'!G:G,MATCH($C1723,'Policy Characteristics'!$C:$C,0)))</f>
        <v>0.9</v>
      </c>
      <c r="N1723" s="239">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34" t="str">
        <f>IF(ISBLANK(INDEX('Policy Characteristics'!B:B,MATCH($C1724,'Policy Characteristics'!$C:$C,0))),"",INDEX('Policy Characteristics'!B:B,MATCH($C1724,'Policy Characteristics'!$C:$C,0)))</f>
        <v>Fuel Taxes or Subsidies</v>
      </c>
      <c r="C1724" s="242" t="str">
        <f t="shared" si="54"/>
        <v>Additional Fuel Tax or Subsidy Rate by Fuel</v>
      </c>
      <c r="D1724" s="78" t="s">
        <v>51</v>
      </c>
      <c r="E1724" s="88" t="s">
        <v>338</v>
      </c>
      <c r="F1724" s="78" t="s">
        <v>92</v>
      </c>
      <c r="G1724" s="88" t="s">
        <v>93</v>
      </c>
      <c r="H1724" s="15">
        <v>2318</v>
      </c>
      <c r="I1724" s="235" t="s">
        <v>44</v>
      </c>
      <c r="J1724" s="236"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9">
        <f>IF(ISBLANK(INDEX('Policy Characteristics'!F:F,MATCH($C1724,'Policy Characteristics'!$C:$C,0))),"",INDEX('Policy Characteristics'!F:F,MATCH($C1724,'Policy Characteristics'!$C:$C,0)))</f>
        <v>-0.9</v>
      </c>
      <c r="M1724" s="239">
        <f>IF(ISBLANK(INDEX('Policy Characteristics'!G:G,MATCH($C1724,'Policy Characteristics'!$C:$C,0))),"",INDEX('Policy Characteristics'!G:G,MATCH($C1724,'Policy Characteristics'!$C:$C,0)))</f>
        <v>0.9</v>
      </c>
      <c r="N1724" s="239">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34" t="str">
        <f>IF(ISBLANK(INDEX('Policy Characteristics'!B:B,MATCH($C1725,'Policy Characteristics'!$C:$C,0))),"",INDEX('Policy Characteristics'!B:B,MATCH($C1725,'Policy Characteristics'!$C:$C,0)))</f>
        <v>Fuel Taxes or Subsidies</v>
      </c>
      <c r="C1725" s="242" t="str">
        <f t="shared" si="54"/>
        <v>Additional Fuel Tax or Subsidy Rate by Fuel</v>
      </c>
      <c r="D1725" s="78" t="s">
        <v>53</v>
      </c>
      <c r="E1725" s="88" t="s">
        <v>338</v>
      </c>
      <c r="F1725" s="78" t="s">
        <v>95</v>
      </c>
      <c r="G1725" s="88" t="s">
        <v>93</v>
      </c>
      <c r="H1725" s="15">
        <v>2319</v>
      </c>
      <c r="I1725" s="235" t="s">
        <v>44</v>
      </c>
      <c r="J1725" s="236"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9">
        <f>IF(ISBLANK(INDEX('Policy Characteristics'!F:F,MATCH($C1725,'Policy Characteristics'!$C:$C,0))),"",INDEX('Policy Characteristics'!F:F,MATCH($C1725,'Policy Characteristics'!$C:$C,0)))</f>
        <v>-0.9</v>
      </c>
      <c r="M1725" s="239">
        <f>IF(ISBLANK(INDEX('Policy Characteristics'!G:G,MATCH($C1725,'Policy Characteristics'!$C:$C,0))),"",INDEX('Policy Characteristics'!G:G,MATCH($C1725,'Policy Characteristics'!$C:$C,0)))</f>
        <v>0.9</v>
      </c>
      <c r="N1725" s="239">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34" t="str">
        <f>IF(ISBLANK(INDEX('Policy Characteristics'!B:B,MATCH($C1726,'Policy Characteristics'!$C:$C,0))),"",INDEX('Policy Characteristics'!B:B,MATCH($C1726,'Policy Characteristics'!$C:$C,0)))</f>
        <v>Fuel Taxes or Subsidies</v>
      </c>
      <c r="C1726" s="242" t="str">
        <f t="shared" si="54"/>
        <v>Additional Fuel Tax or Subsidy Rate by Fuel</v>
      </c>
      <c r="D1726" s="78" t="s">
        <v>54</v>
      </c>
      <c r="E1726" s="88" t="s">
        <v>338</v>
      </c>
      <c r="F1726" s="78" t="s">
        <v>96</v>
      </c>
      <c r="G1726" s="88" t="s">
        <v>93</v>
      </c>
      <c r="H1726" s="15">
        <v>2320</v>
      </c>
      <c r="I1726" s="235" t="s">
        <v>44</v>
      </c>
      <c r="J1726" s="236"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9">
        <f>IF(ISBLANK(INDEX('Policy Characteristics'!F:F,MATCH($C1726,'Policy Characteristics'!$C:$C,0))),"",INDEX('Policy Characteristics'!F:F,MATCH($C1726,'Policy Characteristics'!$C:$C,0)))</f>
        <v>-0.9</v>
      </c>
      <c r="M1726" s="239">
        <f>IF(ISBLANK(INDEX('Policy Characteristics'!G:G,MATCH($C1726,'Policy Characteristics'!$C:$C,0))),"",INDEX('Policy Characteristics'!G:G,MATCH($C1726,'Policy Characteristics'!$C:$C,0)))</f>
        <v>0.9</v>
      </c>
      <c r="N1726" s="239">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34" t="str">
        <f>IF(ISBLANK(INDEX('Policy Characteristics'!B:B,MATCH($C1727,'Policy Characteristics'!$C:$C,0))),"",INDEX('Policy Characteristics'!B:B,MATCH($C1727,'Policy Characteristics'!$C:$C,0)))</f>
        <v>Fuel Taxes or Subsidies</v>
      </c>
      <c r="C1727" s="242" t="str">
        <f t="shared" si="54"/>
        <v>Additional Fuel Tax or Subsidy Rate by Fuel</v>
      </c>
      <c r="D1727" s="78" t="s">
        <v>55</v>
      </c>
      <c r="E1727" s="88" t="s">
        <v>338</v>
      </c>
      <c r="F1727" s="78" t="s">
        <v>97</v>
      </c>
      <c r="G1727" s="88" t="s">
        <v>93</v>
      </c>
      <c r="H1727" s="15">
        <v>2321</v>
      </c>
      <c r="I1727" s="235" t="s">
        <v>44</v>
      </c>
      <c r="J1727" s="236"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9">
        <f>IF(ISBLANK(INDEX('Policy Characteristics'!F:F,MATCH($C1727,'Policy Characteristics'!$C:$C,0))),"",INDEX('Policy Characteristics'!F:F,MATCH($C1727,'Policy Characteristics'!$C:$C,0)))</f>
        <v>-0.9</v>
      </c>
      <c r="M1727" s="239">
        <f>IF(ISBLANK(INDEX('Policy Characteristics'!G:G,MATCH($C1727,'Policy Characteristics'!$C:$C,0))),"",INDEX('Policy Characteristics'!G:G,MATCH($C1727,'Policy Characteristics'!$C:$C,0)))</f>
        <v>0.9</v>
      </c>
      <c r="N1727" s="239">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34" t="str">
        <f>IF(ISBLANK(INDEX('Policy Characteristics'!B:B,MATCH($C1728,'Policy Characteristics'!$C:$C,0))),"",INDEX('Policy Characteristics'!B:B,MATCH($C1728,'Policy Characteristics'!$C:$C,0)))</f>
        <v>Fuel Taxes or Subsidies</v>
      </c>
      <c r="C1728" s="242" t="str">
        <f t="shared" si="54"/>
        <v>Additional Fuel Tax or Subsidy Rate by Fuel</v>
      </c>
      <c r="D1728" s="78" t="s">
        <v>56</v>
      </c>
      <c r="E1728" s="88" t="s">
        <v>338</v>
      </c>
      <c r="F1728" s="78" t="s">
        <v>98</v>
      </c>
      <c r="G1728" s="88" t="s">
        <v>93</v>
      </c>
      <c r="H1728" s="15">
        <v>2322</v>
      </c>
      <c r="I1728" s="235" t="s">
        <v>44</v>
      </c>
      <c r="J1728" s="236"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9">
        <f>IF(ISBLANK(INDEX('Policy Characteristics'!F:F,MATCH($C1728,'Policy Characteristics'!$C:$C,0))),"",INDEX('Policy Characteristics'!F:F,MATCH($C1728,'Policy Characteristics'!$C:$C,0)))</f>
        <v>-0.9</v>
      </c>
      <c r="M1728" s="239">
        <f>IF(ISBLANK(INDEX('Policy Characteristics'!G:G,MATCH($C1728,'Policy Characteristics'!$C:$C,0))),"",INDEX('Policy Characteristics'!G:G,MATCH($C1728,'Policy Characteristics'!$C:$C,0)))</f>
        <v>0.9</v>
      </c>
      <c r="N1728" s="239">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34" t="str">
        <f>IF(ISBLANK(INDEX('Policy Characteristics'!B:B,MATCH($C1729,'Policy Characteristics'!$C:$C,0))),"",INDEX('Policy Characteristics'!B:B,MATCH($C1729,'Policy Characteristics'!$C:$C,0)))</f>
        <v>Fuel Taxes or Subsidies</v>
      </c>
      <c r="C1729" s="242" t="str">
        <f t="shared" si="54"/>
        <v>Additional Fuel Tax or Subsidy Rate by Fuel</v>
      </c>
      <c r="D1729" s="78" t="s">
        <v>716</v>
      </c>
      <c r="E1729" s="88" t="s">
        <v>338</v>
      </c>
      <c r="F1729" s="78" t="s">
        <v>717</v>
      </c>
      <c r="G1729" s="88" t="s">
        <v>93</v>
      </c>
      <c r="H1729" s="15">
        <v>2323</v>
      </c>
      <c r="I1729" s="235" t="s">
        <v>44</v>
      </c>
      <c r="J1729" s="236"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9">
        <f>IF(ISBLANK(INDEX('Policy Characteristics'!F:F,MATCH($C1729,'Policy Characteristics'!$C:$C,0))),"",INDEX('Policy Characteristics'!F:F,MATCH($C1729,'Policy Characteristics'!$C:$C,0)))</f>
        <v>-0.9</v>
      </c>
      <c r="M1729" s="239">
        <f>IF(ISBLANK(INDEX('Policy Characteristics'!G:G,MATCH($C1729,'Policy Characteristics'!$C:$C,0))),"",INDEX('Policy Characteristics'!G:G,MATCH($C1729,'Policy Characteristics'!$C:$C,0)))</f>
        <v>0.9</v>
      </c>
      <c r="N1729" s="239">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34" t="str">
        <f>IF(ISBLANK(INDEX('Policy Characteristics'!B:B,MATCH($C1730,'Policy Characteristics'!$C:$C,0))),"",INDEX('Policy Characteristics'!B:B,MATCH($C1730,'Policy Characteristics'!$C:$C,0)))</f>
        <v>Fuel Taxes or Subsidies</v>
      </c>
      <c r="C1730" s="242" t="str">
        <f t="shared" si="54"/>
        <v>Additional Fuel Tax or Subsidy Rate by Fuel</v>
      </c>
      <c r="D1730" s="78" t="s">
        <v>75</v>
      </c>
      <c r="E1730" s="88" t="s">
        <v>338</v>
      </c>
      <c r="F1730" s="78" t="s">
        <v>99</v>
      </c>
      <c r="G1730" s="88" t="s">
        <v>93</v>
      </c>
      <c r="H1730" s="15">
        <v>2324</v>
      </c>
      <c r="I1730" s="235" t="s">
        <v>44</v>
      </c>
      <c r="J1730" s="236"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9">
        <f>IF(ISBLANK(INDEX('Policy Characteristics'!F:F,MATCH($C1730,'Policy Characteristics'!$C:$C,0))),"",INDEX('Policy Characteristics'!F:F,MATCH($C1730,'Policy Characteristics'!$C:$C,0)))</f>
        <v>-0.9</v>
      </c>
      <c r="M1730" s="239">
        <f>IF(ISBLANK(INDEX('Policy Characteristics'!G:G,MATCH($C1730,'Policy Characteristics'!$C:$C,0))),"",INDEX('Policy Characteristics'!G:G,MATCH($C1730,'Policy Characteristics'!$C:$C,0)))</f>
        <v>0.9</v>
      </c>
      <c r="N1730" s="239">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34" t="str">
        <f>IF(ISBLANK(INDEX('Policy Characteristics'!B:B,MATCH($C1731,'Policy Characteristics'!$C:$C,0))),"",INDEX('Policy Characteristics'!B:B,MATCH($C1731,'Policy Characteristics'!$C:$C,0)))</f>
        <v>Fuel Taxes or Subsidies</v>
      </c>
      <c r="C1731" s="242" t="str">
        <f t="shared" si="54"/>
        <v>Additional Fuel Tax or Subsidy Rate by Fuel</v>
      </c>
      <c r="D1731" s="78" t="s">
        <v>440</v>
      </c>
      <c r="E1731" s="88" t="s">
        <v>338</v>
      </c>
      <c r="F1731" s="78" t="s">
        <v>441</v>
      </c>
      <c r="G1731" s="88" t="s">
        <v>93</v>
      </c>
      <c r="H1731" s="15">
        <v>2325</v>
      </c>
      <c r="I1731" s="235" t="s">
        <v>44</v>
      </c>
      <c r="J1731" s="236"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9">
        <f>IF(ISBLANK(INDEX('Policy Characteristics'!F:F,MATCH($C1731,'Policy Characteristics'!$C:$C,0))),"",INDEX('Policy Characteristics'!F:F,MATCH($C1731,'Policy Characteristics'!$C:$C,0)))</f>
        <v>-0.9</v>
      </c>
      <c r="M1731" s="239">
        <f>IF(ISBLANK(INDEX('Policy Characteristics'!G:G,MATCH($C1731,'Policy Characteristics'!$C:$C,0))),"",INDEX('Policy Characteristics'!G:G,MATCH($C1731,'Policy Characteristics'!$C:$C,0)))</f>
        <v>0.9</v>
      </c>
      <c r="N1731" s="239">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34" t="str">
        <f>IF(ISBLANK(INDEX('Policy Characteristics'!B:B,MATCH($C1732,'Policy Characteristics'!$C:$C,0))),"",INDEX('Policy Characteristics'!B:B,MATCH($C1732,'Policy Characteristics'!$C:$C,0)))</f>
        <v>Fuel Taxes or Subsidies</v>
      </c>
      <c r="C1732" s="242" t="str">
        <f t="shared" si="54"/>
        <v>Additional Fuel Tax or Subsidy Rate by Fuel</v>
      </c>
      <c r="D1732" s="78" t="s">
        <v>708</v>
      </c>
      <c r="E1732" s="88" t="s">
        <v>338</v>
      </c>
      <c r="F1732" s="78" t="s">
        <v>712</v>
      </c>
      <c r="G1732" s="88" t="s">
        <v>93</v>
      </c>
      <c r="H1732" s="15">
        <v>2326</v>
      </c>
      <c r="I1732" s="235" t="s">
        <v>44</v>
      </c>
      <c r="J1732" s="236"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9">
        <f>IF(ISBLANK(INDEX('Policy Characteristics'!F:F,MATCH($C1732,'Policy Characteristics'!$C:$C,0))),"",INDEX('Policy Characteristics'!F:F,MATCH($C1732,'Policy Characteristics'!$C:$C,0)))</f>
        <v>-0.9</v>
      </c>
      <c r="M1732" s="239">
        <f>IF(ISBLANK(INDEX('Policy Characteristics'!G:G,MATCH($C1732,'Policy Characteristics'!$C:$C,0))),"",INDEX('Policy Characteristics'!G:G,MATCH($C1732,'Policy Characteristics'!$C:$C,0)))</f>
        <v>0.9</v>
      </c>
      <c r="N1732" s="239">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34" t="str">
        <f>IF(ISBLANK(INDEX('Policy Characteristics'!B:B,MATCH($C1733,'Policy Characteristics'!$C:$C,0))),"",INDEX('Policy Characteristics'!B:B,MATCH($C1733,'Policy Characteristics'!$C:$C,0)))</f>
        <v>Fuel Taxes or Subsidies</v>
      </c>
      <c r="C1733" s="242" t="str">
        <f t="shared" si="54"/>
        <v>Additional Fuel Tax or Subsidy Rate by Fuel</v>
      </c>
      <c r="D1733" s="78" t="s">
        <v>718</v>
      </c>
      <c r="E1733" s="88" t="s">
        <v>338</v>
      </c>
      <c r="F1733" s="78" t="s">
        <v>719</v>
      </c>
      <c r="G1733" s="88" t="s">
        <v>93</v>
      </c>
      <c r="H1733" s="15">
        <v>2327</v>
      </c>
      <c r="I1733" s="235" t="s">
        <v>44</v>
      </c>
      <c r="J1733" s="236"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9">
        <f>IF(ISBLANK(INDEX('Policy Characteristics'!F:F,MATCH($C1733,'Policy Characteristics'!$C:$C,0))),"",INDEX('Policy Characteristics'!F:F,MATCH($C1733,'Policy Characteristics'!$C:$C,0)))</f>
        <v>-0.9</v>
      </c>
      <c r="M1733" s="239">
        <f>IF(ISBLANK(INDEX('Policy Characteristics'!G:G,MATCH($C1733,'Policy Characteristics'!$C:$C,0))),"",INDEX('Policy Characteristics'!G:G,MATCH($C1733,'Policy Characteristics'!$C:$C,0)))</f>
        <v>0.9</v>
      </c>
      <c r="N1733" s="239">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34" t="str">
        <f>IF(ISBLANK(INDEX('Policy Characteristics'!B:B,MATCH($C1734,'Policy Characteristics'!$C:$C,0))),"",INDEX('Policy Characteristics'!B:B,MATCH($C1734,'Policy Characteristics'!$C:$C,0)))</f>
        <v>Fuel Taxes or Subsidies</v>
      </c>
      <c r="C1734" s="242" t="str">
        <f t="shared" si="54"/>
        <v>Additional Fuel Tax or Subsidy Rate by Fuel</v>
      </c>
      <c r="D1734" s="78" t="s">
        <v>709</v>
      </c>
      <c r="E1734" s="88" t="s">
        <v>338</v>
      </c>
      <c r="F1734" s="78" t="s">
        <v>713</v>
      </c>
      <c r="G1734" s="88" t="s">
        <v>93</v>
      </c>
      <c r="H1734" s="15">
        <v>2328</v>
      </c>
      <c r="I1734" s="235" t="s">
        <v>44</v>
      </c>
      <c r="J1734" s="236"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9">
        <f>IF(ISBLANK(INDEX('Policy Characteristics'!F:F,MATCH($C1734,'Policy Characteristics'!$C:$C,0))),"",INDEX('Policy Characteristics'!F:F,MATCH($C1734,'Policy Characteristics'!$C:$C,0)))</f>
        <v>-0.9</v>
      </c>
      <c r="M1734" s="239">
        <f>IF(ISBLANK(INDEX('Policy Characteristics'!G:G,MATCH($C1734,'Policy Characteristics'!$C:$C,0))),"",INDEX('Policy Characteristics'!G:G,MATCH($C1734,'Policy Characteristics'!$C:$C,0)))</f>
        <v>0.9</v>
      </c>
      <c r="N1734" s="239">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34" t="str">
        <f>IF(ISBLANK(INDEX('Policy Characteristics'!B:B,MATCH($C1735,'Policy Characteristics'!$C:$C,0))),"",INDEX('Policy Characteristics'!B:B,MATCH($C1735,'Policy Characteristics'!$C:$C,0)))</f>
        <v>Fuel Taxes or Subsidies</v>
      </c>
      <c r="C1735" s="242" t="str">
        <f t="shared" si="54"/>
        <v>Additional Fuel Tax or Subsidy Rate by Fuel</v>
      </c>
      <c r="D1735" s="78" t="s">
        <v>710</v>
      </c>
      <c r="E1735" s="88" t="s">
        <v>338</v>
      </c>
      <c r="F1735" s="78" t="s">
        <v>714</v>
      </c>
      <c r="G1735" s="88" t="s">
        <v>93</v>
      </c>
      <c r="H1735" s="15">
        <v>2329</v>
      </c>
      <c r="I1735" s="235" t="s">
        <v>44</v>
      </c>
      <c r="J1735" s="236"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9">
        <f>IF(ISBLANK(INDEX('Policy Characteristics'!F:F,MATCH($C1735,'Policy Characteristics'!$C:$C,0))),"",INDEX('Policy Characteristics'!F:F,MATCH($C1735,'Policy Characteristics'!$C:$C,0)))</f>
        <v>-0.9</v>
      </c>
      <c r="M1735" s="239">
        <f>IF(ISBLANK(INDEX('Policy Characteristics'!G:G,MATCH($C1735,'Policy Characteristics'!$C:$C,0))),"",INDEX('Policy Characteristics'!G:G,MATCH($C1735,'Policy Characteristics'!$C:$C,0)))</f>
        <v>0.9</v>
      </c>
      <c r="N1735" s="239">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34" t="str">
        <f>IF(ISBLANK(INDEX('Policy Characteristics'!B:B,MATCH($C1736,'Policy Characteristics'!$C:$C,0))),"",INDEX('Policy Characteristics'!B:B,MATCH($C1736,'Policy Characteristics'!$C:$C,0)))</f>
        <v>Fuel Taxes or Subsidies</v>
      </c>
      <c r="C1736" s="242" t="str">
        <f t="shared" si="54"/>
        <v>Additional Fuel Tax or Subsidy Rate by Fuel</v>
      </c>
      <c r="D1736" s="78" t="s">
        <v>711</v>
      </c>
      <c r="E1736" s="88" t="s">
        <v>338</v>
      </c>
      <c r="F1736" s="78" t="s">
        <v>715</v>
      </c>
      <c r="G1736" s="88" t="s">
        <v>93</v>
      </c>
      <c r="H1736" s="15">
        <v>2330</v>
      </c>
      <c r="I1736" s="235" t="s">
        <v>43</v>
      </c>
      <c r="J1736" s="236"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9">
        <f>IF(ISBLANK(INDEX('Policy Characteristics'!F:F,MATCH($C1736,'Policy Characteristics'!$C:$C,0))),"",INDEX('Policy Characteristics'!F:F,MATCH($C1736,'Policy Characteristics'!$C:$C,0)))</f>
        <v>-0.9</v>
      </c>
      <c r="M1736" s="239">
        <f>IF(ISBLANK(INDEX('Policy Characteristics'!G:G,MATCH($C1736,'Policy Characteristics'!$C:$C,0))),"",INDEX('Policy Characteristics'!G:G,MATCH($C1736,'Policy Characteristics'!$C:$C,0)))</f>
        <v>0.9</v>
      </c>
      <c r="N1736" s="239">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34" t="str">
        <f>IF(ISBLANK(INDEX('Policy Characteristics'!B:B,MATCH($C1737,'Policy Characteristics'!$C:$C,0))),"",INDEX('Policy Characteristics'!B:B,MATCH($C1737,'Policy Characteristics'!$C:$C,0)))</f>
        <v>Fuel Taxes or Subsidies</v>
      </c>
      <c r="C1737" s="242" t="str">
        <f t="shared" si="54"/>
        <v>Additional Fuel Tax or Subsidy Rate by Fuel</v>
      </c>
      <c r="D1737" s="88" t="s">
        <v>52</v>
      </c>
      <c r="E1737" s="88" t="s">
        <v>332</v>
      </c>
      <c r="F1737" s="88" t="s">
        <v>93</v>
      </c>
      <c r="G1737" s="88" t="s">
        <v>1920</v>
      </c>
      <c r="H1737" s="15">
        <v>2331</v>
      </c>
      <c r="I1737" s="247" t="s">
        <v>43</v>
      </c>
      <c r="J1737" s="236"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9">
        <f>IF(ISBLANK(INDEX('Policy Characteristics'!F:F,MATCH($C1737,'Policy Characteristics'!$C:$C,0))),"",INDEX('Policy Characteristics'!F:F,MATCH($C1737,'Policy Characteristics'!$C:$C,0)))</f>
        <v>-0.9</v>
      </c>
      <c r="M1737" s="239">
        <f>IF(ISBLANK(INDEX('Policy Characteristics'!G:G,MATCH($C1737,'Policy Characteristics'!$C:$C,0))),"",INDEX('Policy Characteristics'!G:G,MATCH($C1737,'Policy Characteristics'!$C:$C,0)))</f>
        <v>0.9</v>
      </c>
      <c r="N1737" s="239">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34" t="str">
        <f>IF(ISBLANK(INDEX('Policy Characteristics'!B:B,MATCH($C1738,'Policy Characteristics'!$C:$C,0))),"",INDEX('Policy Characteristics'!B:B,MATCH($C1738,'Policy Characteristics'!$C:$C,0)))</f>
        <v>Fuel Taxes or Subsidies</v>
      </c>
      <c r="C1738" s="242" t="str">
        <f t="shared" si="54"/>
        <v>Additional Fuel Tax or Subsidy Rate by Fuel</v>
      </c>
      <c r="D1738" s="78" t="s">
        <v>447</v>
      </c>
      <c r="E1738" s="88" t="s">
        <v>332</v>
      </c>
      <c r="F1738" s="78" t="s">
        <v>444</v>
      </c>
      <c r="G1738" s="88" t="s">
        <v>1920</v>
      </c>
      <c r="H1738" s="15">
        <v>2332</v>
      </c>
      <c r="I1738" s="235" t="s">
        <v>44</v>
      </c>
      <c r="J1738" s="236"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9">
        <f>IF(ISBLANK(INDEX('Policy Characteristics'!F:F,MATCH($C1738,'Policy Characteristics'!$C:$C,0))),"",INDEX('Policy Characteristics'!F:F,MATCH($C1738,'Policy Characteristics'!$C:$C,0)))</f>
        <v>-0.9</v>
      </c>
      <c r="M1738" s="239">
        <f>IF(ISBLANK(INDEX('Policy Characteristics'!G:G,MATCH($C1738,'Policy Characteristics'!$C:$C,0))),"",INDEX('Policy Characteristics'!G:G,MATCH($C1738,'Policy Characteristics'!$C:$C,0)))</f>
        <v>0.9</v>
      </c>
      <c r="N1738" s="239">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34" t="str">
        <f>IF(ISBLANK(INDEX('Policy Characteristics'!B:B,MATCH($C1739,'Policy Characteristics'!$C:$C,0))),"",INDEX('Policy Characteristics'!B:B,MATCH($C1739,'Policy Characteristics'!$C:$C,0)))</f>
        <v>Fuel Taxes or Subsidies</v>
      </c>
      <c r="C1739" s="242" t="str">
        <f t="shared" si="54"/>
        <v>Additional Fuel Tax or Subsidy Rate by Fuel</v>
      </c>
      <c r="D1739" s="78" t="s">
        <v>46</v>
      </c>
      <c r="E1739" s="88" t="s">
        <v>332</v>
      </c>
      <c r="F1739" s="78" t="s">
        <v>87</v>
      </c>
      <c r="G1739" s="88" t="s">
        <v>1920</v>
      </c>
      <c r="H1739" s="15">
        <v>2333</v>
      </c>
      <c r="I1739" s="235" t="s">
        <v>43</v>
      </c>
      <c r="J1739" s="236"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9">
        <f>IF(ISBLANK(INDEX('Policy Characteristics'!F:F,MATCH($C1739,'Policy Characteristics'!$C:$C,0))),"",INDEX('Policy Characteristics'!F:F,MATCH($C1739,'Policy Characteristics'!$C:$C,0)))</f>
        <v>-0.9</v>
      </c>
      <c r="M1739" s="239">
        <f>IF(ISBLANK(INDEX('Policy Characteristics'!G:G,MATCH($C1739,'Policy Characteristics'!$C:$C,0))),"",INDEX('Policy Characteristics'!G:G,MATCH($C1739,'Policy Characteristics'!$C:$C,0)))</f>
        <v>0.9</v>
      </c>
      <c r="N1739" s="239">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34" t="str">
        <f>IF(ISBLANK(INDEX('Policy Characteristics'!B:B,MATCH($C1740,'Policy Characteristics'!$C:$C,0))),"",INDEX('Policy Characteristics'!B:B,MATCH($C1740,'Policy Characteristics'!$C:$C,0)))</f>
        <v>Fuel Taxes or Subsidies</v>
      </c>
      <c r="C1740" s="242" t="str">
        <f t="shared" si="54"/>
        <v>Additional Fuel Tax or Subsidy Rate by Fuel</v>
      </c>
      <c r="D1740" s="78" t="s">
        <v>47</v>
      </c>
      <c r="E1740" s="88" t="s">
        <v>332</v>
      </c>
      <c r="F1740" s="78" t="s">
        <v>88</v>
      </c>
      <c r="G1740" s="88" t="s">
        <v>1920</v>
      </c>
      <c r="H1740" s="15">
        <v>2334</v>
      </c>
      <c r="I1740" s="235" t="s">
        <v>44</v>
      </c>
      <c r="J1740" s="236"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9">
        <f>IF(ISBLANK(INDEX('Policy Characteristics'!F:F,MATCH($C1740,'Policy Characteristics'!$C:$C,0))),"",INDEX('Policy Characteristics'!F:F,MATCH($C1740,'Policy Characteristics'!$C:$C,0)))</f>
        <v>-0.9</v>
      </c>
      <c r="M1740" s="239">
        <f>IF(ISBLANK(INDEX('Policy Characteristics'!G:G,MATCH($C1740,'Policy Characteristics'!$C:$C,0))),"",INDEX('Policy Characteristics'!G:G,MATCH($C1740,'Policy Characteristics'!$C:$C,0)))</f>
        <v>0.9</v>
      </c>
      <c r="N1740" s="239">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34" t="str">
        <f>IF(ISBLANK(INDEX('Policy Characteristics'!B:B,MATCH($C1741,'Policy Characteristics'!$C:$C,0))),"",INDEX('Policy Characteristics'!B:B,MATCH($C1741,'Policy Characteristics'!$C:$C,0)))</f>
        <v>Fuel Taxes or Subsidies</v>
      </c>
      <c r="C1741" s="242" t="str">
        <f t="shared" si="54"/>
        <v>Additional Fuel Tax or Subsidy Rate by Fuel</v>
      </c>
      <c r="D1741" s="78" t="s">
        <v>51</v>
      </c>
      <c r="E1741" s="88" t="s">
        <v>332</v>
      </c>
      <c r="F1741" s="78" t="s">
        <v>92</v>
      </c>
      <c r="G1741" s="88" t="s">
        <v>1920</v>
      </c>
      <c r="H1741" s="15">
        <v>2335</v>
      </c>
      <c r="I1741" s="235" t="s">
        <v>44</v>
      </c>
      <c r="J1741" s="236"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9">
        <f>IF(ISBLANK(INDEX('Policy Characteristics'!F:F,MATCH($C1741,'Policy Characteristics'!$C:$C,0))),"",INDEX('Policy Characteristics'!F:F,MATCH($C1741,'Policy Characteristics'!$C:$C,0)))</f>
        <v>-0.9</v>
      </c>
      <c r="M1741" s="239">
        <f>IF(ISBLANK(INDEX('Policy Characteristics'!G:G,MATCH($C1741,'Policy Characteristics'!$C:$C,0))),"",INDEX('Policy Characteristics'!G:G,MATCH($C1741,'Policy Characteristics'!$C:$C,0)))</f>
        <v>0.9</v>
      </c>
      <c r="N1741" s="239">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34" t="str">
        <f>IF(ISBLANK(INDEX('Policy Characteristics'!B:B,MATCH($C1742,'Policy Characteristics'!$C:$C,0))),"",INDEX('Policy Characteristics'!B:B,MATCH($C1742,'Policy Characteristics'!$C:$C,0)))</f>
        <v>Fuel Taxes or Subsidies</v>
      </c>
      <c r="C1742" s="242" t="str">
        <f t="shared" si="54"/>
        <v>Additional Fuel Tax or Subsidy Rate by Fuel</v>
      </c>
      <c r="D1742" s="78" t="s">
        <v>53</v>
      </c>
      <c r="E1742" s="88" t="s">
        <v>332</v>
      </c>
      <c r="F1742" s="78" t="s">
        <v>95</v>
      </c>
      <c r="G1742" s="88" t="s">
        <v>1920</v>
      </c>
      <c r="H1742" s="15">
        <v>2336</v>
      </c>
      <c r="I1742" s="235" t="s">
        <v>44</v>
      </c>
      <c r="J1742" s="236"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9">
        <f>IF(ISBLANK(INDEX('Policy Characteristics'!F:F,MATCH($C1742,'Policy Characteristics'!$C:$C,0))),"",INDEX('Policy Characteristics'!F:F,MATCH($C1742,'Policy Characteristics'!$C:$C,0)))</f>
        <v>-0.9</v>
      </c>
      <c r="M1742" s="239">
        <f>IF(ISBLANK(INDEX('Policy Characteristics'!G:G,MATCH($C1742,'Policy Characteristics'!$C:$C,0))),"",INDEX('Policy Characteristics'!G:G,MATCH($C1742,'Policy Characteristics'!$C:$C,0)))</f>
        <v>0.9</v>
      </c>
      <c r="N1742" s="239">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34" t="str">
        <f>IF(ISBLANK(INDEX('Policy Characteristics'!B:B,MATCH($C1743,'Policy Characteristics'!$C:$C,0))),"",INDEX('Policy Characteristics'!B:B,MATCH($C1743,'Policy Characteristics'!$C:$C,0)))</f>
        <v>Fuel Taxes or Subsidies</v>
      </c>
      <c r="C1743" s="242" t="str">
        <f t="shared" si="54"/>
        <v>Additional Fuel Tax or Subsidy Rate by Fuel</v>
      </c>
      <c r="D1743" s="78" t="s">
        <v>54</v>
      </c>
      <c r="E1743" s="88" t="s">
        <v>332</v>
      </c>
      <c r="F1743" s="78" t="s">
        <v>96</v>
      </c>
      <c r="G1743" s="88" t="s">
        <v>1920</v>
      </c>
      <c r="H1743" s="15">
        <v>2337</v>
      </c>
      <c r="I1743" s="235" t="s">
        <v>43</v>
      </c>
      <c r="J1743" s="236"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9">
        <f>IF(ISBLANK(INDEX('Policy Characteristics'!F:F,MATCH($C1743,'Policy Characteristics'!$C:$C,0))),"",INDEX('Policy Characteristics'!F:F,MATCH($C1743,'Policy Characteristics'!$C:$C,0)))</f>
        <v>-0.9</v>
      </c>
      <c r="M1743" s="239">
        <f>IF(ISBLANK(INDEX('Policy Characteristics'!G:G,MATCH($C1743,'Policy Characteristics'!$C:$C,0))),"",INDEX('Policy Characteristics'!G:G,MATCH($C1743,'Policy Characteristics'!$C:$C,0)))</f>
        <v>0.9</v>
      </c>
      <c r="N1743" s="239">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34" t="str">
        <f>IF(ISBLANK(INDEX('Policy Characteristics'!B:B,MATCH($C1744,'Policy Characteristics'!$C:$C,0))),"",INDEX('Policy Characteristics'!B:B,MATCH($C1744,'Policy Characteristics'!$C:$C,0)))</f>
        <v>Fuel Taxes or Subsidies</v>
      </c>
      <c r="C1744" s="242" t="str">
        <f t="shared" si="54"/>
        <v>Additional Fuel Tax or Subsidy Rate by Fuel</v>
      </c>
      <c r="D1744" s="78" t="s">
        <v>55</v>
      </c>
      <c r="E1744" s="88" t="s">
        <v>332</v>
      </c>
      <c r="F1744" s="78" t="s">
        <v>97</v>
      </c>
      <c r="G1744" s="88" t="s">
        <v>1920</v>
      </c>
      <c r="H1744" s="15">
        <v>2338</v>
      </c>
      <c r="I1744" s="235" t="s">
        <v>44</v>
      </c>
      <c r="J1744" s="236"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9">
        <f>IF(ISBLANK(INDEX('Policy Characteristics'!F:F,MATCH($C1744,'Policy Characteristics'!$C:$C,0))),"",INDEX('Policy Characteristics'!F:F,MATCH($C1744,'Policy Characteristics'!$C:$C,0)))</f>
        <v>-0.9</v>
      </c>
      <c r="M1744" s="239">
        <f>IF(ISBLANK(INDEX('Policy Characteristics'!G:G,MATCH($C1744,'Policy Characteristics'!$C:$C,0))),"",INDEX('Policy Characteristics'!G:G,MATCH($C1744,'Policy Characteristics'!$C:$C,0)))</f>
        <v>0.9</v>
      </c>
      <c r="N1744" s="239">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34" t="str">
        <f>IF(ISBLANK(INDEX('Policy Characteristics'!B:B,MATCH($C1745,'Policy Characteristics'!$C:$C,0))),"",INDEX('Policy Characteristics'!B:B,MATCH($C1745,'Policy Characteristics'!$C:$C,0)))</f>
        <v>Fuel Taxes or Subsidies</v>
      </c>
      <c r="C1745" s="242" t="str">
        <f t="shared" si="54"/>
        <v>Additional Fuel Tax or Subsidy Rate by Fuel</v>
      </c>
      <c r="D1745" s="78" t="s">
        <v>56</v>
      </c>
      <c r="E1745" s="88" t="s">
        <v>332</v>
      </c>
      <c r="F1745" s="78" t="s">
        <v>98</v>
      </c>
      <c r="G1745" s="88" t="s">
        <v>1920</v>
      </c>
      <c r="H1745" s="15">
        <v>2339</v>
      </c>
      <c r="I1745" s="235" t="s">
        <v>44</v>
      </c>
      <c r="J1745" s="236"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9">
        <f>IF(ISBLANK(INDEX('Policy Characteristics'!F:F,MATCH($C1745,'Policy Characteristics'!$C:$C,0))),"",INDEX('Policy Characteristics'!F:F,MATCH($C1745,'Policy Characteristics'!$C:$C,0)))</f>
        <v>-0.9</v>
      </c>
      <c r="M1745" s="239">
        <f>IF(ISBLANK(INDEX('Policy Characteristics'!G:G,MATCH($C1745,'Policy Characteristics'!$C:$C,0))),"",INDEX('Policy Characteristics'!G:G,MATCH($C1745,'Policy Characteristics'!$C:$C,0)))</f>
        <v>0.9</v>
      </c>
      <c r="N1745" s="239">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34" t="str">
        <f>IF(ISBLANK(INDEX('Policy Characteristics'!B:B,MATCH($C1746,'Policy Characteristics'!$C:$C,0))),"",INDEX('Policy Characteristics'!B:B,MATCH($C1746,'Policy Characteristics'!$C:$C,0)))</f>
        <v>Fuel Taxes or Subsidies</v>
      </c>
      <c r="C1746" s="242" t="str">
        <f t="shared" si="54"/>
        <v>Additional Fuel Tax or Subsidy Rate by Fuel</v>
      </c>
      <c r="D1746" s="78" t="s">
        <v>716</v>
      </c>
      <c r="E1746" s="88" t="s">
        <v>332</v>
      </c>
      <c r="F1746" s="78" t="s">
        <v>717</v>
      </c>
      <c r="G1746" s="88" t="s">
        <v>1920</v>
      </c>
      <c r="H1746" s="15">
        <v>2340</v>
      </c>
      <c r="I1746" s="235" t="s">
        <v>44</v>
      </c>
      <c r="J1746" s="236"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9">
        <f>IF(ISBLANK(INDEX('Policy Characteristics'!F:F,MATCH($C1746,'Policy Characteristics'!$C:$C,0))),"",INDEX('Policy Characteristics'!F:F,MATCH($C1746,'Policy Characteristics'!$C:$C,0)))</f>
        <v>-0.9</v>
      </c>
      <c r="M1746" s="239">
        <f>IF(ISBLANK(INDEX('Policy Characteristics'!G:G,MATCH($C1746,'Policy Characteristics'!$C:$C,0))),"",INDEX('Policy Characteristics'!G:G,MATCH($C1746,'Policy Characteristics'!$C:$C,0)))</f>
        <v>0.9</v>
      </c>
      <c r="N1746" s="239">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34" t="str">
        <f>IF(ISBLANK(INDEX('Policy Characteristics'!B:B,MATCH($C1747,'Policy Characteristics'!$C:$C,0))),"",INDEX('Policy Characteristics'!B:B,MATCH($C1747,'Policy Characteristics'!$C:$C,0)))</f>
        <v>Fuel Taxes or Subsidies</v>
      </c>
      <c r="C1747" s="242" t="str">
        <f t="shared" si="54"/>
        <v>Additional Fuel Tax or Subsidy Rate by Fuel</v>
      </c>
      <c r="D1747" s="78" t="s">
        <v>75</v>
      </c>
      <c r="E1747" s="88" t="s">
        <v>332</v>
      </c>
      <c r="F1747" s="78" t="s">
        <v>99</v>
      </c>
      <c r="G1747" s="88" t="s">
        <v>1920</v>
      </c>
      <c r="H1747" s="15">
        <v>2341</v>
      </c>
      <c r="I1747" s="235" t="s">
        <v>44</v>
      </c>
      <c r="J1747" s="236"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9">
        <f>IF(ISBLANK(INDEX('Policy Characteristics'!F:F,MATCH($C1747,'Policy Characteristics'!$C:$C,0))),"",INDEX('Policy Characteristics'!F:F,MATCH($C1747,'Policy Characteristics'!$C:$C,0)))</f>
        <v>-0.9</v>
      </c>
      <c r="M1747" s="239">
        <f>IF(ISBLANK(INDEX('Policy Characteristics'!G:G,MATCH($C1747,'Policy Characteristics'!$C:$C,0))),"",INDEX('Policy Characteristics'!G:G,MATCH($C1747,'Policy Characteristics'!$C:$C,0)))</f>
        <v>0.9</v>
      </c>
      <c r="N1747" s="239">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34" t="str">
        <f>IF(ISBLANK(INDEX('Policy Characteristics'!B:B,MATCH($C1748,'Policy Characteristics'!$C:$C,0))),"",INDEX('Policy Characteristics'!B:B,MATCH($C1748,'Policy Characteristics'!$C:$C,0)))</f>
        <v>Fuel Taxes or Subsidies</v>
      </c>
      <c r="C1748" s="242" t="str">
        <f t="shared" si="54"/>
        <v>Additional Fuel Tax or Subsidy Rate by Fuel</v>
      </c>
      <c r="D1748" s="78" t="s">
        <v>440</v>
      </c>
      <c r="E1748" s="88" t="s">
        <v>332</v>
      </c>
      <c r="F1748" s="78" t="s">
        <v>441</v>
      </c>
      <c r="G1748" s="88" t="s">
        <v>1920</v>
      </c>
      <c r="H1748" s="15">
        <v>2342</v>
      </c>
      <c r="I1748" s="235" t="s">
        <v>44</v>
      </c>
      <c r="J1748" s="236"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9">
        <f>IF(ISBLANK(INDEX('Policy Characteristics'!F:F,MATCH($C1748,'Policy Characteristics'!$C:$C,0))),"",INDEX('Policy Characteristics'!F:F,MATCH($C1748,'Policy Characteristics'!$C:$C,0)))</f>
        <v>-0.9</v>
      </c>
      <c r="M1748" s="239">
        <f>IF(ISBLANK(INDEX('Policy Characteristics'!G:G,MATCH($C1748,'Policy Characteristics'!$C:$C,0))),"",INDEX('Policy Characteristics'!G:G,MATCH($C1748,'Policy Characteristics'!$C:$C,0)))</f>
        <v>0.9</v>
      </c>
      <c r="N1748" s="239">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34" t="str">
        <f>IF(ISBLANK(INDEX('Policy Characteristics'!B:B,MATCH($C1749,'Policy Characteristics'!$C:$C,0))),"",INDEX('Policy Characteristics'!B:B,MATCH($C1749,'Policy Characteristics'!$C:$C,0)))</f>
        <v>Fuel Taxes or Subsidies</v>
      </c>
      <c r="C1749" s="242" t="str">
        <f t="shared" si="54"/>
        <v>Additional Fuel Tax or Subsidy Rate by Fuel</v>
      </c>
      <c r="D1749" s="78" t="s">
        <v>708</v>
      </c>
      <c r="E1749" s="88" t="s">
        <v>332</v>
      </c>
      <c r="F1749" s="78" t="s">
        <v>712</v>
      </c>
      <c r="G1749" s="88" t="s">
        <v>1920</v>
      </c>
      <c r="H1749" s="15">
        <v>2343</v>
      </c>
      <c r="I1749" s="235" t="s">
        <v>44</v>
      </c>
      <c r="J1749" s="236"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9">
        <f>IF(ISBLANK(INDEX('Policy Characteristics'!F:F,MATCH($C1749,'Policy Characteristics'!$C:$C,0))),"",INDEX('Policy Characteristics'!F:F,MATCH($C1749,'Policy Characteristics'!$C:$C,0)))</f>
        <v>-0.9</v>
      </c>
      <c r="M1749" s="239">
        <f>IF(ISBLANK(INDEX('Policy Characteristics'!G:G,MATCH($C1749,'Policy Characteristics'!$C:$C,0))),"",INDEX('Policy Characteristics'!G:G,MATCH($C1749,'Policy Characteristics'!$C:$C,0)))</f>
        <v>0.9</v>
      </c>
      <c r="N1749" s="239">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34" t="str">
        <f>IF(ISBLANK(INDEX('Policy Characteristics'!B:B,MATCH($C1750,'Policy Characteristics'!$C:$C,0))),"",INDEX('Policy Characteristics'!B:B,MATCH($C1750,'Policy Characteristics'!$C:$C,0)))</f>
        <v>Fuel Taxes or Subsidies</v>
      </c>
      <c r="C1750" s="242" t="str">
        <f t="shared" si="54"/>
        <v>Additional Fuel Tax or Subsidy Rate by Fuel</v>
      </c>
      <c r="D1750" s="78" t="s">
        <v>718</v>
      </c>
      <c r="E1750" s="88" t="s">
        <v>332</v>
      </c>
      <c r="F1750" s="78" t="s">
        <v>719</v>
      </c>
      <c r="G1750" s="88" t="s">
        <v>1920</v>
      </c>
      <c r="H1750" s="15">
        <v>2344</v>
      </c>
      <c r="I1750" s="235" t="s">
        <v>44</v>
      </c>
      <c r="J1750" s="236"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9">
        <f>IF(ISBLANK(INDEX('Policy Characteristics'!F:F,MATCH($C1750,'Policy Characteristics'!$C:$C,0))),"",INDEX('Policy Characteristics'!F:F,MATCH($C1750,'Policy Characteristics'!$C:$C,0)))</f>
        <v>-0.9</v>
      </c>
      <c r="M1750" s="239">
        <f>IF(ISBLANK(INDEX('Policy Characteristics'!G:G,MATCH($C1750,'Policy Characteristics'!$C:$C,0))),"",INDEX('Policy Characteristics'!G:G,MATCH($C1750,'Policy Characteristics'!$C:$C,0)))</f>
        <v>0.9</v>
      </c>
      <c r="N1750" s="239">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34" t="str">
        <f>IF(ISBLANK(INDEX('Policy Characteristics'!B:B,MATCH($C1751,'Policy Characteristics'!$C:$C,0))),"",INDEX('Policy Characteristics'!B:B,MATCH($C1751,'Policy Characteristics'!$C:$C,0)))</f>
        <v>Fuel Taxes or Subsidies</v>
      </c>
      <c r="C1751" s="242" t="str">
        <f t="shared" si="54"/>
        <v>Additional Fuel Tax or Subsidy Rate by Fuel</v>
      </c>
      <c r="D1751" s="78" t="s">
        <v>709</v>
      </c>
      <c r="E1751" s="88" t="s">
        <v>332</v>
      </c>
      <c r="F1751" s="78" t="s">
        <v>713</v>
      </c>
      <c r="G1751" s="88" t="s">
        <v>1920</v>
      </c>
      <c r="H1751" s="15">
        <v>2345</v>
      </c>
      <c r="I1751" s="235" t="s">
        <v>44</v>
      </c>
      <c r="J1751" s="236"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9">
        <f>IF(ISBLANK(INDEX('Policy Characteristics'!F:F,MATCH($C1751,'Policy Characteristics'!$C:$C,0))),"",INDEX('Policy Characteristics'!F:F,MATCH($C1751,'Policy Characteristics'!$C:$C,0)))</f>
        <v>-0.9</v>
      </c>
      <c r="M1751" s="239">
        <f>IF(ISBLANK(INDEX('Policy Characteristics'!G:G,MATCH($C1751,'Policy Characteristics'!$C:$C,0))),"",INDEX('Policy Characteristics'!G:G,MATCH($C1751,'Policy Characteristics'!$C:$C,0)))</f>
        <v>0.9</v>
      </c>
      <c r="N1751" s="239">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34" t="str">
        <f>IF(ISBLANK(INDEX('Policy Characteristics'!B:B,MATCH($C1752,'Policy Characteristics'!$C:$C,0))),"",INDEX('Policy Characteristics'!B:B,MATCH($C1752,'Policy Characteristics'!$C:$C,0)))</f>
        <v>Fuel Taxes or Subsidies</v>
      </c>
      <c r="C1752" s="242" t="str">
        <f t="shared" si="54"/>
        <v>Additional Fuel Tax or Subsidy Rate by Fuel</v>
      </c>
      <c r="D1752" s="78" t="s">
        <v>710</v>
      </c>
      <c r="E1752" s="88" t="s">
        <v>332</v>
      </c>
      <c r="F1752" s="78" t="s">
        <v>714</v>
      </c>
      <c r="G1752" s="88" t="s">
        <v>1920</v>
      </c>
      <c r="H1752" s="15">
        <v>2346</v>
      </c>
      <c r="I1752" s="235" t="s">
        <v>44</v>
      </c>
      <c r="J1752" s="236"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9">
        <f>IF(ISBLANK(INDEX('Policy Characteristics'!F:F,MATCH($C1752,'Policy Characteristics'!$C:$C,0))),"",INDEX('Policy Characteristics'!F:F,MATCH($C1752,'Policy Characteristics'!$C:$C,0)))</f>
        <v>-0.9</v>
      </c>
      <c r="M1752" s="239">
        <f>IF(ISBLANK(INDEX('Policy Characteristics'!G:G,MATCH($C1752,'Policy Characteristics'!$C:$C,0))),"",INDEX('Policy Characteristics'!G:G,MATCH($C1752,'Policy Characteristics'!$C:$C,0)))</f>
        <v>0.9</v>
      </c>
      <c r="N1752" s="239">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34" t="str">
        <f>IF(ISBLANK(INDEX('Policy Characteristics'!B:B,MATCH($C1753,'Policy Characteristics'!$C:$C,0))),"",INDEX('Policy Characteristics'!B:B,MATCH($C1753,'Policy Characteristics'!$C:$C,0)))</f>
        <v>Fuel Taxes or Subsidies</v>
      </c>
      <c r="C1753" s="242" t="str">
        <f t="shared" si="54"/>
        <v>Additional Fuel Tax or Subsidy Rate by Fuel</v>
      </c>
      <c r="D1753" s="78" t="s">
        <v>711</v>
      </c>
      <c r="E1753" s="88" t="s">
        <v>332</v>
      </c>
      <c r="F1753" s="78" t="s">
        <v>715</v>
      </c>
      <c r="G1753" s="88" t="s">
        <v>1920</v>
      </c>
      <c r="H1753" s="15">
        <v>2347</v>
      </c>
      <c r="I1753" s="235" t="s">
        <v>44</v>
      </c>
      <c r="J1753" s="236"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9">
        <f>IF(ISBLANK(INDEX('Policy Characteristics'!F:F,MATCH($C1753,'Policy Characteristics'!$C:$C,0))),"",INDEX('Policy Characteristics'!F:F,MATCH($C1753,'Policy Characteristics'!$C:$C,0)))</f>
        <v>-0.9</v>
      </c>
      <c r="M1753" s="239">
        <f>IF(ISBLANK(INDEX('Policy Characteristics'!G:G,MATCH($C1753,'Policy Characteristics'!$C:$C,0))),"",INDEX('Policy Characteristics'!G:G,MATCH($C1753,'Policy Characteristics'!$C:$C,0)))</f>
        <v>0.9</v>
      </c>
      <c r="N1753" s="239">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34" t="str">
        <f>IF(ISBLANK(INDEX('Policy Characteristics'!B:B,MATCH($C1754,'Policy Characteristics'!$C:$C,0))),"",INDEX('Policy Characteristics'!B:B,MATCH($C1754,'Policy Characteristics'!$C:$C,0)))</f>
        <v>Fuel Taxes or Subsidies</v>
      </c>
      <c r="C1754" s="242" t="str">
        <f t="shared" si="54"/>
        <v>Additional Fuel Tax or Subsidy Rate by Fuel</v>
      </c>
      <c r="D1754" s="88" t="s">
        <v>52</v>
      </c>
      <c r="E1754" s="88" t="s">
        <v>333</v>
      </c>
      <c r="F1754" s="88" t="s">
        <v>93</v>
      </c>
      <c r="G1754" s="88" t="s">
        <v>826</v>
      </c>
      <c r="H1754" s="15">
        <v>2348</v>
      </c>
      <c r="I1754" s="247" t="s">
        <v>43</v>
      </c>
      <c r="J1754" s="236"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9">
        <f>IF(ISBLANK(INDEX('Policy Characteristics'!F:F,MATCH($C1754,'Policy Characteristics'!$C:$C,0))),"",INDEX('Policy Characteristics'!F:F,MATCH($C1754,'Policy Characteristics'!$C:$C,0)))</f>
        <v>-0.9</v>
      </c>
      <c r="M1754" s="239">
        <f>IF(ISBLANK(INDEX('Policy Characteristics'!G:G,MATCH($C1754,'Policy Characteristics'!$C:$C,0))),"",INDEX('Policy Characteristics'!G:G,MATCH($C1754,'Policy Characteristics'!$C:$C,0)))</f>
        <v>0.9</v>
      </c>
      <c r="N1754" s="239">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34" t="str">
        <f>IF(ISBLANK(INDEX('Policy Characteristics'!B:B,MATCH($C1755,'Policy Characteristics'!$C:$C,0))),"",INDEX('Policy Characteristics'!B:B,MATCH($C1755,'Policy Characteristics'!$C:$C,0)))</f>
        <v>Fuel Taxes or Subsidies</v>
      </c>
      <c r="C1755" s="242" t="str">
        <f t="shared" si="54"/>
        <v>Additional Fuel Tax or Subsidy Rate by Fuel</v>
      </c>
      <c r="D1755" s="78" t="s">
        <v>447</v>
      </c>
      <c r="E1755" s="88" t="s">
        <v>333</v>
      </c>
      <c r="F1755" s="78" t="s">
        <v>444</v>
      </c>
      <c r="G1755" s="88" t="s">
        <v>826</v>
      </c>
      <c r="H1755" s="15">
        <v>2349</v>
      </c>
      <c r="I1755" s="235" t="s">
        <v>44</v>
      </c>
      <c r="J1755" s="236"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9">
        <f>IF(ISBLANK(INDEX('Policy Characteristics'!F:F,MATCH($C1755,'Policy Characteristics'!$C:$C,0))),"",INDEX('Policy Characteristics'!F:F,MATCH($C1755,'Policy Characteristics'!$C:$C,0)))</f>
        <v>-0.9</v>
      </c>
      <c r="M1755" s="239">
        <f>IF(ISBLANK(INDEX('Policy Characteristics'!G:G,MATCH($C1755,'Policy Characteristics'!$C:$C,0))),"",INDEX('Policy Characteristics'!G:G,MATCH($C1755,'Policy Characteristics'!$C:$C,0)))</f>
        <v>0.9</v>
      </c>
      <c r="N1755" s="239">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34" t="str">
        <f>IF(ISBLANK(INDEX('Policy Characteristics'!B:B,MATCH($C1756,'Policy Characteristics'!$C:$C,0))),"",INDEX('Policy Characteristics'!B:B,MATCH($C1756,'Policy Characteristics'!$C:$C,0)))</f>
        <v>Fuel Taxes or Subsidies</v>
      </c>
      <c r="C1756" s="242" t="str">
        <f t="shared" si="54"/>
        <v>Additional Fuel Tax or Subsidy Rate by Fuel</v>
      </c>
      <c r="D1756" s="78" t="s">
        <v>46</v>
      </c>
      <c r="E1756" s="88" t="s">
        <v>333</v>
      </c>
      <c r="F1756" s="78" t="s">
        <v>87</v>
      </c>
      <c r="G1756" s="88" t="s">
        <v>826</v>
      </c>
      <c r="H1756" s="15">
        <v>2350</v>
      </c>
      <c r="I1756" s="235" t="s">
        <v>43</v>
      </c>
      <c r="J1756" s="236"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9">
        <f>IF(ISBLANK(INDEX('Policy Characteristics'!F:F,MATCH($C1756,'Policy Characteristics'!$C:$C,0))),"",INDEX('Policy Characteristics'!F:F,MATCH($C1756,'Policy Characteristics'!$C:$C,0)))</f>
        <v>-0.9</v>
      </c>
      <c r="M1756" s="239">
        <f>IF(ISBLANK(INDEX('Policy Characteristics'!G:G,MATCH($C1756,'Policy Characteristics'!$C:$C,0))),"",INDEX('Policy Characteristics'!G:G,MATCH($C1756,'Policy Characteristics'!$C:$C,0)))</f>
        <v>0.9</v>
      </c>
      <c r="N1756" s="239">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34" t="str">
        <f>IF(ISBLANK(INDEX('Policy Characteristics'!B:B,MATCH($C1757,'Policy Characteristics'!$C:$C,0))),"",INDEX('Policy Characteristics'!B:B,MATCH($C1757,'Policy Characteristics'!$C:$C,0)))</f>
        <v>Fuel Taxes or Subsidies</v>
      </c>
      <c r="C1757" s="242" t="str">
        <f t="shared" si="54"/>
        <v>Additional Fuel Tax or Subsidy Rate by Fuel</v>
      </c>
      <c r="D1757" s="78" t="s">
        <v>47</v>
      </c>
      <c r="E1757" s="88" t="s">
        <v>333</v>
      </c>
      <c r="F1757" s="78" t="s">
        <v>88</v>
      </c>
      <c r="G1757" s="88" t="s">
        <v>826</v>
      </c>
      <c r="H1757" s="15">
        <v>2351</v>
      </c>
      <c r="I1757" s="235" t="s">
        <v>44</v>
      </c>
      <c r="J1757" s="236"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9">
        <f>IF(ISBLANK(INDEX('Policy Characteristics'!F:F,MATCH($C1757,'Policy Characteristics'!$C:$C,0))),"",INDEX('Policy Characteristics'!F:F,MATCH($C1757,'Policy Characteristics'!$C:$C,0)))</f>
        <v>-0.9</v>
      </c>
      <c r="M1757" s="239">
        <f>IF(ISBLANK(INDEX('Policy Characteristics'!G:G,MATCH($C1757,'Policy Characteristics'!$C:$C,0))),"",INDEX('Policy Characteristics'!G:G,MATCH($C1757,'Policy Characteristics'!$C:$C,0)))</f>
        <v>0.9</v>
      </c>
      <c r="N1757" s="239">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34" t="str">
        <f>IF(ISBLANK(INDEX('Policy Characteristics'!B:B,MATCH($C1758,'Policy Characteristics'!$C:$C,0))),"",INDEX('Policy Characteristics'!B:B,MATCH($C1758,'Policy Characteristics'!$C:$C,0)))</f>
        <v>Fuel Taxes or Subsidies</v>
      </c>
      <c r="C1758" s="242" t="str">
        <f t="shared" si="54"/>
        <v>Additional Fuel Tax or Subsidy Rate by Fuel</v>
      </c>
      <c r="D1758" s="78" t="s">
        <v>51</v>
      </c>
      <c r="E1758" s="88" t="s">
        <v>333</v>
      </c>
      <c r="F1758" s="78" t="s">
        <v>92</v>
      </c>
      <c r="G1758" s="88" t="s">
        <v>826</v>
      </c>
      <c r="H1758" s="15">
        <v>2352</v>
      </c>
      <c r="I1758" s="235" t="s">
        <v>44</v>
      </c>
      <c r="J1758" s="236"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9">
        <f>IF(ISBLANK(INDEX('Policy Characteristics'!F:F,MATCH($C1758,'Policy Characteristics'!$C:$C,0))),"",INDEX('Policy Characteristics'!F:F,MATCH($C1758,'Policy Characteristics'!$C:$C,0)))</f>
        <v>-0.9</v>
      </c>
      <c r="M1758" s="239">
        <f>IF(ISBLANK(INDEX('Policy Characteristics'!G:G,MATCH($C1758,'Policy Characteristics'!$C:$C,0))),"",INDEX('Policy Characteristics'!G:G,MATCH($C1758,'Policy Characteristics'!$C:$C,0)))</f>
        <v>0.9</v>
      </c>
      <c r="N1758" s="239">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34" t="str">
        <f>IF(ISBLANK(INDEX('Policy Characteristics'!B:B,MATCH($C1759,'Policy Characteristics'!$C:$C,0))),"",INDEX('Policy Characteristics'!B:B,MATCH($C1759,'Policy Characteristics'!$C:$C,0)))</f>
        <v>Fuel Taxes or Subsidies</v>
      </c>
      <c r="C1759" s="242" t="str">
        <f t="shared" si="54"/>
        <v>Additional Fuel Tax or Subsidy Rate by Fuel</v>
      </c>
      <c r="D1759" s="78" t="s">
        <v>53</v>
      </c>
      <c r="E1759" s="88" t="s">
        <v>333</v>
      </c>
      <c r="F1759" s="78" t="s">
        <v>95</v>
      </c>
      <c r="G1759" s="88" t="s">
        <v>826</v>
      </c>
      <c r="H1759" s="15">
        <v>2353</v>
      </c>
      <c r="I1759" s="235" t="s">
        <v>44</v>
      </c>
      <c r="J1759" s="236"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9">
        <f>IF(ISBLANK(INDEX('Policy Characteristics'!F:F,MATCH($C1759,'Policy Characteristics'!$C:$C,0))),"",INDEX('Policy Characteristics'!F:F,MATCH($C1759,'Policy Characteristics'!$C:$C,0)))</f>
        <v>-0.9</v>
      </c>
      <c r="M1759" s="239">
        <f>IF(ISBLANK(INDEX('Policy Characteristics'!G:G,MATCH($C1759,'Policy Characteristics'!$C:$C,0))),"",INDEX('Policy Characteristics'!G:G,MATCH($C1759,'Policy Characteristics'!$C:$C,0)))</f>
        <v>0.9</v>
      </c>
      <c r="N1759" s="239">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34" t="str">
        <f>IF(ISBLANK(INDEX('Policy Characteristics'!B:B,MATCH($C1760,'Policy Characteristics'!$C:$C,0))),"",INDEX('Policy Characteristics'!B:B,MATCH($C1760,'Policy Characteristics'!$C:$C,0)))</f>
        <v>Fuel Taxes or Subsidies</v>
      </c>
      <c r="C1760" s="242" t="str">
        <f t="shared" si="54"/>
        <v>Additional Fuel Tax or Subsidy Rate by Fuel</v>
      </c>
      <c r="D1760" s="78" t="s">
        <v>54</v>
      </c>
      <c r="E1760" s="88" t="s">
        <v>333</v>
      </c>
      <c r="F1760" s="78" t="s">
        <v>96</v>
      </c>
      <c r="G1760" s="88" t="s">
        <v>826</v>
      </c>
      <c r="H1760" s="15">
        <v>2354</v>
      </c>
      <c r="I1760" s="235" t="s">
        <v>43</v>
      </c>
      <c r="J1760" s="236"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9">
        <f>IF(ISBLANK(INDEX('Policy Characteristics'!F:F,MATCH($C1760,'Policy Characteristics'!$C:$C,0))),"",INDEX('Policy Characteristics'!F:F,MATCH($C1760,'Policy Characteristics'!$C:$C,0)))</f>
        <v>-0.9</v>
      </c>
      <c r="M1760" s="239">
        <f>IF(ISBLANK(INDEX('Policy Characteristics'!G:G,MATCH($C1760,'Policy Characteristics'!$C:$C,0))),"",INDEX('Policy Characteristics'!G:G,MATCH($C1760,'Policy Characteristics'!$C:$C,0)))</f>
        <v>0.9</v>
      </c>
      <c r="N1760" s="239">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34" t="str">
        <f>IF(ISBLANK(INDEX('Policy Characteristics'!B:B,MATCH($C1761,'Policy Characteristics'!$C:$C,0))),"",INDEX('Policy Characteristics'!B:B,MATCH($C1761,'Policy Characteristics'!$C:$C,0)))</f>
        <v>Fuel Taxes or Subsidies</v>
      </c>
      <c r="C1761" s="242" t="str">
        <f t="shared" si="54"/>
        <v>Additional Fuel Tax or Subsidy Rate by Fuel</v>
      </c>
      <c r="D1761" s="78" t="s">
        <v>55</v>
      </c>
      <c r="E1761" s="88" t="s">
        <v>333</v>
      </c>
      <c r="F1761" s="78" t="s">
        <v>97</v>
      </c>
      <c r="G1761" s="88" t="s">
        <v>826</v>
      </c>
      <c r="H1761" s="15">
        <v>2355</v>
      </c>
      <c r="I1761" s="235" t="s">
        <v>44</v>
      </c>
      <c r="J1761" s="236"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9">
        <f>IF(ISBLANK(INDEX('Policy Characteristics'!F:F,MATCH($C1761,'Policy Characteristics'!$C:$C,0))),"",INDEX('Policy Characteristics'!F:F,MATCH($C1761,'Policy Characteristics'!$C:$C,0)))</f>
        <v>-0.9</v>
      </c>
      <c r="M1761" s="239">
        <f>IF(ISBLANK(INDEX('Policy Characteristics'!G:G,MATCH($C1761,'Policy Characteristics'!$C:$C,0))),"",INDEX('Policy Characteristics'!G:G,MATCH($C1761,'Policy Characteristics'!$C:$C,0)))</f>
        <v>0.9</v>
      </c>
      <c r="N1761" s="239">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34" t="str">
        <f>IF(ISBLANK(INDEX('Policy Characteristics'!B:B,MATCH($C1762,'Policy Characteristics'!$C:$C,0))),"",INDEX('Policy Characteristics'!B:B,MATCH($C1762,'Policy Characteristics'!$C:$C,0)))</f>
        <v>Fuel Taxes or Subsidies</v>
      </c>
      <c r="C1762" s="242" t="str">
        <f t="shared" si="54"/>
        <v>Additional Fuel Tax or Subsidy Rate by Fuel</v>
      </c>
      <c r="D1762" s="78" t="s">
        <v>56</v>
      </c>
      <c r="E1762" s="88" t="s">
        <v>333</v>
      </c>
      <c r="F1762" s="78" t="s">
        <v>98</v>
      </c>
      <c r="G1762" s="88" t="s">
        <v>826</v>
      </c>
      <c r="H1762" s="15">
        <v>2356</v>
      </c>
      <c r="I1762" s="235" t="s">
        <v>44</v>
      </c>
      <c r="J1762" s="236"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9">
        <f>IF(ISBLANK(INDEX('Policy Characteristics'!F:F,MATCH($C1762,'Policy Characteristics'!$C:$C,0))),"",INDEX('Policy Characteristics'!F:F,MATCH($C1762,'Policy Characteristics'!$C:$C,0)))</f>
        <v>-0.9</v>
      </c>
      <c r="M1762" s="239">
        <f>IF(ISBLANK(INDEX('Policy Characteristics'!G:G,MATCH($C1762,'Policy Characteristics'!$C:$C,0))),"",INDEX('Policy Characteristics'!G:G,MATCH($C1762,'Policy Characteristics'!$C:$C,0)))</f>
        <v>0.9</v>
      </c>
      <c r="N1762" s="239">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34" t="str">
        <f>IF(ISBLANK(INDEX('Policy Characteristics'!B:B,MATCH($C1763,'Policy Characteristics'!$C:$C,0))),"",INDEX('Policy Characteristics'!B:B,MATCH($C1763,'Policy Characteristics'!$C:$C,0)))</f>
        <v>Fuel Taxes or Subsidies</v>
      </c>
      <c r="C1763" s="242" t="str">
        <f t="shared" si="54"/>
        <v>Additional Fuel Tax or Subsidy Rate by Fuel</v>
      </c>
      <c r="D1763" s="78" t="s">
        <v>716</v>
      </c>
      <c r="E1763" s="88" t="s">
        <v>333</v>
      </c>
      <c r="F1763" s="78" t="s">
        <v>717</v>
      </c>
      <c r="G1763" s="88" t="s">
        <v>826</v>
      </c>
      <c r="H1763" s="15">
        <v>2357</v>
      </c>
      <c r="I1763" s="235" t="s">
        <v>44</v>
      </c>
      <c r="J1763" s="236"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9">
        <f>IF(ISBLANK(INDEX('Policy Characteristics'!F:F,MATCH($C1763,'Policy Characteristics'!$C:$C,0))),"",INDEX('Policy Characteristics'!F:F,MATCH($C1763,'Policy Characteristics'!$C:$C,0)))</f>
        <v>-0.9</v>
      </c>
      <c r="M1763" s="239">
        <f>IF(ISBLANK(INDEX('Policy Characteristics'!G:G,MATCH($C1763,'Policy Characteristics'!$C:$C,0))),"",INDEX('Policy Characteristics'!G:G,MATCH($C1763,'Policy Characteristics'!$C:$C,0)))</f>
        <v>0.9</v>
      </c>
      <c r="N1763" s="239">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34" t="str">
        <f>IF(ISBLANK(INDEX('Policy Characteristics'!B:B,MATCH($C1764,'Policy Characteristics'!$C:$C,0))),"",INDEX('Policy Characteristics'!B:B,MATCH($C1764,'Policy Characteristics'!$C:$C,0)))</f>
        <v>Fuel Taxes or Subsidies</v>
      </c>
      <c r="C1764" s="242" t="str">
        <f t="shared" si="54"/>
        <v>Additional Fuel Tax or Subsidy Rate by Fuel</v>
      </c>
      <c r="D1764" s="78" t="s">
        <v>75</v>
      </c>
      <c r="E1764" s="88" t="s">
        <v>333</v>
      </c>
      <c r="F1764" s="78" t="s">
        <v>99</v>
      </c>
      <c r="G1764" s="88" t="s">
        <v>826</v>
      </c>
      <c r="H1764" s="15">
        <v>2358</v>
      </c>
      <c r="I1764" s="235" t="s">
        <v>44</v>
      </c>
      <c r="J1764" s="236"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9">
        <f>IF(ISBLANK(INDEX('Policy Characteristics'!F:F,MATCH($C1764,'Policy Characteristics'!$C:$C,0))),"",INDEX('Policy Characteristics'!F:F,MATCH($C1764,'Policy Characteristics'!$C:$C,0)))</f>
        <v>-0.9</v>
      </c>
      <c r="M1764" s="239">
        <f>IF(ISBLANK(INDEX('Policy Characteristics'!G:G,MATCH($C1764,'Policy Characteristics'!$C:$C,0))),"",INDEX('Policy Characteristics'!G:G,MATCH($C1764,'Policy Characteristics'!$C:$C,0)))</f>
        <v>0.9</v>
      </c>
      <c r="N1764" s="239">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34" t="str">
        <f>IF(ISBLANK(INDEX('Policy Characteristics'!B:B,MATCH($C1765,'Policy Characteristics'!$C:$C,0))),"",INDEX('Policy Characteristics'!B:B,MATCH($C1765,'Policy Characteristics'!$C:$C,0)))</f>
        <v>Fuel Taxes or Subsidies</v>
      </c>
      <c r="C1765" s="242" t="str">
        <f t="shared" si="54"/>
        <v>Additional Fuel Tax or Subsidy Rate by Fuel</v>
      </c>
      <c r="D1765" s="78" t="s">
        <v>440</v>
      </c>
      <c r="E1765" s="88" t="s">
        <v>333</v>
      </c>
      <c r="F1765" s="78" t="s">
        <v>441</v>
      </c>
      <c r="G1765" s="88" t="s">
        <v>826</v>
      </c>
      <c r="H1765" s="15">
        <v>2359</v>
      </c>
      <c r="I1765" s="235" t="s">
        <v>44</v>
      </c>
      <c r="J1765" s="236"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9">
        <f>IF(ISBLANK(INDEX('Policy Characteristics'!F:F,MATCH($C1765,'Policy Characteristics'!$C:$C,0))),"",INDEX('Policy Characteristics'!F:F,MATCH($C1765,'Policy Characteristics'!$C:$C,0)))</f>
        <v>-0.9</v>
      </c>
      <c r="M1765" s="239">
        <f>IF(ISBLANK(INDEX('Policy Characteristics'!G:G,MATCH($C1765,'Policy Characteristics'!$C:$C,0))),"",INDEX('Policy Characteristics'!G:G,MATCH($C1765,'Policy Characteristics'!$C:$C,0)))</f>
        <v>0.9</v>
      </c>
      <c r="N1765" s="239">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34" t="str">
        <f>IF(ISBLANK(INDEX('Policy Characteristics'!B:B,MATCH($C1766,'Policy Characteristics'!$C:$C,0))),"",INDEX('Policy Characteristics'!B:B,MATCH($C1766,'Policy Characteristics'!$C:$C,0)))</f>
        <v>Fuel Taxes or Subsidies</v>
      </c>
      <c r="C1766" s="242" t="str">
        <f t="shared" si="54"/>
        <v>Additional Fuel Tax or Subsidy Rate by Fuel</v>
      </c>
      <c r="D1766" s="78" t="s">
        <v>708</v>
      </c>
      <c r="E1766" s="88" t="s">
        <v>333</v>
      </c>
      <c r="F1766" s="78" t="s">
        <v>712</v>
      </c>
      <c r="G1766" s="88" t="s">
        <v>826</v>
      </c>
      <c r="H1766" s="15">
        <v>2360</v>
      </c>
      <c r="I1766" s="235" t="s">
        <v>44</v>
      </c>
      <c r="J1766" s="236"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9">
        <f>IF(ISBLANK(INDEX('Policy Characteristics'!F:F,MATCH($C1766,'Policy Characteristics'!$C:$C,0))),"",INDEX('Policy Characteristics'!F:F,MATCH($C1766,'Policy Characteristics'!$C:$C,0)))</f>
        <v>-0.9</v>
      </c>
      <c r="M1766" s="239">
        <f>IF(ISBLANK(INDEX('Policy Characteristics'!G:G,MATCH($C1766,'Policy Characteristics'!$C:$C,0))),"",INDEX('Policy Characteristics'!G:G,MATCH($C1766,'Policy Characteristics'!$C:$C,0)))</f>
        <v>0.9</v>
      </c>
      <c r="N1766" s="239">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34" t="str">
        <f>IF(ISBLANK(INDEX('Policy Characteristics'!B:B,MATCH($C1767,'Policy Characteristics'!$C:$C,0))),"",INDEX('Policy Characteristics'!B:B,MATCH($C1767,'Policy Characteristics'!$C:$C,0)))</f>
        <v>Fuel Taxes or Subsidies</v>
      </c>
      <c r="C1767" s="242" t="str">
        <f t="shared" si="54"/>
        <v>Additional Fuel Tax or Subsidy Rate by Fuel</v>
      </c>
      <c r="D1767" s="78" t="s">
        <v>718</v>
      </c>
      <c r="E1767" s="88" t="s">
        <v>333</v>
      </c>
      <c r="F1767" s="78" t="s">
        <v>719</v>
      </c>
      <c r="G1767" s="88" t="s">
        <v>826</v>
      </c>
      <c r="H1767" s="15">
        <v>2361</v>
      </c>
      <c r="I1767" s="235" t="s">
        <v>44</v>
      </c>
      <c r="J1767" s="236"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9">
        <f>IF(ISBLANK(INDEX('Policy Characteristics'!F:F,MATCH($C1767,'Policy Characteristics'!$C:$C,0))),"",INDEX('Policy Characteristics'!F:F,MATCH($C1767,'Policy Characteristics'!$C:$C,0)))</f>
        <v>-0.9</v>
      </c>
      <c r="M1767" s="239">
        <f>IF(ISBLANK(INDEX('Policy Characteristics'!G:G,MATCH($C1767,'Policy Characteristics'!$C:$C,0))),"",INDEX('Policy Characteristics'!G:G,MATCH($C1767,'Policy Characteristics'!$C:$C,0)))</f>
        <v>0.9</v>
      </c>
      <c r="N1767" s="239">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34" t="str">
        <f>IF(ISBLANK(INDEX('Policy Characteristics'!B:B,MATCH($C1768,'Policy Characteristics'!$C:$C,0))),"",INDEX('Policy Characteristics'!B:B,MATCH($C1768,'Policy Characteristics'!$C:$C,0)))</f>
        <v>Fuel Taxes or Subsidies</v>
      </c>
      <c r="C1768" s="242" t="str">
        <f t="shared" ref="C1768:C1831" si="55">C$1703</f>
        <v>Additional Fuel Tax or Subsidy Rate by Fuel</v>
      </c>
      <c r="D1768" s="78" t="s">
        <v>709</v>
      </c>
      <c r="E1768" s="88" t="s">
        <v>333</v>
      </c>
      <c r="F1768" s="78" t="s">
        <v>713</v>
      </c>
      <c r="G1768" s="88" t="s">
        <v>826</v>
      </c>
      <c r="H1768" s="15">
        <v>2362</v>
      </c>
      <c r="I1768" s="235" t="s">
        <v>44</v>
      </c>
      <c r="J1768" s="236"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9">
        <f>IF(ISBLANK(INDEX('Policy Characteristics'!F:F,MATCH($C1768,'Policy Characteristics'!$C:$C,0))),"",INDEX('Policy Characteristics'!F:F,MATCH($C1768,'Policy Characteristics'!$C:$C,0)))</f>
        <v>-0.9</v>
      </c>
      <c r="M1768" s="239">
        <f>IF(ISBLANK(INDEX('Policy Characteristics'!G:G,MATCH($C1768,'Policy Characteristics'!$C:$C,0))),"",INDEX('Policy Characteristics'!G:G,MATCH($C1768,'Policy Characteristics'!$C:$C,0)))</f>
        <v>0.9</v>
      </c>
      <c r="N1768" s="239">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34" t="str">
        <f>IF(ISBLANK(INDEX('Policy Characteristics'!B:B,MATCH($C1769,'Policy Characteristics'!$C:$C,0))),"",INDEX('Policy Characteristics'!B:B,MATCH($C1769,'Policy Characteristics'!$C:$C,0)))</f>
        <v>Fuel Taxes or Subsidies</v>
      </c>
      <c r="C1769" s="242" t="str">
        <f t="shared" si="55"/>
        <v>Additional Fuel Tax or Subsidy Rate by Fuel</v>
      </c>
      <c r="D1769" s="78" t="s">
        <v>710</v>
      </c>
      <c r="E1769" s="88" t="s">
        <v>333</v>
      </c>
      <c r="F1769" s="78" t="s">
        <v>714</v>
      </c>
      <c r="G1769" s="88" t="s">
        <v>826</v>
      </c>
      <c r="H1769" s="15">
        <v>2363</v>
      </c>
      <c r="I1769" s="235" t="s">
        <v>44</v>
      </c>
      <c r="J1769" s="236"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9">
        <f>IF(ISBLANK(INDEX('Policy Characteristics'!F:F,MATCH($C1769,'Policy Characteristics'!$C:$C,0))),"",INDEX('Policy Characteristics'!F:F,MATCH($C1769,'Policy Characteristics'!$C:$C,0)))</f>
        <v>-0.9</v>
      </c>
      <c r="M1769" s="239">
        <f>IF(ISBLANK(INDEX('Policy Characteristics'!G:G,MATCH($C1769,'Policy Characteristics'!$C:$C,0))),"",INDEX('Policy Characteristics'!G:G,MATCH($C1769,'Policy Characteristics'!$C:$C,0)))</f>
        <v>0.9</v>
      </c>
      <c r="N1769" s="239">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34" t="str">
        <f>IF(ISBLANK(INDEX('Policy Characteristics'!B:B,MATCH($C1770,'Policy Characteristics'!$C:$C,0))),"",INDEX('Policy Characteristics'!B:B,MATCH($C1770,'Policy Characteristics'!$C:$C,0)))</f>
        <v>Fuel Taxes or Subsidies</v>
      </c>
      <c r="C1770" s="242" t="str">
        <f t="shared" si="55"/>
        <v>Additional Fuel Tax or Subsidy Rate by Fuel</v>
      </c>
      <c r="D1770" s="78" t="s">
        <v>711</v>
      </c>
      <c r="E1770" s="88" t="s">
        <v>333</v>
      </c>
      <c r="F1770" s="78" t="s">
        <v>715</v>
      </c>
      <c r="G1770" s="88" t="s">
        <v>826</v>
      </c>
      <c r="H1770" s="15">
        <v>2364</v>
      </c>
      <c r="I1770" s="235" t="s">
        <v>44</v>
      </c>
      <c r="J1770" s="236"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9">
        <f>IF(ISBLANK(INDEX('Policy Characteristics'!F:F,MATCH($C1770,'Policy Characteristics'!$C:$C,0))),"",INDEX('Policy Characteristics'!F:F,MATCH($C1770,'Policy Characteristics'!$C:$C,0)))</f>
        <v>-0.9</v>
      </c>
      <c r="M1770" s="239">
        <f>IF(ISBLANK(INDEX('Policy Characteristics'!G:G,MATCH($C1770,'Policy Characteristics'!$C:$C,0))),"",INDEX('Policy Characteristics'!G:G,MATCH($C1770,'Policy Characteristics'!$C:$C,0)))</f>
        <v>0.9</v>
      </c>
      <c r="N1770" s="239">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34" t="str">
        <f>IF(ISBLANK(INDEX('Policy Characteristics'!B:B,MATCH($C1771,'Policy Characteristics'!$C:$C,0))),"",INDEX('Policy Characteristics'!B:B,MATCH($C1771,'Policy Characteristics'!$C:$C,0)))</f>
        <v>Fuel Taxes or Subsidies</v>
      </c>
      <c r="C1771" s="242" t="str">
        <f t="shared" si="55"/>
        <v>Additional Fuel Tax or Subsidy Rate by Fuel</v>
      </c>
      <c r="D1771" s="88" t="s">
        <v>52</v>
      </c>
      <c r="E1771" s="88" t="s">
        <v>331</v>
      </c>
      <c r="F1771" s="88" t="s">
        <v>93</v>
      </c>
      <c r="G1771" s="88" t="s">
        <v>9</v>
      </c>
      <c r="H1771" s="15">
        <v>2365</v>
      </c>
      <c r="I1771" s="247" t="s">
        <v>43</v>
      </c>
      <c r="J1771" s="236"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9">
        <f>IF(ISBLANK(INDEX('Policy Characteristics'!F:F,MATCH($C1771,'Policy Characteristics'!$C:$C,0))),"",INDEX('Policy Characteristics'!F:F,MATCH($C1771,'Policy Characteristics'!$C:$C,0)))</f>
        <v>-0.9</v>
      </c>
      <c r="M1771" s="239">
        <f>IF(ISBLANK(INDEX('Policy Characteristics'!G:G,MATCH($C1771,'Policy Characteristics'!$C:$C,0))),"",INDEX('Policy Characteristics'!G:G,MATCH($C1771,'Policy Characteristics'!$C:$C,0)))</f>
        <v>0.9</v>
      </c>
      <c r="N1771" s="239">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34" t="str">
        <f>IF(ISBLANK(INDEX('Policy Characteristics'!B:B,MATCH($C1772,'Policy Characteristics'!$C:$C,0))),"",INDEX('Policy Characteristics'!B:B,MATCH($C1772,'Policy Characteristics'!$C:$C,0)))</f>
        <v>Fuel Taxes or Subsidies</v>
      </c>
      <c r="C1772" s="242" t="str">
        <f t="shared" si="55"/>
        <v>Additional Fuel Tax or Subsidy Rate by Fuel</v>
      </c>
      <c r="D1772" s="78" t="s">
        <v>447</v>
      </c>
      <c r="E1772" s="88" t="s">
        <v>331</v>
      </c>
      <c r="F1772" s="78" t="s">
        <v>444</v>
      </c>
      <c r="G1772" s="88" t="s">
        <v>9</v>
      </c>
      <c r="H1772" s="15">
        <v>2366</v>
      </c>
      <c r="I1772" s="235" t="s">
        <v>43</v>
      </c>
      <c r="J1772" s="236"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9">
        <f>IF(ISBLANK(INDEX('Policy Characteristics'!F:F,MATCH($C1772,'Policy Characteristics'!$C:$C,0))),"",INDEX('Policy Characteristics'!F:F,MATCH($C1772,'Policy Characteristics'!$C:$C,0)))</f>
        <v>-0.9</v>
      </c>
      <c r="M1772" s="239">
        <f>IF(ISBLANK(INDEX('Policy Characteristics'!G:G,MATCH($C1772,'Policy Characteristics'!$C:$C,0))),"",INDEX('Policy Characteristics'!G:G,MATCH($C1772,'Policy Characteristics'!$C:$C,0)))</f>
        <v>0.9</v>
      </c>
      <c r="N1772" s="239">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34" t="str">
        <f>IF(ISBLANK(INDEX('Policy Characteristics'!B:B,MATCH($C1773,'Policy Characteristics'!$C:$C,0))),"",INDEX('Policy Characteristics'!B:B,MATCH($C1773,'Policy Characteristics'!$C:$C,0)))</f>
        <v>Fuel Taxes or Subsidies</v>
      </c>
      <c r="C1773" s="242" t="str">
        <f t="shared" si="55"/>
        <v>Additional Fuel Tax or Subsidy Rate by Fuel</v>
      </c>
      <c r="D1773" s="78" t="s">
        <v>46</v>
      </c>
      <c r="E1773" s="88" t="s">
        <v>331</v>
      </c>
      <c r="F1773" s="78" t="s">
        <v>87</v>
      </c>
      <c r="G1773" s="88" t="s">
        <v>9</v>
      </c>
      <c r="H1773" s="15">
        <v>2367</v>
      </c>
      <c r="I1773" s="235" t="s">
        <v>43</v>
      </c>
      <c r="J1773" s="236"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9">
        <f>IF(ISBLANK(INDEX('Policy Characteristics'!F:F,MATCH($C1773,'Policy Characteristics'!$C:$C,0))),"",INDEX('Policy Characteristics'!F:F,MATCH($C1773,'Policy Characteristics'!$C:$C,0)))</f>
        <v>-0.9</v>
      </c>
      <c r="M1773" s="239">
        <f>IF(ISBLANK(INDEX('Policy Characteristics'!G:G,MATCH($C1773,'Policy Characteristics'!$C:$C,0))),"",INDEX('Policy Characteristics'!G:G,MATCH($C1773,'Policy Characteristics'!$C:$C,0)))</f>
        <v>0.9</v>
      </c>
      <c r="N1773" s="239">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34" t="str">
        <f>IF(ISBLANK(INDEX('Policy Characteristics'!B:B,MATCH($C1774,'Policy Characteristics'!$C:$C,0))),"",INDEX('Policy Characteristics'!B:B,MATCH($C1774,'Policy Characteristics'!$C:$C,0)))</f>
        <v>Fuel Taxes or Subsidies</v>
      </c>
      <c r="C1774" s="242" t="str">
        <f t="shared" si="55"/>
        <v>Additional Fuel Tax or Subsidy Rate by Fuel</v>
      </c>
      <c r="D1774" s="78" t="s">
        <v>47</v>
      </c>
      <c r="E1774" s="88" t="s">
        <v>331</v>
      </c>
      <c r="F1774" s="78" t="s">
        <v>88</v>
      </c>
      <c r="G1774" s="88" t="s">
        <v>9</v>
      </c>
      <c r="H1774" s="15">
        <v>2368</v>
      </c>
      <c r="I1774" s="235" t="s">
        <v>44</v>
      </c>
      <c r="J1774" s="236"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9">
        <f>IF(ISBLANK(INDEX('Policy Characteristics'!F:F,MATCH($C1774,'Policy Characteristics'!$C:$C,0))),"",INDEX('Policy Characteristics'!F:F,MATCH($C1774,'Policy Characteristics'!$C:$C,0)))</f>
        <v>-0.9</v>
      </c>
      <c r="M1774" s="239">
        <f>IF(ISBLANK(INDEX('Policy Characteristics'!G:G,MATCH($C1774,'Policy Characteristics'!$C:$C,0))),"",INDEX('Policy Characteristics'!G:G,MATCH($C1774,'Policy Characteristics'!$C:$C,0)))</f>
        <v>0.9</v>
      </c>
      <c r="N1774" s="239">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34" t="str">
        <f>IF(ISBLANK(INDEX('Policy Characteristics'!B:B,MATCH($C1775,'Policy Characteristics'!$C:$C,0))),"",INDEX('Policy Characteristics'!B:B,MATCH($C1775,'Policy Characteristics'!$C:$C,0)))</f>
        <v>Fuel Taxes or Subsidies</v>
      </c>
      <c r="C1775" s="242" t="str">
        <f t="shared" si="55"/>
        <v>Additional Fuel Tax or Subsidy Rate by Fuel</v>
      </c>
      <c r="D1775" s="78" t="s">
        <v>51</v>
      </c>
      <c r="E1775" s="88" t="s">
        <v>331</v>
      </c>
      <c r="F1775" s="78" t="s">
        <v>92</v>
      </c>
      <c r="G1775" s="88" t="s">
        <v>9</v>
      </c>
      <c r="H1775" s="15">
        <v>2369</v>
      </c>
      <c r="I1775" s="235" t="s">
        <v>44</v>
      </c>
      <c r="J1775" s="236"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9">
        <f>IF(ISBLANK(INDEX('Policy Characteristics'!F:F,MATCH($C1775,'Policy Characteristics'!$C:$C,0))),"",INDEX('Policy Characteristics'!F:F,MATCH($C1775,'Policy Characteristics'!$C:$C,0)))</f>
        <v>-0.9</v>
      </c>
      <c r="M1775" s="239">
        <f>IF(ISBLANK(INDEX('Policy Characteristics'!G:G,MATCH($C1775,'Policy Characteristics'!$C:$C,0))),"",INDEX('Policy Characteristics'!G:G,MATCH($C1775,'Policy Characteristics'!$C:$C,0)))</f>
        <v>0.9</v>
      </c>
      <c r="N1775" s="239">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34" t="str">
        <f>IF(ISBLANK(INDEX('Policy Characteristics'!B:B,MATCH($C1776,'Policy Characteristics'!$C:$C,0))),"",INDEX('Policy Characteristics'!B:B,MATCH($C1776,'Policy Characteristics'!$C:$C,0)))</f>
        <v>Fuel Taxes or Subsidies</v>
      </c>
      <c r="C1776" s="242" t="str">
        <f t="shared" si="55"/>
        <v>Additional Fuel Tax or Subsidy Rate by Fuel</v>
      </c>
      <c r="D1776" s="78" t="s">
        <v>53</v>
      </c>
      <c r="E1776" s="88" t="s">
        <v>331</v>
      </c>
      <c r="F1776" s="78" t="s">
        <v>95</v>
      </c>
      <c r="G1776" s="88" t="s">
        <v>9</v>
      </c>
      <c r="H1776" s="15">
        <v>2370</v>
      </c>
      <c r="I1776" s="235" t="s">
        <v>44</v>
      </c>
      <c r="J1776" s="236"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9">
        <f>IF(ISBLANK(INDEX('Policy Characteristics'!F:F,MATCH($C1776,'Policy Characteristics'!$C:$C,0))),"",INDEX('Policy Characteristics'!F:F,MATCH($C1776,'Policy Characteristics'!$C:$C,0)))</f>
        <v>-0.9</v>
      </c>
      <c r="M1776" s="239">
        <f>IF(ISBLANK(INDEX('Policy Characteristics'!G:G,MATCH($C1776,'Policy Characteristics'!$C:$C,0))),"",INDEX('Policy Characteristics'!G:G,MATCH($C1776,'Policy Characteristics'!$C:$C,0)))</f>
        <v>0.9</v>
      </c>
      <c r="N1776" s="239">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34" t="str">
        <f>IF(ISBLANK(INDEX('Policy Characteristics'!B:B,MATCH($C1777,'Policy Characteristics'!$C:$C,0))),"",INDEX('Policy Characteristics'!B:B,MATCH($C1777,'Policy Characteristics'!$C:$C,0)))</f>
        <v>Fuel Taxes or Subsidies</v>
      </c>
      <c r="C1777" s="242" t="str">
        <f t="shared" si="55"/>
        <v>Additional Fuel Tax or Subsidy Rate by Fuel</v>
      </c>
      <c r="D1777" s="78" t="s">
        <v>54</v>
      </c>
      <c r="E1777" s="88" t="s">
        <v>331</v>
      </c>
      <c r="F1777" s="78" t="s">
        <v>96</v>
      </c>
      <c r="G1777" s="88" t="s">
        <v>9</v>
      </c>
      <c r="H1777" s="15">
        <v>2371</v>
      </c>
      <c r="I1777" s="235" t="s">
        <v>43</v>
      </c>
      <c r="J1777" s="236"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9">
        <f>IF(ISBLANK(INDEX('Policy Characteristics'!F:F,MATCH($C1777,'Policy Characteristics'!$C:$C,0))),"",INDEX('Policy Characteristics'!F:F,MATCH($C1777,'Policy Characteristics'!$C:$C,0)))</f>
        <v>-0.9</v>
      </c>
      <c r="M1777" s="239">
        <f>IF(ISBLANK(INDEX('Policy Characteristics'!G:G,MATCH($C1777,'Policy Characteristics'!$C:$C,0))),"",INDEX('Policy Characteristics'!G:G,MATCH($C1777,'Policy Characteristics'!$C:$C,0)))</f>
        <v>0.9</v>
      </c>
      <c r="N1777" s="239">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34" t="str">
        <f>IF(ISBLANK(INDEX('Policy Characteristics'!B:B,MATCH($C1778,'Policy Characteristics'!$C:$C,0))),"",INDEX('Policy Characteristics'!B:B,MATCH($C1778,'Policy Characteristics'!$C:$C,0)))</f>
        <v>Fuel Taxes or Subsidies</v>
      </c>
      <c r="C1778" s="242" t="str">
        <f t="shared" si="55"/>
        <v>Additional Fuel Tax or Subsidy Rate by Fuel</v>
      </c>
      <c r="D1778" s="78" t="s">
        <v>55</v>
      </c>
      <c r="E1778" s="88" t="s">
        <v>331</v>
      </c>
      <c r="F1778" s="78" t="s">
        <v>97</v>
      </c>
      <c r="G1778" s="88" t="s">
        <v>9</v>
      </c>
      <c r="H1778" s="15">
        <v>2372</v>
      </c>
      <c r="I1778" s="235" t="s">
        <v>44</v>
      </c>
      <c r="J1778" s="236"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9">
        <f>IF(ISBLANK(INDEX('Policy Characteristics'!F:F,MATCH($C1778,'Policy Characteristics'!$C:$C,0))),"",INDEX('Policy Characteristics'!F:F,MATCH($C1778,'Policy Characteristics'!$C:$C,0)))</f>
        <v>-0.9</v>
      </c>
      <c r="M1778" s="239">
        <f>IF(ISBLANK(INDEX('Policy Characteristics'!G:G,MATCH($C1778,'Policy Characteristics'!$C:$C,0))),"",INDEX('Policy Characteristics'!G:G,MATCH($C1778,'Policy Characteristics'!$C:$C,0)))</f>
        <v>0.9</v>
      </c>
      <c r="N1778" s="239">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34" t="str">
        <f>IF(ISBLANK(INDEX('Policy Characteristics'!B:B,MATCH($C1779,'Policy Characteristics'!$C:$C,0))),"",INDEX('Policy Characteristics'!B:B,MATCH($C1779,'Policy Characteristics'!$C:$C,0)))</f>
        <v>Fuel Taxes or Subsidies</v>
      </c>
      <c r="C1779" s="242" t="str">
        <f t="shared" si="55"/>
        <v>Additional Fuel Tax or Subsidy Rate by Fuel</v>
      </c>
      <c r="D1779" s="78" t="s">
        <v>56</v>
      </c>
      <c r="E1779" s="88" t="s">
        <v>331</v>
      </c>
      <c r="F1779" s="78" t="s">
        <v>98</v>
      </c>
      <c r="G1779" s="88" t="s">
        <v>9</v>
      </c>
      <c r="H1779" s="15">
        <v>2373</v>
      </c>
      <c r="I1779" s="235" t="s">
        <v>44</v>
      </c>
      <c r="J1779" s="236"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9">
        <f>IF(ISBLANK(INDEX('Policy Characteristics'!F:F,MATCH($C1779,'Policy Characteristics'!$C:$C,0))),"",INDEX('Policy Characteristics'!F:F,MATCH($C1779,'Policy Characteristics'!$C:$C,0)))</f>
        <v>-0.9</v>
      </c>
      <c r="M1779" s="239">
        <f>IF(ISBLANK(INDEX('Policy Characteristics'!G:G,MATCH($C1779,'Policy Characteristics'!$C:$C,0))),"",INDEX('Policy Characteristics'!G:G,MATCH($C1779,'Policy Characteristics'!$C:$C,0)))</f>
        <v>0.9</v>
      </c>
      <c r="N1779" s="239">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34" t="str">
        <f>IF(ISBLANK(INDEX('Policy Characteristics'!B:B,MATCH($C1780,'Policy Characteristics'!$C:$C,0))),"",INDEX('Policy Characteristics'!B:B,MATCH($C1780,'Policy Characteristics'!$C:$C,0)))</f>
        <v>Fuel Taxes or Subsidies</v>
      </c>
      <c r="C1780" s="242" t="str">
        <f t="shared" si="55"/>
        <v>Additional Fuel Tax or Subsidy Rate by Fuel</v>
      </c>
      <c r="D1780" s="78" t="s">
        <v>716</v>
      </c>
      <c r="E1780" s="88" t="s">
        <v>331</v>
      </c>
      <c r="F1780" s="78" t="s">
        <v>717</v>
      </c>
      <c r="G1780" s="88" t="s">
        <v>9</v>
      </c>
      <c r="H1780" s="15">
        <v>2374</v>
      </c>
      <c r="I1780" s="235" t="s">
        <v>43</v>
      </c>
      <c r="J1780" s="236"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9">
        <f>IF(ISBLANK(INDEX('Policy Characteristics'!F:F,MATCH($C1780,'Policy Characteristics'!$C:$C,0))),"",INDEX('Policy Characteristics'!F:F,MATCH($C1780,'Policy Characteristics'!$C:$C,0)))</f>
        <v>-0.9</v>
      </c>
      <c r="M1780" s="239">
        <f>IF(ISBLANK(INDEX('Policy Characteristics'!G:G,MATCH($C1780,'Policy Characteristics'!$C:$C,0))),"",INDEX('Policy Characteristics'!G:G,MATCH($C1780,'Policy Characteristics'!$C:$C,0)))</f>
        <v>0.9</v>
      </c>
      <c r="N1780" s="239">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34" t="str">
        <f>IF(ISBLANK(INDEX('Policy Characteristics'!B:B,MATCH($C1781,'Policy Characteristics'!$C:$C,0))),"",INDEX('Policy Characteristics'!B:B,MATCH($C1781,'Policy Characteristics'!$C:$C,0)))</f>
        <v>Fuel Taxes or Subsidies</v>
      </c>
      <c r="C1781" s="242" t="str">
        <f t="shared" si="55"/>
        <v>Additional Fuel Tax or Subsidy Rate by Fuel</v>
      </c>
      <c r="D1781" s="78" t="s">
        <v>75</v>
      </c>
      <c r="E1781" s="88" t="s">
        <v>331</v>
      </c>
      <c r="F1781" s="78" t="s">
        <v>99</v>
      </c>
      <c r="G1781" s="88" t="s">
        <v>9</v>
      </c>
      <c r="H1781" s="15">
        <v>2375</v>
      </c>
      <c r="I1781" s="235" t="s">
        <v>44</v>
      </c>
      <c r="J1781" s="236"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9">
        <f>IF(ISBLANK(INDEX('Policy Characteristics'!F:F,MATCH($C1781,'Policy Characteristics'!$C:$C,0))),"",INDEX('Policy Characteristics'!F:F,MATCH($C1781,'Policy Characteristics'!$C:$C,0)))</f>
        <v>-0.9</v>
      </c>
      <c r="M1781" s="239">
        <f>IF(ISBLANK(INDEX('Policy Characteristics'!G:G,MATCH($C1781,'Policy Characteristics'!$C:$C,0))),"",INDEX('Policy Characteristics'!G:G,MATCH($C1781,'Policy Characteristics'!$C:$C,0)))</f>
        <v>0.9</v>
      </c>
      <c r="N1781" s="239">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34" t="str">
        <f>IF(ISBLANK(INDEX('Policy Characteristics'!B:B,MATCH($C1782,'Policy Characteristics'!$C:$C,0))),"",INDEX('Policy Characteristics'!B:B,MATCH($C1782,'Policy Characteristics'!$C:$C,0)))</f>
        <v>Fuel Taxes or Subsidies</v>
      </c>
      <c r="C1782" s="242" t="str">
        <f t="shared" si="55"/>
        <v>Additional Fuel Tax or Subsidy Rate by Fuel</v>
      </c>
      <c r="D1782" s="78" t="s">
        <v>440</v>
      </c>
      <c r="E1782" s="88" t="s">
        <v>331</v>
      </c>
      <c r="F1782" s="78" t="s">
        <v>441</v>
      </c>
      <c r="G1782" s="88" t="s">
        <v>9</v>
      </c>
      <c r="H1782" s="15">
        <v>2376</v>
      </c>
      <c r="I1782" s="235" t="s">
        <v>44</v>
      </c>
      <c r="J1782" s="236"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9">
        <f>IF(ISBLANK(INDEX('Policy Characteristics'!F:F,MATCH($C1782,'Policy Characteristics'!$C:$C,0))),"",INDEX('Policy Characteristics'!F:F,MATCH($C1782,'Policy Characteristics'!$C:$C,0)))</f>
        <v>-0.9</v>
      </c>
      <c r="M1782" s="239">
        <f>IF(ISBLANK(INDEX('Policy Characteristics'!G:G,MATCH($C1782,'Policy Characteristics'!$C:$C,0))),"",INDEX('Policy Characteristics'!G:G,MATCH($C1782,'Policy Characteristics'!$C:$C,0)))</f>
        <v>0.9</v>
      </c>
      <c r="N1782" s="239">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34" t="str">
        <f>IF(ISBLANK(INDEX('Policy Characteristics'!B:B,MATCH($C1783,'Policy Characteristics'!$C:$C,0))),"",INDEX('Policy Characteristics'!B:B,MATCH($C1783,'Policy Characteristics'!$C:$C,0)))</f>
        <v>Fuel Taxes or Subsidies</v>
      </c>
      <c r="C1783" s="242" t="str">
        <f t="shared" si="55"/>
        <v>Additional Fuel Tax or Subsidy Rate by Fuel</v>
      </c>
      <c r="D1783" s="78" t="s">
        <v>708</v>
      </c>
      <c r="E1783" s="88" t="s">
        <v>331</v>
      </c>
      <c r="F1783" s="78" t="s">
        <v>712</v>
      </c>
      <c r="G1783" s="88" t="s">
        <v>9</v>
      </c>
      <c r="H1783" s="15">
        <v>2377</v>
      </c>
      <c r="I1783" s="235" t="s">
        <v>44</v>
      </c>
      <c r="J1783" s="236"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9">
        <f>IF(ISBLANK(INDEX('Policy Characteristics'!F:F,MATCH($C1783,'Policy Characteristics'!$C:$C,0))),"",INDEX('Policy Characteristics'!F:F,MATCH($C1783,'Policy Characteristics'!$C:$C,0)))</f>
        <v>-0.9</v>
      </c>
      <c r="M1783" s="239">
        <f>IF(ISBLANK(INDEX('Policy Characteristics'!G:G,MATCH($C1783,'Policy Characteristics'!$C:$C,0))),"",INDEX('Policy Characteristics'!G:G,MATCH($C1783,'Policy Characteristics'!$C:$C,0)))</f>
        <v>0.9</v>
      </c>
      <c r="N1783" s="239">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34" t="str">
        <f>IF(ISBLANK(INDEX('Policy Characteristics'!B:B,MATCH($C1784,'Policy Characteristics'!$C:$C,0))),"",INDEX('Policy Characteristics'!B:B,MATCH($C1784,'Policy Characteristics'!$C:$C,0)))</f>
        <v>Fuel Taxes or Subsidies</v>
      </c>
      <c r="C1784" s="242" t="str">
        <f t="shared" si="55"/>
        <v>Additional Fuel Tax or Subsidy Rate by Fuel</v>
      </c>
      <c r="D1784" s="78" t="s">
        <v>718</v>
      </c>
      <c r="E1784" s="88" t="s">
        <v>331</v>
      </c>
      <c r="F1784" s="78" t="s">
        <v>719</v>
      </c>
      <c r="G1784" s="88" t="s">
        <v>9</v>
      </c>
      <c r="H1784" s="15">
        <v>2378</v>
      </c>
      <c r="I1784" s="235" t="s">
        <v>43</v>
      </c>
      <c r="J1784" s="236"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9">
        <f>IF(ISBLANK(INDEX('Policy Characteristics'!F:F,MATCH($C1784,'Policy Characteristics'!$C:$C,0))),"",INDEX('Policy Characteristics'!F:F,MATCH($C1784,'Policy Characteristics'!$C:$C,0)))</f>
        <v>-0.9</v>
      </c>
      <c r="M1784" s="239">
        <f>IF(ISBLANK(INDEX('Policy Characteristics'!G:G,MATCH($C1784,'Policy Characteristics'!$C:$C,0))),"",INDEX('Policy Characteristics'!G:G,MATCH($C1784,'Policy Characteristics'!$C:$C,0)))</f>
        <v>0.9</v>
      </c>
      <c r="N1784" s="239">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34" t="str">
        <f>IF(ISBLANK(INDEX('Policy Characteristics'!B:B,MATCH($C1785,'Policy Characteristics'!$C:$C,0))),"",INDEX('Policy Characteristics'!B:B,MATCH($C1785,'Policy Characteristics'!$C:$C,0)))</f>
        <v>Fuel Taxes or Subsidies</v>
      </c>
      <c r="C1785" s="242" t="str">
        <f t="shared" si="55"/>
        <v>Additional Fuel Tax or Subsidy Rate by Fuel</v>
      </c>
      <c r="D1785" s="78" t="s">
        <v>709</v>
      </c>
      <c r="E1785" s="88" t="s">
        <v>331</v>
      </c>
      <c r="F1785" s="78" t="s">
        <v>713</v>
      </c>
      <c r="G1785" s="88" t="s">
        <v>9</v>
      </c>
      <c r="H1785" s="15">
        <v>2379</v>
      </c>
      <c r="I1785" s="235" t="s">
        <v>43</v>
      </c>
      <c r="J1785" s="236"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9">
        <f>IF(ISBLANK(INDEX('Policy Characteristics'!F:F,MATCH($C1785,'Policy Characteristics'!$C:$C,0))),"",INDEX('Policy Characteristics'!F:F,MATCH($C1785,'Policy Characteristics'!$C:$C,0)))</f>
        <v>-0.9</v>
      </c>
      <c r="M1785" s="239">
        <f>IF(ISBLANK(INDEX('Policy Characteristics'!G:G,MATCH($C1785,'Policy Characteristics'!$C:$C,0))),"",INDEX('Policy Characteristics'!G:G,MATCH($C1785,'Policy Characteristics'!$C:$C,0)))</f>
        <v>0.9</v>
      </c>
      <c r="N1785" s="239">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34" t="str">
        <f>IF(ISBLANK(INDEX('Policy Characteristics'!B:B,MATCH($C1786,'Policy Characteristics'!$C:$C,0))),"",INDEX('Policy Characteristics'!B:B,MATCH($C1786,'Policy Characteristics'!$C:$C,0)))</f>
        <v>Fuel Taxes or Subsidies</v>
      </c>
      <c r="C1786" s="242" t="str">
        <f t="shared" si="55"/>
        <v>Additional Fuel Tax or Subsidy Rate by Fuel</v>
      </c>
      <c r="D1786" s="78" t="s">
        <v>710</v>
      </c>
      <c r="E1786" s="88" t="s">
        <v>331</v>
      </c>
      <c r="F1786" s="78" t="s">
        <v>714</v>
      </c>
      <c r="G1786" s="88" t="s">
        <v>9</v>
      </c>
      <c r="H1786" s="15">
        <v>2380</v>
      </c>
      <c r="I1786" s="235" t="s">
        <v>44</v>
      </c>
      <c r="J1786" s="236"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9">
        <f>IF(ISBLANK(INDEX('Policy Characteristics'!F:F,MATCH($C1786,'Policy Characteristics'!$C:$C,0))),"",INDEX('Policy Characteristics'!F:F,MATCH($C1786,'Policy Characteristics'!$C:$C,0)))</f>
        <v>-0.9</v>
      </c>
      <c r="M1786" s="239">
        <f>IF(ISBLANK(INDEX('Policy Characteristics'!G:G,MATCH($C1786,'Policy Characteristics'!$C:$C,0))),"",INDEX('Policy Characteristics'!G:G,MATCH($C1786,'Policy Characteristics'!$C:$C,0)))</f>
        <v>0.9</v>
      </c>
      <c r="N1786" s="239">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34" t="str">
        <f>IF(ISBLANK(INDEX('Policy Characteristics'!B:B,MATCH($C1787,'Policy Characteristics'!$C:$C,0))),"",INDEX('Policy Characteristics'!B:B,MATCH($C1787,'Policy Characteristics'!$C:$C,0)))</f>
        <v>Fuel Taxes or Subsidies</v>
      </c>
      <c r="C1787" s="242" t="str">
        <f t="shared" si="55"/>
        <v>Additional Fuel Tax or Subsidy Rate by Fuel</v>
      </c>
      <c r="D1787" s="78" t="s">
        <v>711</v>
      </c>
      <c r="E1787" s="88" t="s">
        <v>331</v>
      </c>
      <c r="F1787" s="78" t="s">
        <v>715</v>
      </c>
      <c r="G1787" s="88" t="s">
        <v>9</v>
      </c>
      <c r="H1787" s="15">
        <v>2381</v>
      </c>
      <c r="I1787" s="235" t="s">
        <v>43</v>
      </c>
      <c r="J1787" s="236"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9">
        <f>IF(ISBLANK(INDEX('Policy Characteristics'!F:F,MATCH($C1787,'Policy Characteristics'!$C:$C,0))),"",INDEX('Policy Characteristics'!F:F,MATCH($C1787,'Policy Characteristics'!$C:$C,0)))</f>
        <v>-0.9</v>
      </c>
      <c r="M1787" s="239">
        <f>IF(ISBLANK(INDEX('Policy Characteristics'!G:G,MATCH($C1787,'Policy Characteristics'!$C:$C,0))),"",INDEX('Policy Characteristics'!G:G,MATCH($C1787,'Policy Characteristics'!$C:$C,0)))</f>
        <v>0.9</v>
      </c>
      <c r="N1787" s="239">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34" t="str">
        <f>IF(ISBLANK(INDEX('Policy Characteristics'!B:B,MATCH($C1788,'Policy Characteristics'!$C:$C,0))),"",INDEX('Policy Characteristics'!B:B,MATCH($C1788,'Policy Characteristics'!$C:$C,0)))</f>
        <v>Fuel Taxes or Subsidies</v>
      </c>
      <c r="C1788" s="242" t="str">
        <f t="shared" si="55"/>
        <v>Additional Fuel Tax or Subsidy Rate by Fuel</v>
      </c>
      <c r="D1788" s="88" t="s">
        <v>52</v>
      </c>
      <c r="E1788" s="88" t="s">
        <v>735</v>
      </c>
      <c r="F1788" s="88" t="s">
        <v>93</v>
      </c>
      <c r="G1788" s="88" t="s">
        <v>728</v>
      </c>
      <c r="H1788" s="15">
        <v>2382</v>
      </c>
      <c r="I1788" s="247" t="s">
        <v>43</v>
      </c>
      <c r="J1788" s="236"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9">
        <f>IF(ISBLANK(INDEX('Policy Characteristics'!F:F,MATCH($C1788,'Policy Characteristics'!$C:$C,0))),"",INDEX('Policy Characteristics'!F:F,MATCH($C1788,'Policy Characteristics'!$C:$C,0)))</f>
        <v>-0.9</v>
      </c>
      <c r="M1788" s="239">
        <f>IF(ISBLANK(INDEX('Policy Characteristics'!G:G,MATCH($C1788,'Policy Characteristics'!$C:$C,0))),"",INDEX('Policy Characteristics'!G:G,MATCH($C1788,'Policy Characteristics'!$C:$C,0)))</f>
        <v>0.9</v>
      </c>
      <c r="N1788" s="239">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34" t="str">
        <f>IF(ISBLANK(INDEX('Policy Characteristics'!B:B,MATCH($C1789,'Policy Characteristics'!$C:$C,0))),"",INDEX('Policy Characteristics'!B:B,MATCH($C1789,'Policy Characteristics'!$C:$C,0)))</f>
        <v>Fuel Taxes or Subsidies</v>
      </c>
      <c r="C1789" s="242" t="str">
        <f t="shared" si="55"/>
        <v>Additional Fuel Tax or Subsidy Rate by Fuel</v>
      </c>
      <c r="D1789" s="78" t="s">
        <v>447</v>
      </c>
      <c r="E1789" s="88" t="s">
        <v>735</v>
      </c>
      <c r="F1789" s="78" t="s">
        <v>444</v>
      </c>
      <c r="G1789" s="88" t="s">
        <v>728</v>
      </c>
      <c r="H1789" s="15">
        <v>2383</v>
      </c>
      <c r="I1789" s="235" t="s">
        <v>44</v>
      </c>
      <c r="J1789" s="236"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9">
        <f>IF(ISBLANK(INDEX('Policy Characteristics'!F:F,MATCH($C1789,'Policy Characteristics'!$C:$C,0))),"",INDEX('Policy Characteristics'!F:F,MATCH($C1789,'Policy Characteristics'!$C:$C,0)))</f>
        <v>-0.9</v>
      </c>
      <c r="M1789" s="239">
        <f>IF(ISBLANK(INDEX('Policy Characteristics'!G:G,MATCH($C1789,'Policy Characteristics'!$C:$C,0))),"",INDEX('Policy Characteristics'!G:G,MATCH($C1789,'Policy Characteristics'!$C:$C,0)))</f>
        <v>0.9</v>
      </c>
      <c r="N1789" s="239">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34" t="str">
        <f>IF(ISBLANK(INDEX('Policy Characteristics'!B:B,MATCH($C1790,'Policy Characteristics'!$C:$C,0))),"",INDEX('Policy Characteristics'!B:B,MATCH($C1790,'Policy Characteristics'!$C:$C,0)))</f>
        <v>Fuel Taxes or Subsidies</v>
      </c>
      <c r="C1790" s="242" t="str">
        <f t="shared" si="55"/>
        <v>Additional Fuel Tax or Subsidy Rate by Fuel</v>
      </c>
      <c r="D1790" s="78" t="s">
        <v>46</v>
      </c>
      <c r="E1790" s="88" t="s">
        <v>735</v>
      </c>
      <c r="F1790" s="78" t="s">
        <v>87</v>
      </c>
      <c r="G1790" s="88" t="s">
        <v>728</v>
      </c>
      <c r="H1790" s="15">
        <v>2384</v>
      </c>
      <c r="I1790" s="235" t="s">
        <v>43</v>
      </c>
      <c r="J1790" s="236"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9">
        <f>IF(ISBLANK(INDEX('Policy Characteristics'!F:F,MATCH($C1790,'Policy Characteristics'!$C:$C,0))),"",INDEX('Policy Characteristics'!F:F,MATCH($C1790,'Policy Characteristics'!$C:$C,0)))</f>
        <v>-0.9</v>
      </c>
      <c r="M1790" s="239">
        <f>IF(ISBLANK(INDEX('Policy Characteristics'!G:G,MATCH($C1790,'Policy Characteristics'!$C:$C,0))),"",INDEX('Policy Characteristics'!G:G,MATCH($C1790,'Policy Characteristics'!$C:$C,0)))</f>
        <v>0.9</v>
      </c>
      <c r="N1790" s="239">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34" t="str">
        <f>IF(ISBLANK(INDEX('Policy Characteristics'!B:B,MATCH($C1791,'Policy Characteristics'!$C:$C,0))),"",INDEX('Policy Characteristics'!B:B,MATCH($C1791,'Policy Characteristics'!$C:$C,0)))</f>
        <v>Fuel Taxes or Subsidies</v>
      </c>
      <c r="C1791" s="242" t="str">
        <f t="shared" si="55"/>
        <v>Additional Fuel Tax or Subsidy Rate by Fuel</v>
      </c>
      <c r="D1791" s="78" t="s">
        <v>47</v>
      </c>
      <c r="E1791" s="88" t="s">
        <v>735</v>
      </c>
      <c r="F1791" s="78" t="s">
        <v>88</v>
      </c>
      <c r="G1791" s="88" t="s">
        <v>728</v>
      </c>
      <c r="H1791" s="15">
        <v>2385</v>
      </c>
      <c r="I1791" s="235" t="s">
        <v>44</v>
      </c>
      <c r="J1791" s="236"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9">
        <f>IF(ISBLANK(INDEX('Policy Characteristics'!F:F,MATCH($C1791,'Policy Characteristics'!$C:$C,0))),"",INDEX('Policy Characteristics'!F:F,MATCH($C1791,'Policy Characteristics'!$C:$C,0)))</f>
        <v>-0.9</v>
      </c>
      <c r="M1791" s="239">
        <f>IF(ISBLANK(INDEX('Policy Characteristics'!G:G,MATCH($C1791,'Policy Characteristics'!$C:$C,0))),"",INDEX('Policy Characteristics'!G:G,MATCH($C1791,'Policy Characteristics'!$C:$C,0)))</f>
        <v>0.9</v>
      </c>
      <c r="N1791" s="239">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34" t="str">
        <f>IF(ISBLANK(INDEX('Policy Characteristics'!B:B,MATCH($C1792,'Policy Characteristics'!$C:$C,0))),"",INDEX('Policy Characteristics'!B:B,MATCH($C1792,'Policy Characteristics'!$C:$C,0)))</f>
        <v>Fuel Taxes or Subsidies</v>
      </c>
      <c r="C1792" s="242" t="str">
        <f t="shared" si="55"/>
        <v>Additional Fuel Tax or Subsidy Rate by Fuel</v>
      </c>
      <c r="D1792" s="78" t="s">
        <v>51</v>
      </c>
      <c r="E1792" s="88" t="s">
        <v>735</v>
      </c>
      <c r="F1792" s="78" t="s">
        <v>92</v>
      </c>
      <c r="G1792" s="88" t="s">
        <v>728</v>
      </c>
      <c r="H1792" s="15">
        <v>2386</v>
      </c>
      <c r="I1792" s="235" t="s">
        <v>44</v>
      </c>
      <c r="J1792" s="236"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9">
        <f>IF(ISBLANK(INDEX('Policy Characteristics'!F:F,MATCH($C1792,'Policy Characteristics'!$C:$C,0))),"",INDEX('Policy Characteristics'!F:F,MATCH($C1792,'Policy Characteristics'!$C:$C,0)))</f>
        <v>-0.9</v>
      </c>
      <c r="M1792" s="239">
        <f>IF(ISBLANK(INDEX('Policy Characteristics'!G:G,MATCH($C1792,'Policy Characteristics'!$C:$C,0))),"",INDEX('Policy Characteristics'!G:G,MATCH($C1792,'Policy Characteristics'!$C:$C,0)))</f>
        <v>0.9</v>
      </c>
      <c r="N1792" s="239">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34" t="str">
        <f>IF(ISBLANK(INDEX('Policy Characteristics'!B:B,MATCH($C1793,'Policy Characteristics'!$C:$C,0))),"",INDEX('Policy Characteristics'!B:B,MATCH($C1793,'Policy Characteristics'!$C:$C,0)))</f>
        <v>Fuel Taxes or Subsidies</v>
      </c>
      <c r="C1793" s="242" t="str">
        <f t="shared" si="55"/>
        <v>Additional Fuel Tax or Subsidy Rate by Fuel</v>
      </c>
      <c r="D1793" s="78" t="s">
        <v>53</v>
      </c>
      <c r="E1793" s="88" t="s">
        <v>735</v>
      </c>
      <c r="F1793" s="78" t="s">
        <v>95</v>
      </c>
      <c r="G1793" s="88" t="s">
        <v>728</v>
      </c>
      <c r="H1793" s="15">
        <v>2387</v>
      </c>
      <c r="I1793" s="235" t="s">
        <v>44</v>
      </c>
      <c r="J1793" s="236"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9">
        <f>IF(ISBLANK(INDEX('Policy Characteristics'!F:F,MATCH($C1793,'Policy Characteristics'!$C:$C,0))),"",INDEX('Policy Characteristics'!F:F,MATCH($C1793,'Policy Characteristics'!$C:$C,0)))</f>
        <v>-0.9</v>
      </c>
      <c r="M1793" s="239">
        <f>IF(ISBLANK(INDEX('Policy Characteristics'!G:G,MATCH($C1793,'Policy Characteristics'!$C:$C,0))),"",INDEX('Policy Characteristics'!G:G,MATCH($C1793,'Policy Characteristics'!$C:$C,0)))</f>
        <v>0.9</v>
      </c>
      <c r="N1793" s="239">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34" t="str">
        <f>IF(ISBLANK(INDEX('Policy Characteristics'!B:B,MATCH($C1794,'Policy Characteristics'!$C:$C,0))),"",INDEX('Policy Characteristics'!B:B,MATCH($C1794,'Policy Characteristics'!$C:$C,0)))</f>
        <v>Fuel Taxes or Subsidies</v>
      </c>
      <c r="C1794" s="242" t="str">
        <f t="shared" si="55"/>
        <v>Additional Fuel Tax or Subsidy Rate by Fuel</v>
      </c>
      <c r="D1794" s="78" t="s">
        <v>54</v>
      </c>
      <c r="E1794" s="88" t="s">
        <v>735</v>
      </c>
      <c r="F1794" s="78" t="s">
        <v>96</v>
      </c>
      <c r="G1794" s="88" t="s">
        <v>728</v>
      </c>
      <c r="H1794" s="15">
        <v>2388</v>
      </c>
      <c r="I1794" s="235" t="s">
        <v>44</v>
      </c>
      <c r="J1794" s="236"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9">
        <f>IF(ISBLANK(INDEX('Policy Characteristics'!F:F,MATCH($C1794,'Policy Characteristics'!$C:$C,0))),"",INDEX('Policy Characteristics'!F:F,MATCH($C1794,'Policy Characteristics'!$C:$C,0)))</f>
        <v>-0.9</v>
      </c>
      <c r="M1794" s="239">
        <f>IF(ISBLANK(INDEX('Policy Characteristics'!G:G,MATCH($C1794,'Policy Characteristics'!$C:$C,0))),"",INDEX('Policy Characteristics'!G:G,MATCH($C1794,'Policy Characteristics'!$C:$C,0)))</f>
        <v>0.9</v>
      </c>
      <c r="N1794" s="239">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34" t="str">
        <f>IF(ISBLANK(INDEX('Policy Characteristics'!B:B,MATCH($C1795,'Policy Characteristics'!$C:$C,0))),"",INDEX('Policy Characteristics'!B:B,MATCH($C1795,'Policy Characteristics'!$C:$C,0)))</f>
        <v>Fuel Taxes or Subsidies</v>
      </c>
      <c r="C1795" s="242" t="str">
        <f t="shared" si="55"/>
        <v>Additional Fuel Tax or Subsidy Rate by Fuel</v>
      </c>
      <c r="D1795" s="78" t="s">
        <v>55</v>
      </c>
      <c r="E1795" s="88" t="s">
        <v>735</v>
      </c>
      <c r="F1795" s="78" t="s">
        <v>97</v>
      </c>
      <c r="G1795" s="88" t="s">
        <v>728</v>
      </c>
      <c r="H1795" s="15">
        <v>2389</v>
      </c>
      <c r="I1795" s="235" t="s">
        <v>44</v>
      </c>
      <c r="J1795" s="236"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9">
        <f>IF(ISBLANK(INDEX('Policy Characteristics'!F:F,MATCH($C1795,'Policy Characteristics'!$C:$C,0))),"",INDEX('Policy Characteristics'!F:F,MATCH($C1795,'Policy Characteristics'!$C:$C,0)))</f>
        <v>-0.9</v>
      </c>
      <c r="M1795" s="239">
        <f>IF(ISBLANK(INDEX('Policy Characteristics'!G:G,MATCH($C1795,'Policy Characteristics'!$C:$C,0))),"",INDEX('Policy Characteristics'!G:G,MATCH($C1795,'Policy Characteristics'!$C:$C,0)))</f>
        <v>0.9</v>
      </c>
      <c r="N1795" s="239">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34" t="str">
        <f>IF(ISBLANK(INDEX('Policy Characteristics'!B:B,MATCH($C1796,'Policy Characteristics'!$C:$C,0))),"",INDEX('Policy Characteristics'!B:B,MATCH($C1796,'Policy Characteristics'!$C:$C,0)))</f>
        <v>Fuel Taxes or Subsidies</v>
      </c>
      <c r="C1796" s="242" t="str">
        <f t="shared" si="55"/>
        <v>Additional Fuel Tax or Subsidy Rate by Fuel</v>
      </c>
      <c r="D1796" s="78" t="s">
        <v>56</v>
      </c>
      <c r="E1796" s="88" t="s">
        <v>735</v>
      </c>
      <c r="F1796" s="78" t="s">
        <v>98</v>
      </c>
      <c r="G1796" s="88" t="s">
        <v>728</v>
      </c>
      <c r="H1796" s="15">
        <v>2390</v>
      </c>
      <c r="I1796" s="235" t="s">
        <v>44</v>
      </c>
      <c r="J1796" s="236"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9">
        <f>IF(ISBLANK(INDEX('Policy Characteristics'!F:F,MATCH($C1796,'Policy Characteristics'!$C:$C,0))),"",INDEX('Policy Characteristics'!F:F,MATCH($C1796,'Policy Characteristics'!$C:$C,0)))</f>
        <v>-0.9</v>
      </c>
      <c r="M1796" s="239">
        <f>IF(ISBLANK(INDEX('Policy Characteristics'!G:G,MATCH($C1796,'Policy Characteristics'!$C:$C,0))),"",INDEX('Policy Characteristics'!G:G,MATCH($C1796,'Policy Characteristics'!$C:$C,0)))</f>
        <v>0.9</v>
      </c>
      <c r="N1796" s="239">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34" t="str">
        <f>IF(ISBLANK(INDEX('Policy Characteristics'!B:B,MATCH($C1797,'Policy Characteristics'!$C:$C,0))),"",INDEX('Policy Characteristics'!B:B,MATCH($C1797,'Policy Characteristics'!$C:$C,0)))</f>
        <v>Fuel Taxes or Subsidies</v>
      </c>
      <c r="C1797" s="242" t="str">
        <f t="shared" si="55"/>
        <v>Additional Fuel Tax or Subsidy Rate by Fuel</v>
      </c>
      <c r="D1797" s="78" t="s">
        <v>716</v>
      </c>
      <c r="E1797" s="88" t="s">
        <v>735</v>
      </c>
      <c r="F1797" s="78" t="s">
        <v>717</v>
      </c>
      <c r="G1797" s="88" t="s">
        <v>728</v>
      </c>
      <c r="H1797" s="15">
        <v>2391</v>
      </c>
      <c r="I1797" s="235" t="s">
        <v>44</v>
      </c>
      <c r="J1797" s="236"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9">
        <f>IF(ISBLANK(INDEX('Policy Characteristics'!F:F,MATCH($C1797,'Policy Characteristics'!$C:$C,0))),"",INDEX('Policy Characteristics'!F:F,MATCH($C1797,'Policy Characteristics'!$C:$C,0)))</f>
        <v>-0.9</v>
      </c>
      <c r="M1797" s="239">
        <f>IF(ISBLANK(INDEX('Policy Characteristics'!G:G,MATCH($C1797,'Policy Characteristics'!$C:$C,0))),"",INDEX('Policy Characteristics'!G:G,MATCH($C1797,'Policy Characteristics'!$C:$C,0)))</f>
        <v>0.9</v>
      </c>
      <c r="N1797" s="239">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34" t="str">
        <f>IF(ISBLANK(INDEX('Policy Characteristics'!B:B,MATCH($C1798,'Policy Characteristics'!$C:$C,0))),"",INDEX('Policy Characteristics'!B:B,MATCH($C1798,'Policy Characteristics'!$C:$C,0)))</f>
        <v>Fuel Taxes or Subsidies</v>
      </c>
      <c r="C1798" s="242" t="str">
        <f t="shared" si="55"/>
        <v>Additional Fuel Tax or Subsidy Rate by Fuel</v>
      </c>
      <c r="D1798" s="78" t="s">
        <v>75</v>
      </c>
      <c r="E1798" s="88" t="s">
        <v>735</v>
      </c>
      <c r="F1798" s="78" t="s">
        <v>99</v>
      </c>
      <c r="G1798" s="88" t="s">
        <v>728</v>
      </c>
      <c r="H1798" s="15">
        <v>2392</v>
      </c>
      <c r="I1798" s="235" t="s">
        <v>44</v>
      </c>
      <c r="J1798" s="236"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9">
        <f>IF(ISBLANK(INDEX('Policy Characteristics'!F:F,MATCH($C1798,'Policy Characteristics'!$C:$C,0))),"",INDEX('Policy Characteristics'!F:F,MATCH($C1798,'Policy Characteristics'!$C:$C,0)))</f>
        <v>-0.9</v>
      </c>
      <c r="M1798" s="239">
        <f>IF(ISBLANK(INDEX('Policy Characteristics'!G:G,MATCH($C1798,'Policy Characteristics'!$C:$C,0))),"",INDEX('Policy Characteristics'!G:G,MATCH($C1798,'Policy Characteristics'!$C:$C,0)))</f>
        <v>0.9</v>
      </c>
      <c r="N1798" s="239">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34" t="str">
        <f>IF(ISBLANK(INDEX('Policy Characteristics'!B:B,MATCH($C1799,'Policy Characteristics'!$C:$C,0))),"",INDEX('Policy Characteristics'!B:B,MATCH($C1799,'Policy Characteristics'!$C:$C,0)))</f>
        <v>Fuel Taxes or Subsidies</v>
      </c>
      <c r="C1799" s="242" t="str">
        <f t="shared" si="55"/>
        <v>Additional Fuel Tax or Subsidy Rate by Fuel</v>
      </c>
      <c r="D1799" s="78" t="s">
        <v>440</v>
      </c>
      <c r="E1799" s="88" t="s">
        <v>735</v>
      </c>
      <c r="F1799" s="78" t="s">
        <v>441</v>
      </c>
      <c r="G1799" s="88" t="s">
        <v>728</v>
      </c>
      <c r="H1799" s="15">
        <v>2393</v>
      </c>
      <c r="I1799" s="235" t="s">
        <v>44</v>
      </c>
      <c r="J1799" s="236"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9">
        <f>IF(ISBLANK(INDEX('Policy Characteristics'!F:F,MATCH($C1799,'Policy Characteristics'!$C:$C,0))),"",INDEX('Policy Characteristics'!F:F,MATCH($C1799,'Policy Characteristics'!$C:$C,0)))</f>
        <v>-0.9</v>
      </c>
      <c r="M1799" s="239">
        <f>IF(ISBLANK(INDEX('Policy Characteristics'!G:G,MATCH($C1799,'Policy Characteristics'!$C:$C,0))),"",INDEX('Policy Characteristics'!G:G,MATCH($C1799,'Policy Characteristics'!$C:$C,0)))</f>
        <v>0.9</v>
      </c>
      <c r="N1799" s="239">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34" t="str">
        <f>IF(ISBLANK(INDEX('Policy Characteristics'!B:B,MATCH($C1800,'Policy Characteristics'!$C:$C,0))),"",INDEX('Policy Characteristics'!B:B,MATCH($C1800,'Policy Characteristics'!$C:$C,0)))</f>
        <v>Fuel Taxes or Subsidies</v>
      </c>
      <c r="C1800" s="242" t="str">
        <f t="shared" si="55"/>
        <v>Additional Fuel Tax or Subsidy Rate by Fuel</v>
      </c>
      <c r="D1800" s="78" t="s">
        <v>708</v>
      </c>
      <c r="E1800" s="88" t="s">
        <v>735</v>
      </c>
      <c r="F1800" s="78" t="s">
        <v>712</v>
      </c>
      <c r="G1800" s="88" t="s">
        <v>728</v>
      </c>
      <c r="H1800" s="15">
        <v>2394</v>
      </c>
      <c r="I1800" s="235" t="s">
        <v>44</v>
      </c>
      <c r="J1800" s="236"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9">
        <f>IF(ISBLANK(INDEX('Policy Characteristics'!F:F,MATCH($C1800,'Policy Characteristics'!$C:$C,0))),"",INDEX('Policy Characteristics'!F:F,MATCH($C1800,'Policy Characteristics'!$C:$C,0)))</f>
        <v>-0.9</v>
      </c>
      <c r="M1800" s="239">
        <f>IF(ISBLANK(INDEX('Policy Characteristics'!G:G,MATCH($C1800,'Policy Characteristics'!$C:$C,0))),"",INDEX('Policy Characteristics'!G:G,MATCH($C1800,'Policy Characteristics'!$C:$C,0)))</f>
        <v>0.9</v>
      </c>
      <c r="N1800" s="239">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34" t="str">
        <f>IF(ISBLANK(INDEX('Policy Characteristics'!B:B,MATCH($C1801,'Policy Characteristics'!$C:$C,0))),"",INDEX('Policy Characteristics'!B:B,MATCH($C1801,'Policy Characteristics'!$C:$C,0)))</f>
        <v>Fuel Taxes or Subsidies</v>
      </c>
      <c r="C1801" s="242" t="str">
        <f t="shared" si="55"/>
        <v>Additional Fuel Tax or Subsidy Rate by Fuel</v>
      </c>
      <c r="D1801" s="78" t="s">
        <v>718</v>
      </c>
      <c r="E1801" s="88" t="s">
        <v>735</v>
      </c>
      <c r="F1801" s="78" t="s">
        <v>719</v>
      </c>
      <c r="G1801" s="88" t="s">
        <v>728</v>
      </c>
      <c r="H1801" s="15">
        <v>2395</v>
      </c>
      <c r="I1801" s="235" t="s">
        <v>44</v>
      </c>
      <c r="J1801" s="236"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9">
        <f>IF(ISBLANK(INDEX('Policy Characteristics'!F:F,MATCH($C1801,'Policy Characteristics'!$C:$C,0))),"",INDEX('Policy Characteristics'!F:F,MATCH($C1801,'Policy Characteristics'!$C:$C,0)))</f>
        <v>-0.9</v>
      </c>
      <c r="M1801" s="239">
        <f>IF(ISBLANK(INDEX('Policy Characteristics'!G:G,MATCH($C1801,'Policy Characteristics'!$C:$C,0))),"",INDEX('Policy Characteristics'!G:G,MATCH($C1801,'Policy Characteristics'!$C:$C,0)))</f>
        <v>0.9</v>
      </c>
      <c r="N1801" s="239">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34" t="str">
        <f>IF(ISBLANK(INDEX('Policy Characteristics'!B:B,MATCH($C1802,'Policy Characteristics'!$C:$C,0))),"",INDEX('Policy Characteristics'!B:B,MATCH($C1802,'Policy Characteristics'!$C:$C,0)))</f>
        <v>Fuel Taxes or Subsidies</v>
      </c>
      <c r="C1802" s="242" t="str">
        <f t="shared" si="55"/>
        <v>Additional Fuel Tax or Subsidy Rate by Fuel</v>
      </c>
      <c r="D1802" s="78" t="s">
        <v>709</v>
      </c>
      <c r="E1802" s="88" t="s">
        <v>735</v>
      </c>
      <c r="F1802" s="78" t="s">
        <v>713</v>
      </c>
      <c r="G1802" s="88" t="s">
        <v>728</v>
      </c>
      <c r="H1802" s="15">
        <v>2396</v>
      </c>
      <c r="I1802" s="235" t="s">
        <v>44</v>
      </c>
      <c r="J1802" s="236"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9">
        <f>IF(ISBLANK(INDEX('Policy Characteristics'!F:F,MATCH($C1802,'Policy Characteristics'!$C:$C,0))),"",INDEX('Policy Characteristics'!F:F,MATCH($C1802,'Policy Characteristics'!$C:$C,0)))</f>
        <v>-0.9</v>
      </c>
      <c r="M1802" s="239">
        <f>IF(ISBLANK(INDEX('Policy Characteristics'!G:G,MATCH($C1802,'Policy Characteristics'!$C:$C,0))),"",INDEX('Policy Characteristics'!G:G,MATCH($C1802,'Policy Characteristics'!$C:$C,0)))</f>
        <v>0.9</v>
      </c>
      <c r="N1802" s="239">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34" t="str">
        <f>IF(ISBLANK(INDEX('Policy Characteristics'!B:B,MATCH($C1803,'Policy Characteristics'!$C:$C,0))),"",INDEX('Policy Characteristics'!B:B,MATCH($C1803,'Policy Characteristics'!$C:$C,0)))</f>
        <v>Fuel Taxes or Subsidies</v>
      </c>
      <c r="C1803" s="242" t="str">
        <f t="shared" si="55"/>
        <v>Additional Fuel Tax or Subsidy Rate by Fuel</v>
      </c>
      <c r="D1803" s="78" t="s">
        <v>710</v>
      </c>
      <c r="E1803" s="88" t="s">
        <v>735</v>
      </c>
      <c r="F1803" s="78" t="s">
        <v>714</v>
      </c>
      <c r="G1803" s="88" t="s">
        <v>728</v>
      </c>
      <c r="H1803" s="15">
        <v>2397</v>
      </c>
      <c r="I1803" s="235" t="s">
        <v>44</v>
      </c>
      <c r="J1803" s="236"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9">
        <f>IF(ISBLANK(INDEX('Policy Characteristics'!F:F,MATCH($C1803,'Policy Characteristics'!$C:$C,0))),"",INDEX('Policy Characteristics'!F:F,MATCH($C1803,'Policy Characteristics'!$C:$C,0)))</f>
        <v>-0.9</v>
      </c>
      <c r="M1803" s="239">
        <f>IF(ISBLANK(INDEX('Policy Characteristics'!G:G,MATCH($C1803,'Policy Characteristics'!$C:$C,0))),"",INDEX('Policy Characteristics'!G:G,MATCH($C1803,'Policy Characteristics'!$C:$C,0)))</f>
        <v>0.9</v>
      </c>
      <c r="N1803" s="239">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34" t="str">
        <f>IF(ISBLANK(INDEX('Policy Characteristics'!B:B,MATCH($C1804,'Policy Characteristics'!$C:$C,0))),"",INDEX('Policy Characteristics'!B:B,MATCH($C1804,'Policy Characteristics'!$C:$C,0)))</f>
        <v>Fuel Taxes or Subsidies</v>
      </c>
      <c r="C1804" s="242" t="str">
        <f t="shared" si="55"/>
        <v>Additional Fuel Tax or Subsidy Rate by Fuel</v>
      </c>
      <c r="D1804" s="78" t="s">
        <v>711</v>
      </c>
      <c r="E1804" s="88" t="s">
        <v>735</v>
      </c>
      <c r="F1804" s="78" t="s">
        <v>715</v>
      </c>
      <c r="G1804" s="88" t="s">
        <v>728</v>
      </c>
      <c r="H1804" s="15">
        <v>2398</v>
      </c>
      <c r="I1804" s="235" t="s">
        <v>44</v>
      </c>
      <c r="J1804" s="236"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9">
        <f>IF(ISBLANK(INDEX('Policy Characteristics'!F:F,MATCH($C1804,'Policy Characteristics'!$C:$C,0))),"",INDEX('Policy Characteristics'!F:F,MATCH($C1804,'Policy Characteristics'!$C:$C,0)))</f>
        <v>-0.9</v>
      </c>
      <c r="M1804" s="239">
        <f>IF(ISBLANK(INDEX('Policy Characteristics'!G:G,MATCH($C1804,'Policy Characteristics'!$C:$C,0))),"",INDEX('Policy Characteristics'!G:G,MATCH($C1804,'Policy Characteristics'!$C:$C,0)))</f>
        <v>0.9</v>
      </c>
      <c r="N1804" s="239">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34" t="str">
        <f>IF(ISBLANK(INDEX('Policy Characteristics'!B:B,MATCH($C1805,'Policy Characteristics'!$C:$C,0))),"",INDEX('Policy Characteristics'!B:B,MATCH($C1805,'Policy Characteristics'!$C:$C,0)))</f>
        <v>Fuel Taxes or Subsidies</v>
      </c>
      <c r="C1805" s="242" t="str">
        <f t="shared" si="55"/>
        <v>Additional Fuel Tax or Subsidy Rate by Fuel</v>
      </c>
      <c r="D1805" s="88" t="s">
        <v>52</v>
      </c>
      <c r="E1805" s="88" t="s">
        <v>1917</v>
      </c>
      <c r="F1805" s="88" t="s">
        <v>93</v>
      </c>
      <c r="G1805" s="88" t="s">
        <v>671</v>
      </c>
      <c r="H1805" s="15">
        <v>2399</v>
      </c>
      <c r="I1805" s="247" t="s">
        <v>44</v>
      </c>
      <c r="J1805" s="236"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9">
        <f>IF(ISBLANK(INDEX('Policy Characteristics'!F:F,MATCH($C1805,'Policy Characteristics'!$C:$C,0))),"",INDEX('Policy Characteristics'!F:F,MATCH($C1805,'Policy Characteristics'!$C:$C,0)))</f>
        <v>-0.9</v>
      </c>
      <c r="M1805" s="239">
        <f>IF(ISBLANK(INDEX('Policy Characteristics'!G:G,MATCH($C1805,'Policy Characteristics'!$C:$C,0))),"",INDEX('Policy Characteristics'!G:G,MATCH($C1805,'Policy Characteristics'!$C:$C,0)))</f>
        <v>0.9</v>
      </c>
      <c r="N1805" s="239">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34" t="str">
        <f>IF(ISBLANK(INDEX('Policy Characteristics'!B:B,MATCH($C1806,'Policy Characteristics'!$C:$C,0))),"",INDEX('Policy Characteristics'!B:B,MATCH($C1806,'Policy Characteristics'!$C:$C,0)))</f>
        <v>Fuel Taxes or Subsidies</v>
      </c>
      <c r="C1806" s="242" t="str">
        <f t="shared" si="55"/>
        <v>Additional Fuel Tax or Subsidy Rate by Fuel</v>
      </c>
      <c r="D1806" s="78" t="s">
        <v>447</v>
      </c>
      <c r="E1806" s="88" t="s">
        <v>1917</v>
      </c>
      <c r="F1806" s="78" t="s">
        <v>444</v>
      </c>
      <c r="G1806" s="88" t="s">
        <v>671</v>
      </c>
      <c r="H1806" s="15">
        <v>2400</v>
      </c>
      <c r="I1806" s="247" t="s">
        <v>44</v>
      </c>
      <c r="J1806" s="236"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9">
        <f>IF(ISBLANK(INDEX('Policy Characteristics'!F:F,MATCH($C1806,'Policy Characteristics'!$C:$C,0))),"",INDEX('Policy Characteristics'!F:F,MATCH($C1806,'Policy Characteristics'!$C:$C,0)))</f>
        <v>-0.9</v>
      </c>
      <c r="M1806" s="239">
        <f>IF(ISBLANK(INDEX('Policy Characteristics'!G:G,MATCH($C1806,'Policy Characteristics'!$C:$C,0))),"",INDEX('Policy Characteristics'!G:G,MATCH($C1806,'Policy Characteristics'!$C:$C,0)))</f>
        <v>0.9</v>
      </c>
      <c r="N1806" s="239">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34" t="str">
        <f>IF(ISBLANK(INDEX('Policy Characteristics'!B:B,MATCH($C1807,'Policy Characteristics'!$C:$C,0))),"",INDEX('Policy Characteristics'!B:B,MATCH($C1807,'Policy Characteristics'!$C:$C,0)))</f>
        <v>Fuel Taxes or Subsidies</v>
      </c>
      <c r="C1807" s="242" t="str">
        <f t="shared" si="55"/>
        <v>Additional Fuel Tax or Subsidy Rate by Fuel</v>
      </c>
      <c r="D1807" s="78" t="s">
        <v>46</v>
      </c>
      <c r="E1807" s="88" t="s">
        <v>1917</v>
      </c>
      <c r="F1807" s="78" t="s">
        <v>87</v>
      </c>
      <c r="G1807" s="88" t="s">
        <v>671</v>
      </c>
      <c r="H1807" s="15">
        <v>2401</v>
      </c>
      <c r="I1807" s="247" t="s">
        <v>44</v>
      </c>
      <c r="J1807" s="236"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9">
        <f>IF(ISBLANK(INDEX('Policy Characteristics'!F:F,MATCH($C1807,'Policy Characteristics'!$C:$C,0))),"",INDEX('Policy Characteristics'!F:F,MATCH($C1807,'Policy Characteristics'!$C:$C,0)))</f>
        <v>-0.9</v>
      </c>
      <c r="M1807" s="239">
        <f>IF(ISBLANK(INDEX('Policy Characteristics'!G:G,MATCH($C1807,'Policy Characteristics'!$C:$C,0))),"",INDEX('Policy Characteristics'!G:G,MATCH($C1807,'Policy Characteristics'!$C:$C,0)))</f>
        <v>0.9</v>
      </c>
      <c r="N1807" s="239">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34" t="str">
        <f>IF(ISBLANK(INDEX('Policy Characteristics'!B:B,MATCH($C1808,'Policy Characteristics'!$C:$C,0))),"",INDEX('Policy Characteristics'!B:B,MATCH($C1808,'Policy Characteristics'!$C:$C,0)))</f>
        <v>Fuel Taxes or Subsidies</v>
      </c>
      <c r="C1808" s="242" t="str">
        <f t="shared" si="55"/>
        <v>Additional Fuel Tax or Subsidy Rate by Fuel</v>
      </c>
      <c r="D1808" s="78" t="s">
        <v>47</v>
      </c>
      <c r="E1808" s="88" t="s">
        <v>1917</v>
      </c>
      <c r="F1808" s="78" t="s">
        <v>88</v>
      </c>
      <c r="G1808" s="88" t="s">
        <v>671</v>
      </c>
      <c r="H1808" s="15">
        <v>2402</v>
      </c>
      <c r="I1808" s="247" t="s">
        <v>44</v>
      </c>
      <c r="J1808" s="236"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9">
        <f>IF(ISBLANK(INDEX('Policy Characteristics'!F:F,MATCH($C1808,'Policy Characteristics'!$C:$C,0))),"",INDEX('Policy Characteristics'!F:F,MATCH($C1808,'Policy Characteristics'!$C:$C,0)))</f>
        <v>-0.9</v>
      </c>
      <c r="M1808" s="239">
        <f>IF(ISBLANK(INDEX('Policy Characteristics'!G:G,MATCH($C1808,'Policy Characteristics'!$C:$C,0))),"",INDEX('Policy Characteristics'!G:G,MATCH($C1808,'Policy Characteristics'!$C:$C,0)))</f>
        <v>0.9</v>
      </c>
      <c r="N1808" s="239">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34" t="str">
        <f>IF(ISBLANK(INDEX('Policy Characteristics'!B:B,MATCH($C1809,'Policy Characteristics'!$C:$C,0))),"",INDEX('Policy Characteristics'!B:B,MATCH($C1809,'Policy Characteristics'!$C:$C,0)))</f>
        <v>Fuel Taxes or Subsidies</v>
      </c>
      <c r="C1809" s="242" t="str">
        <f t="shared" si="55"/>
        <v>Additional Fuel Tax or Subsidy Rate by Fuel</v>
      </c>
      <c r="D1809" s="78" t="s">
        <v>51</v>
      </c>
      <c r="E1809" s="88" t="s">
        <v>1917</v>
      </c>
      <c r="F1809" s="78" t="s">
        <v>92</v>
      </c>
      <c r="G1809" s="88" t="s">
        <v>671</v>
      </c>
      <c r="H1809" s="15">
        <v>2403</v>
      </c>
      <c r="I1809" s="247" t="s">
        <v>44</v>
      </c>
      <c r="J1809" s="236"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9">
        <f>IF(ISBLANK(INDEX('Policy Characteristics'!F:F,MATCH($C1809,'Policy Characteristics'!$C:$C,0))),"",INDEX('Policy Characteristics'!F:F,MATCH($C1809,'Policy Characteristics'!$C:$C,0)))</f>
        <v>-0.9</v>
      </c>
      <c r="M1809" s="239">
        <f>IF(ISBLANK(INDEX('Policy Characteristics'!G:G,MATCH($C1809,'Policy Characteristics'!$C:$C,0))),"",INDEX('Policy Characteristics'!G:G,MATCH($C1809,'Policy Characteristics'!$C:$C,0)))</f>
        <v>0.9</v>
      </c>
      <c r="N1809" s="239">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34" t="str">
        <f>IF(ISBLANK(INDEX('Policy Characteristics'!B:B,MATCH($C1810,'Policy Characteristics'!$C:$C,0))),"",INDEX('Policy Characteristics'!B:B,MATCH($C1810,'Policy Characteristics'!$C:$C,0)))</f>
        <v>Fuel Taxes or Subsidies</v>
      </c>
      <c r="C1810" s="242" t="str">
        <f t="shared" si="55"/>
        <v>Additional Fuel Tax or Subsidy Rate by Fuel</v>
      </c>
      <c r="D1810" s="78" t="s">
        <v>53</v>
      </c>
      <c r="E1810" s="88" t="s">
        <v>1917</v>
      </c>
      <c r="F1810" s="78" t="s">
        <v>95</v>
      </c>
      <c r="G1810" s="88" t="s">
        <v>671</v>
      </c>
      <c r="H1810" s="15">
        <v>2404</v>
      </c>
      <c r="I1810" s="247" t="s">
        <v>44</v>
      </c>
      <c r="J1810" s="236"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9">
        <f>IF(ISBLANK(INDEX('Policy Characteristics'!F:F,MATCH($C1810,'Policy Characteristics'!$C:$C,0))),"",INDEX('Policy Characteristics'!F:F,MATCH($C1810,'Policy Characteristics'!$C:$C,0)))</f>
        <v>-0.9</v>
      </c>
      <c r="M1810" s="239">
        <f>IF(ISBLANK(INDEX('Policy Characteristics'!G:G,MATCH($C1810,'Policy Characteristics'!$C:$C,0))),"",INDEX('Policy Characteristics'!G:G,MATCH($C1810,'Policy Characteristics'!$C:$C,0)))</f>
        <v>0.9</v>
      </c>
      <c r="N1810" s="239">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34" t="str">
        <f>IF(ISBLANK(INDEX('Policy Characteristics'!B:B,MATCH($C1811,'Policy Characteristics'!$C:$C,0))),"",INDEX('Policy Characteristics'!B:B,MATCH($C1811,'Policy Characteristics'!$C:$C,0)))</f>
        <v>Fuel Taxes or Subsidies</v>
      </c>
      <c r="C1811" s="242" t="str">
        <f t="shared" si="55"/>
        <v>Additional Fuel Tax or Subsidy Rate by Fuel</v>
      </c>
      <c r="D1811" s="78" t="s">
        <v>54</v>
      </c>
      <c r="E1811" s="88" t="s">
        <v>1917</v>
      </c>
      <c r="F1811" s="78" t="s">
        <v>96</v>
      </c>
      <c r="G1811" s="88" t="s">
        <v>671</v>
      </c>
      <c r="H1811" s="15">
        <v>2405</v>
      </c>
      <c r="I1811" s="247" t="s">
        <v>44</v>
      </c>
      <c r="J1811" s="236"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9">
        <f>IF(ISBLANK(INDEX('Policy Characteristics'!F:F,MATCH($C1811,'Policy Characteristics'!$C:$C,0))),"",INDEX('Policy Characteristics'!F:F,MATCH($C1811,'Policy Characteristics'!$C:$C,0)))</f>
        <v>-0.9</v>
      </c>
      <c r="M1811" s="239">
        <f>IF(ISBLANK(INDEX('Policy Characteristics'!G:G,MATCH($C1811,'Policy Characteristics'!$C:$C,0))),"",INDEX('Policy Characteristics'!G:G,MATCH($C1811,'Policy Characteristics'!$C:$C,0)))</f>
        <v>0.9</v>
      </c>
      <c r="N1811" s="239">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34" t="str">
        <f>IF(ISBLANK(INDEX('Policy Characteristics'!B:B,MATCH($C1812,'Policy Characteristics'!$C:$C,0))),"",INDEX('Policy Characteristics'!B:B,MATCH($C1812,'Policy Characteristics'!$C:$C,0)))</f>
        <v>Fuel Taxes or Subsidies</v>
      </c>
      <c r="C1812" s="242" t="str">
        <f t="shared" si="55"/>
        <v>Additional Fuel Tax or Subsidy Rate by Fuel</v>
      </c>
      <c r="D1812" s="78" t="s">
        <v>55</v>
      </c>
      <c r="E1812" s="88" t="s">
        <v>1917</v>
      </c>
      <c r="F1812" s="78" t="s">
        <v>97</v>
      </c>
      <c r="G1812" s="88" t="s">
        <v>671</v>
      </c>
      <c r="H1812" s="15">
        <v>2406</v>
      </c>
      <c r="I1812" s="247" t="s">
        <v>44</v>
      </c>
      <c r="J1812" s="236"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9">
        <f>IF(ISBLANK(INDEX('Policy Characteristics'!F:F,MATCH($C1812,'Policy Characteristics'!$C:$C,0))),"",INDEX('Policy Characteristics'!F:F,MATCH($C1812,'Policy Characteristics'!$C:$C,0)))</f>
        <v>-0.9</v>
      </c>
      <c r="M1812" s="239">
        <f>IF(ISBLANK(INDEX('Policy Characteristics'!G:G,MATCH($C1812,'Policy Characteristics'!$C:$C,0))),"",INDEX('Policy Characteristics'!G:G,MATCH($C1812,'Policy Characteristics'!$C:$C,0)))</f>
        <v>0.9</v>
      </c>
      <c r="N1812" s="239">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34" t="str">
        <f>IF(ISBLANK(INDEX('Policy Characteristics'!B:B,MATCH($C1813,'Policy Characteristics'!$C:$C,0))),"",INDEX('Policy Characteristics'!B:B,MATCH($C1813,'Policy Characteristics'!$C:$C,0)))</f>
        <v>Fuel Taxes or Subsidies</v>
      </c>
      <c r="C1813" s="242" t="str">
        <f t="shared" si="55"/>
        <v>Additional Fuel Tax or Subsidy Rate by Fuel</v>
      </c>
      <c r="D1813" s="78" t="s">
        <v>56</v>
      </c>
      <c r="E1813" s="88" t="s">
        <v>1917</v>
      </c>
      <c r="F1813" s="78" t="s">
        <v>98</v>
      </c>
      <c r="G1813" s="88" t="s">
        <v>671</v>
      </c>
      <c r="H1813" s="15">
        <v>2407</v>
      </c>
      <c r="I1813" s="247" t="s">
        <v>44</v>
      </c>
      <c r="J1813" s="236"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9">
        <f>IF(ISBLANK(INDEX('Policy Characteristics'!F:F,MATCH($C1813,'Policy Characteristics'!$C:$C,0))),"",INDEX('Policy Characteristics'!F:F,MATCH($C1813,'Policy Characteristics'!$C:$C,0)))</f>
        <v>-0.9</v>
      </c>
      <c r="M1813" s="239">
        <f>IF(ISBLANK(INDEX('Policy Characteristics'!G:G,MATCH($C1813,'Policy Characteristics'!$C:$C,0))),"",INDEX('Policy Characteristics'!G:G,MATCH($C1813,'Policy Characteristics'!$C:$C,0)))</f>
        <v>0.9</v>
      </c>
      <c r="N1813" s="239">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34" t="str">
        <f>IF(ISBLANK(INDEX('Policy Characteristics'!B:B,MATCH($C1814,'Policy Characteristics'!$C:$C,0))),"",INDEX('Policy Characteristics'!B:B,MATCH($C1814,'Policy Characteristics'!$C:$C,0)))</f>
        <v>Fuel Taxes or Subsidies</v>
      </c>
      <c r="C1814" s="242" t="str">
        <f t="shared" si="55"/>
        <v>Additional Fuel Tax or Subsidy Rate by Fuel</v>
      </c>
      <c r="D1814" s="78" t="s">
        <v>716</v>
      </c>
      <c r="E1814" s="88" t="s">
        <v>1917</v>
      </c>
      <c r="F1814" s="78" t="s">
        <v>717</v>
      </c>
      <c r="G1814" s="88" t="s">
        <v>671</v>
      </c>
      <c r="H1814" s="15">
        <v>2408</v>
      </c>
      <c r="I1814" s="247" t="s">
        <v>44</v>
      </c>
      <c r="J1814" s="236"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9">
        <f>IF(ISBLANK(INDEX('Policy Characteristics'!F:F,MATCH($C1814,'Policy Characteristics'!$C:$C,0))),"",INDEX('Policy Characteristics'!F:F,MATCH($C1814,'Policy Characteristics'!$C:$C,0)))</f>
        <v>-0.9</v>
      </c>
      <c r="M1814" s="239">
        <f>IF(ISBLANK(INDEX('Policy Characteristics'!G:G,MATCH($C1814,'Policy Characteristics'!$C:$C,0))),"",INDEX('Policy Characteristics'!G:G,MATCH($C1814,'Policy Characteristics'!$C:$C,0)))</f>
        <v>0.9</v>
      </c>
      <c r="N1814" s="239">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34" t="str">
        <f>IF(ISBLANK(INDEX('Policy Characteristics'!B:B,MATCH($C1815,'Policy Characteristics'!$C:$C,0))),"",INDEX('Policy Characteristics'!B:B,MATCH($C1815,'Policy Characteristics'!$C:$C,0)))</f>
        <v>Fuel Taxes or Subsidies</v>
      </c>
      <c r="C1815" s="242" t="str">
        <f t="shared" si="55"/>
        <v>Additional Fuel Tax or Subsidy Rate by Fuel</v>
      </c>
      <c r="D1815" s="78" t="s">
        <v>75</v>
      </c>
      <c r="E1815" s="88" t="s">
        <v>1917</v>
      </c>
      <c r="F1815" s="78" t="s">
        <v>99</v>
      </c>
      <c r="G1815" s="88" t="s">
        <v>671</v>
      </c>
      <c r="H1815" s="15">
        <v>2409</v>
      </c>
      <c r="I1815" s="247" t="s">
        <v>44</v>
      </c>
      <c r="J1815" s="236"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9">
        <f>IF(ISBLANK(INDEX('Policy Characteristics'!F:F,MATCH($C1815,'Policy Characteristics'!$C:$C,0))),"",INDEX('Policy Characteristics'!F:F,MATCH($C1815,'Policy Characteristics'!$C:$C,0)))</f>
        <v>-0.9</v>
      </c>
      <c r="M1815" s="239">
        <f>IF(ISBLANK(INDEX('Policy Characteristics'!G:G,MATCH($C1815,'Policy Characteristics'!$C:$C,0))),"",INDEX('Policy Characteristics'!G:G,MATCH($C1815,'Policy Characteristics'!$C:$C,0)))</f>
        <v>0.9</v>
      </c>
      <c r="N1815" s="239">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34" t="str">
        <f>IF(ISBLANK(INDEX('Policy Characteristics'!B:B,MATCH($C1816,'Policy Characteristics'!$C:$C,0))),"",INDEX('Policy Characteristics'!B:B,MATCH($C1816,'Policy Characteristics'!$C:$C,0)))</f>
        <v>Fuel Taxes or Subsidies</v>
      </c>
      <c r="C1816" s="242" t="str">
        <f t="shared" si="55"/>
        <v>Additional Fuel Tax or Subsidy Rate by Fuel</v>
      </c>
      <c r="D1816" s="78" t="s">
        <v>440</v>
      </c>
      <c r="E1816" s="88" t="s">
        <v>1917</v>
      </c>
      <c r="F1816" s="78" t="s">
        <v>441</v>
      </c>
      <c r="G1816" s="88" t="s">
        <v>671</v>
      </c>
      <c r="H1816" s="15">
        <v>2410</v>
      </c>
      <c r="I1816" s="247" t="s">
        <v>44</v>
      </c>
      <c r="J1816" s="236"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9">
        <f>IF(ISBLANK(INDEX('Policy Characteristics'!F:F,MATCH($C1816,'Policy Characteristics'!$C:$C,0))),"",INDEX('Policy Characteristics'!F:F,MATCH($C1816,'Policy Characteristics'!$C:$C,0)))</f>
        <v>-0.9</v>
      </c>
      <c r="M1816" s="239">
        <f>IF(ISBLANK(INDEX('Policy Characteristics'!G:G,MATCH($C1816,'Policy Characteristics'!$C:$C,0))),"",INDEX('Policy Characteristics'!G:G,MATCH($C1816,'Policy Characteristics'!$C:$C,0)))</f>
        <v>0.9</v>
      </c>
      <c r="N1816" s="239">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34" t="str">
        <f>IF(ISBLANK(INDEX('Policy Characteristics'!B:B,MATCH($C1817,'Policy Characteristics'!$C:$C,0))),"",INDEX('Policy Characteristics'!B:B,MATCH($C1817,'Policy Characteristics'!$C:$C,0)))</f>
        <v>Fuel Taxes or Subsidies</v>
      </c>
      <c r="C1817" s="242" t="str">
        <f t="shared" si="55"/>
        <v>Additional Fuel Tax or Subsidy Rate by Fuel</v>
      </c>
      <c r="D1817" s="78" t="s">
        <v>708</v>
      </c>
      <c r="E1817" s="88" t="s">
        <v>1917</v>
      </c>
      <c r="F1817" s="78" t="s">
        <v>712</v>
      </c>
      <c r="G1817" s="88" t="s">
        <v>671</v>
      </c>
      <c r="H1817" s="15">
        <v>2411</v>
      </c>
      <c r="I1817" s="247" t="s">
        <v>44</v>
      </c>
      <c r="J1817" s="236"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9">
        <f>IF(ISBLANK(INDEX('Policy Characteristics'!F:F,MATCH($C1817,'Policy Characteristics'!$C:$C,0))),"",INDEX('Policy Characteristics'!F:F,MATCH($C1817,'Policy Characteristics'!$C:$C,0)))</f>
        <v>-0.9</v>
      </c>
      <c r="M1817" s="239">
        <f>IF(ISBLANK(INDEX('Policy Characteristics'!G:G,MATCH($C1817,'Policy Characteristics'!$C:$C,0))),"",INDEX('Policy Characteristics'!G:G,MATCH($C1817,'Policy Characteristics'!$C:$C,0)))</f>
        <v>0.9</v>
      </c>
      <c r="N1817" s="239">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34" t="str">
        <f>IF(ISBLANK(INDEX('Policy Characteristics'!B:B,MATCH($C1818,'Policy Characteristics'!$C:$C,0))),"",INDEX('Policy Characteristics'!B:B,MATCH($C1818,'Policy Characteristics'!$C:$C,0)))</f>
        <v>Fuel Taxes or Subsidies</v>
      </c>
      <c r="C1818" s="242" t="str">
        <f t="shared" si="55"/>
        <v>Additional Fuel Tax or Subsidy Rate by Fuel</v>
      </c>
      <c r="D1818" s="78" t="s">
        <v>718</v>
      </c>
      <c r="E1818" s="88" t="s">
        <v>1917</v>
      </c>
      <c r="F1818" s="78" t="s">
        <v>719</v>
      </c>
      <c r="G1818" s="88" t="s">
        <v>671</v>
      </c>
      <c r="H1818" s="15">
        <v>2412</v>
      </c>
      <c r="I1818" s="247" t="s">
        <v>44</v>
      </c>
      <c r="J1818" s="236"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9">
        <f>IF(ISBLANK(INDEX('Policy Characteristics'!F:F,MATCH($C1818,'Policy Characteristics'!$C:$C,0))),"",INDEX('Policy Characteristics'!F:F,MATCH($C1818,'Policy Characteristics'!$C:$C,0)))</f>
        <v>-0.9</v>
      </c>
      <c r="M1818" s="239">
        <f>IF(ISBLANK(INDEX('Policy Characteristics'!G:G,MATCH($C1818,'Policy Characteristics'!$C:$C,0))),"",INDEX('Policy Characteristics'!G:G,MATCH($C1818,'Policy Characteristics'!$C:$C,0)))</f>
        <v>0.9</v>
      </c>
      <c r="N1818" s="239">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34" t="str">
        <f>IF(ISBLANK(INDEX('Policy Characteristics'!B:B,MATCH($C1819,'Policy Characteristics'!$C:$C,0))),"",INDEX('Policy Characteristics'!B:B,MATCH($C1819,'Policy Characteristics'!$C:$C,0)))</f>
        <v>Fuel Taxes or Subsidies</v>
      </c>
      <c r="C1819" s="242" t="str">
        <f t="shared" si="55"/>
        <v>Additional Fuel Tax or Subsidy Rate by Fuel</v>
      </c>
      <c r="D1819" s="78" t="s">
        <v>709</v>
      </c>
      <c r="E1819" s="88" t="s">
        <v>1917</v>
      </c>
      <c r="F1819" s="78" t="s">
        <v>713</v>
      </c>
      <c r="G1819" s="88" t="s">
        <v>671</v>
      </c>
      <c r="H1819" s="15">
        <v>2413</v>
      </c>
      <c r="I1819" s="247" t="s">
        <v>44</v>
      </c>
      <c r="J1819" s="236"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9">
        <f>IF(ISBLANK(INDEX('Policy Characteristics'!F:F,MATCH($C1819,'Policy Characteristics'!$C:$C,0))),"",INDEX('Policy Characteristics'!F:F,MATCH($C1819,'Policy Characteristics'!$C:$C,0)))</f>
        <v>-0.9</v>
      </c>
      <c r="M1819" s="239">
        <f>IF(ISBLANK(INDEX('Policy Characteristics'!G:G,MATCH($C1819,'Policy Characteristics'!$C:$C,0))),"",INDEX('Policy Characteristics'!G:G,MATCH($C1819,'Policy Characteristics'!$C:$C,0)))</f>
        <v>0.9</v>
      </c>
      <c r="N1819" s="239">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34" t="str">
        <f>IF(ISBLANK(INDEX('Policy Characteristics'!B:B,MATCH($C1820,'Policy Characteristics'!$C:$C,0))),"",INDEX('Policy Characteristics'!B:B,MATCH($C1820,'Policy Characteristics'!$C:$C,0)))</f>
        <v>Fuel Taxes or Subsidies</v>
      </c>
      <c r="C1820" s="242" t="str">
        <f t="shared" si="55"/>
        <v>Additional Fuel Tax or Subsidy Rate by Fuel</v>
      </c>
      <c r="D1820" s="78" t="s">
        <v>710</v>
      </c>
      <c r="E1820" s="88" t="s">
        <v>1917</v>
      </c>
      <c r="F1820" s="78" t="s">
        <v>714</v>
      </c>
      <c r="G1820" s="88" t="s">
        <v>671</v>
      </c>
      <c r="H1820" s="15">
        <v>2414</v>
      </c>
      <c r="I1820" s="247" t="s">
        <v>44</v>
      </c>
      <c r="J1820" s="236"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9">
        <f>IF(ISBLANK(INDEX('Policy Characteristics'!F:F,MATCH($C1820,'Policy Characteristics'!$C:$C,0))),"",INDEX('Policy Characteristics'!F:F,MATCH($C1820,'Policy Characteristics'!$C:$C,0)))</f>
        <v>-0.9</v>
      </c>
      <c r="M1820" s="239">
        <f>IF(ISBLANK(INDEX('Policy Characteristics'!G:G,MATCH($C1820,'Policy Characteristics'!$C:$C,0))),"",INDEX('Policy Characteristics'!G:G,MATCH($C1820,'Policy Characteristics'!$C:$C,0)))</f>
        <v>0.9</v>
      </c>
      <c r="N1820" s="239">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34" t="str">
        <f>IF(ISBLANK(INDEX('Policy Characteristics'!B:B,MATCH($C1821,'Policy Characteristics'!$C:$C,0))),"",INDEX('Policy Characteristics'!B:B,MATCH($C1821,'Policy Characteristics'!$C:$C,0)))</f>
        <v>Fuel Taxes or Subsidies</v>
      </c>
      <c r="C1821" s="242" t="str">
        <f t="shared" si="55"/>
        <v>Additional Fuel Tax or Subsidy Rate by Fuel</v>
      </c>
      <c r="D1821" s="78" t="s">
        <v>711</v>
      </c>
      <c r="E1821" s="88" t="s">
        <v>1917</v>
      </c>
      <c r="F1821" s="78" t="s">
        <v>715</v>
      </c>
      <c r="G1821" s="88" t="s">
        <v>671</v>
      </c>
      <c r="H1821" s="15">
        <v>2415</v>
      </c>
      <c r="I1821" s="247" t="s">
        <v>44</v>
      </c>
      <c r="J1821" s="236"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9">
        <f>IF(ISBLANK(INDEX('Policy Characteristics'!F:F,MATCH($C1821,'Policy Characteristics'!$C:$C,0))),"",INDEX('Policy Characteristics'!F:F,MATCH($C1821,'Policy Characteristics'!$C:$C,0)))</f>
        <v>-0.9</v>
      </c>
      <c r="M1821" s="239">
        <f>IF(ISBLANK(INDEX('Policy Characteristics'!G:G,MATCH($C1821,'Policy Characteristics'!$C:$C,0))),"",INDEX('Policy Characteristics'!G:G,MATCH($C1821,'Policy Characteristics'!$C:$C,0)))</f>
        <v>0.9</v>
      </c>
      <c r="N1821" s="239">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34" t="str">
        <f>IF(ISBLANK(INDEX('Policy Characteristics'!B:B,MATCH($C1822,'Policy Characteristics'!$C:$C,0))),"",INDEX('Policy Characteristics'!B:B,MATCH($C1822,'Policy Characteristics'!$C:$C,0)))</f>
        <v>Fuel Taxes or Subsidies</v>
      </c>
      <c r="C1822" s="242" t="str">
        <f t="shared" si="55"/>
        <v>Additional Fuel Tax or Subsidy Rate by Fuel</v>
      </c>
      <c r="D1822" s="88" t="s">
        <v>52</v>
      </c>
      <c r="E1822" s="88" t="s">
        <v>1918</v>
      </c>
      <c r="F1822" s="88" t="s">
        <v>93</v>
      </c>
      <c r="G1822" s="88" t="s">
        <v>1033</v>
      </c>
      <c r="H1822" s="15">
        <v>2416</v>
      </c>
      <c r="I1822" s="247" t="s">
        <v>43</v>
      </c>
      <c r="J1822" s="236"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9">
        <f>IF(ISBLANK(INDEX('Policy Characteristics'!F:F,MATCH($C1822,'Policy Characteristics'!$C:$C,0))),"",INDEX('Policy Characteristics'!F:F,MATCH($C1822,'Policy Characteristics'!$C:$C,0)))</f>
        <v>-0.9</v>
      </c>
      <c r="M1822" s="239">
        <f>IF(ISBLANK(INDEX('Policy Characteristics'!G:G,MATCH($C1822,'Policy Characteristics'!$C:$C,0))),"",INDEX('Policy Characteristics'!G:G,MATCH($C1822,'Policy Characteristics'!$C:$C,0)))</f>
        <v>0.9</v>
      </c>
      <c r="N1822" s="239">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34" t="str">
        <f>IF(ISBLANK(INDEX('Policy Characteristics'!B:B,MATCH($C1823,'Policy Characteristics'!$C:$C,0))),"",INDEX('Policy Characteristics'!B:B,MATCH($C1823,'Policy Characteristics'!$C:$C,0)))</f>
        <v>Fuel Taxes or Subsidies</v>
      </c>
      <c r="C1823" s="242" t="str">
        <f t="shared" si="55"/>
        <v>Additional Fuel Tax or Subsidy Rate by Fuel</v>
      </c>
      <c r="D1823" s="78" t="s">
        <v>447</v>
      </c>
      <c r="E1823" s="88" t="s">
        <v>1918</v>
      </c>
      <c r="F1823" s="78" t="s">
        <v>444</v>
      </c>
      <c r="G1823" s="88" t="s">
        <v>1033</v>
      </c>
      <c r="H1823" s="15">
        <v>2417</v>
      </c>
      <c r="I1823" s="235" t="s">
        <v>44</v>
      </c>
      <c r="J1823" s="236"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9">
        <f>IF(ISBLANK(INDEX('Policy Characteristics'!F:F,MATCH($C1823,'Policy Characteristics'!$C:$C,0))),"",INDEX('Policy Characteristics'!F:F,MATCH($C1823,'Policy Characteristics'!$C:$C,0)))</f>
        <v>-0.9</v>
      </c>
      <c r="M1823" s="239">
        <f>IF(ISBLANK(INDEX('Policy Characteristics'!G:G,MATCH($C1823,'Policy Characteristics'!$C:$C,0))),"",INDEX('Policy Characteristics'!G:G,MATCH($C1823,'Policy Characteristics'!$C:$C,0)))</f>
        <v>0.9</v>
      </c>
      <c r="N1823" s="239">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34" t="str">
        <f>IF(ISBLANK(INDEX('Policy Characteristics'!B:B,MATCH($C1824,'Policy Characteristics'!$C:$C,0))),"",INDEX('Policy Characteristics'!B:B,MATCH($C1824,'Policy Characteristics'!$C:$C,0)))</f>
        <v>Fuel Taxes or Subsidies</v>
      </c>
      <c r="C1824" s="242" t="str">
        <f t="shared" si="55"/>
        <v>Additional Fuel Tax or Subsidy Rate by Fuel</v>
      </c>
      <c r="D1824" s="78" t="s">
        <v>46</v>
      </c>
      <c r="E1824" s="88" t="s">
        <v>1918</v>
      </c>
      <c r="F1824" s="78" t="s">
        <v>87</v>
      </c>
      <c r="G1824" s="88" t="s">
        <v>1033</v>
      </c>
      <c r="H1824" s="15">
        <v>2418</v>
      </c>
      <c r="I1824" s="235" t="s">
        <v>44</v>
      </c>
      <c r="J1824" s="236"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9">
        <f>IF(ISBLANK(INDEX('Policy Characteristics'!F:F,MATCH($C1824,'Policy Characteristics'!$C:$C,0))),"",INDEX('Policy Characteristics'!F:F,MATCH($C1824,'Policy Characteristics'!$C:$C,0)))</f>
        <v>-0.9</v>
      </c>
      <c r="M1824" s="239">
        <f>IF(ISBLANK(INDEX('Policy Characteristics'!G:G,MATCH($C1824,'Policy Characteristics'!$C:$C,0))),"",INDEX('Policy Characteristics'!G:G,MATCH($C1824,'Policy Characteristics'!$C:$C,0)))</f>
        <v>0.9</v>
      </c>
      <c r="N1824" s="239">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34" t="str">
        <f>IF(ISBLANK(INDEX('Policy Characteristics'!B:B,MATCH($C1825,'Policy Characteristics'!$C:$C,0))),"",INDEX('Policy Characteristics'!B:B,MATCH($C1825,'Policy Characteristics'!$C:$C,0)))</f>
        <v>Fuel Taxes or Subsidies</v>
      </c>
      <c r="C1825" s="242" t="str">
        <f t="shared" si="55"/>
        <v>Additional Fuel Tax or Subsidy Rate by Fuel</v>
      </c>
      <c r="D1825" s="78" t="s">
        <v>47</v>
      </c>
      <c r="E1825" s="88" t="s">
        <v>1918</v>
      </c>
      <c r="F1825" s="78" t="s">
        <v>88</v>
      </c>
      <c r="G1825" s="88" t="s">
        <v>1033</v>
      </c>
      <c r="H1825" s="15">
        <v>2419</v>
      </c>
      <c r="I1825" s="235" t="s">
        <v>44</v>
      </c>
      <c r="J1825" s="236"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9">
        <f>IF(ISBLANK(INDEX('Policy Characteristics'!F:F,MATCH($C1825,'Policy Characteristics'!$C:$C,0))),"",INDEX('Policy Characteristics'!F:F,MATCH($C1825,'Policy Characteristics'!$C:$C,0)))</f>
        <v>-0.9</v>
      </c>
      <c r="M1825" s="239">
        <f>IF(ISBLANK(INDEX('Policy Characteristics'!G:G,MATCH($C1825,'Policy Characteristics'!$C:$C,0))),"",INDEX('Policy Characteristics'!G:G,MATCH($C1825,'Policy Characteristics'!$C:$C,0)))</f>
        <v>0.9</v>
      </c>
      <c r="N1825" s="239">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34" t="str">
        <f>IF(ISBLANK(INDEX('Policy Characteristics'!B:B,MATCH($C1826,'Policy Characteristics'!$C:$C,0))),"",INDEX('Policy Characteristics'!B:B,MATCH($C1826,'Policy Characteristics'!$C:$C,0)))</f>
        <v>Fuel Taxes or Subsidies</v>
      </c>
      <c r="C1826" s="242" t="str">
        <f t="shared" si="55"/>
        <v>Additional Fuel Tax or Subsidy Rate by Fuel</v>
      </c>
      <c r="D1826" s="78" t="s">
        <v>51</v>
      </c>
      <c r="E1826" s="88" t="s">
        <v>1918</v>
      </c>
      <c r="F1826" s="78" t="s">
        <v>92</v>
      </c>
      <c r="G1826" s="88" t="s">
        <v>1033</v>
      </c>
      <c r="H1826" s="15">
        <v>2420</v>
      </c>
      <c r="I1826" s="235" t="s">
        <v>44</v>
      </c>
      <c r="J1826" s="236"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9">
        <f>IF(ISBLANK(INDEX('Policy Characteristics'!F:F,MATCH($C1826,'Policy Characteristics'!$C:$C,0))),"",INDEX('Policy Characteristics'!F:F,MATCH($C1826,'Policy Characteristics'!$C:$C,0)))</f>
        <v>-0.9</v>
      </c>
      <c r="M1826" s="239">
        <f>IF(ISBLANK(INDEX('Policy Characteristics'!G:G,MATCH($C1826,'Policy Characteristics'!$C:$C,0))),"",INDEX('Policy Characteristics'!G:G,MATCH($C1826,'Policy Characteristics'!$C:$C,0)))</f>
        <v>0.9</v>
      </c>
      <c r="N1826" s="239">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34" t="str">
        <f>IF(ISBLANK(INDEX('Policy Characteristics'!B:B,MATCH($C1827,'Policy Characteristics'!$C:$C,0))),"",INDEX('Policy Characteristics'!B:B,MATCH($C1827,'Policy Characteristics'!$C:$C,0)))</f>
        <v>Fuel Taxes or Subsidies</v>
      </c>
      <c r="C1827" s="242" t="str">
        <f t="shared" si="55"/>
        <v>Additional Fuel Tax or Subsidy Rate by Fuel</v>
      </c>
      <c r="D1827" s="78" t="s">
        <v>53</v>
      </c>
      <c r="E1827" s="88" t="s">
        <v>1918</v>
      </c>
      <c r="F1827" s="78" t="s">
        <v>95</v>
      </c>
      <c r="G1827" s="88" t="s">
        <v>1033</v>
      </c>
      <c r="H1827" s="15">
        <v>2421</v>
      </c>
      <c r="I1827" s="235" t="s">
        <v>44</v>
      </c>
      <c r="J1827" s="236"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9">
        <f>IF(ISBLANK(INDEX('Policy Characteristics'!F:F,MATCH($C1827,'Policy Characteristics'!$C:$C,0))),"",INDEX('Policy Characteristics'!F:F,MATCH($C1827,'Policy Characteristics'!$C:$C,0)))</f>
        <v>-0.9</v>
      </c>
      <c r="M1827" s="239">
        <f>IF(ISBLANK(INDEX('Policy Characteristics'!G:G,MATCH($C1827,'Policy Characteristics'!$C:$C,0))),"",INDEX('Policy Characteristics'!G:G,MATCH($C1827,'Policy Characteristics'!$C:$C,0)))</f>
        <v>0.9</v>
      </c>
      <c r="N1827" s="239">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34" t="str">
        <f>IF(ISBLANK(INDEX('Policy Characteristics'!B:B,MATCH($C1828,'Policy Characteristics'!$C:$C,0))),"",INDEX('Policy Characteristics'!B:B,MATCH($C1828,'Policy Characteristics'!$C:$C,0)))</f>
        <v>Fuel Taxes or Subsidies</v>
      </c>
      <c r="C1828" s="242" t="str">
        <f t="shared" si="55"/>
        <v>Additional Fuel Tax or Subsidy Rate by Fuel</v>
      </c>
      <c r="D1828" s="78" t="s">
        <v>54</v>
      </c>
      <c r="E1828" s="88" t="s">
        <v>1918</v>
      </c>
      <c r="F1828" s="78" t="s">
        <v>96</v>
      </c>
      <c r="G1828" s="88" t="s">
        <v>1033</v>
      </c>
      <c r="H1828" s="15">
        <v>2422</v>
      </c>
      <c r="I1828" s="235" t="s">
        <v>44</v>
      </c>
      <c r="J1828" s="236"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9">
        <f>IF(ISBLANK(INDEX('Policy Characteristics'!F:F,MATCH($C1828,'Policy Characteristics'!$C:$C,0))),"",INDEX('Policy Characteristics'!F:F,MATCH($C1828,'Policy Characteristics'!$C:$C,0)))</f>
        <v>-0.9</v>
      </c>
      <c r="M1828" s="239">
        <f>IF(ISBLANK(INDEX('Policy Characteristics'!G:G,MATCH($C1828,'Policy Characteristics'!$C:$C,0))),"",INDEX('Policy Characteristics'!G:G,MATCH($C1828,'Policy Characteristics'!$C:$C,0)))</f>
        <v>0.9</v>
      </c>
      <c r="N1828" s="239">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34" t="str">
        <f>IF(ISBLANK(INDEX('Policy Characteristics'!B:B,MATCH($C1829,'Policy Characteristics'!$C:$C,0))),"",INDEX('Policy Characteristics'!B:B,MATCH($C1829,'Policy Characteristics'!$C:$C,0)))</f>
        <v>Fuel Taxes or Subsidies</v>
      </c>
      <c r="C1829" s="242" t="str">
        <f t="shared" si="55"/>
        <v>Additional Fuel Tax or Subsidy Rate by Fuel</v>
      </c>
      <c r="D1829" s="78" t="s">
        <v>55</v>
      </c>
      <c r="E1829" s="88" t="s">
        <v>1918</v>
      </c>
      <c r="F1829" s="78" t="s">
        <v>97</v>
      </c>
      <c r="G1829" s="88" t="s">
        <v>1033</v>
      </c>
      <c r="H1829" s="15">
        <v>2423</v>
      </c>
      <c r="I1829" s="235" t="s">
        <v>44</v>
      </c>
      <c r="J1829" s="236"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9">
        <f>IF(ISBLANK(INDEX('Policy Characteristics'!F:F,MATCH($C1829,'Policy Characteristics'!$C:$C,0))),"",INDEX('Policy Characteristics'!F:F,MATCH($C1829,'Policy Characteristics'!$C:$C,0)))</f>
        <v>-0.9</v>
      </c>
      <c r="M1829" s="239">
        <f>IF(ISBLANK(INDEX('Policy Characteristics'!G:G,MATCH($C1829,'Policy Characteristics'!$C:$C,0))),"",INDEX('Policy Characteristics'!G:G,MATCH($C1829,'Policy Characteristics'!$C:$C,0)))</f>
        <v>0.9</v>
      </c>
      <c r="N1829" s="239">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34" t="str">
        <f>IF(ISBLANK(INDEX('Policy Characteristics'!B:B,MATCH($C1830,'Policy Characteristics'!$C:$C,0))),"",INDEX('Policy Characteristics'!B:B,MATCH($C1830,'Policy Characteristics'!$C:$C,0)))</f>
        <v>Fuel Taxes or Subsidies</v>
      </c>
      <c r="C1830" s="242" t="str">
        <f t="shared" si="55"/>
        <v>Additional Fuel Tax or Subsidy Rate by Fuel</v>
      </c>
      <c r="D1830" s="78" t="s">
        <v>56</v>
      </c>
      <c r="E1830" s="88" t="s">
        <v>1918</v>
      </c>
      <c r="F1830" s="78" t="s">
        <v>98</v>
      </c>
      <c r="G1830" s="88" t="s">
        <v>1033</v>
      </c>
      <c r="H1830" s="15">
        <v>2424</v>
      </c>
      <c r="I1830" s="235" t="s">
        <v>44</v>
      </c>
      <c r="J1830" s="236"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9">
        <f>IF(ISBLANK(INDEX('Policy Characteristics'!F:F,MATCH($C1830,'Policy Characteristics'!$C:$C,0))),"",INDEX('Policy Characteristics'!F:F,MATCH($C1830,'Policy Characteristics'!$C:$C,0)))</f>
        <v>-0.9</v>
      </c>
      <c r="M1830" s="239">
        <f>IF(ISBLANK(INDEX('Policy Characteristics'!G:G,MATCH($C1830,'Policy Characteristics'!$C:$C,0))),"",INDEX('Policy Characteristics'!G:G,MATCH($C1830,'Policy Characteristics'!$C:$C,0)))</f>
        <v>0.9</v>
      </c>
      <c r="N1830" s="239">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34" t="str">
        <f>IF(ISBLANK(INDEX('Policy Characteristics'!B:B,MATCH($C1831,'Policy Characteristics'!$C:$C,0))),"",INDEX('Policy Characteristics'!B:B,MATCH($C1831,'Policy Characteristics'!$C:$C,0)))</f>
        <v>Fuel Taxes or Subsidies</v>
      </c>
      <c r="C1831" s="242" t="str">
        <f t="shared" si="55"/>
        <v>Additional Fuel Tax or Subsidy Rate by Fuel</v>
      </c>
      <c r="D1831" s="78" t="s">
        <v>716</v>
      </c>
      <c r="E1831" s="88" t="s">
        <v>1918</v>
      </c>
      <c r="F1831" s="78" t="s">
        <v>717</v>
      </c>
      <c r="G1831" s="88" t="s">
        <v>1033</v>
      </c>
      <c r="H1831" s="15">
        <v>2425</v>
      </c>
      <c r="I1831" s="235" t="s">
        <v>44</v>
      </c>
      <c r="J1831" s="236"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9">
        <f>IF(ISBLANK(INDEX('Policy Characteristics'!F:F,MATCH($C1831,'Policy Characteristics'!$C:$C,0))),"",INDEX('Policy Characteristics'!F:F,MATCH($C1831,'Policy Characteristics'!$C:$C,0)))</f>
        <v>-0.9</v>
      </c>
      <c r="M1831" s="239">
        <f>IF(ISBLANK(INDEX('Policy Characteristics'!G:G,MATCH($C1831,'Policy Characteristics'!$C:$C,0))),"",INDEX('Policy Characteristics'!G:G,MATCH($C1831,'Policy Characteristics'!$C:$C,0)))</f>
        <v>0.9</v>
      </c>
      <c r="N1831" s="239">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34" t="str">
        <f>IF(ISBLANK(INDEX('Policy Characteristics'!B:B,MATCH($C1832,'Policy Characteristics'!$C:$C,0))),"",INDEX('Policy Characteristics'!B:B,MATCH($C1832,'Policy Characteristics'!$C:$C,0)))</f>
        <v>Fuel Taxes or Subsidies</v>
      </c>
      <c r="C1832" s="242" t="str">
        <f t="shared" ref="C1832:C1838" si="56">C$1703</f>
        <v>Additional Fuel Tax or Subsidy Rate by Fuel</v>
      </c>
      <c r="D1832" s="78" t="s">
        <v>75</v>
      </c>
      <c r="E1832" s="88" t="s">
        <v>1918</v>
      </c>
      <c r="F1832" s="78" t="s">
        <v>99</v>
      </c>
      <c r="G1832" s="88" t="s">
        <v>1033</v>
      </c>
      <c r="H1832" s="15">
        <v>2426</v>
      </c>
      <c r="I1832" s="235" t="s">
        <v>44</v>
      </c>
      <c r="J1832" s="236"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9">
        <f>IF(ISBLANK(INDEX('Policy Characteristics'!F:F,MATCH($C1832,'Policy Characteristics'!$C:$C,0))),"",INDEX('Policy Characteristics'!F:F,MATCH($C1832,'Policy Characteristics'!$C:$C,0)))</f>
        <v>-0.9</v>
      </c>
      <c r="M1832" s="239">
        <f>IF(ISBLANK(INDEX('Policy Characteristics'!G:G,MATCH($C1832,'Policy Characteristics'!$C:$C,0))),"",INDEX('Policy Characteristics'!G:G,MATCH($C1832,'Policy Characteristics'!$C:$C,0)))</f>
        <v>0.9</v>
      </c>
      <c r="N1832" s="239">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34" t="str">
        <f>IF(ISBLANK(INDEX('Policy Characteristics'!B:B,MATCH($C1833,'Policy Characteristics'!$C:$C,0))),"",INDEX('Policy Characteristics'!B:B,MATCH($C1833,'Policy Characteristics'!$C:$C,0)))</f>
        <v>Fuel Taxes or Subsidies</v>
      </c>
      <c r="C1833" s="242" t="str">
        <f t="shared" si="56"/>
        <v>Additional Fuel Tax or Subsidy Rate by Fuel</v>
      </c>
      <c r="D1833" s="78" t="s">
        <v>440</v>
      </c>
      <c r="E1833" s="88" t="s">
        <v>1918</v>
      </c>
      <c r="F1833" s="78" t="s">
        <v>441</v>
      </c>
      <c r="G1833" s="88" t="s">
        <v>1033</v>
      </c>
      <c r="H1833" s="15">
        <v>2427</v>
      </c>
      <c r="I1833" s="235" t="s">
        <v>44</v>
      </c>
      <c r="J1833" s="236"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9">
        <f>IF(ISBLANK(INDEX('Policy Characteristics'!F:F,MATCH($C1833,'Policy Characteristics'!$C:$C,0))),"",INDEX('Policy Characteristics'!F:F,MATCH($C1833,'Policy Characteristics'!$C:$C,0)))</f>
        <v>-0.9</v>
      </c>
      <c r="M1833" s="239">
        <f>IF(ISBLANK(INDEX('Policy Characteristics'!G:G,MATCH($C1833,'Policy Characteristics'!$C:$C,0))),"",INDEX('Policy Characteristics'!G:G,MATCH($C1833,'Policy Characteristics'!$C:$C,0)))</f>
        <v>0.9</v>
      </c>
      <c r="N1833" s="239">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34" t="str">
        <f>IF(ISBLANK(INDEX('Policy Characteristics'!B:B,MATCH($C1834,'Policy Characteristics'!$C:$C,0))),"",INDEX('Policy Characteristics'!B:B,MATCH($C1834,'Policy Characteristics'!$C:$C,0)))</f>
        <v>Fuel Taxes or Subsidies</v>
      </c>
      <c r="C1834" s="242" t="str">
        <f t="shared" si="56"/>
        <v>Additional Fuel Tax or Subsidy Rate by Fuel</v>
      </c>
      <c r="D1834" s="78" t="s">
        <v>708</v>
      </c>
      <c r="E1834" s="88" t="s">
        <v>1918</v>
      </c>
      <c r="F1834" s="78" t="s">
        <v>712</v>
      </c>
      <c r="G1834" s="88" t="s">
        <v>1033</v>
      </c>
      <c r="H1834" s="15">
        <v>2428</v>
      </c>
      <c r="I1834" s="235" t="s">
        <v>44</v>
      </c>
      <c r="J1834" s="236"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9">
        <f>IF(ISBLANK(INDEX('Policy Characteristics'!F:F,MATCH($C1834,'Policy Characteristics'!$C:$C,0))),"",INDEX('Policy Characteristics'!F:F,MATCH($C1834,'Policy Characteristics'!$C:$C,0)))</f>
        <v>-0.9</v>
      </c>
      <c r="M1834" s="239">
        <f>IF(ISBLANK(INDEX('Policy Characteristics'!G:G,MATCH($C1834,'Policy Characteristics'!$C:$C,0))),"",INDEX('Policy Characteristics'!G:G,MATCH($C1834,'Policy Characteristics'!$C:$C,0)))</f>
        <v>0.9</v>
      </c>
      <c r="N1834" s="239">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34" t="str">
        <f>IF(ISBLANK(INDEX('Policy Characteristics'!B:B,MATCH($C1835,'Policy Characteristics'!$C:$C,0))),"",INDEX('Policy Characteristics'!B:B,MATCH($C1835,'Policy Characteristics'!$C:$C,0)))</f>
        <v>Fuel Taxes or Subsidies</v>
      </c>
      <c r="C1835" s="242" t="str">
        <f t="shared" si="56"/>
        <v>Additional Fuel Tax or Subsidy Rate by Fuel</v>
      </c>
      <c r="D1835" s="78" t="s">
        <v>718</v>
      </c>
      <c r="E1835" s="88" t="s">
        <v>1918</v>
      </c>
      <c r="F1835" s="78" t="s">
        <v>719</v>
      </c>
      <c r="G1835" s="88" t="s">
        <v>1033</v>
      </c>
      <c r="H1835" s="15">
        <v>2429</v>
      </c>
      <c r="I1835" s="235" t="s">
        <v>44</v>
      </c>
      <c r="J1835" s="236"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9">
        <f>IF(ISBLANK(INDEX('Policy Characteristics'!F:F,MATCH($C1835,'Policy Characteristics'!$C:$C,0))),"",INDEX('Policy Characteristics'!F:F,MATCH($C1835,'Policy Characteristics'!$C:$C,0)))</f>
        <v>-0.9</v>
      </c>
      <c r="M1835" s="239">
        <f>IF(ISBLANK(INDEX('Policy Characteristics'!G:G,MATCH($C1835,'Policy Characteristics'!$C:$C,0))),"",INDEX('Policy Characteristics'!G:G,MATCH($C1835,'Policy Characteristics'!$C:$C,0)))</f>
        <v>0.9</v>
      </c>
      <c r="N1835" s="239">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34" t="str">
        <f>IF(ISBLANK(INDEX('Policy Characteristics'!B:B,MATCH($C1836,'Policy Characteristics'!$C:$C,0))),"",INDEX('Policy Characteristics'!B:B,MATCH($C1836,'Policy Characteristics'!$C:$C,0)))</f>
        <v>Fuel Taxes or Subsidies</v>
      </c>
      <c r="C1836" s="242" t="str">
        <f t="shared" si="56"/>
        <v>Additional Fuel Tax or Subsidy Rate by Fuel</v>
      </c>
      <c r="D1836" s="78" t="s">
        <v>709</v>
      </c>
      <c r="E1836" s="88" t="s">
        <v>1918</v>
      </c>
      <c r="F1836" s="78" t="s">
        <v>713</v>
      </c>
      <c r="G1836" s="88" t="s">
        <v>1033</v>
      </c>
      <c r="H1836" s="15">
        <v>2430</v>
      </c>
      <c r="I1836" s="235" t="s">
        <v>44</v>
      </c>
      <c r="J1836" s="236"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9">
        <f>IF(ISBLANK(INDEX('Policy Characteristics'!F:F,MATCH($C1836,'Policy Characteristics'!$C:$C,0))),"",INDEX('Policy Characteristics'!F:F,MATCH($C1836,'Policy Characteristics'!$C:$C,0)))</f>
        <v>-0.9</v>
      </c>
      <c r="M1836" s="239">
        <f>IF(ISBLANK(INDEX('Policy Characteristics'!G:G,MATCH($C1836,'Policy Characteristics'!$C:$C,0))),"",INDEX('Policy Characteristics'!G:G,MATCH($C1836,'Policy Characteristics'!$C:$C,0)))</f>
        <v>0.9</v>
      </c>
      <c r="N1836" s="239">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34" t="str">
        <f>IF(ISBLANK(INDEX('Policy Characteristics'!B:B,MATCH($C1837,'Policy Characteristics'!$C:$C,0))),"",INDEX('Policy Characteristics'!B:B,MATCH($C1837,'Policy Characteristics'!$C:$C,0)))</f>
        <v>Fuel Taxes or Subsidies</v>
      </c>
      <c r="C1837" s="242" t="str">
        <f t="shared" si="56"/>
        <v>Additional Fuel Tax or Subsidy Rate by Fuel</v>
      </c>
      <c r="D1837" s="78" t="s">
        <v>710</v>
      </c>
      <c r="E1837" s="88" t="s">
        <v>1918</v>
      </c>
      <c r="F1837" s="78" t="s">
        <v>714</v>
      </c>
      <c r="G1837" s="88" t="s">
        <v>1033</v>
      </c>
      <c r="H1837" s="15">
        <v>2431</v>
      </c>
      <c r="I1837" s="235" t="s">
        <v>44</v>
      </c>
      <c r="J1837" s="236"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9">
        <f>IF(ISBLANK(INDEX('Policy Characteristics'!F:F,MATCH($C1837,'Policy Characteristics'!$C:$C,0))),"",INDEX('Policy Characteristics'!F:F,MATCH($C1837,'Policy Characteristics'!$C:$C,0)))</f>
        <v>-0.9</v>
      </c>
      <c r="M1837" s="239">
        <f>IF(ISBLANK(INDEX('Policy Characteristics'!G:G,MATCH($C1837,'Policy Characteristics'!$C:$C,0))),"",INDEX('Policy Characteristics'!G:G,MATCH($C1837,'Policy Characteristics'!$C:$C,0)))</f>
        <v>0.9</v>
      </c>
      <c r="N1837" s="239">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34" t="str">
        <f>IF(ISBLANK(INDEX('Policy Characteristics'!B:B,MATCH($C1838,'Policy Characteristics'!$C:$C,0))),"",INDEX('Policy Characteristics'!B:B,MATCH($C1838,'Policy Characteristics'!$C:$C,0)))</f>
        <v>Fuel Taxes or Subsidies</v>
      </c>
      <c r="C1838" s="242" t="str">
        <f t="shared" si="56"/>
        <v>Additional Fuel Tax or Subsidy Rate by Fuel</v>
      </c>
      <c r="D1838" s="78" t="s">
        <v>711</v>
      </c>
      <c r="E1838" s="88" t="s">
        <v>1918</v>
      </c>
      <c r="F1838" s="78" t="s">
        <v>715</v>
      </c>
      <c r="G1838" s="88" t="s">
        <v>1033</v>
      </c>
      <c r="H1838" s="15">
        <v>2432</v>
      </c>
      <c r="I1838" s="235" t="s">
        <v>44</v>
      </c>
      <c r="J1838" s="236"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9">
        <f>IF(ISBLANK(INDEX('Policy Characteristics'!F:F,MATCH($C1838,'Policy Characteristics'!$C:$C,0))),"",INDEX('Policy Characteristics'!F:F,MATCH($C1838,'Policy Characteristics'!$C:$C,0)))</f>
        <v>-0.9</v>
      </c>
      <c r="M1838" s="239">
        <f>IF(ISBLANK(INDEX('Policy Characteristics'!G:G,MATCH($C1838,'Policy Characteristics'!$C:$C,0))),"",INDEX('Policy Characteristics'!G:G,MATCH($C1838,'Policy Characteristics'!$C:$C,0)))</f>
        <v>0.9</v>
      </c>
      <c r="N1838" s="239">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34" t="str">
        <f>IF(ISBLANK(INDEX('Policy Characteristics'!B:B,MATCH($C1839,'Policy Characteristics'!$C:$C,0))),"",INDEX('Policy Characteristics'!B:B,MATCH($C1839,'Policy Characteristics'!$C:$C,0)))</f>
        <v>Non BAU Carbon Tax Vehicle Qualification</v>
      </c>
      <c r="C1839" t="s">
        <v>1878</v>
      </c>
      <c r="H1839" s="15">
        <v>2286</v>
      </c>
      <c r="I1839" s="238" t="s">
        <v>43</v>
      </c>
      <c r="J1839" s="236"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40">
        <f>IF(ISBLANK(INDEX('Policy Characteristics'!F:F,MATCH($C1839,'Policy Characteristics'!$C:$C,0))),"",INDEX('Policy Characteristics'!F:F,MATCH($C1839,'Policy Characteristics'!$C:$C,0)))</f>
        <v>0</v>
      </c>
      <c r="M1839" s="240">
        <f>IF(ISBLANK(INDEX('Policy Characteristics'!G:G,MATCH($C1839,'Policy Characteristics'!$C:$C,0))),"",INDEX('Policy Characteristics'!G:G,MATCH($C1839,'Policy Characteristics'!$C:$C,0)))</f>
        <v>1</v>
      </c>
      <c r="N1839" s="240">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34" t="str">
        <f>IF(ISBLANK(INDEX('Policy Characteristics'!B:B,MATCH($C1840,'Policy Characteristics'!$C:$C,0))),"",INDEX('Policy Characteristics'!B:B,MATCH($C1840,'Policy Characteristics'!$C:$C,0)))</f>
        <v>Non BAU Carbon Tax Industry Qualification</v>
      </c>
      <c r="C1840" t="s">
        <v>1879</v>
      </c>
      <c r="H1840" s="15">
        <v>2287</v>
      </c>
      <c r="I1840" s="238" t="s">
        <v>43</v>
      </c>
      <c r="J1840" s="236"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40">
        <f>IF(ISBLANK(INDEX('Policy Characteristics'!F:F,MATCH($C1840,'Policy Characteristics'!$C:$C,0))),"",INDEX('Policy Characteristics'!F:F,MATCH($C1840,'Policy Characteristics'!$C:$C,0)))</f>
        <v>0</v>
      </c>
      <c r="M1840" s="240">
        <f>IF(ISBLANK(INDEX('Policy Characteristics'!G:G,MATCH($C1840,'Policy Characteristics'!$C:$C,0))),"",INDEX('Policy Characteristics'!G:G,MATCH($C1840,'Policy Characteristics'!$C:$C,0)))</f>
        <v>1</v>
      </c>
      <c r="N1840" s="240">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34" t="str">
        <f>IF(ISBLANK(INDEX('Policy Characteristics'!B:B,MATCH($C1841,'Policy Characteristics'!$C:$C,0))),"",INDEX('Policy Characteristics'!B:B,MATCH($C1841,'Policy Characteristics'!$C:$C,0)))</f>
        <v>Non BAU CBAM Industry Qualification</v>
      </c>
      <c r="C1841" t="s">
        <v>1880</v>
      </c>
      <c r="H1841" s="15">
        <v>2288</v>
      </c>
      <c r="I1841" s="238" t="s">
        <v>43</v>
      </c>
      <c r="J1841" s="236"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40">
        <f>IF(ISBLANK(INDEX('Policy Characteristics'!F:F,MATCH($C1841,'Policy Characteristics'!$C:$C,0))),"",INDEX('Policy Characteristics'!F:F,MATCH($C1841,'Policy Characteristics'!$C:$C,0)))</f>
        <v>0</v>
      </c>
      <c r="M1841" s="240">
        <f>IF(ISBLANK(INDEX('Policy Characteristics'!G:G,MATCH($C1841,'Policy Characteristics'!$C:$C,0))),"",INDEX('Policy Characteristics'!G:G,MATCH($C1841,'Policy Characteristics'!$C:$C,0)))</f>
        <v>1</v>
      </c>
      <c r="N1841" s="240">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34"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7" t="s">
        <v>43</v>
      </c>
      <c r="J1842" s="236"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9">
        <f>IF(ISBLANK(INDEX('Policy Characteristics'!F:F,MATCH($C1842,'Policy Characteristics'!$C:$C,0))),"",INDEX('Policy Characteristics'!F:F,MATCH($C1842,'Policy Characteristics'!$C:$C,0)))</f>
        <v>0</v>
      </c>
      <c r="M1842" s="239">
        <f>IF(ISBLANK(INDEX('Policy Characteristics'!G:G,MATCH($C1842,'Policy Characteristics'!$C:$C,0))),"",INDEX('Policy Characteristics'!G:G,MATCH($C1842,'Policy Characteristics'!$C:$C,0)))</f>
        <v>0.4</v>
      </c>
      <c r="N1842" s="239">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34"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7" t="s">
        <v>43</v>
      </c>
      <c r="J1843" s="236"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9">
        <f>IF(ISBLANK(INDEX('Policy Characteristics'!F:F,MATCH($C1843,'Policy Characteristics'!$C:$C,0))),"",INDEX('Policy Characteristics'!F:F,MATCH($C1843,'Policy Characteristics'!$C:$C,0)))</f>
        <v>0</v>
      </c>
      <c r="M1843" s="239">
        <f>IF(ISBLANK(INDEX('Policy Characteristics'!G:G,MATCH($C1843,'Policy Characteristics'!$C:$C,0))),"",INDEX('Policy Characteristics'!G:G,MATCH($C1843,'Policy Characteristics'!$C:$C,0)))</f>
        <v>0.4</v>
      </c>
      <c r="N1843" s="239">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34"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7" t="s">
        <v>43</v>
      </c>
      <c r="J1844" s="236"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9">
        <f>IF(ISBLANK(INDEX('Policy Characteristics'!F:F,MATCH($C1844,'Policy Characteristics'!$C:$C,0))),"",INDEX('Policy Characteristics'!F:F,MATCH($C1844,'Policy Characteristics'!$C:$C,0)))</f>
        <v>0</v>
      </c>
      <c r="M1844" s="239">
        <f>IF(ISBLANK(INDEX('Policy Characteristics'!G:G,MATCH($C1844,'Policy Characteristics'!$C:$C,0))),"",INDEX('Policy Characteristics'!G:G,MATCH($C1844,'Policy Characteristics'!$C:$C,0)))</f>
        <v>0.4</v>
      </c>
      <c r="N1844" s="239">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34"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7" t="s">
        <v>43</v>
      </c>
      <c r="J1845" s="236"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9">
        <f>IF(ISBLANK(INDEX('Policy Characteristics'!F:F,MATCH($C1845,'Policy Characteristics'!$C:$C,0))),"",INDEX('Policy Characteristics'!F:F,MATCH($C1845,'Policy Characteristics'!$C:$C,0)))</f>
        <v>0</v>
      </c>
      <c r="M1845" s="239">
        <f>IF(ISBLANK(INDEX('Policy Characteristics'!G:G,MATCH($C1845,'Policy Characteristics'!$C:$C,0))),"",INDEX('Policy Characteristics'!G:G,MATCH($C1845,'Policy Characteristics'!$C:$C,0)))</f>
        <v>0.4</v>
      </c>
      <c r="N1845" s="239">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34"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7" t="s">
        <v>43</v>
      </c>
      <c r="J1846" s="236"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9">
        <f>IF(ISBLANK(INDEX('Policy Characteristics'!F:F,MATCH($C1846,'Policy Characteristics'!$C:$C,0))),"",INDEX('Policy Characteristics'!F:F,MATCH($C1846,'Policy Characteristics'!$C:$C,0)))</f>
        <v>0</v>
      </c>
      <c r="M1846" s="239">
        <f>IF(ISBLANK(INDEX('Policy Characteristics'!G:G,MATCH($C1846,'Policy Characteristics'!$C:$C,0))),"",INDEX('Policy Characteristics'!G:G,MATCH($C1846,'Policy Characteristics'!$C:$C,0)))</f>
        <v>0.4</v>
      </c>
      <c r="N1846" s="239">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34"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7" t="s">
        <v>43</v>
      </c>
      <c r="J1847" s="236"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9">
        <f>IF(ISBLANK(INDEX('Policy Characteristics'!F:F,MATCH($C1847,'Policy Characteristics'!$C:$C,0))),"",INDEX('Policy Characteristics'!F:F,MATCH($C1847,'Policy Characteristics'!$C:$C,0)))</f>
        <v>0</v>
      </c>
      <c r="M1847" s="239">
        <f>IF(ISBLANK(INDEX('Policy Characteristics'!G:G,MATCH($C1847,'Policy Characteristics'!$C:$C,0))),"",INDEX('Policy Characteristics'!G:G,MATCH($C1847,'Policy Characteristics'!$C:$C,0)))</f>
        <v>0.4</v>
      </c>
      <c r="N1847" s="239">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34"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7" t="s">
        <v>43</v>
      </c>
      <c r="J1848" s="236"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9">
        <f>IF(ISBLANK(INDEX('Policy Characteristics'!F:F,MATCH($C1848,'Policy Characteristics'!$C:$C,0))),"",INDEX('Policy Characteristics'!F:F,MATCH($C1848,'Policy Characteristics'!$C:$C,0)))</f>
        <v>0</v>
      </c>
      <c r="M1848" s="239">
        <f>IF(ISBLANK(INDEX('Policy Characteristics'!G:G,MATCH($C1848,'Policy Characteristics'!$C:$C,0))),"",INDEX('Policy Characteristics'!G:G,MATCH($C1848,'Policy Characteristics'!$C:$C,0)))</f>
        <v>0.4</v>
      </c>
      <c r="N1848" s="239">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34"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7" t="s">
        <v>43</v>
      </c>
      <c r="J1849" s="236"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9">
        <f>IF(ISBLANK(INDEX('Policy Characteristics'!F:F,MATCH($C1849,'Policy Characteristics'!$C:$C,0))),"",INDEX('Policy Characteristics'!F:F,MATCH($C1849,'Policy Characteristics'!$C:$C,0)))</f>
        <v>0</v>
      </c>
      <c r="M1849" s="239">
        <f>IF(ISBLANK(INDEX('Policy Characteristics'!G:G,MATCH($C1849,'Policy Characteristics'!$C:$C,0))),"",INDEX('Policy Characteristics'!G:G,MATCH($C1849,'Policy Characteristics'!$C:$C,0)))</f>
        <v>0.4</v>
      </c>
      <c r="N1849" s="239">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34"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1663</v>
      </c>
      <c r="E1850" s="88"/>
      <c r="F1850" s="78" t="s">
        <v>1675</v>
      </c>
      <c r="G1850" s="88"/>
      <c r="H1850" s="15">
        <v>93</v>
      </c>
      <c r="I1850" s="247" t="s">
        <v>43</v>
      </c>
      <c r="J1850" s="236"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9">
        <f>IF(ISBLANK(INDEX('Policy Characteristics'!F:F,MATCH($C1850,'Policy Characteristics'!$C:$C,0))),"",INDEX('Policy Characteristics'!F:F,MATCH($C1850,'Policy Characteristics'!$C:$C,0)))</f>
        <v>0</v>
      </c>
      <c r="M1850" s="239">
        <f>IF(ISBLANK(INDEX('Policy Characteristics'!G:G,MATCH($C1850,'Policy Characteristics'!$C:$C,0))),"",INDEX('Policy Characteristics'!G:G,MATCH($C1850,'Policy Characteristics'!$C:$C,0)))</f>
        <v>0.4</v>
      </c>
      <c r="N1850" s="239">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34" t="str">
        <f>IF(ISBLANK(INDEX('Policy Characteristics'!B:B,MATCH($C1851,'Policy Characteristics'!$C:$C,0))),"",INDEX('Policy Characteristics'!B:B,MATCH($C1851,'Policy Characteristics'!$C:$C,0)))</f>
        <v>Capital Cost Reduction</v>
      </c>
      <c r="C1851" s="76" t="str">
        <f t="shared" si="58"/>
        <v>RnD Electricity Capital Cost Perc Reduction</v>
      </c>
      <c r="D1851" s="78" t="s">
        <v>1664</v>
      </c>
      <c r="E1851" s="88"/>
      <c r="F1851" s="78" t="s">
        <v>1676</v>
      </c>
      <c r="G1851" s="88"/>
      <c r="H1851" s="15">
        <v>1810</v>
      </c>
      <c r="I1851" s="247" t="s">
        <v>43</v>
      </c>
      <c r="J1851" s="236"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9">
        <f>IF(ISBLANK(INDEX('Policy Characteristics'!F:F,MATCH($C1851,'Policy Characteristics'!$C:$C,0))),"",INDEX('Policy Characteristics'!F:F,MATCH($C1851,'Policy Characteristics'!$C:$C,0)))</f>
        <v>0</v>
      </c>
      <c r="M1851" s="239">
        <f>IF(ISBLANK(INDEX('Policy Characteristics'!G:G,MATCH($C1851,'Policy Characteristics'!$C:$C,0))),"",INDEX('Policy Characteristics'!G:G,MATCH($C1851,'Policy Characteristics'!$C:$C,0)))</f>
        <v>0.4</v>
      </c>
      <c r="N1851" s="239">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34"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1677</v>
      </c>
      <c r="G1852" s="88"/>
      <c r="H1852" s="15">
        <v>94</v>
      </c>
      <c r="I1852" s="247" t="s">
        <v>43</v>
      </c>
      <c r="J1852" s="236"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9">
        <f>IF(ISBLANK(INDEX('Policy Characteristics'!F:F,MATCH($C1852,'Policy Characteristics'!$C:$C,0))),"",INDEX('Policy Characteristics'!F:F,MATCH($C1852,'Policy Characteristics'!$C:$C,0)))</f>
        <v>0</v>
      </c>
      <c r="M1852" s="239">
        <f>IF(ISBLANK(INDEX('Policy Characteristics'!G:G,MATCH($C1852,'Policy Characteristics'!$C:$C,0))),"",INDEX('Policy Characteristics'!G:G,MATCH($C1852,'Policy Characteristics'!$C:$C,0)))</f>
        <v>0.4</v>
      </c>
      <c r="N1852" s="239">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34"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7" t="s">
        <v>43</v>
      </c>
      <c r="J1853" s="236"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9">
        <f>IF(ISBLANK(INDEX('Policy Characteristics'!F:F,MATCH($C1853,'Policy Characteristics'!$C:$C,0))),"",INDEX('Policy Characteristics'!F:F,MATCH($C1853,'Policy Characteristics'!$C:$C,0)))</f>
        <v>0</v>
      </c>
      <c r="M1853" s="239">
        <f>IF(ISBLANK(INDEX('Policy Characteristics'!G:G,MATCH($C1853,'Policy Characteristics'!$C:$C,0))),"",INDEX('Policy Characteristics'!G:G,MATCH($C1853,'Policy Characteristics'!$C:$C,0)))</f>
        <v>0.4</v>
      </c>
      <c r="N1853" s="239">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34"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7" t="s">
        <v>43</v>
      </c>
      <c r="J1854" s="236"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9">
        <f>IF(ISBLANK(INDEX('Policy Characteristics'!F:F,MATCH($C1854,'Policy Characteristics'!$C:$C,0))),"",INDEX('Policy Characteristics'!F:F,MATCH($C1854,'Policy Characteristics'!$C:$C,0)))</f>
        <v>0</v>
      </c>
      <c r="M1854" s="239">
        <f>IF(ISBLANK(INDEX('Policy Characteristics'!G:G,MATCH($C1854,'Policy Characteristics'!$C:$C,0))),"",INDEX('Policy Characteristics'!G:G,MATCH($C1854,'Policy Characteristics'!$C:$C,0)))</f>
        <v>0.4</v>
      </c>
      <c r="N1854" s="239">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34"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7" t="s">
        <v>43</v>
      </c>
      <c r="J1855" s="236"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9">
        <f>IF(ISBLANK(INDEX('Policy Characteristics'!F:F,MATCH($C1855,'Policy Characteristics'!$C:$C,0))),"",INDEX('Policy Characteristics'!F:F,MATCH($C1855,'Policy Characteristics'!$C:$C,0)))</f>
        <v>0</v>
      </c>
      <c r="M1855" s="239">
        <f>IF(ISBLANK(INDEX('Policy Characteristics'!G:G,MATCH($C1855,'Policy Characteristics'!$C:$C,0))),"",INDEX('Policy Characteristics'!G:G,MATCH($C1855,'Policy Characteristics'!$C:$C,0)))</f>
        <v>0.4</v>
      </c>
      <c r="N1855" s="239">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34"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7" t="s">
        <v>43</v>
      </c>
      <c r="J1856" s="236"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9">
        <f>IF(ISBLANK(INDEX('Policy Characteristics'!F:F,MATCH($C1856,'Policy Characteristics'!$C:$C,0))),"",INDEX('Policy Characteristics'!F:F,MATCH($C1856,'Policy Characteristics'!$C:$C,0)))</f>
        <v>0</v>
      </c>
      <c r="M1856" s="239">
        <f>IF(ISBLANK(INDEX('Policy Characteristics'!G:G,MATCH($C1856,'Policy Characteristics'!$C:$C,0))),"",INDEX('Policy Characteristics'!G:G,MATCH($C1856,'Policy Characteristics'!$C:$C,0)))</f>
        <v>0.4</v>
      </c>
      <c r="N1856" s="239">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34"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7" t="s">
        <v>43</v>
      </c>
      <c r="J1857" s="236"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9">
        <f>IF(ISBLANK(INDEX('Policy Characteristics'!F:F,MATCH($C1857,'Policy Characteristics'!$C:$C,0))),"",INDEX('Policy Characteristics'!F:F,MATCH($C1857,'Policy Characteristics'!$C:$C,0)))</f>
        <v>0</v>
      </c>
      <c r="M1857" s="239">
        <f>IF(ISBLANK(INDEX('Policy Characteristics'!G:G,MATCH($C1857,'Policy Characteristics'!$C:$C,0))),"",INDEX('Policy Characteristics'!G:G,MATCH($C1857,'Policy Characteristics'!$C:$C,0)))</f>
        <v>0.4</v>
      </c>
      <c r="N1857" s="239">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34"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1678</v>
      </c>
      <c r="G1858" s="88"/>
      <c r="H1858" s="15">
        <v>192</v>
      </c>
      <c r="I1858" s="247" t="s">
        <v>43</v>
      </c>
      <c r="J1858" s="236"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9">
        <f>IF(ISBLANK(INDEX('Policy Characteristics'!F:F,MATCH($C1858,'Policy Characteristics'!$C:$C,0))),"",INDEX('Policy Characteristics'!F:F,MATCH($C1858,'Policy Characteristics'!$C:$C,0)))</f>
        <v>0</v>
      </c>
      <c r="M1858" s="239">
        <f>IF(ISBLANK(INDEX('Policy Characteristics'!G:G,MATCH($C1858,'Policy Characteristics'!$C:$C,0))),"",INDEX('Policy Characteristics'!G:G,MATCH($C1858,'Policy Characteristics'!$C:$C,0)))</f>
        <v>0.4</v>
      </c>
      <c r="N1858" s="239">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34"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1679</v>
      </c>
      <c r="G1859" s="88"/>
      <c r="H1859" s="15">
        <v>180</v>
      </c>
      <c r="I1859" s="247" t="s">
        <v>43</v>
      </c>
      <c r="J1859" s="236"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9">
        <f>IF(ISBLANK(INDEX('Policy Characteristics'!F:F,MATCH($C1859,'Policy Characteristics'!$C:$C,0))),"",INDEX('Policy Characteristics'!F:F,MATCH($C1859,'Policy Characteristics'!$C:$C,0)))</f>
        <v>0</v>
      </c>
      <c r="M1859" s="239">
        <f>IF(ISBLANK(INDEX('Policy Characteristics'!G:G,MATCH($C1859,'Policy Characteristics'!$C:$C,0))),"",INDEX('Policy Characteristics'!G:G,MATCH($C1859,'Policy Characteristics'!$C:$C,0)))</f>
        <v>0.4</v>
      </c>
      <c r="N1859" s="239">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34"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7" t="s">
        <v>43</v>
      </c>
      <c r="J1860" s="236"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9">
        <f>IF(ISBLANK(INDEX('Policy Characteristics'!F:F,MATCH($C1860,'Policy Characteristics'!$C:$C,0))),"",INDEX('Policy Characteristics'!F:F,MATCH($C1860,'Policy Characteristics'!$C:$C,0)))</f>
        <v>0</v>
      </c>
      <c r="M1860" s="239">
        <f>IF(ISBLANK(INDEX('Policy Characteristics'!G:G,MATCH($C1860,'Policy Characteristics'!$C:$C,0))),"",INDEX('Policy Characteristics'!G:G,MATCH($C1860,'Policy Characteristics'!$C:$C,0)))</f>
        <v>0.4</v>
      </c>
      <c r="N1860" s="239">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34"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7" t="s">
        <v>43</v>
      </c>
      <c r="J1861" s="236"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9">
        <f>IF(ISBLANK(INDEX('Policy Characteristics'!F:F,MATCH($C1861,'Policy Characteristics'!$C:$C,0))),"",INDEX('Policy Characteristics'!F:F,MATCH($C1861,'Policy Characteristics'!$C:$C,0)))</f>
        <v>0</v>
      </c>
      <c r="M1861" s="239">
        <f>IF(ISBLANK(INDEX('Policy Characteristics'!G:G,MATCH($C1861,'Policy Characteristics'!$C:$C,0))),"",INDEX('Policy Characteristics'!G:G,MATCH($C1861,'Policy Characteristics'!$C:$C,0)))</f>
        <v>0.4</v>
      </c>
      <c r="N1861" s="239">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34"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7" t="s">
        <v>43</v>
      </c>
      <c r="J1862" s="236"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9">
        <f>IF(ISBLANK(INDEX('Policy Characteristics'!F:F,MATCH($C1862,'Policy Characteristics'!$C:$C,0))),"",INDEX('Policy Characteristics'!F:F,MATCH($C1862,'Policy Characteristics'!$C:$C,0)))</f>
        <v>0</v>
      </c>
      <c r="M1862" s="239">
        <f>IF(ISBLANK(INDEX('Policy Characteristics'!G:G,MATCH($C1862,'Policy Characteristics'!$C:$C,0))),"",INDEX('Policy Characteristics'!G:G,MATCH($C1862,'Policy Characteristics'!$C:$C,0)))</f>
        <v>0.4</v>
      </c>
      <c r="N1862" s="239">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34"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1680</v>
      </c>
      <c r="G1863" s="88"/>
      <c r="H1863" s="15">
        <v>1813</v>
      </c>
      <c r="I1863" s="247" t="s">
        <v>44</v>
      </c>
      <c r="J1863" s="236"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9">
        <f>IF(ISBLANK(INDEX('Policy Characteristics'!F:F,MATCH($C1863,'Policy Characteristics'!$C:$C,0))),"",INDEX('Policy Characteristics'!F:F,MATCH($C1863,'Policy Characteristics'!$C:$C,0)))</f>
        <v>0</v>
      </c>
      <c r="M1863" s="239">
        <f>IF(ISBLANK(INDEX('Policy Characteristics'!G:G,MATCH($C1863,'Policy Characteristics'!$C:$C,0))),"",INDEX('Policy Characteristics'!G:G,MATCH($C1863,'Policy Characteristics'!$C:$C,0)))</f>
        <v>0.4</v>
      </c>
      <c r="N1863" s="239">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34"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1681</v>
      </c>
      <c r="G1864" s="88"/>
      <c r="H1864" s="15">
        <v>1814</v>
      </c>
      <c r="I1864" s="247" t="s">
        <v>44</v>
      </c>
      <c r="J1864" s="236"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9">
        <f>IF(ISBLANK(INDEX('Policy Characteristics'!F:F,MATCH($C1864,'Policy Characteristics'!$C:$C,0))),"",INDEX('Policy Characteristics'!F:F,MATCH($C1864,'Policy Characteristics'!$C:$C,0)))</f>
        <v>0</v>
      </c>
      <c r="M1864" s="239">
        <f>IF(ISBLANK(INDEX('Policy Characteristics'!G:G,MATCH($C1864,'Policy Characteristics'!$C:$C,0))),"",INDEX('Policy Characteristics'!G:G,MATCH($C1864,'Policy Characteristics'!$C:$C,0)))</f>
        <v>0.4</v>
      </c>
      <c r="N1864" s="239">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34"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1682</v>
      </c>
      <c r="G1865" s="88"/>
      <c r="H1865" s="15">
        <v>1815</v>
      </c>
      <c r="I1865" s="247" t="s">
        <v>43</v>
      </c>
      <c r="J1865" s="236"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9">
        <f>IF(ISBLANK(INDEX('Policy Characteristics'!F:F,MATCH($C1865,'Policy Characteristics'!$C:$C,0))),"",INDEX('Policy Characteristics'!F:F,MATCH($C1865,'Policy Characteristics'!$C:$C,0)))</f>
        <v>0</v>
      </c>
      <c r="M1865" s="239">
        <f>IF(ISBLANK(INDEX('Policy Characteristics'!G:G,MATCH($C1865,'Policy Characteristics'!$C:$C,0))),"",INDEX('Policy Characteristics'!G:G,MATCH($C1865,'Policy Characteristics'!$C:$C,0)))</f>
        <v>0.4</v>
      </c>
      <c r="N1865" s="239">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34" t="str">
        <f>IF(ISBLANK(INDEX('Policy Characteristics'!B:B,MATCH($C1866,'Policy Characteristics'!$C:$C,0))),"",INDEX('Policy Characteristics'!B:B,MATCH($C1866,'Policy Characteristics'!$C:$C,0)))</f>
        <v>Capital Cost Reduction</v>
      </c>
      <c r="C1866" s="76" t="str">
        <f t="shared" si="58"/>
        <v>RnD Electricity Capital Cost Perc Reduction</v>
      </c>
      <c r="D1866" s="78" t="s">
        <v>1662</v>
      </c>
      <c r="E1866" s="88"/>
      <c r="F1866" s="78" t="s">
        <v>1683</v>
      </c>
      <c r="G1866" s="88"/>
      <c r="H1866" s="15">
        <v>1816</v>
      </c>
      <c r="I1866" s="247" t="s">
        <v>43</v>
      </c>
      <c r="J1866" s="236"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9">
        <f>IF(ISBLANK(INDEX('Policy Characteristics'!F:F,MATCH($C1866,'Policy Characteristics'!$C:$C,0))),"",INDEX('Policy Characteristics'!F:F,MATCH($C1866,'Policy Characteristics'!$C:$C,0)))</f>
        <v>0</v>
      </c>
      <c r="M1866" s="239">
        <f>IF(ISBLANK(INDEX('Policy Characteristics'!G:G,MATCH($C1866,'Policy Characteristics'!$C:$C,0))),"",INDEX('Policy Characteristics'!G:G,MATCH($C1866,'Policy Characteristics'!$C:$C,0)))</f>
        <v>0.4</v>
      </c>
      <c r="N1866" s="239">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34" t="str">
        <f>IF(ISBLANK(INDEX('Policy Characteristics'!B:B,MATCH($C1867,'Policy Characteristics'!$C:$C,0))),"",INDEX('Policy Characteristics'!B:B,MATCH($C1867,'Policy Characteristics'!$C:$C,0)))</f>
        <v>Capital Cost Reduction</v>
      </c>
      <c r="C1867" s="76" t="str">
        <f t="shared" si="58"/>
        <v>RnD Electricity Capital Cost Perc Reduction</v>
      </c>
      <c r="D1867" s="78" t="s">
        <v>1665</v>
      </c>
      <c r="E1867" s="88"/>
      <c r="F1867" s="78" t="s">
        <v>1684</v>
      </c>
      <c r="G1867" s="88"/>
      <c r="H1867" s="15">
        <v>1817</v>
      </c>
      <c r="I1867" s="247" t="s">
        <v>43</v>
      </c>
      <c r="J1867" s="236"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9">
        <f>IF(ISBLANK(INDEX('Policy Characteristics'!F:F,MATCH($C1867,'Policy Characteristics'!$C:$C,0))),"",INDEX('Policy Characteristics'!F:F,MATCH($C1867,'Policy Characteristics'!$C:$C,0)))</f>
        <v>0</v>
      </c>
      <c r="M1867" s="239">
        <f>IF(ISBLANK(INDEX('Policy Characteristics'!G:G,MATCH($C1867,'Policy Characteristics'!$C:$C,0))),"",INDEX('Policy Characteristics'!G:G,MATCH($C1867,'Policy Characteristics'!$C:$C,0)))</f>
        <v>0.4</v>
      </c>
      <c r="N1867" s="239">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34" t="str">
        <f>IF(ISBLANK(INDEX('Policy Characteristics'!B:B,MATCH($C1868,'Policy Characteristics'!$C:$C,0))),"",INDEX('Policy Characteristics'!B:B,MATCH($C1868,'Policy Characteristics'!$C:$C,0)))</f>
        <v>Capital Cost Reduction</v>
      </c>
      <c r="C1868" s="76" t="str">
        <f t="shared" si="58"/>
        <v>RnD Electricity Capital Cost Perc Reduction</v>
      </c>
      <c r="D1868" s="78" t="s">
        <v>1666</v>
      </c>
      <c r="E1868" s="88"/>
      <c r="F1868" s="78" t="s">
        <v>1685</v>
      </c>
      <c r="G1868" s="88"/>
      <c r="H1868" s="15">
        <v>1818</v>
      </c>
      <c r="I1868" s="247" t="s">
        <v>43</v>
      </c>
      <c r="J1868" s="236"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9">
        <f>IF(ISBLANK(INDEX('Policy Characteristics'!F:F,MATCH($C1868,'Policy Characteristics'!$C:$C,0))),"",INDEX('Policy Characteristics'!F:F,MATCH($C1868,'Policy Characteristics'!$C:$C,0)))</f>
        <v>0</v>
      </c>
      <c r="M1868" s="239">
        <f>IF(ISBLANK(INDEX('Policy Characteristics'!G:G,MATCH($C1868,'Policy Characteristics'!$C:$C,0))),"",INDEX('Policy Characteristics'!G:G,MATCH($C1868,'Policy Characteristics'!$C:$C,0)))</f>
        <v>0.4</v>
      </c>
      <c r="N1868" s="239">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34" t="str">
        <f>IF(ISBLANK(INDEX('Policy Characteristics'!B:B,MATCH($C1869,'Policy Characteristics'!$C:$C,0))),"",INDEX('Policy Characteristics'!B:B,MATCH($C1869,'Policy Characteristics'!$C:$C,0)))</f>
        <v>Capital Cost Reduction</v>
      </c>
      <c r="C1869" s="76" t="str">
        <f t="shared" si="58"/>
        <v>RnD Electricity Capital Cost Perc Reduction</v>
      </c>
      <c r="D1869" s="78" t="s">
        <v>1667</v>
      </c>
      <c r="E1869" s="88"/>
      <c r="F1869" s="78" t="s">
        <v>1686</v>
      </c>
      <c r="G1869" s="88"/>
      <c r="H1869" s="15">
        <v>1819</v>
      </c>
      <c r="I1869" s="247" t="s">
        <v>43</v>
      </c>
      <c r="J1869" s="236"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9">
        <f>IF(ISBLANK(INDEX('Policy Characteristics'!F:F,MATCH($C1869,'Policy Characteristics'!$C:$C,0))),"",INDEX('Policy Characteristics'!F:F,MATCH($C1869,'Policy Characteristics'!$C:$C,0)))</f>
        <v>0</v>
      </c>
      <c r="M1869" s="239">
        <f>IF(ISBLANK(INDEX('Policy Characteristics'!G:G,MATCH($C1869,'Policy Characteristics'!$C:$C,0))),"",INDEX('Policy Characteristics'!G:G,MATCH($C1869,'Policy Characteristics'!$C:$C,0)))</f>
        <v>0.4</v>
      </c>
      <c r="N1869" s="239">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34" t="str">
        <f>IF(ISBLANK(INDEX('Policy Characteristics'!B:B,MATCH($C1870,'Policy Characteristics'!$C:$C,0))),"",INDEX('Policy Characteristics'!B:B,MATCH($C1870,'Policy Characteristics'!$C:$C,0)))</f>
        <v>Capital Cost Reduction</v>
      </c>
      <c r="C1870" s="76" t="str">
        <f t="shared" si="58"/>
        <v>RnD Electricity Capital Cost Perc Reduction</v>
      </c>
      <c r="D1870" s="78" t="s">
        <v>1668</v>
      </c>
      <c r="E1870" s="88"/>
      <c r="F1870" s="78" t="s">
        <v>1687</v>
      </c>
      <c r="G1870" s="88"/>
      <c r="H1870" s="15">
        <v>1820</v>
      </c>
      <c r="I1870" s="247" t="s">
        <v>43</v>
      </c>
      <c r="J1870" s="236"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9">
        <f>IF(ISBLANK(INDEX('Policy Characteristics'!F:F,MATCH($C1870,'Policy Characteristics'!$C:$C,0))),"",INDEX('Policy Characteristics'!F:F,MATCH($C1870,'Policy Characteristics'!$C:$C,0)))</f>
        <v>0</v>
      </c>
      <c r="M1870" s="239">
        <f>IF(ISBLANK(INDEX('Policy Characteristics'!G:G,MATCH($C1870,'Policy Characteristics'!$C:$C,0))),"",INDEX('Policy Characteristics'!G:G,MATCH($C1870,'Policy Characteristics'!$C:$C,0)))</f>
        <v>0.4</v>
      </c>
      <c r="N1870" s="239">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34" t="str">
        <f>IF(ISBLANK(INDEX('Policy Characteristics'!B:B,MATCH($C1871,'Policy Characteristics'!$C:$C,0))),"",INDEX('Policy Characteristics'!B:B,MATCH($C1871,'Policy Characteristics'!$C:$C,0)))</f>
        <v>Capital Cost Reduction</v>
      </c>
      <c r="C1871" s="76" t="str">
        <f t="shared" si="58"/>
        <v>RnD Electricity Capital Cost Perc Reduction</v>
      </c>
      <c r="D1871" s="78" t="s">
        <v>1756</v>
      </c>
      <c r="E1871" s="88"/>
      <c r="F1871" s="78" t="s">
        <v>1758</v>
      </c>
      <c r="G1871" s="88"/>
      <c r="H1871" s="15">
        <v>1821</v>
      </c>
      <c r="I1871" s="247" t="s">
        <v>43</v>
      </c>
      <c r="J1871" s="236"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9">
        <f>IF(ISBLANK(INDEX('Policy Characteristics'!F:F,MATCH($C1871,'Policy Characteristics'!$C:$C,0))),"",INDEX('Policy Characteristics'!F:F,MATCH($C1871,'Policy Characteristics'!$C:$C,0)))</f>
        <v>0</v>
      </c>
      <c r="M1871" s="239">
        <f>IF(ISBLANK(INDEX('Policy Characteristics'!G:G,MATCH($C1871,'Policy Characteristics'!$C:$C,0))),"",INDEX('Policy Characteristics'!G:G,MATCH($C1871,'Policy Characteristics'!$C:$C,0)))</f>
        <v>0.4</v>
      </c>
      <c r="N1871" s="239">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34" t="str">
        <f>IF(ISBLANK(INDEX('Policy Characteristics'!B:B,MATCH($C1872,'Policy Characteristics'!$C:$C,0))),"",INDEX('Policy Characteristics'!B:B,MATCH($C1872,'Policy Characteristics'!$C:$C,0)))</f>
        <v>Capital Cost Reduction</v>
      </c>
      <c r="C1872" s="76" t="str">
        <f t="shared" si="58"/>
        <v>RnD Electricity Capital Cost Perc Reduction</v>
      </c>
      <c r="D1872" s="78" t="s">
        <v>1757</v>
      </c>
      <c r="E1872" s="88"/>
      <c r="F1872" s="78" t="s">
        <v>1759</v>
      </c>
      <c r="G1872" s="88"/>
      <c r="H1872" s="15">
        <v>2245</v>
      </c>
      <c r="I1872" s="247" t="s">
        <v>43</v>
      </c>
      <c r="J1872" s="236"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9">
        <f>IF(ISBLANK(INDEX('Policy Characteristics'!F:F,MATCH($C1872,'Policy Characteristics'!$C:$C,0))),"",INDEX('Policy Characteristics'!F:F,MATCH($C1872,'Policy Characteristics'!$C:$C,0)))</f>
        <v>0</v>
      </c>
      <c r="M1872" s="239">
        <f>IF(ISBLANK(INDEX('Policy Characteristics'!G:G,MATCH($C1872,'Policy Characteristics'!$C:$C,0))),"",INDEX('Policy Characteristics'!G:G,MATCH($C1872,'Policy Characteristics'!$C:$C,0)))</f>
        <v>0.4</v>
      </c>
      <c r="N1872" s="239">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34" t="str">
        <f>IF(ISBLANK(INDEX('Policy Characteristics'!B:B,MATCH($C1873,'Policy Characteristics'!$C:$C,0))),"",INDEX('Policy Characteristics'!B:B,MATCH($C1873,'Policy Characteristics'!$C:$C,0)))</f>
        <v>Capital Cost Reduction</v>
      </c>
      <c r="C1873" t="s">
        <v>289</v>
      </c>
      <c r="D1873" t="s">
        <v>1301</v>
      </c>
      <c r="E1873" s="88"/>
      <c r="F1873" s="78" t="s">
        <v>1328</v>
      </c>
      <c r="G1873" s="88"/>
      <c r="H1873" s="15">
        <v>1462</v>
      </c>
      <c r="I1873" s="247" t="s">
        <v>43</v>
      </c>
      <c r="J1873" s="236"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9">
        <f>IF(ISBLANK(INDEX('Policy Characteristics'!F:F,MATCH($C1873,'Policy Characteristics'!$C:$C,0))),"",INDEX('Policy Characteristics'!F:F,MATCH($C1873,'Policy Characteristics'!$C:$C,0)))</f>
        <v>0</v>
      </c>
      <c r="M1873" s="239">
        <f>IF(ISBLANK(INDEX('Policy Characteristics'!G:G,MATCH($C1873,'Policy Characteristics'!$C:$C,0))),"",INDEX('Policy Characteristics'!G:G,MATCH($C1873,'Policy Characteristics'!$C:$C,0)))</f>
        <v>0.4</v>
      </c>
      <c r="N1873" s="239">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34"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1302</v>
      </c>
      <c r="E1874" s="88"/>
      <c r="F1874" s="78" t="s">
        <v>1329</v>
      </c>
      <c r="G1874" s="88"/>
      <c r="H1874" s="15">
        <v>1463</v>
      </c>
      <c r="I1874" s="247" t="s">
        <v>43</v>
      </c>
      <c r="J1874" s="236"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9">
        <f>IF(ISBLANK(INDEX('Policy Characteristics'!F:F,MATCH($C1874,'Policy Characteristics'!$C:$C,0))),"",INDEX('Policy Characteristics'!F:F,MATCH($C1874,'Policy Characteristics'!$C:$C,0)))</f>
        <v>0</v>
      </c>
      <c r="M1874" s="239">
        <f>IF(ISBLANK(INDEX('Policy Characteristics'!G:G,MATCH($C1874,'Policy Characteristics'!$C:$C,0))),"",INDEX('Policy Characteristics'!G:G,MATCH($C1874,'Policy Characteristics'!$C:$C,0)))</f>
        <v>0.4</v>
      </c>
      <c r="N1874" s="239">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34" t="str">
        <f>IF(ISBLANK(INDEX('Policy Characteristics'!B:B,MATCH($C1875,'Policy Characteristics'!$C:$C,0))),"",INDEX('Policy Characteristics'!B:B,MATCH($C1875,'Policy Characteristics'!$C:$C,0)))</f>
        <v>Capital Cost Reduction</v>
      </c>
      <c r="C1875" s="76" t="str">
        <f t="shared" si="59"/>
        <v>RnD Industry Capital Cost Perc Reduction</v>
      </c>
      <c r="D1875" t="s">
        <v>1303</v>
      </c>
      <c r="E1875" s="88"/>
      <c r="F1875" s="78" t="s">
        <v>1330</v>
      </c>
      <c r="G1875" s="88"/>
      <c r="H1875" s="15">
        <v>1464</v>
      </c>
      <c r="I1875" s="247" t="s">
        <v>43</v>
      </c>
      <c r="J1875" s="236"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9">
        <f>IF(ISBLANK(INDEX('Policy Characteristics'!F:F,MATCH($C1875,'Policy Characteristics'!$C:$C,0))),"",INDEX('Policy Characteristics'!F:F,MATCH($C1875,'Policy Characteristics'!$C:$C,0)))</f>
        <v>0</v>
      </c>
      <c r="M1875" s="239">
        <f>IF(ISBLANK(INDEX('Policy Characteristics'!G:G,MATCH($C1875,'Policy Characteristics'!$C:$C,0))),"",INDEX('Policy Characteristics'!G:G,MATCH($C1875,'Policy Characteristics'!$C:$C,0)))</f>
        <v>0.4</v>
      </c>
      <c r="N1875" s="239">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34" t="str">
        <f>IF(ISBLANK(INDEX('Policy Characteristics'!B:B,MATCH($C1876,'Policy Characteristics'!$C:$C,0))),"",INDEX('Policy Characteristics'!B:B,MATCH($C1876,'Policy Characteristics'!$C:$C,0)))</f>
        <v>Capital Cost Reduction</v>
      </c>
      <c r="C1876" s="76" t="str">
        <f t="shared" si="59"/>
        <v>RnD Industry Capital Cost Perc Reduction</v>
      </c>
      <c r="D1876" t="s">
        <v>1304</v>
      </c>
      <c r="E1876" s="88"/>
      <c r="F1876" s="78" t="s">
        <v>1331</v>
      </c>
      <c r="G1876" s="88"/>
      <c r="H1876" s="15">
        <v>1465</v>
      </c>
      <c r="I1876" s="247" t="s">
        <v>43</v>
      </c>
      <c r="J1876" s="236"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9">
        <f>IF(ISBLANK(INDEX('Policy Characteristics'!F:F,MATCH($C1876,'Policy Characteristics'!$C:$C,0))),"",INDEX('Policy Characteristics'!F:F,MATCH($C1876,'Policy Characteristics'!$C:$C,0)))</f>
        <v>0</v>
      </c>
      <c r="M1876" s="239">
        <f>IF(ISBLANK(INDEX('Policy Characteristics'!G:G,MATCH($C1876,'Policy Characteristics'!$C:$C,0))),"",INDEX('Policy Characteristics'!G:G,MATCH($C1876,'Policy Characteristics'!$C:$C,0)))</f>
        <v>0.4</v>
      </c>
      <c r="N1876" s="239">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34" t="str">
        <f>IF(ISBLANK(INDEX('Policy Characteristics'!B:B,MATCH($C1877,'Policy Characteristics'!$C:$C,0))),"",INDEX('Policy Characteristics'!B:B,MATCH($C1877,'Policy Characteristics'!$C:$C,0)))</f>
        <v>Capital Cost Reduction</v>
      </c>
      <c r="C1877" s="76" t="str">
        <f t="shared" si="59"/>
        <v>RnD Industry Capital Cost Perc Reduction</v>
      </c>
      <c r="D1877" t="s">
        <v>1305</v>
      </c>
      <c r="E1877" s="88"/>
      <c r="F1877" s="78" t="s">
        <v>1332</v>
      </c>
      <c r="G1877" s="88"/>
      <c r="H1877" s="15">
        <v>1466</v>
      </c>
      <c r="I1877" s="247" t="s">
        <v>43</v>
      </c>
      <c r="J1877" s="236"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9">
        <f>IF(ISBLANK(INDEX('Policy Characteristics'!F:F,MATCH($C1877,'Policy Characteristics'!$C:$C,0))),"",INDEX('Policy Characteristics'!F:F,MATCH($C1877,'Policy Characteristics'!$C:$C,0)))</f>
        <v>0</v>
      </c>
      <c r="M1877" s="239">
        <f>IF(ISBLANK(INDEX('Policy Characteristics'!G:G,MATCH($C1877,'Policy Characteristics'!$C:$C,0))),"",INDEX('Policy Characteristics'!G:G,MATCH($C1877,'Policy Characteristics'!$C:$C,0)))</f>
        <v>0.4</v>
      </c>
      <c r="N1877" s="239">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34" t="str">
        <f>IF(ISBLANK(INDEX('Policy Characteristics'!B:B,MATCH($C1878,'Policy Characteristics'!$C:$C,0))),"",INDEX('Policy Characteristics'!B:B,MATCH($C1878,'Policy Characteristics'!$C:$C,0)))</f>
        <v>Capital Cost Reduction</v>
      </c>
      <c r="C1878" s="76" t="str">
        <f t="shared" si="59"/>
        <v>RnD Industry Capital Cost Perc Reduction</v>
      </c>
      <c r="D1878" t="s">
        <v>1306</v>
      </c>
      <c r="E1878" s="88"/>
      <c r="F1878" s="78" t="s">
        <v>1333</v>
      </c>
      <c r="G1878" s="88"/>
      <c r="H1878" s="15">
        <v>1467</v>
      </c>
      <c r="I1878" s="247" t="s">
        <v>43</v>
      </c>
      <c r="J1878" s="236"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9">
        <f>IF(ISBLANK(INDEX('Policy Characteristics'!F:F,MATCH($C1878,'Policy Characteristics'!$C:$C,0))),"",INDEX('Policy Characteristics'!F:F,MATCH($C1878,'Policy Characteristics'!$C:$C,0)))</f>
        <v>0</v>
      </c>
      <c r="M1878" s="239">
        <f>IF(ISBLANK(INDEX('Policy Characteristics'!G:G,MATCH($C1878,'Policy Characteristics'!$C:$C,0))),"",INDEX('Policy Characteristics'!G:G,MATCH($C1878,'Policy Characteristics'!$C:$C,0)))</f>
        <v>0.4</v>
      </c>
      <c r="N1878" s="239">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34" t="str">
        <f>IF(ISBLANK(INDEX('Policy Characteristics'!B:B,MATCH($C1879,'Policy Characteristics'!$C:$C,0))),"",INDEX('Policy Characteristics'!B:B,MATCH($C1879,'Policy Characteristics'!$C:$C,0)))</f>
        <v>Capital Cost Reduction</v>
      </c>
      <c r="C1879" s="76" t="str">
        <f t="shared" si="59"/>
        <v>RnD Industry Capital Cost Perc Reduction</v>
      </c>
      <c r="D1879" t="s">
        <v>1307</v>
      </c>
      <c r="E1879" s="88"/>
      <c r="F1879" s="78" t="s">
        <v>1334</v>
      </c>
      <c r="G1879" s="88"/>
      <c r="H1879" s="15">
        <v>1468</v>
      </c>
      <c r="I1879" s="247" t="s">
        <v>43</v>
      </c>
      <c r="J1879" s="236"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9">
        <f>IF(ISBLANK(INDEX('Policy Characteristics'!F:F,MATCH($C1879,'Policy Characteristics'!$C:$C,0))),"",INDEX('Policy Characteristics'!F:F,MATCH($C1879,'Policy Characteristics'!$C:$C,0)))</f>
        <v>0</v>
      </c>
      <c r="M1879" s="239">
        <f>IF(ISBLANK(INDEX('Policy Characteristics'!G:G,MATCH($C1879,'Policy Characteristics'!$C:$C,0))),"",INDEX('Policy Characteristics'!G:G,MATCH($C1879,'Policy Characteristics'!$C:$C,0)))</f>
        <v>0.4</v>
      </c>
      <c r="N1879" s="239">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34" t="str">
        <f>IF(ISBLANK(INDEX('Policy Characteristics'!B:B,MATCH($C1880,'Policy Characteristics'!$C:$C,0))),"",INDEX('Policy Characteristics'!B:B,MATCH($C1880,'Policy Characteristics'!$C:$C,0)))</f>
        <v>Capital Cost Reduction</v>
      </c>
      <c r="C1880" s="76" t="str">
        <f t="shared" si="59"/>
        <v>RnD Industry Capital Cost Perc Reduction</v>
      </c>
      <c r="D1880" t="s">
        <v>1308</v>
      </c>
      <c r="E1880" s="88"/>
      <c r="F1880" s="78" t="s">
        <v>1335</v>
      </c>
      <c r="G1880" s="88"/>
      <c r="H1880" s="15">
        <v>1469</v>
      </c>
      <c r="I1880" s="247" t="s">
        <v>43</v>
      </c>
      <c r="J1880" s="236"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9">
        <f>IF(ISBLANK(INDEX('Policy Characteristics'!F:F,MATCH($C1880,'Policy Characteristics'!$C:$C,0))),"",INDEX('Policy Characteristics'!F:F,MATCH($C1880,'Policy Characteristics'!$C:$C,0)))</f>
        <v>0</v>
      </c>
      <c r="M1880" s="239">
        <f>IF(ISBLANK(INDEX('Policy Characteristics'!G:G,MATCH($C1880,'Policy Characteristics'!$C:$C,0))),"",INDEX('Policy Characteristics'!G:G,MATCH($C1880,'Policy Characteristics'!$C:$C,0)))</f>
        <v>0.4</v>
      </c>
      <c r="N1880" s="239">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34" t="str">
        <f>IF(ISBLANK(INDEX('Policy Characteristics'!B:B,MATCH($C1881,'Policy Characteristics'!$C:$C,0))),"",INDEX('Policy Characteristics'!B:B,MATCH($C1881,'Policy Characteristics'!$C:$C,0)))</f>
        <v>Capital Cost Reduction</v>
      </c>
      <c r="C1881" s="76" t="str">
        <f t="shared" si="59"/>
        <v>RnD Industry Capital Cost Perc Reduction</v>
      </c>
      <c r="D1881" t="s">
        <v>1309</v>
      </c>
      <c r="E1881" s="88"/>
      <c r="F1881" s="78" t="s">
        <v>1336</v>
      </c>
      <c r="G1881" s="88"/>
      <c r="H1881" s="15">
        <v>1470</v>
      </c>
      <c r="I1881" s="247" t="s">
        <v>43</v>
      </c>
      <c r="J1881" s="236"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9">
        <f>IF(ISBLANK(INDEX('Policy Characteristics'!F:F,MATCH($C1881,'Policy Characteristics'!$C:$C,0))),"",INDEX('Policy Characteristics'!F:F,MATCH($C1881,'Policy Characteristics'!$C:$C,0)))</f>
        <v>0</v>
      </c>
      <c r="M1881" s="239">
        <f>IF(ISBLANK(INDEX('Policy Characteristics'!G:G,MATCH($C1881,'Policy Characteristics'!$C:$C,0))),"",INDEX('Policy Characteristics'!G:G,MATCH($C1881,'Policy Characteristics'!$C:$C,0)))</f>
        <v>0.4</v>
      </c>
      <c r="N1881" s="239">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34" t="str">
        <f>IF(ISBLANK(INDEX('Policy Characteristics'!B:B,MATCH($C1882,'Policy Characteristics'!$C:$C,0))),"",INDEX('Policy Characteristics'!B:B,MATCH($C1882,'Policy Characteristics'!$C:$C,0)))</f>
        <v>Capital Cost Reduction</v>
      </c>
      <c r="C1882" s="76" t="str">
        <f t="shared" si="59"/>
        <v>RnD Industry Capital Cost Perc Reduction</v>
      </c>
      <c r="D1882" t="s">
        <v>1310</v>
      </c>
      <c r="E1882" s="88"/>
      <c r="F1882" s="78" t="s">
        <v>324</v>
      </c>
      <c r="G1882" s="88"/>
      <c r="H1882" s="15">
        <v>1471</v>
      </c>
      <c r="I1882" s="247" t="s">
        <v>43</v>
      </c>
      <c r="J1882" s="236"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9">
        <f>IF(ISBLANK(INDEX('Policy Characteristics'!F:F,MATCH($C1882,'Policy Characteristics'!$C:$C,0))),"",INDEX('Policy Characteristics'!F:F,MATCH($C1882,'Policy Characteristics'!$C:$C,0)))</f>
        <v>0</v>
      </c>
      <c r="M1882" s="239">
        <f>IF(ISBLANK(INDEX('Policy Characteristics'!G:G,MATCH($C1882,'Policy Characteristics'!$C:$C,0))),"",INDEX('Policy Characteristics'!G:G,MATCH($C1882,'Policy Characteristics'!$C:$C,0)))</f>
        <v>0.4</v>
      </c>
      <c r="N1882" s="239">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34" t="str">
        <f>IF(ISBLANK(INDEX('Policy Characteristics'!B:B,MATCH($C1883,'Policy Characteristics'!$C:$C,0))),"",INDEX('Policy Characteristics'!B:B,MATCH($C1883,'Policy Characteristics'!$C:$C,0)))</f>
        <v>Capital Cost Reduction</v>
      </c>
      <c r="C1883" s="76" t="str">
        <f t="shared" si="59"/>
        <v>RnD Industry Capital Cost Perc Reduction</v>
      </c>
      <c r="D1883" t="s">
        <v>1311</v>
      </c>
      <c r="E1883" s="88"/>
      <c r="F1883" s="78" t="s">
        <v>1337</v>
      </c>
      <c r="G1883" s="88"/>
      <c r="H1883" s="15">
        <v>1472</v>
      </c>
      <c r="I1883" s="247" t="s">
        <v>43</v>
      </c>
      <c r="J1883" s="236"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9">
        <f>IF(ISBLANK(INDEX('Policy Characteristics'!F:F,MATCH($C1883,'Policy Characteristics'!$C:$C,0))),"",INDEX('Policy Characteristics'!F:F,MATCH($C1883,'Policy Characteristics'!$C:$C,0)))</f>
        <v>0</v>
      </c>
      <c r="M1883" s="239">
        <f>IF(ISBLANK(INDEX('Policy Characteristics'!G:G,MATCH($C1883,'Policy Characteristics'!$C:$C,0))),"",INDEX('Policy Characteristics'!G:G,MATCH($C1883,'Policy Characteristics'!$C:$C,0)))</f>
        <v>0.4</v>
      </c>
      <c r="N1883" s="239">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34" t="str">
        <f>IF(ISBLANK(INDEX('Policy Characteristics'!B:B,MATCH($C1884,'Policy Characteristics'!$C:$C,0))),"",INDEX('Policy Characteristics'!B:B,MATCH($C1884,'Policy Characteristics'!$C:$C,0)))</f>
        <v>Capital Cost Reduction</v>
      </c>
      <c r="C1884" s="76" t="str">
        <f t="shared" si="59"/>
        <v>RnD Industry Capital Cost Perc Reduction</v>
      </c>
      <c r="D1884" t="s">
        <v>1312</v>
      </c>
      <c r="E1884" s="88"/>
      <c r="F1884" s="78" t="s">
        <v>1338</v>
      </c>
      <c r="G1884" s="88"/>
      <c r="H1884" s="15">
        <v>1473</v>
      </c>
      <c r="I1884" s="247" t="s">
        <v>43</v>
      </c>
      <c r="J1884" s="236"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9">
        <f>IF(ISBLANK(INDEX('Policy Characteristics'!F:F,MATCH($C1884,'Policy Characteristics'!$C:$C,0))),"",INDEX('Policy Characteristics'!F:F,MATCH($C1884,'Policy Characteristics'!$C:$C,0)))</f>
        <v>0</v>
      </c>
      <c r="M1884" s="239">
        <f>IF(ISBLANK(INDEX('Policy Characteristics'!G:G,MATCH($C1884,'Policy Characteristics'!$C:$C,0))),"",INDEX('Policy Characteristics'!G:G,MATCH($C1884,'Policy Characteristics'!$C:$C,0)))</f>
        <v>0.4</v>
      </c>
      <c r="N1884" s="239">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34" t="str">
        <f>IF(ISBLANK(INDEX('Policy Characteristics'!B:B,MATCH($C1885,'Policy Characteristics'!$C:$C,0))),"",INDEX('Policy Characteristics'!B:B,MATCH($C1885,'Policy Characteristics'!$C:$C,0)))</f>
        <v>Capital Cost Reduction</v>
      </c>
      <c r="C1885" s="76" t="str">
        <f t="shared" si="59"/>
        <v>RnD Industry Capital Cost Perc Reduction</v>
      </c>
      <c r="D1885" t="s">
        <v>1313</v>
      </c>
      <c r="E1885" s="88"/>
      <c r="F1885" s="78" t="s">
        <v>1339</v>
      </c>
      <c r="G1885" s="88"/>
      <c r="H1885" s="15">
        <v>1474</v>
      </c>
      <c r="I1885" s="247" t="s">
        <v>43</v>
      </c>
      <c r="J1885" s="236"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9">
        <f>IF(ISBLANK(INDEX('Policy Characteristics'!F:F,MATCH($C1885,'Policy Characteristics'!$C:$C,0))),"",INDEX('Policy Characteristics'!F:F,MATCH($C1885,'Policy Characteristics'!$C:$C,0)))</f>
        <v>0</v>
      </c>
      <c r="M1885" s="239">
        <f>IF(ISBLANK(INDEX('Policy Characteristics'!G:G,MATCH($C1885,'Policy Characteristics'!$C:$C,0))),"",INDEX('Policy Characteristics'!G:G,MATCH($C1885,'Policy Characteristics'!$C:$C,0)))</f>
        <v>0.4</v>
      </c>
      <c r="N1885" s="239">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34" t="str">
        <f>IF(ISBLANK(INDEX('Policy Characteristics'!B:B,MATCH($C1886,'Policy Characteristics'!$C:$C,0))),"",INDEX('Policy Characteristics'!B:B,MATCH($C1886,'Policy Characteristics'!$C:$C,0)))</f>
        <v>Capital Cost Reduction</v>
      </c>
      <c r="C1886" s="76" t="str">
        <f t="shared" si="59"/>
        <v>RnD Industry Capital Cost Perc Reduction</v>
      </c>
      <c r="D1886" t="s">
        <v>1314</v>
      </c>
      <c r="E1886" s="88"/>
      <c r="F1886" s="78" t="s">
        <v>323</v>
      </c>
      <c r="G1886" s="88"/>
      <c r="H1886" s="15">
        <v>1475</v>
      </c>
      <c r="I1886" s="247" t="s">
        <v>43</v>
      </c>
      <c r="J1886" s="236"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9">
        <f>IF(ISBLANK(INDEX('Policy Characteristics'!F:F,MATCH($C1886,'Policy Characteristics'!$C:$C,0))),"",INDEX('Policy Characteristics'!F:F,MATCH($C1886,'Policy Characteristics'!$C:$C,0)))</f>
        <v>0</v>
      </c>
      <c r="M1886" s="239">
        <f>IF(ISBLANK(INDEX('Policy Characteristics'!G:G,MATCH($C1886,'Policy Characteristics'!$C:$C,0))),"",INDEX('Policy Characteristics'!G:G,MATCH($C1886,'Policy Characteristics'!$C:$C,0)))</f>
        <v>0.4</v>
      </c>
      <c r="N1886" s="239">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34" t="str">
        <f>IF(ISBLANK(INDEX('Policy Characteristics'!B:B,MATCH($C1887,'Policy Characteristics'!$C:$C,0))),"",INDEX('Policy Characteristics'!B:B,MATCH($C1887,'Policy Characteristics'!$C:$C,0)))</f>
        <v>Capital Cost Reduction</v>
      </c>
      <c r="C1887" s="76" t="str">
        <f t="shared" si="59"/>
        <v>RnD Industry Capital Cost Perc Reduction</v>
      </c>
      <c r="D1887" t="s">
        <v>1315</v>
      </c>
      <c r="E1887" s="88"/>
      <c r="F1887" s="78" t="s">
        <v>1340</v>
      </c>
      <c r="G1887" s="88"/>
      <c r="H1887" s="15">
        <v>1476</v>
      </c>
      <c r="I1887" s="247" t="s">
        <v>43</v>
      </c>
      <c r="J1887" s="236"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9">
        <f>IF(ISBLANK(INDEX('Policy Characteristics'!F:F,MATCH($C1887,'Policy Characteristics'!$C:$C,0))),"",INDEX('Policy Characteristics'!F:F,MATCH($C1887,'Policy Characteristics'!$C:$C,0)))</f>
        <v>0</v>
      </c>
      <c r="M1887" s="239">
        <f>IF(ISBLANK(INDEX('Policy Characteristics'!G:G,MATCH($C1887,'Policy Characteristics'!$C:$C,0))),"",INDEX('Policy Characteristics'!G:G,MATCH($C1887,'Policy Characteristics'!$C:$C,0)))</f>
        <v>0.4</v>
      </c>
      <c r="N1887" s="239">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34" t="str">
        <f>IF(ISBLANK(INDEX('Policy Characteristics'!B:B,MATCH($C1888,'Policy Characteristics'!$C:$C,0))),"",INDEX('Policy Characteristics'!B:B,MATCH($C1888,'Policy Characteristics'!$C:$C,0)))</f>
        <v>Capital Cost Reduction</v>
      </c>
      <c r="C1888" s="76" t="str">
        <f t="shared" si="59"/>
        <v>RnD Industry Capital Cost Perc Reduction</v>
      </c>
      <c r="D1888" t="s">
        <v>1316</v>
      </c>
      <c r="E1888" s="88"/>
      <c r="F1888" s="78" t="s">
        <v>1341</v>
      </c>
      <c r="G1888" s="88"/>
      <c r="H1888" s="15">
        <v>1477</v>
      </c>
      <c r="I1888" s="247" t="s">
        <v>43</v>
      </c>
      <c r="J1888" s="236"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9">
        <f>IF(ISBLANK(INDEX('Policy Characteristics'!F:F,MATCH($C1888,'Policy Characteristics'!$C:$C,0))),"",INDEX('Policy Characteristics'!F:F,MATCH($C1888,'Policy Characteristics'!$C:$C,0)))</f>
        <v>0</v>
      </c>
      <c r="M1888" s="239">
        <f>IF(ISBLANK(INDEX('Policy Characteristics'!G:G,MATCH($C1888,'Policy Characteristics'!$C:$C,0))),"",INDEX('Policy Characteristics'!G:G,MATCH($C1888,'Policy Characteristics'!$C:$C,0)))</f>
        <v>0.4</v>
      </c>
      <c r="N1888" s="239">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34" t="str">
        <f>IF(ISBLANK(INDEX('Policy Characteristics'!B:B,MATCH($C1889,'Policy Characteristics'!$C:$C,0))),"",INDEX('Policy Characteristics'!B:B,MATCH($C1889,'Policy Characteristics'!$C:$C,0)))</f>
        <v>Capital Cost Reduction</v>
      </c>
      <c r="C1889" s="76" t="str">
        <f t="shared" si="59"/>
        <v>RnD Industry Capital Cost Perc Reduction</v>
      </c>
      <c r="D1889" t="s">
        <v>1317</v>
      </c>
      <c r="E1889" s="88"/>
      <c r="F1889" s="78" t="s">
        <v>1342</v>
      </c>
      <c r="G1889" s="88"/>
      <c r="H1889" s="15">
        <v>1478</v>
      </c>
      <c r="I1889" s="247" t="s">
        <v>43</v>
      </c>
      <c r="J1889" s="236"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9">
        <f>IF(ISBLANK(INDEX('Policy Characteristics'!F:F,MATCH($C1889,'Policy Characteristics'!$C:$C,0))),"",INDEX('Policy Characteristics'!F:F,MATCH($C1889,'Policy Characteristics'!$C:$C,0)))</f>
        <v>0</v>
      </c>
      <c r="M1889" s="239">
        <f>IF(ISBLANK(INDEX('Policy Characteristics'!G:G,MATCH($C1889,'Policy Characteristics'!$C:$C,0))),"",INDEX('Policy Characteristics'!G:G,MATCH($C1889,'Policy Characteristics'!$C:$C,0)))</f>
        <v>0.4</v>
      </c>
      <c r="N1889" s="239">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34" t="str">
        <f>IF(ISBLANK(INDEX('Policy Characteristics'!B:B,MATCH($C1890,'Policy Characteristics'!$C:$C,0))),"",INDEX('Policy Characteristics'!B:B,MATCH($C1890,'Policy Characteristics'!$C:$C,0)))</f>
        <v>Capital Cost Reduction</v>
      </c>
      <c r="C1890" s="76" t="str">
        <f t="shared" si="59"/>
        <v>RnD Industry Capital Cost Perc Reduction</v>
      </c>
      <c r="D1890" t="s">
        <v>1318</v>
      </c>
      <c r="E1890" s="88"/>
      <c r="F1890" s="78" t="s">
        <v>1343</v>
      </c>
      <c r="G1890" s="88"/>
      <c r="H1890" s="15">
        <v>1479</v>
      </c>
      <c r="I1890" s="247" t="s">
        <v>43</v>
      </c>
      <c r="J1890" s="236"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9">
        <f>IF(ISBLANK(INDEX('Policy Characteristics'!F:F,MATCH($C1890,'Policy Characteristics'!$C:$C,0))),"",INDEX('Policy Characteristics'!F:F,MATCH($C1890,'Policy Characteristics'!$C:$C,0)))</f>
        <v>0</v>
      </c>
      <c r="M1890" s="239">
        <f>IF(ISBLANK(INDEX('Policy Characteristics'!G:G,MATCH($C1890,'Policy Characteristics'!$C:$C,0))),"",INDEX('Policy Characteristics'!G:G,MATCH($C1890,'Policy Characteristics'!$C:$C,0)))</f>
        <v>0.4</v>
      </c>
      <c r="N1890" s="239">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34" t="str">
        <f>IF(ISBLANK(INDEX('Policy Characteristics'!B:B,MATCH($C1891,'Policy Characteristics'!$C:$C,0))),"",INDEX('Policy Characteristics'!B:B,MATCH($C1891,'Policy Characteristics'!$C:$C,0)))</f>
        <v>Capital Cost Reduction</v>
      </c>
      <c r="C1891" s="76" t="str">
        <f t="shared" si="59"/>
        <v>RnD Industry Capital Cost Perc Reduction</v>
      </c>
      <c r="D1891" t="s">
        <v>1319</v>
      </c>
      <c r="E1891" s="88"/>
      <c r="F1891" s="78" t="s">
        <v>1344</v>
      </c>
      <c r="G1891" s="88"/>
      <c r="H1891" s="15">
        <v>1480</v>
      </c>
      <c r="I1891" s="247" t="s">
        <v>43</v>
      </c>
      <c r="J1891" s="236"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9">
        <f>IF(ISBLANK(INDEX('Policy Characteristics'!F:F,MATCH($C1891,'Policy Characteristics'!$C:$C,0))),"",INDEX('Policy Characteristics'!F:F,MATCH($C1891,'Policy Characteristics'!$C:$C,0)))</f>
        <v>0</v>
      </c>
      <c r="M1891" s="239">
        <f>IF(ISBLANK(INDEX('Policy Characteristics'!G:G,MATCH($C1891,'Policy Characteristics'!$C:$C,0))),"",INDEX('Policy Characteristics'!G:G,MATCH($C1891,'Policy Characteristics'!$C:$C,0)))</f>
        <v>0.4</v>
      </c>
      <c r="N1891" s="239">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34" t="str">
        <f>IF(ISBLANK(INDEX('Policy Characteristics'!B:B,MATCH($C1892,'Policy Characteristics'!$C:$C,0))),"",INDEX('Policy Characteristics'!B:B,MATCH($C1892,'Policy Characteristics'!$C:$C,0)))</f>
        <v>Capital Cost Reduction</v>
      </c>
      <c r="C1892" s="76" t="str">
        <f t="shared" si="59"/>
        <v>RnD Industry Capital Cost Perc Reduction</v>
      </c>
      <c r="D1892" t="s">
        <v>1320</v>
      </c>
      <c r="E1892" s="88"/>
      <c r="F1892" s="78" t="s">
        <v>1345</v>
      </c>
      <c r="G1892" s="88"/>
      <c r="H1892" s="15">
        <v>1481</v>
      </c>
      <c r="I1892" s="247" t="s">
        <v>43</v>
      </c>
      <c r="J1892" s="236"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9">
        <f>IF(ISBLANK(INDEX('Policy Characteristics'!F:F,MATCH($C1892,'Policy Characteristics'!$C:$C,0))),"",INDEX('Policy Characteristics'!F:F,MATCH($C1892,'Policy Characteristics'!$C:$C,0)))</f>
        <v>0</v>
      </c>
      <c r="M1892" s="239">
        <f>IF(ISBLANK(INDEX('Policy Characteristics'!G:G,MATCH($C1892,'Policy Characteristics'!$C:$C,0))),"",INDEX('Policy Characteristics'!G:G,MATCH($C1892,'Policy Characteristics'!$C:$C,0)))</f>
        <v>0.4</v>
      </c>
      <c r="N1892" s="239">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34" t="str">
        <f>IF(ISBLANK(INDEX('Policy Characteristics'!B:B,MATCH($C1893,'Policy Characteristics'!$C:$C,0))),"",INDEX('Policy Characteristics'!B:B,MATCH($C1893,'Policy Characteristics'!$C:$C,0)))</f>
        <v>Capital Cost Reduction</v>
      </c>
      <c r="C1893" s="76" t="str">
        <f t="shared" si="59"/>
        <v>RnD Industry Capital Cost Perc Reduction</v>
      </c>
      <c r="D1893" t="s">
        <v>1321</v>
      </c>
      <c r="E1893" s="88"/>
      <c r="F1893" s="78" t="s">
        <v>1346</v>
      </c>
      <c r="G1893" s="88"/>
      <c r="H1893" s="15">
        <v>1482</v>
      </c>
      <c r="I1893" s="247" t="s">
        <v>43</v>
      </c>
      <c r="J1893" s="236"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9">
        <f>IF(ISBLANK(INDEX('Policy Characteristics'!F:F,MATCH($C1893,'Policy Characteristics'!$C:$C,0))),"",INDEX('Policy Characteristics'!F:F,MATCH($C1893,'Policy Characteristics'!$C:$C,0)))</f>
        <v>0</v>
      </c>
      <c r="M1893" s="239">
        <f>IF(ISBLANK(INDEX('Policy Characteristics'!G:G,MATCH($C1893,'Policy Characteristics'!$C:$C,0))),"",INDEX('Policy Characteristics'!G:G,MATCH($C1893,'Policy Characteristics'!$C:$C,0)))</f>
        <v>0.4</v>
      </c>
      <c r="N1893" s="239">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34" t="str">
        <f>IF(ISBLANK(INDEX('Policy Characteristics'!B:B,MATCH($C1894,'Policy Characteristics'!$C:$C,0))),"",INDEX('Policy Characteristics'!B:B,MATCH($C1894,'Policy Characteristics'!$C:$C,0)))</f>
        <v>Capital Cost Reduction</v>
      </c>
      <c r="C1894" s="76" t="str">
        <f t="shared" si="59"/>
        <v>RnD Industry Capital Cost Perc Reduction</v>
      </c>
      <c r="D1894" t="s">
        <v>1322</v>
      </c>
      <c r="E1894" s="88"/>
      <c r="F1894" s="78" t="s">
        <v>1347</v>
      </c>
      <c r="G1894" s="88"/>
      <c r="H1894" s="15">
        <v>1483</v>
      </c>
      <c r="I1894" s="247" t="s">
        <v>43</v>
      </c>
      <c r="J1894" s="236"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9">
        <f>IF(ISBLANK(INDEX('Policy Characteristics'!F:F,MATCH($C1894,'Policy Characteristics'!$C:$C,0))),"",INDEX('Policy Characteristics'!F:F,MATCH($C1894,'Policy Characteristics'!$C:$C,0)))</f>
        <v>0</v>
      </c>
      <c r="M1894" s="239">
        <f>IF(ISBLANK(INDEX('Policy Characteristics'!G:G,MATCH($C1894,'Policy Characteristics'!$C:$C,0))),"",INDEX('Policy Characteristics'!G:G,MATCH($C1894,'Policy Characteristics'!$C:$C,0)))</f>
        <v>0.4</v>
      </c>
      <c r="N1894" s="239">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34" t="str">
        <f>IF(ISBLANK(INDEX('Policy Characteristics'!B:B,MATCH($C1895,'Policy Characteristics'!$C:$C,0))),"",INDEX('Policy Characteristics'!B:B,MATCH($C1895,'Policy Characteristics'!$C:$C,0)))</f>
        <v>Capital Cost Reduction</v>
      </c>
      <c r="C1895" s="76" t="str">
        <f t="shared" si="59"/>
        <v>RnD Industry Capital Cost Perc Reduction</v>
      </c>
      <c r="D1895" t="s">
        <v>1323</v>
      </c>
      <c r="E1895" s="88"/>
      <c r="F1895" s="78" t="s">
        <v>1348</v>
      </c>
      <c r="G1895" s="88"/>
      <c r="H1895" s="15">
        <v>1484</v>
      </c>
      <c r="I1895" s="247" t="s">
        <v>43</v>
      </c>
      <c r="J1895" s="236"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9">
        <f>IF(ISBLANK(INDEX('Policy Characteristics'!F:F,MATCH($C1895,'Policy Characteristics'!$C:$C,0))),"",INDEX('Policy Characteristics'!F:F,MATCH($C1895,'Policy Characteristics'!$C:$C,0)))</f>
        <v>0</v>
      </c>
      <c r="M1895" s="239">
        <f>IF(ISBLANK(INDEX('Policy Characteristics'!G:G,MATCH($C1895,'Policy Characteristics'!$C:$C,0))),"",INDEX('Policy Characteristics'!G:G,MATCH($C1895,'Policy Characteristics'!$C:$C,0)))</f>
        <v>0.4</v>
      </c>
      <c r="N1895" s="239">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34" t="str">
        <f>IF(ISBLANK(INDEX('Policy Characteristics'!B:B,MATCH($C1896,'Policy Characteristics'!$C:$C,0))),"",INDEX('Policy Characteristics'!B:B,MATCH($C1896,'Policy Characteristics'!$C:$C,0)))</f>
        <v>Capital Cost Reduction</v>
      </c>
      <c r="C1896" s="76" t="str">
        <f t="shared" si="59"/>
        <v>RnD Industry Capital Cost Perc Reduction</v>
      </c>
      <c r="D1896" t="s">
        <v>1324</v>
      </c>
      <c r="E1896" s="88"/>
      <c r="F1896" s="78" t="s">
        <v>1349</v>
      </c>
      <c r="G1896" s="88"/>
      <c r="H1896" s="15">
        <v>1485</v>
      </c>
      <c r="I1896" s="247" t="s">
        <v>43</v>
      </c>
      <c r="J1896" s="236"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9">
        <f>IF(ISBLANK(INDEX('Policy Characteristics'!F:F,MATCH($C1896,'Policy Characteristics'!$C:$C,0))),"",INDEX('Policy Characteristics'!F:F,MATCH($C1896,'Policy Characteristics'!$C:$C,0)))</f>
        <v>0</v>
      </c>
      <c r="M1896" s="239">
        <f>IF(ISBLANK(INDEX('Policy Characteristics'!G:G,MATCH($C1896,'Policy Characteristics'!$C:$C,0))),"",INDEX('Policy Characteristics'!G:G,MATCH($C1896,'Policy Characteristics'!$C:$C,0)))</f>
        <v>0.4</v>
      </c>
      <c r="N1896" s="239">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34" t="str">
        <f>IF(ISBLANK(INDEX('Policy Characteristics'!B:B,MATCH($C1897,'Policy Characteristics'!$C:$C,0))),"",INDEX('Policy Characteristics'!B:B,MATCH($C1897,'Policy Characteristics'!$C:$C,0)))</f>
        <v>Capital Cost Reduction</v>
      </c>
      <c r="C1897" s="76" t="str">
        <f t="shared" si="59"/>
        <v>RnD Industry Capital Cost Perc Reduction</v>
      </c>
      <c r="D1897" t="s">
        <v>1325</v>
      </c>
      <c r="E1897" s="88"/>
      <c r="F1897" s="78" t="s">
        <v>1350</v>
      </c>
      <c r="G1897" s="88"/>
      <c r="H1897" s="15">
        <v>1486</v>
      </c>
      <c r="I1897" s="247" t="s">
        <v>43</v>
      </c>
      <c r="J1897" s="236"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9">
        <f>IF(ISBLANK(INDEX('Policy Characteristics'!F:F,MATCH($C1897,'Policy Characteristics'!$C:$C,0))),"",INDEX('Policy Characteristics'!F:F,MATCH($C1897,'Policy Characteristics'!$C:$C,0)))</f>
        <v>0</v>
      </c>
      <c r="M1897" s="239">
        <f>IF(ISBLANK(INDEX('Policy Characteristics'!G:G,MATCH($C1897,'Policy Characteristics'!$C:$C,0))),"",INDEX('Policy Characteristics'!G:G,MATCH($C1897,'Policy Characteristics'!$C:$C,0)))</f>
        <v>0.4</v>
      </c>
      <c r="N1897" s="239">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34"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7" t="s">
        <v>43</v>
      </c>
      <c r="J1898" s="236"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9">
        <f>IF(ISBLANK(INDEX('Policy Characteristics'!F:F,MATCH($C1898,'Policy Characteristics'!$C:$C,0))),"",INDEX('Policy Characteristics'!F:F,MATCH($C1898,'Policy Characteristics'!$C:$C,0)))</f>
        <v>0</v>
      </c>
      <c r="M1898" s="239">
        <f>IF(ISBLANK(INDEX('Policy Characteristics'!G:G,MATCH($C1898,'Policy Characteristics'!$C:$C,0))),"",INDEX('Policy Characteristics'!G:G,MATCH($C1898,'Policy Characteristics'!$C:$C,0)))</f>
        <v>0.4</v>
      </c>
      <c r="N1898" s="239">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34"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7" t="s">
        <v>43</v>
      </c>
      <c r="J1899" s="236"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9">
        <f>IF(ISBLANK(INDEX('Policy Characteristics'!F:F,MATCH($C1899,'Policy Characteristics'!$C:$C,0))),"",INDEX('Policy Characteristics'!F:F,MATCH($C1899,'Policy Characteristics'!$C:$C,0)))</f>
        <v>0</v>
      </c>
      <c r="M1899" s="239">
        <f>IF(ISBLANK(INDEX('Policy Characteristics'!G:G,MATCH($C1899,'Policy Characteristics'!$C:$C,0))),"",INDEX('Policy Characteristics'!G:G,MATCH($C1899,'Policy Characteristics'!$C:$C,0)))</f>
        <v>0.4</v>
      </c>
      <c r="N1899" s="239">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34"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7" t="s">
        <v>43</v>
      </c>
      <c r="J1900" s="236"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9">
        <f>IF(ISBLANK(INDEX('Policy Characteristics'!F:F,MATCH($C1900,'Policy Characteristics'!$C:$C,0))),"",INDEX('Policy Characteristics'!F:F,MATCH($C1900,'Policy Characteristics'!$C:$C,0)))</f>
        <v>0</v>
      </c>
      <c r="M1900" s="239">
        <f>IF(ISBLANK(INDEX('Policy Characteristics'!G:G,MATCH($C1900,'Policy Characteristics'!$C:$C,0))),"",INDEX('Policy Characteristics'!G:G,MATCH($C1900,'Policy Characteristics'!$C:$C,0)))</f>
        <v>0.4</v>
      </c>
      <c r="N1900" s="239">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34"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7" t="s">
        <v>43</v>
      </c>
      <c r="J1901" s="236"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9">
        <f>IF(ISBLANK(INDEX('Policy Characteristics'!F:F,MATCH($C1901,'Policy Characteristics'!$C:$C,0))),"",INDEX('Policy Characteristics'!F:F,MATCH($C1901,'Policy Characteristics'!$C:$C,0)))</f>
        <v>0</v>
      </c>
      <c r="M1901" s="239">
        <f>IF(ISBLANK(INDEX('Policy Characteristics'!G:G,MATCH($C1901,'Policy Characteristics'!$C:$C,0))),"",INDEX('Policy Characteristics'!G:G,MATCH($C1901,'Policy Characteristics'!$C:$C,0)))</f>
        <v>0.4</v>
      </c>
      <c r="N1901" s="239">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34"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7" t="s">
        <v>43</v>
      </c>
      <c r="J1902" s="236"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9">
        <f>IF(ISBLANK(INDEX('Policy Characteristics'!F:F,MATCH($C1902,'Policy Characteristics'!$C:$C,0))),"",INDEX('Policy Characteristics'!F:F,MATCH($C1902,'Policy Characteristics'!$C:$C,0)))</f>
        <v>0</v>
      </c>
      <c r="M1902" s="239">
        <f>IF(ISBLANK(INDEX('Policy Characteristics'!G:G,MATCH($C1902,'Policy Characteristics'!$C:$C,0))),"",INDEX('Policy Characteristics'!G:G,MATCH($C1902,'Policy Characteristics'!$C:$C,0)))</f>
        <v>0.4</v>
      </c>
      <c r="N1902" s="239">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34"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7" t="s">
        <v>43</v>
      </c>
      <c r="J1903" s="236"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9">
        <f>IF(ISBLANK(INDEX('Policy Characteristics'!F:F,MATCH($C1903,'Policy Characteristics'!$C:$C,0))),"",INDEX('Policy Characteristics'!F:F,MATCH($C1903,'Policy Characteristics'!$C:$C,0)))</f>
        <v>0</v>
      </c>
      <c r="M1903" s="239">
        <f>IF(ISBLANK(INDEX('Policy Characteristics'!G:G,MATCH($C1903,'Policy Characteristics'!$C:$C,0))),"",INDEX('Policy Characteristics'!G:G,MATCH($C1903,'Policy Characteristics'!$C:$C,0)))</f>
        <v>0.4</v>
      </c>
      <c r="N1903" s="239">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34"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7" t="s">
        <v>43</v>
      </c>
      <c r="J1904" s="236"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9">
        <f>IF(ISBLANK(INDEX('Policy Characteristics'!F:F,MATCH($C1904,'Policy Characteristics'!$C:$C,0))),"",INDEX('Policy Characteristics'!F:F,MATCH($C1904,'Policy Characteristics'!$C:$C,0)))</f>
        <v>0</v>
      </c>
      <c r="M1904" s="239">
        <f>IF(ISBLANK(INDEX('Policy Characteristics'!G:G,MATCH($C1904,'Policy Characteristics'!$C:$C,0))),"",INDEX('Policy Characteristics'!G:G,MATCH($C1904,'Policy Characteristics'!$C:$C,0)))</f>
        <v>0.4</v>
      </c>
      <c r="N1904" s="239">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34" t="str">
        <f>IF(ISBLANK(INDEX('Policy Characteristics'!B:B,MATCH($C1905,'Policy Characteristics'!$C:$C,0))),"",INDEX('Policy Characteristics'!B:B,MATCH($C1905,'Policy Characteristics'!$C:$C,0)))</f>
        <v>Direct Air Capture</v>
      </c>
      <c r="C1905" s="143" t="s">
        <v>1042</v>
      </c>
      <c r="D1905" s="78"/>
      <c r="E1905" s="78"/>
      <c r="F1905" s="78"/>
      <c r="G1905" s="78"/>
      <c r="H1905" s="80">
        <v>525</v>
      </c>
      <c r="I1905" s="235" t="s">
        <v>43</v>
      </c>
      <c r="J1905" s="236"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9">
        <f>IF(ISBLANK(INDEX('Policy Characteristics'!F:F,MATCH($C1905,'Policy Characteristics'!$C:$C,0))),"",INDEX('Policy Characteristics'!F:F,MATCH($C1905,'Policy Characteristics'!$C:$C,0)))</f>
        <v>0</v>
      </c>
      <c r="M1905" s="239">
        <f>IF(ISBLANK(INDEX('Policy Characteristics'!G:G,MATCH($C1905,'Policy Characteristics'!$C:$C,0))),"",INDEX('Policy Characteristics'!G:G,MATCH($C1905,'Policy Characteristics'!$C:$C,0)))</f>
        <v>1</v>
      </c>
      <c r="N1905" s="239">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34" t="str">
        <f>IF(ISBLANK(INDEX('Policy Characteristics'!B:B,MATCH($C1906,'Policy Characteristics'!$C:$C,0))),"",INDEX('Policy Characteristics'!B:B,MATCH($C1906,'Policy Characteristics'!$C:$C,0)))</f>
        <v>Enhanced Rock Weathering</v>
      </c>
      <c r="C1906" s="143" t="s">
        <v>1909</v>
      </c>
      <c r="D1906" s="78"/>
      <c r="E1906" s="78"/>
      <c r="F1906" s="78"/>
      <c r="G1906" s="78"/>
      <c r="H1906" s="80">
        <v>2313</v>
      </c>
      <c r="I1906" s="235" t="s">
        <v>43</v>
      </c>
      <c r="J1906" s="236"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9">
        <f>IF(ISBLANK(INDEX('Policy Characteristics'!F:F,MATCH($C1906,'Policy Characteristics'!$C:$C,0))),"",INDEX('Policy Characteristics'!F:F,MATCH($C1906,'Policy Characteristics'!$C:$C,0)))</f>
        <v>0</v>
      </c>
      <c r="M1906" s="239">
        <f>IF(ISBLANK(INDEX('Policy Characteristics'!G:G,MATCH($C1906,'Policy Characteristics'!$C:$C,0))),"",INDEX('Policy Characteristics'!G:G,MATCH($C1906,'Policy Characteristics'!$C:$C,0)))</f>
        <v>1</v>
      </c>
      <c r="N1906" s="239">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34"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7" t="s">
        <v>43</v>
      </c>
      <c r="J1907" s="236"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9">
        <f>IF(ISBLANK(INDEX('Policy Characteristics'!F:F,MATCH($C1907,'Policy Characteristics'!$C:$C,0))),"",INDEX('Policy Characteristics'!F:F,MATCH($C1907,'Policy Characteristics'!$C:$C,0)))</f>
        <v>0</v>
      </c>
      <c r="M1907" s="239">
        <f>IF(ISBLANK(INDEX('Policy Characteristics'!G:G,MATCH($C1907,'Policy Characteristics'!$C:$C,0))),"",INDEX('Policy Characteristics'!G:G,MATCH($C1907,'Policy Characteristics'!$C:$C,0)))</f>
        <v>0.4</v>
      </c>
      <c r="N1907" s="239">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34"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7" t="s">
        <v>43</v>
      </c>
      <c r="J1908" s="236"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9">
        <f>IF(ISBLANK(INDEX('Policy Characteristics'!F:F,MATCH($C1908,'Policy Characteristics'!$C:$C,0))),"",INDEX('Policy Characteristics'!F:F,MATCH($C1908,'Policy Characteristics'!$C:$C,0)))</f>
        <v>0</v>
      </c>
      <c r="M1908" s="239">
        <f>IF(ISBLANK(INDEX('Policy Characteristics'!G:G,MATCH($C1908,'Policy Characteristics'!$C:$C,0))),"",INDEX('Policy Characteristics'!G:G,MATCH($C1908,'Policy Characteristics'!$C:$C,0)))</f>
        <v>0.4</v>
      </c>
      <c r="N1908" s="239">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34"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7" t="s">
        <v>44</v>
      </c>
      <c r="J1909" s="236"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9">
        <f>IF(ISBLANK(INDEX('Policy Characteristics'!F:F,MATCH($C1909,'Policy Characteristics'!$C:$C,0))),"",INDEX('Policy Characteristics'!F:F,MATCH($C1909,'Policy Characteristics'!$C:$C,0)))</f>
        <v>0</v>
      </c>
      <c r="M1909" s="239">
        <f>IF(ISBLANK(INDEX('Policy Characteristics'!G:G,MATCH($C1909,'Policy Characteristics'!$C:$C,0))),"",INDEX('Policy Characteristics'!G:G,MATCH($C1909,'Policy Characteristics'!$C:$C,0)))</f>
        <v>0.4</v>
      </c>
      <c r="N1909" s="239">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34"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7" t="s">
        <v>43</v>
      </c>
      <c r="J1910" s="236"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9">
        <f>IF(ISBLANK(INDEX('Policy Characteristics'!F:F,MATCH($C1910,'Policy Characteristics'!$C:$C,0))),"",INDEX('Policy Characteristics'!F:F,MATCH($C1910,'Policy Characteristics'!$C:$C,0)))</f>
        <v>0</v>
      </c>
      <c r="M1910" s="239">
        <f>IF(ISBLANK(INDEX('Policy Characteristics'!G:G,MATCH($C1910,'Policy Characteristics'!$C:$C,0))),"",INDEX('Policy Characteristics'!G:G,MATCH($C1910,'Policy Characteristics'!$C:$C,0)))</f>
        <v>0.4</v>
      </c>
      <c r="N1910" s="239">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34"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7" t="s">
        <v>43</v>
      </c>
      <c r="J1911" s="236"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9">
        <f>IF(ISBLANK(INDEX('Policy Characteristics'!F:F,MATCH($C1911,'Policy Characteristics'!$C:$C,0))),"",INDEX('Policy Characteristics'!F:F,MATCH($C1911,'Policy Characteristics'!$C:$C,0)))</f>
        <v>0</v>
      </c>
      <c r="M1911" s="239">
        <f>IF(ISBLANK(INDEX('Policy Characteristics'!G:G,MATCH($C1911,'Policy Characteristics'!$C:$C,0))),"",INDEX('Policy Characteristics'!G:G,MATCH($C1911,'Policy Characteristics'!$C:$C,0)))</f>
        <v>0.4</v>
      </c>
      <c r="N1911" s="239">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34"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7" t="s">
        <v>43</v>
      </c>
      <c r="J1912" s="236"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9">
        <f>IF(ISBLANK(INDEX('Policy Characteristics'!F:F,MATCH($C1912,'Policy Characteristics'!$C:$C,0))),"",INDEX('Policy Characteristics'!F:F,MATCH($C1912,'Policy Characteristics'!$C:$C,0)))</f>
        <v>0</v>
      </c>
      <c r="M1912" s="239">
        <f>IF(ISBLANK(INDEX('Policy Characteristics'!G:G,MATCH($C1912,'Policy Characteristics'!$C:$C,0))),"",INDEX('Policy Characteristics'!G:G,MATCH($C1912,'Policy Characteristics'!$C:$C,0)))</f>
        <v>0.4</v>
      </c>
      <c r="N1912" s="239">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34"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7" t="s">
        <v>43</v>
      </c>
      <c r="J1913" s="236"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9">
        <f>IF(ISBLANK(INDEX('Policy Characteristics'!F:F,MATCH($C1913,'Policy Characteristics'!$C:$C,0))),"",INDEX('Policy Characteristics'!F:F,MATCH($C1913,'Policy Characteristics'!$C:$C,0)))</f>
        <v>0</v>
      </c>
      <c r="M1913" s="239">
        <f>IF(ISBLANK(INDEX('Policy Characteristics'!G:G,MATCH($C1913,'Policy Characteristics'!$C:$C,0))),"",INDEX('Policy Characteristics'!G:G,MATCH($C1913,'Policy Characteristics'!$C:$C,0)))</f>
        <v>0.4</v>
      </c>
      <c r="N1913" s="239">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34"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7" t="s">
        <v>43</v>
      </c>
      <c r="J1914" s="236"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9">
        <f>IF(ISBLANK(INDEX('Policy Characteristics'!F:F,MATCH($C1914,'Policy Characteristics'!$C:$C,0))),"",INDEX('Policy Characteristics'!F:F,MATCH($C1914,'Policy Characteristics'!$C:$C,0)))</f>
        <v>0</v>
      </c>
      <c r="M1914" s="239">
        <f>IF(ISBLANK(INDEX('Policy Characteristics'!G:G,MATCH($C1914,'Policy Characteristics'!$C:$C,0))),"",INDEX('Policy Characteristics'!G:G,MATCH($C1914,'Policy Characteristics'!$C:$C,0)))</f>
        <v>0.4</v>
      </c>
      <c r="N1914" s="239">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34"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1663</v>
      </c>
      <c r="E1915" s="88"/>
      <c r="F1915" s="78" t="s">
        <v>1675</v>
      </c>
      <c r="G1915" s="88"/>
      <c r="H1915" s="15">
        <v>122</v>
      </c>
      <c r="I1915" s="247" t="s">
        <v>43</v>
      </c>
      <c r="J1915" s="236"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9">
        <f>IF(ISBLANK(INDEX('Policy Characteristics'!F:F,MATCH($C1915,'Policy Characteristics'!$C:$C,0))),"",INDEX('Policy Characteristics'!F:F,MATCH($C1915,'Policy Characteristics'!$C:$C,0)))</f>
        <v>0</v>
      </c>
      <c r="M1915" s="239">
        <f>IF(ISBLANK(INDEX('Policy Characteristics'!G:G,MATCH($C1915,'Policy Characteristics'!$C:$C,0))),"",INDEX('Policy Characteristics'!G:G,MATCH($C1915,'Policy Characteristics'!$C:$C,0)))</f>
        <v>0.4</v>
      </c>
      <c r="N1915" s="239">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34" t="str">
        <f>IF(ISBLANK(INDEX('Policy Characteristics'!B:B,MATCH($C1916,'Policy Characteristics'!$C:$C,0))),"",INDEX('Policy Characteristics'!B:B,MATCH($C1916,'Policy Characteristics'!$C:$C,0)))</f>
        <v>Fuel Use Reduction</v>
      </c>
      <c r="C1916" s="76" t="str">
        <f t="shared" si="62"/>
        <v>RnD Electricity Fuel Use Perc Reduction</v>
      </c>
      <c r="D1916" s="78" t="s">
        <v>1664</v>
      </c>
      <c r="E1916" s="88"/>
      <c r="F1916" s="78" t="s">
        <v>1676</v>
      </c>
      <c r="G1916" s="88"/>
      <c r="H1916" s="15">
        <v>123</v>
      </c>
      <c r="I1916" s="247" t="s">
        <v>43</v>
      </c>
      <c r="J1916" s="236"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9">
        <f>IF(ISBLANK(INDEX('Policy Characteristics'!F:F,MATCH($C1916,'Policy Characteristics'!$C:$C,0))),"",INDEX('Policy Characteristics'!F:F,MATCH($C1916,'Policy Characteristics'!$C:$C,0)))</f>
        <v>0</v>
      </c>
      <c r="M1916" s="239">
        <f>IF(ISBLANK(INDEX('Policy Characteristics'!G:G,MATCH($C1916,'Policy Characteristics'!$C:$C,0))),"",INDEX('Policy Characteristics'!G:G,MATCH($C1916,'Policy Characteristics'!$C:$C,0)))</f>
        <v>0.4</v>
      </c>
      <c r="N1916" s="239">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34"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1677</v>
      </c>
      <c r="G1917" s="88"/>
      <c r="H1917" s="15">
        <v>751</v>
      </c>
      <c r="I1917" s="247" t="s">
        <v>44</v>
      </c>
      <c r="J1917" s="236"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9">
        <f>IF(ISBLANK(INDEX('Policy Characteristics'!F:F,MATCH($C1917,'Policy Characteristics'!$C:$C,0))),"",INDEX('Policy Characteristics'!F:F,MATCH($C1917,'Policy Characteristics'!$C:$C,0)))</f>
        <v>0</v>
      </c>
      <c r="M1917" s="239">
        <f>IF(ISBLANK(INDEX('Policy Characteristics'!G:G,MATCH($C1917,'Policy Characteristics'!$C:$C,0))),"",INDEX('Policy Characteristics'!G:G,MATCH($C1917,'Policy Characteristics'!$C:$C,0)))</f>
        <v>0.4</v>
      </c>
      <c r="N1917" s="239">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34"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7" t="s">
        <v>44</v>
      </c>
      <c r="J1918" s="236"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9">
        <f>IF(ISBLANK(INDEX('Policy Characteristics'!F:F,MATCH($C1918,'Policy Characteristics'!$C:$C,0))),"",INDEX('Policy Characteristics'!F:F,MATCH($C1918,'Policy Characteristics'!$C:$C,0)))</f>
        <v>0</v>
      </c>
      <c r="M1918" s="239">
        <f>IF(ISBLANK(INDEX('Policy Characteristics'!G:G,MATCH($C1918,'Policy Characteristics'!$C:$C,0))),"",INDEX('Policy Characteristics'!G:G,MATCH($C1918,'Policy Characteristics'!$C:$C,0)))</f>
        <v>0.4</v>
      </c>
      <c r="N1918" s="239">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34"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7" t="s">
        <v>44</v>
      </c>
      <c r="J1919" s="236"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9">
        <f>IF(ISBLANK(INDEX('Policy Characteristics'!F:F,MATCH($C1919,'Policy Characteristics'!$C:$C,0))),"",INDEX('Policy Characteristics'!F:F,MATCH($C1919,'Policy Characteristics'!$C:$C,0)))</f>
        <v>0</v>
      </c>
      <c r="M1919" s="239">
        <f>IF(ISBLANK(INDEX('Policy Characteristics'!G:G,MATCH($C1919,'Policy Characteristics'!$C:$C,0))),"",INDEX('Policy Characteristics'!G:G,MATCH($C1919,'Policy Characteristics'!$C:$C,0)))</f>
        <v>0.4</v>
      </c>
      <c r="N1919" s="239">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34"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7" t="s">
        <v>44</v>
      </c>
      <c r="J1920" s="236"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9">
        <f>IF(ISBLANK(INDEX('Policy Characteristics'!F:F,MATCH($C1920,'Policy Characteristics'!$C:$C,0))),"",INDEX('Policy Characteristics'!F:F,MATCH($C1920,'Policy Characteristics'!$C:$C,0)))</f>
        <v>0</v>
      </c>
      <c r="M1920" s="239">
        <f>IF(ISBLANK(INDEX('Policy Characteristics'!G:G,MATCH($C1920,'Policy Characteristics'!$C:$C,0))),"",INDEX('Policy Characteristics'!G:G,MATCH($C1920,'Policy Characteristics'!$C:$C,0)))</f>
        <v>0.4</v>
      </c>
      <c r="N1920" s="239">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34"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7" t="s">
        <v>44</v>
      </c>
      <c r="J1921" s="236"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9">
        <f>IF(ISBLANK(INDEX('Policy Characteristics'!F:F,MATCH($C1921,'Policy Characteristics'!$C:$C,0))),"",INDEX('Policy Characteristics'!F:F,MATCH($C1921,'Policy Characteristics'!$C:$C,0)))</f>
        <v>0</v>
      </c>
      <c r="M1921" s="239">
        <f>IF(ISBLANK(INDEX('Policy Characteristics'!G:G,MATCH($C1921,'Policy Characteristics'!$C:$C,0))),"",INDEX('Policy Characteristics'!G:G,MATCH($C1921,'Policy Characteristics'!$C:$C,0)))</f>
        <v>0.4</v>
      </c>
      <c r="N1921" s="239">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34"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7" t="s">
        <v>43</v>
      </c>
      <c r="J1922" s="236"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9">
        <f>IF(ISBLANK(INDEX('Policy Characteristics'!F:F,MATCH($C1922,'Policy Characteristics'!$C:$C,0))),"",INDEX('Policy Characteristics'!F:F,MATCH($C1922,'Policy Characteristics'!$C:$C,0)))</f>
        <v>0</v>
      </c>
      <c r="M1922" s="239">
        <f>IF(ISBLANK(INDEX('Policy Characteristics'!G:G,MATCH($C1922,'Policy Characteristics'!$C:$C,0))),"",INDEX('Policy Characteristics'!G:G,MATCH($C1922,'Policy Characteristics'!$C:$C,0)))</f>
        <v>0.4</v>
      </c>
      <c r="N1922" s="239">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34"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1678</v>
      </c>
      <c r="G1923" s="88"/>
      <c r="H1923" s="15">
        <v>181</v>
      </c>
      <c r="I1923" s="247" t="s">
        <v>44</v>
      </c>
      <c r="J1923" s="236"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9">
        <f>IF(ISBLANK(INDEX('Policy Characteristics'!F:F,MATCH($C1923,'Policy Characteristics'!$C:$C,0))),"",INDEX('Policy Characteristics'!F:F,MATCH($C1923,'Policy Characteristics'!$C:$C,0)))</f>
        <v>0</v>
      </c>
      <c r="M1923" s="239">
        <f>IF(ISBLANK(INDEX('Policy Characteristics'!G:G,MATCH($C1923,'Policy Characteristics'!$C:$C,0))),"",INDEX('Policy Characteristics'!G:G,MATCH($C1923,'Policy Characteristics'!$C:$C,0)))</f>
        <v>0.4</v>
      </c>
      <c r="N1923" s="239">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34"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1679</v>
      </c>
      <c r="G1924" s="88"/>
      <c r="H1924" s="15">
        <v>755</v>
      </c>
      <c r="I1924" s="247" t="s">
        <v>43</v>
      </c>
      <c r="J1924" s="236"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9">
        <f>IF(ISBLANK(INDEX('Policy Characteristics'!F:F,MATCH($C1924,'Policy Characteristics'!$C:$C,0))),"",INDEX('Policy Characteristics'!F:F,MATCH($C1924,'Policy Characteristics'!$C:$C,0)))</f>
        <v>0</v>
      </c>
      <c r="M1924" s="239">
        <f>IF(ISBLANK(INDEX('Policy Characteristics'!G:G,MATCH($C1924,'Policy Characteristics'!$C:$C,0))),"",INDEX('Policy Characteristics'!G:G,MATCH($C1924,'Policy Characteristics'!$C:$C,0)))</f>
        <v>0.4</v>
      </c>
      <c r="N1924" s="239">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34"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7" t="s">
        <v>43</v>
      </c>
      <c r="J1925" s="236"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9">
        <f>IF(ISBLANK(INDEX('Policy Characteristics'!F:F,MATCH($C1925,'Policy Characteristics'!$C:$C,0))),"",INDEX('Policy Characteristics'!F:F,MATCH($C1925,'Policy Characteristics'!$C:$C,0)))</f>
        <v>0</v>
      </c>
      <c r="M1925" s="239">
        <f>IF(ISBLANK(INDEX('Policy Characteristics'!G:G,MATCH($C1925,'Policy Characteristics'!$C:$C,0))),"",INDEX('Policy Characteristics'!G:G,MATCH($C1925,'Policy Characteristics'!$C:$C,0)))</f>
        <v>0.4</v>
      </c>
      <c r="N1925" s="239">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34"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7" t="s">
        <v>43</v>
      </c>
      <c r="J1926" s="236"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9">
        <f>IF(ISBLANK(INDEX('Policy Characteristics'!F:F,MATCH($C1926,'Policy Characteristics'!$C:$C,0))),"",INDEX('Policy Characteristics'!F:F,MATCH($C1926,'Policy Characteristics'!$C:$C,0)))</f>
        <v>0</v>
      </c>
      <c r="M1926" s="239">
        <f>IF(ISBLANK(INDEX('Policy Characteristics'!G:G,MATCH($C1926,'Policy Characteristics'!$C:$C,0))),"",INDEX('Policy Characteristics'!G:G,MATCH($C1926,'Policy Characteristics'!$C:$C,0)))</f>
        <v>0.4</v>
      </c>
      <c r="N1926" s="239">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34"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7" t="s">
        <v>44</v>
      </c>
      <c r="J1927" s="236"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9">
        <f>IF(ISBLANK(INDEX('Policy Characteristics'!F:F,MATCH($C1927,'Policy Characteristics'!$C:$C,0))),"",INDEX('Policy Characteristics'!F:F,MATCH($C1927,'Policy Characteristics'!$C:$C,0)))</f>
        <v>0</v>
      </c>
      <c r="M1927" s="239">
        <f>IF(ISBLANK(INDEX('Policy Characteristics'!G:G,MATCH($C1927,'Policy Characteristics'!$C:$C,0))),"",INDEX('Policy Characteristics'!G:G,MATCH($C1927,'Policy Characteristics'!$C:$C,0)))</f>
        <v>0.4</v>
      </c>
      <c r="N1927" s="239">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34"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1680</v>
      </c>
      <c r="G1928" s="88"/>
      <c r="H1928" s="15">
        <v>1825</v>
      </c>
      <c r="I1928" s="247" t="s">
        <v>44</v>
      </c>
      <c r="J1928" s="236"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9">
        <f>IF(ISBLANK(INDEX('Policy Characteristics'!F:F,MATCH($C1928,'Policy Characteristics'!$C:$C,0))),"",INDEX('Policy Characteristics'!F:F,MATCH($C1928,'Policy Characteristics'!$C:$C,0)))</f>
        <v>0</v>
      </c>
      <c r="M1928" s="239">
        <f>IF(ISBLANK(INDEX('Policy Characteristics'!G:G,MATCH($C1928,'Policy Characteristics'!$C:$C,0))),"",INDEX('Policy Characteristics'!G:G,MATCH($C1928,'Policy Characteristics'!$C:$C,0)))</f>
        <v>0.4</v>
      </c>
      <c r="N1928" s="239">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34"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1681</v>
      </c>
      <c r="G1929" s="88"/>
      <c r="H1929" s="15">
        <v>1826</v>
      </c>
      <c r="I1929" s="247" t="s">
        <v>44</v>
      </c>
      <c r="J1929" s="236"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9">
        <f>IF(ISBLANK(INDEX('Policy Characteristics'!F:F,MATCH($C1929,'Policy Characteristics'!$C:$C,0))),"",INDEX('Policy Characteristics'!F:F,MATCH($C1929,'Policy Characteristics'!$C:$C,0)))</f>
        <v>0</v>
      </c>
      <c r="M1929" s="239">
        <f>IF(ISBLANK(INDEX('Policy Characteristics'!G:G,MATCH($C1929,'Policy Characteristics'!$C:$C,0))),"",INDEX('Policy Characteristics'!G:G,MATCH($C1929,'Policy Characteristics'!$C:$C,0)))</f>
        <v>0.4</v>
      </c>
      <c r="N1929" s="239">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34"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1682</v>
      </c>
      <c r="G1930" s="88"/>
      <c r="H1930" s="15">
        <v>1827</v>
      </c>
      <c r="I1930" s="247" t="s">
        <v>43</v>
      </c>
      <c r="J1930" s="236"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9">
        <f>IF(ISBLANK(INDEX('Policy Characteristics'!F:F,MATCH($C1930,'Policy Characteristics'!$C:$C,0))),"",INDEX('Policy Characteristics'!F:F,MATCH($C1930,'Policy Characteristics'!$C:$C,0)))</f>
        <v>0</v>
      </c>
      <c r="M1930" s="239">
        <f>IF(ISBLANK(INDEX('Policy Characteristics'!G:G,MATCH($C1930,'Policy Characteristics'!$C:$C,0))),"",INDEX('Policy Characteristics'!G:G,MATCH($C1930,'Policy Characteristics'!$C:$C,0)))</f>
        <v>0.4</v>
      </c>
      <c r="N1930" s="239">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34" t="str">
        <f>IF(ISBLANK(INDEX('Policy Characteristics'!B:B,MATCH($C1931,'Policy Characteristics'!$C:$C,0))),"",INDEX('Policy Characteristics'!B:B,MATCH($C1931,'Policy Characteristics'!$C:$C,0)))</f>
        <v>Fuel Use Reduction</v>
      </c>
      <c r="C1931" s="76" t="str">
        <f t="shared" si="62"/>
        <v>RnD Electricity Fuel Use Perc Reduction</v>
      </c>
      <c r="D1931" s="78" t="s">
        <v>1662</v>
      </c>
      <c r="E1931" s="88"/>
      <c r="F1931" s="78" t="s">
        <v>1683</v>
      </c>
      <c r="G1931" s="88"/>
      <c r="H1931" s="15">
        <v>1828</v>
      </c>
      <c r="I1931" s="247" t="s">
        <v>43</v>
      </c>
      <c r="J1931" s="236"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9">
        <f>IF(ISBLANK(INDEX('Policy Characteristics'!F:F,MATCH($C1931,'Policy Characteristics'!$C:$C,0))),"",INDEX('Policy Characteristics'!F:F,MATCH($C1931,'Policy Characteristics'!$C:$C,0)))</f>
        <v>0</v>
      </c>
      <c r="M1931" s="239">
        <f>IF(ISBLANK(INDEX('Policy Characteristics'!G:G,MATCH($C1931,'Policy Characteristics'!$C:$C,0))),"",INDEX('Policy Characteristics'!G:G,MATCH($C1931,'Policy Characteristics'!$C:$C,0)))</f>
        <v>0.4</v>
      </c>
      <c r="N1931" s="239">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34" t="str">
        <f>IF(ISBLANK(INDEX('Policy Characteristics'!B:B,MATCH($C1932,'Policy Characteristics'!$C:$C,0))),"",INDEX('Policy Characteristics'!B:B,MATCH($C1932,'Policy Characteristics'!$C:$C,0)))</f>
        <v>Fuel Use Reduction</v>
      </c>
      <c r="C1932" s="76" t="str">
        <f t="shared" si="62"/>
        <v>RnD Electricity Fuel Use Perc Reduction</v>
      </c>
      <c r="D1932" s="78" t="s">
        <v>1665</v>
      </c>
      <c r="E1932" s="88"/>
      <c r="F1932" s="78" t="s">
        <v>1684</v>
      </c>
      <c r="G1932" s="88"/>
      <c r="H1932" s="15">
        <v>1829</v>
      </c>
      <c r="I1932" s="247" t="s">
        <v>43</v>
      </c>
      <c r="J1932" s="236"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9">
        <f>IF(ISBLANK(INDEX('Policy Characteristics'!F:F,MATCH($C1932,'Policy Characteristics'!$C:$C,0))),"",INDEX('Policy Characteristics'!F:F,MATCH($C1932,'Policy Characteristics'!$C:$C,0)))</f>
        <v>0</v>
      </c>
      <c r="M1932" s="239">
        <f>IF(ISBLANK(INDEX('Policy Characteristics'!G:G,MATCH($C1932,'Policy Characteristics'!$C:$C,0))),"",INDEX('Policy Characteristics'!G:G,MATCH($C1932,'Policy Characteristics'!$C:$C,0)))</f>
        <v>0.4</v>
      </c>
      <c r="N1932" s="239">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34" t="str">
        <f>IF(ISBLANK(INDEX('Policy Characteristics'!B:B,MATCH($C1933,'Policy Characteristics'!$C:$C,0))),"",INDEX('Policy Characteristics'!B:B,MATCH($C1933,'Policy Characteristics'!$C:$C,0)))</f>
        <v>Fuel Use Reduction</v>
      </c>
      <c r="C1933" s="76" t="str">
        <f t="shared" si="62"/>
        <v>RnD Electricity Fuel Use Perc Reduction</v>
      </c>
      <c r="D1933" s="78" t="s">
        <v>1666</v>
      </c>
      <c r="E1933" s="88"/>
      <c r="F1933" s="78" t="s">
        <v>1685</v>
      </c>
      <c r="G1933" s="88"/>
      <c r="H1933" s="15">
        <v>1830</v>
      </c>
      <c r="I1933" s="247" t="s">
        <v>43</v>
      </c>
      <c r="J1933" s="236"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9">
        <f>IF(ISBLANK(INDEX('Policy Characteristics'!F:F,MATCH($C1933,'Policy Characteristics'!$C:$C,0))),"",INDEX('Policy Characteristics'!F:F,MATCH($C1933,'Policy Characteristics'!$C:$C,0)))</f>
        <v>0</v>
      </c>
      <c r="M1933" s="239">
        <f>IF(ISBLANK(INDEX('Policy Characteristics'!G:G,MATCH($C1933,'Policy Characteristics'!$C:$C,0))),"",INDEX('Policy Characteristics'!G:G,MATCH($C1933,'Policy Characteristics'!$C:$C,0)))</f>
        <v>0.4</v>
      </c>
      <c r="N1933" s="239">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34" t="str">
        <f>IF(ISBLANK(INDEX('Policy Characteristics'!B:B,MATCH($C1934,'Policy Characteristics'!$C:$C,0))),"",INDEX('Policy Characteristics'!B:B,MATCH($C1934,'Policy Characteristics'!$C:$C,0)))</f>
        <v>Fuel Use Reduction</v>
      </c>
      <c r="C1934" s="76" t="str">
        <f t="shared" si="62"/>
        <v>RnD Electricity Fuel Use Perc Reduction</v>
      </c>
      <c r="D1934" s="78" t="s">
        <v>1667</v>
      </c>
      <c r="E1934" s="88"/>
      <c r="F1934" s="78" t="s">
        <v>1686</v>
      </c>
      <c r="G1934" s="88"/>
      <c r="H1934" s="15">
        <v>1831</v>
      </c>
      <c r="I1934" s="247" t="s">
        <v>43</v>
      </c>
      <c r="J1934" s="236"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9">
        <f>IF(ISBLANK(INDEX('Policy Characteristics'!F:F,MATCH($C1934,'Policy Characteristics'!$C:$C,0))),"",INDEX('Policy Characteristics'!F:F,MATCH($C1934,'Policy Characteristics'!$C:$C,0)))</f>
        <v>0</v>
      </c>
      <c r="M1934" s="239">
        <f>IF(ISBLANK(INDEX('Policy Characteristics'!G:G,MATCH($C1934,'Policy Characteristics'!$C:$C,0))),"",INDEX('Policy Characteristics'!G:G,MATCH($C1934,'Policy Characteristics'!$C:$C,0)))</f>
        <v>0.4</v>
      </c>
      <c r="N1934" s="239">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34" t="str">
        <f>IF(ISBLANK(INDEX('Policy Characteristics'!B:B,MATCH($C1935,'Policy Characteristics'!$C:$C,0))),"",INDEX('Policy Characteristics'!B:B,MATCH($C1935,'Policy Characteristics'!$C:$C,0)))</f>
        <v>Fuel Use Reduction</v>
      </c>
      <c r="C1935" s="76" t="str">
        <f t="shared" si="62"/>
        <v>RnD Electricity Fuel Use Perc Reduction</v>
      </c>
      <c r="D1935" s="78" t="s">
        <v>1668</v>
      </c>
      <c r="E1935" s="88"/>
      <c r="F1935" s="78" t="s">
        <v>1687</v>
      </c>
      <c r="G1935" s="88"/>
      <c r="H1935" s="15">
        <v>1832</v>
      </c>
      <c r="I1935" s="247" t="s">
        <v>43</v>
      </c>
      <c r="J1935" s="236"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9">
        <f>IF(ISBLANK(INDEX('Policy Characteristics'!F:F,MATCH($C1935,'Policy Characteristics'!$C:$C,0))),"",INDEX('Policy Characteristics'!F:F,MATCH($C1935,'Policy Characteristics'!$C:$C,0)))</f>
        <v>0</v>
      </c>
      <c r="M1935" s="239">
        <f>IF(ISBLANK(INDEX('Policy Characteristics'!G:G,MATCH($C1935,'Policy Characteristics'!$C:$C,0))),"",INDEX('Policy Characteristics'!G:G,MATCH($C1935,'Policy Characteristics'!$C:$C,0)))</f>
        <v>0.4</v>
      </c>
      <c r="N1935" s="239">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34" t="str">
        <f>IF(ISBLANK(INDEX('Policy Characteristics'!B:B,MATCH($C1936,'Policy Characteristics'!$C:$C,0))),"",INDEX('Policy Characteristics'!B:B,MATCH($C1936,'Policy Characteristics'!$C:$C,0)))</f>
        <v>Fuel Use Reduction</v>
      </c>
      <c r="C1936" s="76" t="str">
        <f t="shared" si="62"/>
        <v>RnD Electricity Fuel Use Perc Reduction</v>
      </c>
      <c r="D1936" s="78" t="s">
        <v>1756</v>
      </c>
      <c r="E1936" s="88"/>
      <c r="F1936" s="78" t="s">
        <v>1758</v>
      </c>
      <c r="G1936" s="88"/>
      <c r="H1936" s="15">
        <v>1833</v>
      </c>
      <c r="I1936" s="247" t="s">
        <v>43</v>
      </c>
      <c r="J1936" s="236"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9">
        <f>IF(ISBLANK(INDEX('Policy Characteristics'!F:F,MATCH($C1936,'Policy Characteristics'!$C:$C,0))),"",INDEX('Policy Characteristics'!F:F,MATCH($C1936,'Policy Characteristics'!$C:$C,0)))</f>
        <v>0</v>
      </c>
      <c r="M1936" s="239">
        <f>IF(ISBLANK(INDEX('Policy Characteristics'!G:G,MATCH($C1936,'Policy Characteristics'!$C:$C,0))),"",INDEX('Policy Characteristics'!G:G,MATCH($C1936,'Policy Characteristics'!$C:$C,0)))</f>
        <v>0.4</v>
      </c>
      <c r="N1936" s="239">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34" t="str">
        <f>IF(ISBLANK(INDEX('Policy Characteristics'!B:B,MATCH($C1937,'Policy Characteristics'!$C:$C,0))),"",INDEX('Policy Characteristics'!B:B,MATCH($C1937,'Policy Characteristics'!$C:$C,0)))</f>
        <v>Fuel Use Reduction</v>
      </c>
      <c r="C1937" s="76" t="str">
        <f t="shared" si="62"/>
        <v>RnD Electricity Fuel Use Perc Reduction</v>
      </c>
      <c r="D1937" s="78" t="s">
        <v>1757</v>
      </c>
      <c r="E1937" s="88"/>
      <c r="F1937" s="78" t="s">
        <v>1759</v>
      </c>
      <c r="G1937" s="88"/>
      <c r="H1937" s="15">
        <v>2246</v>
      </c>
      <c r="I1937" s="247" t="s">
        <v>43</v>
      </c>
      <c r="J1937" s="236"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9">
        <f>IF(ISBLANK(INDEX('Policy Characteristics'!F:F,MATCH($C1937,'Policy Characteristics'!$C:$C,0))),"",INDEX('Policy Characteristics'!F:F,MATCH($C1937,'Policy Characteristics'!$C:$C,0)))</f>
        <v>0</v>
      </c>
      <c r="M1937" s="239">
        <f>IF(ISBLANK(INDEX('Policy Characteristics'!G:G,MATCH($C1937,'Policy Characteristics'!$C:$C,0))),"",INDEX('Policy Characteristics'!G:G,MATCH($C1937,'Policy Characteristics'!$C:$C,0)))</f>
        <v>0.4</v>
      </c>
      <c r="N1937" s="239">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34" t="str">
        <f>IF(ISBLANK(INDEX('Policy Characteristics'!B:B,MATCH($C1938,'Policy Characteristics'!$C:$C,0))),"",INDEX('Policy Characteristics'!B:B,MATCH($C1938,'Policy Characteristics'!$C:$C,0)))</f>
        <v>Fuel Use Reduction</v>
      </c>
      <c r="C1938" t="s">
        <v>294</v>
      </c>
      <c r="D1938" t="s">
        <v>1301</v>
      </c>
      <c r="E1938" s="88"/>
      <c r="F1938" s="78" t="s">
        <v>1328</v>
      </c>
      <c r="G1938" s="88"/>
      <c r="H1938" s="15">
        <v>1487</v>
      </c>
      <c r="I1938" s="247" t="s">
        <v>43</v>
      </c>
      <c r="J1938" s="236"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9">
        <f>IF(ISBLANK(INDEX('Policy Characteristics'!F:F,MATCH($C1938,'Policy Characteristics'!$C:$C,0))),"",INDEX('Policy Characteristics'!F:F,MATCH($C1938,'Policy Characteristics'!$C:$C,0)))</f>
        <v>0</v>
      </c>
      <c r="M1938" s="239">
        <f>IF(ISBLANK(INDEX('Policy Characteristics'!G:G,MATCH($C1938,'Policy Characteristics'!$C:$C,0))),"",INDEX('Policy Characteristics'!G:G,MATCH($C1938,'Policy Characteristics'!$C:$C,0)))</f>
        <v>0.4</v>
      </c>
      <c r="N1938" s="239">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34" t="str">
        <f>IF(ISBLANK(INDEX('Policy Characteristics'!B:B,MATCH($C1939,'Policy Characteristics'!$C:$C,0))),"",INDEX('Policy Characteristics'!B:B,MATCH($C1939,'Policy Characteristics'!$C:$C,0)))</f>
        <v>Fuel Use Reduction</v>
      </c>
      <c r="C1939" s="76" t="str">
        <f t="shared" ref="C1939:C1962" si="63">C$1938</f>
        <v>RnD Industry Fuel Use Perc Reduction</v>
      </c>
      <c r="D1939" t="s">
        <v>1302</v>
      </c>
      <c r="E1939" s="88"/>
      <c r="F1939" s="78" t="s">
        <v>1329</v>
      </c>
      <c r="G1939" s="88"/>
      <c r="H1939" s="15">
        <v>1488</v>
      </c>
      <c r="I1939" s="247" t="s">
        <v>43</v>
      </c>
      <c r="J1939" s="236"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9">
        <f>IF(ISBLANK(INDEX('Policy Characteristics'!F:F,MATCH($C1939,'Policy Characteristics'!$C:$C,0))),"",INDEX('Policy Characteristics'!F:F,MATCH($C1939,'Policy Characteristics'!$C:$C,0)))</f>
        <v>0</v>
      </c>
      <c r="M1939" s="239">
        <f>IF(ISBLANK(INDEX('Policy Characteristics'!G:G,MATCH($C1939,'Policy Characteristics'!$C:$C,0))),"",INDEX('Policy Characteristics'!G:G,MATCH($C1939,'Policy Characteristics'!$C:$C,0)))</f>
        <v>0.4</v>
      </c>
      <c r="N1939" s="239">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34" t="str">
        <f>IF(ISBLANK(INDEX('Policy Characteristics'!B:B,MATCH($C1940,'Policy Characteristics'!$C:$C,0))),"",INDEX('Policy Characteristics'!B:B,MATCH($C1940,'Policy Characteristics'!$C:$C,0)))</f>
        <v>Fuel Use Reduction</v>
      </c>
      <c r="C1940" s="76" t="str">
        <f t="shared" si="63"/>
        <v>RnD Industry Fuel Use Perc Reduction</v>
      </c>
      <c r="D1940" t="s">
        <v>1303</v>
      </c>
      <c r="E1940" s="88"/>
      <c r="F1940" s="78" t="s">
        <v>1330</v>
      </c>
      <c r="G1940" s="88"/>
      <c r="H1940" s="15">
        <v>1489</v>
      </c>
      <c r="I1940" s="247" t="s">
        <v>43</v>
      </c>
      <c r="J1940" s="236"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9">
        <f>IF(ISBLANK(INDEX('Policy Characteristics'!F:F,MATCH($C1940,'Policy Characteristics'!$C:$C,0))),"",INDEX('Policy Characteristics'!F:F,MATCH($C1940,'Policy Characteristics'!$C:$C,0)))</f>
        <v>0</v>
      </c>
      <c r="M1940" s="239">
        <f>IF(ISBLANK(INDEX('Policy Characteristics'!G:G,MATCH($C1940,'Policy Characteristics'!$C:$C,0))),"",INDEX('Policy Characteristics'!G:G,MATCH($C1940,'Policy Characteristics'!$C:$C,0)))</f>
        <v>0.4</v>
      </c>
      <c r="N1940" s="239">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34" t="str">
        <f>IF(ISBLANK(INDEX('Policy Characteristics'!B:B,MATCH($C1941,'Policy Characteristics'!$C:$C,0))),"",INDEX('Policy Characteristics'!B:B,MATCH($C1941,'Policy Characteristics'!$C:$C,0)))</f>
        <v>Fuel Use Reduction</v>
      </c>
      <c r="C1941" s="76" t="str">
        <f t="shared" si="63"/>
        <v>RnD Industry Fuel Use Perc Reduction</v>
      </c>
      <c r="D1941" t="s">
        <v>1304</v>
      </c>
      <c r="E1941" s="88"/>
      <c r="F1941" s="78" t="s">
        <v>1331</v>
      </c>
      <c r="G1941" s="88"/>
      <c r="H1941" s="15">
        <v>1490</v>
      </c>
      <c r="I1941" s="247" t="s">
        <v>43</v>
      </c>
      <c r="J1941" s="236"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9">
        <f>IF(ISBLANK(INDEX('Policy Characteristics'!F:F,MATCH($C1941,'Policy Characteristics'!$C:$C,0))),"",INDEX('Policy Characteristics'!F:F,MATCH($C1941,'Policy Characteristics'!$C:$C,0)))</f>
        <v>0</v>
      </c>
      <c r="M1941" s="239">
        <f>IF(ISBLANK(INDEX('Policy Characteristics'!G:G,MATCH($C1941,'Policy Characteristics'!$C:$C,0))),"",INDEX('Policy Characteristics'!G:G,MATCH($C1941,'Policy Characteristics'!$C:$C,0)))</f>
        <v>0.4</v>
      </c>
      <c r="N1941" s="239">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34" t="str">
        <f>IF(ISBLANK(INDEX('Policy Characteristics'!B:B,MATCH($C1942,'Policy Characteristics'!$C:$C,0))),"",INDEX('Policy Characteristics'!B:B,MATCH($C1942,'Policy Characteristics'!$C:$C,0)))</f>
        <v>Fuel Use Reduction</v>
      </c>
      <c r="C1942" s="76" t="str">
        <f t="shared" si="63"/>
        <v>RnD Industry Fuel Use Perc Reduction</v>
      </c>
      <c r="D1942" t="s">
        <v>1305</v>
      </c>
      <c r="E1942" s="88"/>
      <c r="F1942" s="78" t="s">
        <v>1332</v>
      </c>
      <c r="G1942" s="88"/>
      <c r="H1942" s="15">
        <v>1491</v>
      </c>
      <c r="I1942" s="247" t="s">
        <v>43</v>
      </c>
      <c r="J1942" s="236"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9">
        <f>IF(ISBLANK(INDEX('Policy Characteristics'!F:F,MATCH($C1942,'Policy Characteristics'!$C:$C,0))),"",INDEX('Policy Characteristics'!F:F,MATCH($C1942,'Policy Characteristics'!$C:$C,0)))</f>
        <v>0</v>
      </c>
      <c r="M1942" s="239">
        <f>IF(ISBLANK(INDEX('Policy Characteristics'!G:G,MATCH($C1942,'Policy Characteristics'!$C:$C,0))),"",INDEX('Policy Characteristics'!G:G,MATCH($C1942,'Policy Characteristics'!$C:$C,0)))</f>
        <v>0.4</v>
      </c>
      <c r="N1942" s="239">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34" t="str">
        <f>IF(ISBLANK(INDEX('Policy Characteristics'!B:B,MATCH($C1943,'Policy Characteristics'!$C:$C,0))),"",INDEX('Policy Characteristics'!B:B,MATCH($C1943,'Policy Characteristics'!$C:$C,0)))</f>
        <v>Fuel Use Reduction</v>
      </c>
      <c r="C1943" s="76" t="str">
        <f t="shared" si="63"/>
        <v>RnD Industry Fuel Use Perc Reduction</v>
      </c>
      <c r="D1943" t="s">
        <v>1306</v>
      </c>
      <c r="E1943" s="88"/>
      <c r="F1943" s="78" t="s">
        <v>1333</v>
      </c>
      <c r="G1943" s="88"/>
      <c r="H1943" s="15">
        <v>1492</v>
      </c>
      <c r="I1943" s="247" t="s">
        <v>43</v>
      </c>
      <c r="J1943" s="236"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9">
        <f>IF(ISBLANK(INDEX('Policy Characteristics'!F:F,MATCH($C1943,'Policy Characteristics'!$C:$C,0))),"",INDEX('Policy Characteristics'!F:F,MATCH($C1943,'Policy Characteristics'!$C:$C,0)))</f>
        <v>0</v>
      </c>
      <c r="M1943" s="239">
        <f>IF(ISBLANK(INDEX('Policy Characteristics'!G:G,MATCH($C1943,'Policy Characteristics'!$C:$C,0))),"",INDEX('Policy Characteristics'!G:G,MATCH($C1943,'Policy Characteristics'!$C:$C,0)))</f>
        <v>0.4</v>
      </c>
      <c r="N1943" s="239">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34" t="str">
        <f>IF(ISBLANK(INDEX('Policy Characteristics'!B:B,MATCH($C1944,'Policy Characteristics'!$C:$C,0))),"",INDEX('Policy Characteristics'!B:B,MATCH($C1944,'Policy Characteristics'!$C:$C,0)))</f>
        <v>Fuel Use Reduction</v>
      </c>
      <c r="C1944" s="76" t="str">
        <f t="shared" si="63"/>
        <v>RnD Industry Fuel Use Perc Reduction</v>
      </c>
      <c r="D1944" t="s">
        <v>1307</v>
      </c>
      <c r="E1944" s="88"/>
      <c r="F1944" s="78" t="s">
        <v>1334</v>
      </c>
      <c r="G1944" s="88"/>
      <c r="H1944" s="15">
        <v>1493</v>
      </c>
      <c r="I1944" s="247" t="s">
        <v>43</v>
      </c>
      <c r="J1944" s="236"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9">
        <f>IF(ISBLANK(INDEX('Policy Characteristics'!F:F,MATCH($C1944,'Policy Characteristics'!$C:$C,0))),"",INDEX('Policy Characteristics'!F:F,MATCH($C1944,'Policy Characteristics'!$C:$C,0)))</f>
        <v>0</v>
      </c>
      <c r="M1944" s="239">
        <f>IF(ISBLANK(INDEX('Policy Characteristics'!G:G,MATCH($C1944,'Policy Characteristics'!$C:$C,0))),"",INDEX('Policy Characteristics'!G:G,MATCH($C1944,'Policy Characteristics'!$C:$C,0)))</f>
        <v>0.4</v>
      </c>
      <c r="N1944" s="239">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34" t="str">
        <f>IF(ISBLANK(INDEX('Policy Characteristics'!B:B,MATCH($C1945,'Policy Characteristics'!$C:$C,0))),"",INDEX('Policy Characteristics'!B:B,MATCH($C1945,'Policy Characteristics'!$C:$C,0)))</f>
        <v>Fuel Use Reduction</v>
      </c>
      <c r="C1945" s="76" t="str">
        <f t="shared" si="63"/>
        <v>RnD Industry Fuel Use Perc Reduction</v>
      </c>
      <c r="D1945" t="s">
        <v>1308</v>
      </c>
      <c r="E1945" s="88"/>
      <c r="F1945" s="78" t="s">
        <v>1335</v>
      </c>
      <c r="G1945" s="88"/>
      <c r="H1945" s="15">
        <v>1494</v>
      </c>
      <c r="I1945" s="247" t="s">
        <v>43</v>
      </c>
      <c r="J1945" s="236"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9">
        <f>IF(ISBLANK(INDEX('Policy Characteristics'!F:F,MATCH($C1945,'Policy Characteristics'!$C:$C,0))),"",INDEX('Policy Characteristics'!F:F,MATCH($C1945,'Policy Characteristics'!$C:$C,0)))</f>
        <v>0</v>
      </c>
      <c r="M1945" s="239">
        <f>IF(ISBLANK(INDEX('Policy Characteristics'!G:G,MATCH($C1945,'Policy Characteristics'!$C:$C,0))),"",INDEX('Policy Characteristics'!G:G,MATCH($C1945,'Policy Characteristics'!$C:$C,0)))</f>
        <v>0.4</v>
      </c>
      <c r="N1945" s="239">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34" t="str">
        <f>IF(ISBLANK(INDEX('Policy Characteristics'!B:B,MATCH($C1946,'Policy Characteristics'!$C:$C,0))),"",INDEX('Policy Characteristics'!B:B,MATCH($C1946,'Policy Characteristics'!$C:$C,0)))</f>
        <v>Fuel Use Reduction</v>
      </c>
      <c r="C1946" s="76" t="str">
        <f t="shared" si="63"/>
        <v>RnD Industry Fuel Use Perc Reduction</v>
      </c>
      <c r="D1946" t="s">
        <v>1309</v>
      </c>
      <c r="E1946" s="88"/>
      <c r="F1946" s="78" t="s">
        <v>1336</v>
      </c>
      <c r="G1946" s="88"/>
      <c r="H1946" s="15">
        <v>1495</v>
      </c>
      <c r="I1946" s="247" t="s">
        <v>43</v>
      </c>
      <c r="J1946" s="236"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9">
        <f>IF(ISBLANK(INDEX('Policy Characteristics'!F:F,MATCH($C1946,'Policy Characteristics'!$C:$C,0))),"",INDEX('Policy Characteristics'!F:F,MATCH($C1946,'Policy Characteristics'!$C:$C,0)))</f>
        <v>0</v>
      </c>
      <c r="M1946" s="239">
        <f>IF(ISBLANK(INDEX('Policy Characteristics'!G:G,MATCH($C1946,'Policy Characteristics'!$C:$C,0))),"",INDEX('Policy Characteristics'!G:G,MATCH($C1946,'Policy Characteristics'!$C:$C,0)))</f>
        <v>0.4</v>
      </c>
      <c r="N1946" s="239">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34" t="str">
        <f>IF(ISBLANK(INDEX('Policy Characteristics'!B:B,MATCH($C1947,'Policy Characteristics'!$C:$C,0))),"",INDEX('Policy Characteristics'!B:B,MATCH($C1947,'Policy Characteristics'!$C:$C,0)))</f>
        <v>Fuel Use Reduction</v>
      </c>
      <c r="C1947" s="76" t="str">
        <f t="shared" si="63"/>
        <v>RnD Industry Fuel Use Perc Reduction</v>
      </c>
      <c r="D1947" t="s">
        <v>1310</v>
      </c>
      <c r="E1947" s="88"/>
      <c r="F1947" s="78" t="s">
        <v>324</v>
      </c>
      <c r="G1947" s="88"/>
      <c r="H1947" s="15">
        <v>1496</v>
      </c>
      <c r="I1947" s="247" t="s">
        <v>43</v>
      </c>
      <c r="J1947" s="236"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9">
        <f>IF(ISBLANK(INDEX('Policy Characteristics'!F:F,MATCH($C1947,'Policy Characteristics'!$C:$C,0))),"",INDEX('Policy Characteristics'!F:F,MATCH($C1947,'Policy Characteristics'!$C:$C,0)))</f>
        <v>0</v>
      </c>
      <c r="M1947" s="239">
        <f>IF(ISBLANK(INDEX('Policy Characteristics'!G:G,MATCH($C1947,'Policy Characteristics'!$C:$C,0))),"",INDEX('Policy Characteristics'!G:G,MATCH($C1947,'Policy Characteristics'!$C:$C,0)))</f>
        <v>0.4</v>
      </c>
      <c r="N1947" s="239">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34" t="str">
        <f>IF(ISBLANK(INDEX('Policy Characteristics'!B:B,MATCH($C1948,'Policy Characteristics'!$C:$C,0))),"",INDEX('Policy Characteristics'!B:B,MATCH($C1948,'Policy Characteristics'!$C:$C,0)))</f>
        <v>Fuel Use Reduction</v>
      </c>
      <c r="C1948" s="76" t="str">
        <f t="shared" si="63"/>
        <v>RnD Industry Fuel Use Perc Reduction</v>
      </c>
      <c r="D1948" t="s">
        <v>1311</v>
      </c>
      <c r="E1948" s="88"/>
      <c r="F1948" s="78" t="s">
        <v>1337</v>
      </c>
      <c r="G1948" s="88"/>
      <c r="H1948" s="15">
        <v>1497</v>
      </c>
      <c r="I1948" s="247" t="s">
        <v>43</v>
      </c>
      <c r="J1948" s="236"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9">
        <f>IF(ISBLANK(INDEX('Policy Characteristics'!F:F,MATCH($C1948,'Policy Characteristics'!$C:$C,0))),"",INDEX('Policy Characteristics'!F:F,MATCH($C1948,'Policy Characteristics'!$C:$C,0)))</f>
        <v>0</v>
      </c>
      <c r="M1948" s="239">
        <f>IF(ISBLANK(INDEX('Policy Characteristics'!G:G,MATCH($C1948,'Policy Characteristics'!$C:$C,0))),"",INDEX('Policy Characteristics'!G:G,MATCH($C1948,'Policy Characteristics'!$C:$C,0)))</f>
        <v>0.4</v>
      </c>
      <c r="N1948" s="239">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34" t="str">
        <f>IF(ISBLANK(INDEX('Policy Characteristics'!B:B,MATCH($C1949,'Policy Characteristics'!$C:$C,0))),"",INDEX('Policy Characteristics'!B:B,MATCH($C1949,'Policy Characteristics'!$C:$C,0)))</f>
        <v>Fuel Use Reduction</v>
      </c>
      <c r="C1949" s="76" t="str">
        <f t="shared" si="63"/>
        <v>RnD Industry Fuel Use Perc Reduction</v>
      </c>
      <c r="D1949" t="s">
        <v>1312</v>
      </c>
      <c r="E1949" s="88"/>
      <c r="F1949" s="78" t="s">
        <v>1338</v>
      </c>
      <c r="G1949" s="88"/>
      <c r="H1949" s="15">
        <v>1498</v>
      </c>
      <c r="I1949" s="247" t="s">
        <v>43</v>
      </c>
      <c r="J1949" s="236"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9">
        <f>IF(ISBLANK(INDEX('Policy Characteristics'!F:F,MATCH($C1949,'Policy Characteristics'!$C:$C,0))),"",INDEX('Policy Characteristics'!F:F,MATCH($C1949,'Policy Characteristics'!$C:$C,0)))</f>
        <v>0</v>
      </c>
      <c r="M1949" s="239">
        <f>IF(ISBLANK(INDEX('Policy Characteristics'!G:G,MATCH($C1949,'Policy Characteristics'!$C:$C,0))),"",INDEX('Policy Characteristics'!G:G,MATCH($C1949,'Policy Characteristics'!$C:$C,0)))</f>
        <v>0.4</v>
      </c>
      <c r="N1949" s="239">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34" t="str">
        <f>IF(ISBLANK(INDEX('Policy Characteristics'!B:B,MATCH($C1950,'Policy Characteristics'!$C:$C,0))),"",INDEX('Policy Characteristics'!B:B,MATCH($C1950,'Policy Characteristics'!$C:$C,0)))</f>
        <v>Fuel Use Reduction</v>
      </c>
      <c r="C1950" s="76" t="str">
        <f t="shared" si="63"/>
        <v>RnD Industry Fuel Use Perc Reduction</v>
      </c>
      <c r="D1950" t="s">
        <v>1313</v>
      </c>
      <c r="E1950" s="88"/>
      <c r="F1950" s="78" t="s">
        <v>1339</v>
      </c>
      <c r="G1950" s="88"/>
      <c r="H1950" s="15">
        <v>1499</v>
      </c>
      <c r="I1950" s="247" t="s">
        <v>43</v>
      </c>
      <c r="J1950" s="236"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9">
        <f>IF(ISBLANK(INDEX('Policy Characteristics'!F:F,MATCH($C1950,'Policy Characteristics'!$C:$C,0))),"",INDEX('Policy Characteristics'!F:F,MATCH($C1950,'Policy Characteristics'!$C:$C,0)))</f>
        <v>0</v>
      </c>
      <c r="M1950" s="239">
        <f>IF(ISBLANK(INDEX('Policy Characteristics'!G:G,MATCH($C1950,'Policy Characteristics'!$C:$C,0))),"",INDEX('Policy Characteristics'!G:G,MATCH($C1950,'Policy Characteristics'!$C:$C,0)))</f>
        <v>0.4</v>
      </c>
      <c r="N1950" s="239">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34" t="str">
        <f>IF(ISBLANK(INDEX('Policy Characteristics'!B:B,MATCH($C1951,'Policy Characteristics'!$C:$C,0))),"",INDEX('Policy Characteristics'!B:B,MATCH($C1951,'Policy Characteristics'!$C:$C,0)))</f>
        <v>Fuel Use Reduction</v>
      </c>
      <c r="C1951" s="76" t="str">
        <f t="shared" si="63"/>
        <v>RnD Industry Fuel Use Perc Reduction</v>
      </c>
      <c r="D1951" t="s">
        <v>1314</v>
      </c>
      <c r="E1951" s="88"/>
      <c r="F1951" s="78" t="s">
        <v>323</v>
      </c>
      <c r="G1951" s="88"/>
      <c r="H1951" s="15">
        <v>1500</v>
      </c>
      <c r="I1951" s="247" t="s">
        <v>43</v>
      </c>
      <c r="J1951" s="236"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9">
        <f>IF(ISBLANK(INDEX('Policy Characteristics'!F:F,MATCH($C1951,'Policy Characteristics'!$C:$C,0))),"",INDEX('Policy Characteristics'!F:F,MATCH($C1951,'Policy Characteristics'!$C:$C,0)))</f>
        <v>0</v>
      </c>
      <c r="M1951" s="239">
        <f>IF(ISBLANK(INDEX('Policy Characteristics'!G:G,MATCH($C1951,'Policy Characteristics'!$C:$C,0))),"",INDEX('Policy Characteristics'!G:G,MATCH($C1951,'Policy Characteristics'!$C:$C,0)))</f>
        <v>0.4</v>
      </c>
      <c r="N1951" s="239">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34" t="str">
        <f>IF(ISBLANK(INDEX('Policy Characteristics'!B:B,MATCH($C1952,'Policy Characteristics'!$C:$C,0))),"",INDEX('Policy Characteristics'!B:B,MATCH($C1952,'Policy Characteristics'!$C:$C,0)))</f>
        <v>Fuel Use Reduction</v>
      </c>
      <c r="C1952" s="76" t="str">
        <f t="shared" si="63"/>
        <v>RnD Industry Fuel Use Perc Reduction</v>
      </c>
      <c r="D1952" t="s">
        <v>1315</v>
      </c>
      <c r="E1952" s="88"/>
      <c r="F1952" s="78" t="s">
        <v>1340</v>
      </c>
      <c r="G1952" s="88"/>
      <c r="H1952" s="15">
        <v>1501</v>
      </c>
      <c r="I1952" s="247" t="s">
        <v>43</v>
      </c>
      <c r="J1952" s="236"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9">
        <f>IF(ISBLANK(INDEX('Policy Characteristics'!F:F,MATCH($C1952,'Policy Characteristics'!$C:$C,0))),"",INDEX('Policy Characteristics'!F:F,MATCH($C1952,'Policy Characteristics'!$C:$C,0)))</f>
        <v>0</v>
      </c>
      <c r="M1952" s="239">
        <f>IF(ISBLANK(INDEX('Policy Characteristics'!G:G,MATCH($C1952,'Policy Characteristics'!$C:$C,0))),"",INDEX('Policy Characteristics'!G:G,MATCH($C1952,'Policy Characteristics'!$C:$C,0)))</f>
        <v>0.4</v>
      </c>
      <c r="N1952" s="239">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34" t="str">
        <f>IF(ISBLANK(INDEX('Policy Characteristics'!B:B,MATCH($C1953,'Policy Characteristics'!$C:$C,0))),"",INDEX('Policy Characteristics'!B:B,MATCH($C1953,'Policy Characteristics'!$C:$C,0)))</f>
        <v>Fuel Use Reduction</v>
      </c>
      <c r="C1953" s="76" t="str">
        <f t="shared" si="63"/>
        <v>RnD Industry Fuel Use Perc Reduction</v>
      </c>
      <c r="D1953" t="s">
        <v>1316</v>
      </c>
      <c r="E1953" s="88"/>
      <c r="F1953" s="78" t="s">
        <v>1341</v>
      </c>
      <c r="G1953" s="88"/>
      <c r="H1953" s="15">
        <v>1502</v>
      </c>
      <c r="I1953" s="247" t="s">
        <v>43</v>
      </c>
      <c r="J1953" s="236"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9">
        <f>IF(ISBLANK(INDEX('Policy Characteristics'!F:F,MATCH($C1953,'Policy Characteristics'!$C:$C,0))),"",INDEX('Policy Characteristics'!F:F,MATCH($C1953,'Policy Characteristics'!$C:$C,0)))</f>
        <v>0</v>
      </c>
      <c r="M1953" s="239">
        <f>IF(ISBLANK(INDEX('Policy Characteristics'!G:G,MATCH($C1953,'Policy Characteristics'!$C:$C,0))),"",INDEX('Policy Characteristics'!G:G,MATCH($C1953,'Policy Characteristics'!$C:$C,0)))</f>
        <v>0.4</v>
      </c>
      <c r="N1953" s="239">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34" t="str">
        <f>IF(ISBLANK(INDEX('Policy Characteristics'!B:B,MATCH($C1954,'Policy Characteristics'!$C:$C,0))),"",INDEX('Policy Characteristics'!B:B,MATCH($C1954,'Policy Characteristics'!$C:$C,0)))</f>
        <v>Fuel Use Reduction</v>
      </c>
      <c r="C1954" s="76" t="str">
        <f t="shared" si="63"/>
        <v>RnD Industry Fuel Use Perc Reduction</v>
      </c>
      <c r="D1954" t="s">
        <v>1317</v>
      </c>
      <c r="E1954" s="88"/>
      <c r="F1954" s="78" t="s">
        <v>1342</v>
      </c>
      <c r="G1954" s="88"/>
      <c r="H1954" s="15">
        <v>1503</v>
      </c>
      <c r="I1954" s="247" t="s">
        <v>43</v>
      </c>
      <c r="J1954" s="236"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9">
        <f>IF(ISBLANK(INDEX('Policy Characteristics'!F:F,MATCH($C1954,'Policy Characteristics'!$C:$C,0))),"",INDEX('Policy Characteristics'!F:F,MATCH($C1954,'Policy Characteristics'!$C:$C,0)))</f>
        <v>0</v>
      </c>
      <c r="M1954" s="239">
        <f>IF(ISBLANK(INDEX('Policy Characteristics'!G:G,MATCH($C1954,'Policy Characteristics'!$C:$C,0))),"",INDEX('Policy Characteristics'!G:G,MATCH($C1954,'Policy Characteristics'!$C:$C,0)))</f>
        <v>0.4</v>
      </c>
      <c r="N1954" s="239">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34" t="str">
        <f>IF(ISBLANK(INDEX('Policy Characteristics'!B:B,MATCH($C1955,'Policy Characteristics'!$C:$C,0))),"",INDEX('Policy Characteristics'!B:B,MATCH($C1955,'Policy Characteristics'!$C:$C,0)))</f>
        <v>Fuel Use Reduction</v>
      </c>
      <c r="C1955" s="76" t="str">
        <f t="shared" si="63"/>
        <v>RnD Industry Fuel Use Perc Reduction</v>
      </c>
      <c r="D1955" t="s">
        <v>1318</v>
      </c>
      <c r="E1955" s="88"/>
      <c r="F1955" s="78" t="s">
        <v>1343</v>
      </c>
      <c r="G1955" s="88"/>
      <c r="H1955" s="15">
        <v>1504</v>
      </c>
      <c r="I1955" s="247" t="s">
        <v>43</v>
      </c>
      <c r="J1955" s="236"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9">
        <f>IF(ISBLANK(INDEX('Policy Characteristics'!F:F,MATCH($C1955,'Policy Characteristics'!$C:$C,0))),"",INDEX('Policy Characteristics'!F:F,MATCH($C1955,'Policy Characteristics'!$C:$C,0)))</f>
        <v>0</v>
      </c>
      <c r="M1955" s="239">
        <f>IF(ISBLANK(INDEX('Policy Characteristics'!G:G,MATCH($C1955,'Policy Characteristics'!$C:$C,0))),"",INDEX('Policy Characteristics'!G:G,MATCH($C1955,'Policy Characteristics'!$C:$C,0)))</f>
        <v>0.4</v>
      </c>
      <c r="N1955" s="239">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34" t="str">
        <f>IF(ISBLANK(INDEX('Policy Characteristics'!B:B,MATCH($C1956,'Policy Characteristics'!$C:$C,0))),"",INDEX('Policy Characteristics'!B:B,MATCH($C1956,'Policy Characteristics'!$C:$C,0)))</f>
        <v>Fuel Use Reduction</v>
      </c>
      <c r="C1956" s="76" t="str">
        <f t="shared" si="63"/>
        <v>RnD Industry Fuel Use Perc Reduction</v>
      </c>
      <c r="D1956" t="s">
        <v>1319</v>
      </c>
      <c r="E1956" s="88"/>
      <c r="F1956" s="78" t="s">
        <v>1344</v>
      </c>
      <c r="G1956" s="88"/>
      <c r="H1956" s="15">
        <v>1505</v>
      </c>
      <c r="I1956" s="247" t="s">
        <v>43</v>
      </c>
      <c r="J1956" s="236"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9">
        <f>IF(ISBLANK(INDEX('Policy Characteristics'!F:F,MATCH($C1956,'Policy Characteristics'!$C:$C,0))),"",INDEX('Policy Characteristics'!F:F,MATCH($C1956,'Policy Characteristics'!$C:$C,0)))</f>
        <v>0</v>
      </c>
      <c r="M1956" s="239">
        <f>IF(ISBLANK(INDEX('Policy Characteristics'!G:G,MATCH($C1956,'Policy Characteristics'!$C:$C,0))),"",INDEX('Policy Characteristics'!G:G,MATCH($C1956,'Policy Characteristics'!$C:$C,0)))</f>
        <v>0.4</v>
      </c>
      <c r="N1956" s="239">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34" t="str">
        <f>IF(ISBLANK(INDEX('Policy Characteristics'!B:B,MATCH($C1957,'Policy Characteristics'!$C:$C,0))),"",INDEX('Policy Characteristics'!B:B,MATCH($C1957,'Policy Characteristics'!$C:$C,0)))</f>
        <v>Fuel Use Reduction</v>
      </c>
      <c r="C1957" s="76" t="str">
        <f t="shared" si="63"/>
        <v>RnD Industry Fuel Use Perc Reduction</v>
      </c>
      <c r="D1957" t="s">
        <v>1320</v>
      </c>
      <c r="E1957" s="88"/>
      <c r="F1957" s="78" t="s">
        <v>1345</v>
      </c>
      <c r="G1957" s="88"/>
      <c r="H1957" s="15">
        <v>1506</v>
      </c>
      <c r="I1957" s="247" t="s">
        <v>43</v>
      </c>
      <c r="J1957" s="236"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9">
        <f>IF(ISBLANK(INDEX('Policy Characteristics'!F:F,MATCH($C1957,'Policy Characteristics'!$C:$C,0))),"",INDEX('Policy Characteristics'!F:F,MATCH($C1957,'Policy Characteristics'!$C:$C,0)))</f>
        <v>0</v>
      </c>
      <c r="M1957" s="239">
        <f>IF(ISBLANK(INDEX('Policy Characteristics'!G:G,MATCH($C1957,'Policy Characteristics'!$C:$C,0))),"",INDEX('Policy Characteristics'!G:G,MATCH($C1957,'Policy Characteristics'!$C:$C,0)))</f>
        <v>0.4</v>
      </c>
      <c r="N1957" s="239">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34" t="str">
        <f>IF(ISBLANK(INDEX('Policy Characteristics'!B:B,MATCH($C1958,'Policy Characteristics'!$C:$C,0))),"",INDEX('Policy Characteristics'!B:B,MATCH($C1958,'Policy Characteristics'!$C:$C,0)))</f>
        <v>Fuel Use Reduction</v>
      </c>
      <c r="C1958" s="76" t="str">
        <f t="shared" si="63"/>
        <v>RnD Industry Fuel Use Perc Reduction</v>
      </c>
      <c r="D1958" t="s">
        <v>1321</v>
      </c>
      <c r="E1958" s="88"/>
      <c r="F1958" s="78" t="s">
        <v>1346</v>
      </c>
      <c r="G1958" s="88"/>
      <c r="H1958" s="15">
        <v>1507</v>
      </c>
      <c r="I1958" s="247" t="s">
        <v>43</v>
      </c>
      <c r="J1958" s="236"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9">
        <f>IF(ISBLANK(INDEX('Policy Characteristics'!F:F,MATCH($C1958,'Policy Characteristics'!$C:$C,0))),"",INDEX('Policy Characteristics'!F:F,MATCH($C1958,'Policy Characteristics'!$C:$C,0)))</f>
        <v>0</v>
      </c>
      <c r="M1958" s="239">
        <f>IF(ISBLANK(INDEX('Policy Characteristics'!G:G,MATCH($C1958,'Policy Characteristics'!$C:$C,0))),"",INDEX('Policy Characteristics'!G:G,MATCH($C1958,'Policy Characteristics'!$C:$C,0)))</f>
        <v>0.4</v>
      </c>
      <c r="N1958" s="239">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34" t="str">
        <f>IF(ISBLANK(INDEX('Policy Characteristics'!B:B,MATCH($C1959,'Policy Characteristics'!$C:$C,0))),"",INDEX('Policy Characteristics'!B:B,MATCH($C1959,'Policy Characteristics'!$C:$C,0)))</f>
        <v>Fuel Use Reduction</v>
      </c>
      <c r="C1959" s="76" t="str">
        <f t="shared" si="63"/>
        <v>RnD Industry Fuel Use Perc Reduction</v>
      </c>
      <c r="D1959" t="s">
        <v>1322</v>
      </c>
      <c r="E1959" s="88"/>
      <c r="F1959" s="78" t="s">
        <v>1347</v>
      </c>
      <c r="G1959" s="88"/>
      <c r="H1959" s="15">
        <v>1508</v>
      </c>
      <c r="I1959" s="247" t="s">
        <v>43</v>
      </c>
      <c r="J1959" s="236"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9">
        <f>IF(ISBLANK(INDEX('Policy Characteristics'!F:F,MATCH($C1959,'Policy Characteristics'!$C:$C,0))),"",INDEX('Policy Characteristics'!F:F,MATCH($C1959,'Policy Characteristics'!$C:$C,0)))</f>
        <v>0</v>
      </c>
      <c r="M1959" s="239">
        <f>IF(ISBLANK(INDEX('Policy Characteristics'!G:G,MATCH($C1959,'Policy Characteristics'!$C:$C,0))),"",INDEX('Policy Characteristics'!G:G,MATCH($C1959,'Policy Characteristics'!$C:$C,0)))</f>
        <v>0.4</v>
      </c>
      <c r="N1959" s="239">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34" t="str">
        <f>IF(ISBLANK(INDEX('Policy Characteristics'!B:B,MATCH($C1960,'Policy Characteristics'!$C:$C,0))),"",INDEX('Policy Characteristics'!B:B,MATCH($C1960,'Policy Characteristics'!$C:$C,0)))</f>
        <v>Fuel Use Reduction</v>
      </c>
      <c r="C1960" s="76" t="str">
        <f t="shared" si="63"/>
        <v>RnD Industry Fuel Use Perc Reduction</v>
      </c>
      <c r="D1960" t="s">
        <v>1323</v>
      </c>
      <c r="E1960" s="88"/>
      <c r="F1960" s="78" t="s">
        <v>1348</v>
      </c>
      <c r="G1960" s="88"/>
      <c r="H1960" s="15">
        <v>1509</v>
      </c>
      <c r="I1960" s="247" t="s">
        <v>43</v>
      </c>
      <c r="J1960" s="236"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9">
        <f>IF(ISBLANK(INDEX('Policy Characteristics'!F:F,MATCH($C1960,'Policy Characteristics'!$C:$C,0))),"",INDEX('Policy Characteristics'!F:F,MATCH($C1960,'Policy Characteristics'!$C:$C,0)))</f>
        <v>0</v>
      </c>
      <c r="M1960" s="239">
        <f>IF(ISBLANK(INDEX('Policy Characteristics'!G:G,MATCH($C1960,'Policy Characteristics'!$C:$C,0))),"",INDEX('Policy Characteristics'!G:G,MATCH($C1960,'Policy Characteristics'!$C:$C,0)))</f>
        <v>0.4</v>
      </c>
      <c r="N1960" s="239">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34" t="str">
        <f>IF(ISBLANK(INDEX('Policy Characteristics'!B:B,MATCH($C1961,'Policy Characteristics'!$C:$C,0))),"",INDEX('Policy Characteristics'!B:B,MATCH($C1961,'Policy Characteristics'!$C:$C,0)))</f>
        <v>Fuel Use Reduction</v>
      </c>
      <c r="C1961" s="76" t="str">
        <f t="shared" si="63"/>
        <v>RnD Industry Fuel Use Perc Reduction</v>
      </c>
      <c r="D1961" t="s">
        <v>1324</v>
      </c>
      <c r="E1961" s="88"/>
      <c r="F1961" s="78" t="s">
        <v>1349</v>
      </c>
      <c r="G1961" s="88"/>
      <c r="H1961" s="15">
        <v>1510</v>
      </c>
      <c r="I1961" s="247" t="s">
        <v>43</v>
      </c>
      <c r="J1961" s="236"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9">
        <f>IF(ISBLANK(INDEX('Policy Characteristics'!F:F,MATCH($C1961,'Policy Characteristics'!$C:$C,0))),"",INDEX('Policy Characteristics'!F:F,MATCH($C1961,'Policy Characteristics'!$C:$C,0)))</f>
        <v>0</v>
      </c>
      <c r="M1961" s="239">
        <f>IF(ISBLANK(INDEX('Policy Characteristics'!G:G,MATCH($C1961,'Policy Characteristics'!$C:$C,0))),"",INDEX('Policy Characteristics'!G:G,MATCH($C1961,'Policy Characteristics'!$C:$C,0)))</f>
        <v>0.4</v>
      </c>
      <c r="N1961" s="239">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34" t="str">
        <f>IF(ISBLANK(INDEX('Policy Characteristics'!B:B,MATCH($C1962,'Policy Characteristics'!$C:$C,0))),"",INDEX('Policy Characteristics'!B:B,MATCH($C1962,'Policy Characteristics'!$C:$C,0)))</f>
        <v>Fuel Use Reduction</v>
      </c>
      <c r="C1962" s="76" t="str">
        <f t="shared" si="63"/>
        <v>RnD Industry Fuel Use Perc Reduction</v>
      </c>
      <c r="D1962" t="s">
        <v>1325</v>
      </c>
      <c r="E1962" s="88"/>
      <c r="F1962" s="78" t="s">
        <v>1350</v>
      </c>
      <c r="G1962" s="88"/>
      <c r="H1962" s="15">
        <v>1511</v>
      </c>
      <c r="I1962" s="247" t="s">
        <v>43</v>
      </c>
      <c r="J1962" s="236"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9">
        <f>IF(ISBLANK(INDEX('Policy Characteristics'!F:F,MATCH($C1962,'Policy Characteristics'!$C:$C,0))),"",INDEX('Policy Characteristics'!F:F,MATCH($C1962,'Policy Characteristics'!$C:$C,0)))</f>
        <v>0</v>
      </c>
      <c r="M1962" s="239">
        <f>IF(ISBLANK(INDEX('Policy Characteristics'!G:G,MATCH($C1962,'Policy Characteristics'!$C:$C,0))),"",INDEX('Policy Characteristics'!G:G,MATCH($C1962,'Policy Characteristics'!$C:$C,0)))</f>
        <v>0.4</v>
      </c>
      <c r="N1962" s="239">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34"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7" t="s">
        <v>43</v>
      </c>
      <c r="J1963" s="236"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9">
        <f>IF(ISBLANK(INDEX('Policy Characteristics'!F:F,MATCH($C1963,'Policy Characteristics'!$C:$C,0))),"",INDEX('Policy Characteristics'!F:F,MATCH($C1963,'Policy Characteristics'!$C:$C,0)))</f>
        <v>0</v>
      </c>
      <c r="M1963" s="239">
        <f>IF(ISBLANK(INDEX('Policy Characteristics'!G:G,MATCH($C1963,'Policy Characteristics'!$C:$C,0))),"",INDEX('Policy Characteristics'!G:G,MATCH($C1963,'Policy Characteristics'!$C:$C,0)))</f>
        <v>0.4</v>
      </c>
      <c r="N1963" s="239">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34"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7" t="s">
        <v>43</v>
      </c>
      <c r="J1964" s="236"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9">
        <f>IF(ISBLANK(INDEX('Policy Characteristics'!F:F,MATCH($C1964,'Policy Characteristics'!$C:$C,0))),"",INDEX('Policy Characteristics'!F:F,MATCH($C1964,'Policy Characteristics'!$C:$C,0)))</f>
        <v>0</v>
      </c>
      <c r="M1964" s="239">
        <f>IF(ISBLANK(INDEX('Policy Characteristics'!G:G,MATCH($C1964,'Policy Characteristics'!$C:$C,0))),"",INDEX('Policy Characteristics'!G:G,MATCH($C1964,'Policy Characteristics'!$C:$C,0)))</f>
        <v>0.4</v>
      </c>
      <c r="N1964" s="239">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34"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7" t="s">
        <v>43</v>
      </c>
      <c r="J1965" s="236"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9">
        <f>IF(ISBLANK(INDEX('Policy Characteristics'!F:F,MATCH($C1965,'Policy Characteristics'!$C:$C,0))),"",INDEX('Policy Characteristics'!F:F,MATCH($C1965,'Policy Characteristics'!$C:$C,0)))</f>
        <v>0</v>
      </c>
      <c r="M1965" s="239">
        <f>IF(ISBLANK(INDEX('Policy Characteristics'!G:G,MATCH($C1965,'Policy Characteristics'!$C:$C,0))),"",INDEX('Policy Characteristics'!G:G,MATCH($C1965,'Policy Characteristics'!$C:$C,0)))</f>
        <v>0.4</v>
      </c>
      <c r="N1965" s="239">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34"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7" t="s">
        <v>43</v>
      </c>
      <c r="J1966" s="236"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9">
        <f>IF(ISBLANK(INDEX('Policy Characteristics'!F:F,MATCH($C1966,'Policy Characteristics'!$C:$C,0))),"",INDEX('Policy Characteristics'!F:F,MATCH($C1966,'Policy Characteristics'!$C:$C,0)))</f>
        <v>0</v>
      </c>
      <c r="M1966" s="239">
        <f>IF(ISBLANK(INDEX('Policy Characteristics'!G:G,MATCH($C1966,'Policy Characteristics'!$C:$C,0))),"",INDEX('Policy Characteristics'!G:G,MATCH($C1966,'Policy Characteristics'!$C:$C,0)))</f>
        <v>0.4</v>
      </c>
      <c r="N1966" s="239">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34"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7" t="s">
        <v>43</v>
      </c>
      <c r="J1967" s="236"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9">
        <f>IF(ISBLANK(INDEX('Policy Characteristics'!F:F,MATCH($C1967,'Policy Characteristics'!$C:$C,0))),"",INDEX('Policy Characteristics'!F:F,MATCH($C1967,'Policy Characteristics'!$C:$C,0)))</f>
        <v>0</v>
      </c>
      <c r="M1967" s="239">
        <f>IF(ISBLANK(INDEX('Policy Characteristics'!G:G,MATCH($C1967,'Policy Characteristics'!$C:$C,0))),"",INDEX('Policy Characteristics'!G:G,MATCH($C1967,'Policy Characteristics'!$C:$C,0)))</f>
        <v>0.4</v>
      </c>
      <c r="N1967" s="239">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34"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7" t="s">
        <v>43</v>
      </c>
      <c r="J1968" s="236"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9">
        <f>IF(ISBLANK(INDEX('Policy Characteristics'!F:F,MATCH($C1968,'Policy Characteristics'!$C:$C,0))),"",INDEX('Policy Characteristics'!F:F,MATCH($C1968,'Policy Characteristics'!$C:$C,0)))</f>
        <v>0</v>
      </c>
      <c r="M1968" s="239">
        <f>IF(ISBLANK(INDEX('Policy Characteristics'!G:G,MATCH($C1968,'Policy Characteristics'!$C:$C,0))),"",INDEX('Policy Characteristics'!G:G,MATCH($C1968,'Policy Characteristics'!$C:$C,0)))</f>
        <v>0.4</v>
      </c>
      <c r="N1968" s="239">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34"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7" t="s">
        <v>43</v>
      </c>
      <c r="J1969" s="236"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9">
        <f>IF(ISBLANK(INDEX('Policy Characteristics'!F:F,MATCH($C1969,'Policy Characteristics'!$C:$C,0))),"",INDEX('Policy Characteristics'!F:F,MATCH($C1969,'Policy Characteristics'!$C:$C,0)))</f>
        <v>0</v>
      </c>
      <c r="M1969" s="239">
        <f>IF(ISBLANK(INDEX('Policy Characteristics'!G:G,MATCH($C1969,'Policy Characteristics'!$C:$C,0))),"",INDEX('Policy Characteristics'!G:G,MATCH($C1969,'Policy Characteristics'!$C:$C,0)))</f>
        <v>0.4</v>
      </c>
      <c r="N1969" s="239">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34" t="str">
        <f>IF(ISBLANK(INDEX('Policy Characteristics'!B:B,MATCH($C1970,'Policy Characteristics'!$C:$C,0))),"",INDEX('Policy Characteristics'!B:B,MATCH($C1970,'Policy Characteristics'!$C:$C,0)))</f>
        <v>Carbon Tax Revenue</v>
      </c>
      <c r="C1970" t="s">
        <v>1191</v>
      </c>
      <c r="D1970" t="s">
        <v>1199</v>
      </c>
      <c r="F1970" t="s">
        <v>1204</v>
      </c>
      <c r="H1970" s="15">
        <v>545</v>
      </c>
      <c r="I1970" s="238" t="s">
        <v>43</v>
      </c>
      <c r="J1970" s="236"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34"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34" t="str">
        <f t="shared" ref="I1971:I1974" si="66">I$1970</f>
        <v>Yes</v>
      </c>
      <c r="J1971" s="236"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34"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34" t="str">
        <f t="shared" si="66"/>
        <v>Yes</v>
      </c>
      <c r="J1972" s="236"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34"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34" t="str">
        <f t="shared" si="66"/>
        <v>Yes</v>
      </c>
      <c r="J1973" s="236"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34"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34" t="str">
        <f t="shared" si="66"/>
        <v>Yes</v>
      </c>
      <c r="J1974" s="236"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34" t="str">
        <f>IF(ISBLANK(INDEX('Policy Characteristics'!B:B,MATCH($C1975,'Policy Characteristics'!$C:$C,0))),"",INDEX('Policy Characteristics'!B:B,MATCH($C1975,'Policy Characteristics'!$C:$C,0)))</f>
        <v>Fuel Tax Revenue</v>
      </c>
      <c r="C1975" t="s">
        <v>1192</v>
      </c>
      <c r="D1975" t="s">
        <v>1199</v>
      </c>
      <c r="F1975" t="s">
        <v>1204</v>
      </c>
      <c r="H1975" s="15">
        <v>550</v>
      </c>
      <c r="I1975" s="238" t="s">
        <v>43</v>
      </c>
      <c r="J1975" s="236"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34"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34" t="str">
        <f t="shared" ref="I1976:I1979" si="68">I$1975</f>
        <v>Yes</v>
      </c>
      <c r="J1976" s="236"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34"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34" t="str">
        <f t="shared" si="68"/>
        <v>Yes</v>
      </c>
      <c r="J1977" s="236"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34"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34" t="str">
        <f t="shared" si="68"/>
        <v>Yes</v>
      </c>
      <c r="J1978" s="236"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34"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34" t="str">
        <f t="shared" si="68"/>
        <v>Yes</v>
      </c>
      <c r="J1979" s="236"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34" t="str">
        <f>IF(ISBLANK(INDEX('Policy Characteristics'!B:B,MATCH($C1980,'Policy Characteristics'!$C:$C,0))),"",INDEX('Policy Characteristics'!B:B,MATCH($C1980,'Policy Characteristics'!$C:$C,0)))</f>
        <v>Vehicle Subsidy</v>
      </c>
      <c r="C1980" t="s">
        <v>1794</v>
      </c>
      <c r="D1980" t="s">
        <v>1199</v>
      </c>
      <c r="F1980" t="s">
        <v>1204</v>
      </c>
      <c r="H1980" s="15">
        <v>555</v>
      </c>
      <c r="I1980" s="238" t="s">
        <v>43</v>
      </c>
      <c r="J1980" s="236"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34"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34" t="str">
        <f t="shared" ref="I1981:I1989" si="70">I$1980</f>
        <v>Yes</v>
      </c>
      <c r="J1981" s="236"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34"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34" t="str">
        <f t="shared" si="70"/>
        <v>Yes</v>
      </c>
      <c r="J1982" s="236"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34"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34" t="str">
        <f t="shared" si="70"/>
        <v>Yes</v>
      </c>
      <c r="J1983" s="236"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34"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34" t="str">
        <f t="shared" si="70"/>
        <v>Yes</v>
      </c>
      <c r="J1984" s="236"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34" t="str">
        <f>IF(ISBLANK(INDEX('Policy Characteristics'!B:B,MATCH($C1985,'Policy Characteristics'!$C:$C,0))),"",INDEX('Policy Characteristics'!B:B,MATCH($C1985,'Policy Characteristics'!$C:$C,0)))</f>
        <v>Battery Production Subsidy</v>
      </c>
      <c r="C1985" t="s">
        <v>2635</v>
      </c>
      <c r="D1985" t="s">
        <v>1199</v>
      </c>
      <c r="F1985" t="s">
        <v>1204</v>
      </c>
      <c r="H1985" s="15">
        <v>2247</v>
      </c>
      <c r="I1985" s="238" t="s">
        <v>43</v>
      </c>
      <c r="J1985" s="236"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34"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34" t="str">
        <f t="shared" si="70"/>
        <v>Yes</v>
      </c>
      <c r="J1986" s="236"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34"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34" t="str">
        <f t="shared" si="70"/>
        <v>Yes</v>
      </c>
      <c r="J1987" s="236"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34"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34" t="str">
        <f t="shared" si="70"/>
        <v>Yes</v>
      </c>
      <c r="J1988" s="236"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34"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34" t="str">
        <f t="shared" si="70"/>
        <v>Yes</v>
      </c>
      <c r="J1989" s="236"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34" t="str">
        <f>IF(ISBLANK(INDEX('Policy Characteristics'!B:B,MATCH($C1990,'Policy Characteristics'!$C:$C,0))),"",INDEX('Policy Characteristics'!B:B,MATCH($C1990,'Policy Characteristics'!$C:$C,0)))</f>
        <v>Electricity Generation Subsidy</v>
      </c>
      <c r="C1990" t="s">
        <v>1193</v>
      </c>
      <c r="D1990" t="s">
        <v>1199</v>
      </c>
      <c r="F1990" t="s">
        <v>1204</v>
      </c>
      <c r="H1990" s="15">
        <v>560</v>
      </c>
      <c r="I1990" s="238" t="s">
        <v>43</v>
      </c>
      <c r="J1990" s="236"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34"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34" t="str">
        <f t="shared" ref="I1991:I1994" si="73">I$1990</f>
        <v>Yes</v>
      </c>
      <c r="J1991" s="236"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34"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34" t="str">
        <f t="shared" si="73"/>
        <v>Yes</v>
      </c>
      <c r="J1992" s="236"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34"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34" t="str">
        <f t="shared" si="73"/>
        <v>Yes</v>
      </c>
      <c r="J1993" s="236"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34"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34" t="str">
        <f t="shared" si="73"/>
        <v>Yes</v>
      </c>
      <c r="J1994" s="236"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34"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8" t="s">
        <v>43</v>
      </c>
      <c r="J1995" s="236"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34"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34" t="str">
        <f t="shared" ref="I1996:I1999" si="75">I$1995</f>
        <v>Yes</v>
      </c>
      <c r="J1996" s="236"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34"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34" t="str">
        <f t="shared" si="75"/>
        <v>Yes</v>
      </c>
      <c r="J1997" s="236"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34"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34" t="str">
        <f t="shared" si="75"/>
        <v>Yes</v>
      </c>
      <c r="J1998" s="236"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34"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34" t="str">
        <f t="shared" si="75"/>
        <v>Yes</v>
      </c>
      <c r="J1999" s="236"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34" t="str">
        <f>IF(ISBLANK(INDEX('Policy Characteristics'!B:B,MATCH($C2000,'Policy Characteristics'!$C:$C,0))),"",INDEX('Policy Characteristics'!B:B,MATCH($C2000,'Policy Characteristics'!$C:$C,0)))</f>
        <v>Distributed Solar Subsidy</v>
      </c>
      <c r="C2000" t="s">
        <v>1195</v>
      </c>
      <c r="D2000" t="s">
        <v>1199</v>
      </c>
      <c r="F2000" t="s">
        <v>1204</v>
      </c>
      <c r="H2000" s="15">
        <v>570</v>
      </c>
      <c r="I2000" s="238" t="s">
        <v>43</v>
      </c>
      <c r="J2000" s="236"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34"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34" t="str">
        <f t="shared" ref="I2001:I2004" si="77">I$2000</f>
        <v>Yes</v>
      </c>
      <c r="J2001" s="236"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34"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34" t="str">
        <f t="shared" si="77"/>
        <v>Yes</v>
      </c>
      <c r="J2002" s="236"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34"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34" t="str">
        <f t="shared" si="77"/>
        <v>Yes</v>
      </c>
      <c r="J2003" s="236"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34"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34" t="str">
        <f t="shared" si="77"/>
        <v>Yes</v>
      </c>
      <c r="J2004" s="236"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34" t="str">
        <f>IF(ISBLANK(INDEX('Policy Characteristics'!B:B,MATCH($C2005,'Policy Characteristics'!$C:$C,0))),"",INDEX('Policy Characteristics'!B:B,MATCH($C2005,'Policy Characteristics'!$C:$C,0)))</f>
        <v>Fuel Subsidy</v>
      </c>
      <c r="C2005" t="s">
        <v>1196</v>
      </c>
      <c r="D2005" t="s">
        <v>1199</v>
      </c>
      <c r="F2005" t="s">
        <v>1204</v>
      </c>
      <c r="H2005" s="15">
        <v>575</v>
      </c>
      <c r="I2005" s="238" t="s">
        <v>43</v>
      </c>
      <c r="J2005" s="236"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34"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34" t="str">
        <f t="shared" ref="I2006:I2014" si="79">I$2005</f>
        <v>Yes</v>
      </c>
      <c r="J2006" s="236"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34"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34" t="str">
        <f t="shared" si="79"/>
        <v>Yes</v>
      </c>
      <c r="J2007" s="236"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34"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34" t="str">
        <f t="shared" si="79"/>
        <v>Yes</v>
      </c>
      <c r="J2008" s="236"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34"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34" t="str">
        <f t="shared" si="79"/>
        <v>Yes</v>
      </c>
      <c r="J2009" s="236"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34" t="str">
        <f>IF(ISBLANK(INDEX('Policy Characteristics'!B:B,MATCH($C2010,'Policy Characteristics'!$C:$C,0))),"",INDEX('Policy Characteristics'!B:B,MATCH($C2010,'Policy Characteristics'!$C:$C,0)))</f>
        <v>CCS Subsidy</v>
      </c>
      <c r="C2010" t="s">
        <v>1796</v>
      </c>
      <c r="D2010" t="s">
        <v>1199</v>
      </c>
      <c r="F2010" t="s">
        <v>1204</v>
      </c>
      <c r="H2010" s="15">
        <v>2252</v>
      </c>
      <c r="I2010" s="238" t="s">
        <v>43</v>
      </c>
      <c r="J2010" s="236"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34"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34" t="str">
        <f t="shared" si="79"/>
        <v>Yes</v>
      </c>
      <c r="J2011" s="236"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34"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34" t="str">
        <f t="shared" si="79"/>
        <v>Yes</v>
      </c>
      <c r="J2012" s="236"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34"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34" t="str">
        <f t="shared" si="79"/>
        <v>Yes</v>
      </c>
      <c r="J2013" s="236"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34"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34" t="str">
        <f t="shared" si="79"/>
        <v>Yes</v>
      </c>
      <c r="J2014" s="236"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34" t="str">
        <f>IF(ISBLANK(INDEX('Policy Characteristics'!B:B,MATCH($C2015,'Policy Characteristics'!$C:$C,0))),"",INDEX('Policy Characteristics'!B:B,MATCH($C2015,'Policy Characteristics'!$C:$C,0)))</f>
        <v>National Debt Interest</v>
      </c>
      <c r="C2015" t="s">
        <v>1197</v>
      </c>
      <c r="D2015" t="s">
        <v>1199</v>
      </c>
      <c r="F2015" t="s">
        <v>1204</v>
      </c>
      <c r="H2015" s="15">
        <v>580</v>
      </c>
      <c r="I2015" s="238" t="s">
        <v>43</v>
      </c>
      <c r="J2015" s="236"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34"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34" t="str">
        <f t="shared" ref="I2016:I2019" si="82">I$2015</f>
        <v>Yes</v>
      </c>
      <c r="J2016" s="236"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34"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34" t="str">
        <f t="shared" si="82"/>
        <v>Yes</v>
      </c>
      <c r="J2017" s="236"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34"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34" t="str">
        <f t="shared" si="82"/>
        <v>Yes</v>
      </c>
      <c r="J2018" s="236"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34"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34" t="str">
        <f t="shared" si="82"/>
        <v>Yes</v>
      </c>
      <c r="J2019" s="236"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34" t="str">
        <f>IF(ISBLANK(INDEX('Policy Characteristics'!B:B,MATCH($C2020,'Policy Characteristics'!$C:$C,0))),"",INDEX('Policy Characteristics'!B:B,MATCH($C2020,'Policy Characteristics'!$C:$C,0)))</f>
        <v>Remaining Government Cash Flows</v>
      </c>
      <c r="C2020" t="s">
        <v>1198</v>
      </c>
      <c r="D2020" t="s">
        <v>1199</v>
      </c>
      <c r="F2020" t="s">
        <v>1204</v>
      </c>
      <c r="H2020" s="15">
        <v>585</v>
      </c>
      <c r="I2020" s="238" t="s">
        <v>43</v>
      </c>
      <c r="J2020" s="236"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34"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34" t="str">
        <f t="shared" ref="I2021:I2024" si="84">I$2020</f>
        <v>Yes</v>
      </c>
      <c r="J2021" s="236"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34"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34" t="str">
        <f t="shared" si="84"/>
        <v>Yes</v>
      </c>
      <c r="J2022" s="236"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34"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34" t="str">
        <f t="shared" si="84"/>
        <v>Yes</v>
      </c>
      <c r="J2023" s="236"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34"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34" t="str">
        <f t="shared" si="84"/>
        <v>Yes</v>
      </c>
      <c r="J2024" s="236"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34" t="str">
        <f>IF(ISBLANK(INDEX('Policy Characteristics'!B:B,MATCH($C2025,'Policy Characteristics'!$C:$C,0))),"",INDEX('Policy Characteristics'!B:B,MATCH($C2025,'Policy Characteristics'!$C:$C,0)))</f>
        <v>COVID-19 Recession</v>
      </c>
      <c r="C2025" t="s">
        <v>1597</v>
      </c>
      <c r="H2025" s="15">
        <v>543</v>
      </c>
      <c r="I2025" s="238" t="s">
        <v>44</v>
      </c>
      <c r="J2025" s="236"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40">
        <f>IF(ISBLANK(INDEX('Policy Characteristics'!F:F,MATCH($C2025,'Policy Characteristics'!$C:$C,0))),"",INDEX('Policy Characteristics'!F:F,MATCH($C2025,'Policy Characteristics'!$C:$C,0)))</f>
        <v>0</v>
      </c>
      <c r="M2025" s="240">
        <f>IF(ISBLANK(INDEX('Policy Characteristics'!G:G,MATCH($C2025,'Policy Characteristics'!$C:$C,0))),"",INDEX('Policy Characteristics'!G:G,MATCH($C2025,'Policy Characteristics'!$C:$C,0)))</f>
        <v>1</v>
      </c>
      <c r="N2025" s="240">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34" t="str">
        <f>IF(ISBLANK(INDEX('Policy Characteristics'!B:B,MATCH($C2026,'Policy Characteristics'!$C:$C,0))),"",INDEX('Policy Characteristics'!B:B,MATCH($C2026,'Policy Characteristics'!$C:$C,0)))</f>
        <v>Use 20-Year GWP Values</v>
      </c>
      <c r="C2026" t="s">
        <v>1480</v>
      </c>
      <c r="H2026" s="15">
        <v>1601</v>
      </c>
      <c r="I2026" s="238" t="s">
        <v>44</v>
      </c>
      <c r="J2026" s="236"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40">
        <f>IF(ISBLANK(INDEX('Policy Characteristics'!F:F,MATCH($C2026,'Policy Characteristics'!$C:$C,0))),"",INDEX('Policy Characteristics'!F:F,MATCH($C2026,'Policy Characteristics'!$C:$C,0)))</f>
        <v>0</v>
      </c>
      <c r="M2026" s="240">
        <f>IF(ISBLANK(INDEX('Policy Characteristics'!G:G,MATCH($C2026,'Policy Characteristics'!$C:$C,0))),"",INDEX('Policy Characteristics'!G:G,MATCH($C2026,'Policy Characteristics'!$C:$C,0)))</f>
        <v>1</v>
      </c>
      <c r="N2026" s="240">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sqref="A1:B1"/>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1652</v>
      </c>
      <c r="B4" t="str">
        <f>A4</f>
        <v>million metric tons</v>
      </c>
    </row>
    <row r="5" spans="1:2" x14ac:dyDescent="0.25">
      <c r="A5" s="67" t="s">
        <v>1845</v>
      </c>
      <c r="B5" t="str">
        <f>A5</f>
        <v>g CO2e / 2023 dollar</v>
      </c>
    </row>
    <row r="6" spans="1:2" x14ac:dyDescent="0.25">
      <c r="A6" s="68" t="s">
        <v>563</v>
      </c>
      <c r="B6" t="str">
        <f t="shared" ref="B6:B46" si="0">A6</f>
        <v>thousand metric tons / year</v>
      </c>
    </row>
    <row r="7" spans="1:2" x14ac:dyDescent="0.25">
      <c r="A7" s="68" t="s">
        <v>1846</v>
      </c>
      <c r="B7" t="str">
        <f>A7</f>
        <v>g CO2 / 2023 dollar</v>
      </c>
    </row>
    <row r="8" spans="1:2" ht="30" x14ac:dyDescent="0.25">
      <c r="A8" s="68" t="s">
        <v>1847</v>
      </c>
      <c r="B8" t="str">
        <f t="shared" si="0"/>
        <v>2023 dollars / metric ton CO2e abated, Annual average abatement (million metric tons CO2e)</v>
      </c>
    </row>
    <row r="9" spans="1:2" x14ac:dyDescent="0.25">
      <c r="A9" s="68" t="s">
        <v>1848</v>
      </c>
      <c r="B9" t="str">
        <f t="shared" si="0"/>
        <v>billion 2023 dollars / year</v>
      </c>
    </row>
    <row r="10" spans="1:2" x14ac:dyDescent="0.25">
      <c r="A10" s="68" t="s">
        <v>1849</v>
      </c>
      <c r="B10" t="str">
        <f t="shared" si="0"/>
        <v>billion 2023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1850</v>
      </c>
      <c r="B14" t="str">
        <f t="shared" si="0"/>
        <v>2023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1730</v>
      </c>
      <c r="B17" t="str">
        <f t="shared" si="0"/>
        <v>terawatt-hours (TWh)</v>
      </c>
    </row>
    <row r="18" spans="1:2" x14ac:dyDescent="0.25">
      <c r="A18" s="68" t="s">
        <v>1524</v>
      </c>
      <c r="B18" t="str">
        <f t="shared" si="0"/>
        <v>%</v>
      </c>
    </row>
    <row r="19" spans="1:2" x14ac:dyDescent="0.25">
      <c r="A19" s="68" t="s">
        <v>1525</v>
      </c>
      <c r="B19" t="str">
        <f t="shared" si="0"/>
        <v>metric tons CO2e / megawatt-hour (MWh)</v>
      </c>
    </row>
    <row r="20" spans="1:2" x14ac:dyDescent="0.25">
      <c r="A20" s="68" t="s">
        <v>1851</v>
      </c>
      <c r="B20" t="str">
        <f t="shared" si="0"/>
        <v>kilowatt-hour / 2023 dollar</v>
      </c>
    </row>
    <row r="21" spans="1:2" x14ac:dyDescent="0.25">
      <c r="A21" s="68" t="s">
        <v>353</v>
      </c>
      <c r="B21" t="str">
        <f t="shared" si="0"/>
        <v>gigawatts (GW) / year</v>
      </c>
    </row>
    <row r="22" spans="1:2" x14ac:dyDescent="0.25">
      <c r="A22" s="68" t="s">
        <v>1852</v>
      </c>
      <c r="B22" t="str">
        <f t="shared" si="0"/>
        <v>2023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1853</v>
      </c>
      <c r="B31" t="str">
        <f>A31</f>
        <v>thousand BTU / 2023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1494</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1854</v>
      </c>
      <c r="B37" t="str">
        <f t="shared" si="0"/>
        <v>2023 dollars / short ton</v>
      </c>
    </row>
    <row r="38" spans="1:2" x14ac:dyDescent="0.25">
      <c r="A38" s="68" t="s">
        <v>1855</v>
      </c>
      <c r="B38" t="str">
        <f t="shared" si="0"/>
        <v>2023 dollars / thousand cubic feet</v>
      </c>
    </row>
    <row r="39" spans="1:2" x14ac:dyDescent="0.25">
      <c r="A39" s="68" t="s">
        <v>1856</v>
      </c>
      <c r="B39" t="str">
        <f t="shared" si="0"/>
        <v>2023 dollars / gallon</v>
      </c>
    </row>
    <row r="40" spans="1:2" x14ac:dyDescent="0.25">
      <c r="A40" s="68" t="s">
        <v>1857</v>
      </c>
      <c r="B40" t="str">
        <f t="shared" si="0"/>
        <v>2023 dollars / barrel of oil</v>
      </c>
    </row>
    <row r="41" spans="1:2" x14ac:dyDescent="0.25">
      <c r="A41" s="68" t="s">
        <v>1858</v>
      </c>
      <c r="B41" t="str">
        <f t="shared" si="0"/>
        <v>2023 dollars / kg</v>
      </c>
    </row>
    <row r="42" spans="1:2" x14ac:dyDescent="0.25">
      <c r="A42" s="68" t="s">
        <v>1859</v>
      </c>
      <c r="B42" t="str">
        <f t="shared" si="0"/>
        <v>2023 dollars / kilowatt-hour (kWh)</v>
      </c>
    </row>
    <row r="43" spans="1:2" x14ac:dyDescent="0.25">
      <c r="A43" s="68" t="s">
        <v>1852</v>
      </c>
      <c r="B43" t="str">
        <f t="shared" ref="B43" si="1">A43</f>
        <v>2023 dollars / megawatt-hour (MWh)</v>
      </c>
    </row>
    <row r="44" spans="1:2" ht="30" x14ac:dyDescent="0.25">
      <c r="A44" s="68" t="s">
        <v>1483</v>
      </c>
      <c r="B44" t="str">
        <f t="shared" si="0"/>
        <v>cost of eqpt. to capture 1 metric ton CO2e/yr (2020 dollars)</v>
      </c>
    </row>
    <row r="45" spans="1:2" x14ac:dyDescent="0.25">
      <c r="A45" s="68" t="s">
        <v>1860</v>
      </c>
      <c r="B45" t="str">
        <f t="shared" si="0"/>
        <v>million 2023 dollars / megawatt (MW)</v>
      </c>
    </row>
    <row r="46" spans="1:2" ht="30" x14ac:dyDescent="0.25">
      <c r="A46" s="68" t="s">
        <v>1861</v>
      </c>
      <c r="B46" t="str">
        <f t="shared" si="0"/>
        <v>cost of eqpt. to produce 1 kg H2/yr (2023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workbookViewId="0">
      <selection activeCell="G98" sqref="G98"/>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1740</v>
      </c>
    </row>
    <row r="2" spans="1:10" x14ac:dyDescent="0.25">
      <c r="A2" s="143" t="s">
        <v>569</v>
      </c>
      <c r="B2" t="s">
        <v>570</v>
      </c>
      <c r="C2" s="15">
        <v>1</v>
      </c>
      <c r="D2" t="s">
        <v>63</v>
      </c>
      <c r="E2" t="s">
        <v>64</v>
      </c>
      <c r="F2" t="str">
        <f>UnitControlCenter!$B$3</f>
        <v>million metric tons / year</v>
      </c>
      <c r="G2" t="s">
        <v>173</v>
      </c>
      <c r="J2" t="s">
        <v>1746</v>
      </c>
    </row>
    <row r="3" spans="1:10" x14ac:dyDescent="0.25">
      <c r="A3" s="143" t="s">
        <v>569</v>
      </c>
      <c r="B3" t="s">
        <v>571</v>
      </c>
      <c r="C3" s="80">
        <v>1</v>
      </c>
      <c r="D3" s="143" t="s">
        <v>63</v>
      </c>
      <c r="E3" s="143" t="s">
        <v>64</v>
      </c>
      <c r="F3" t="str">
        <f>UnitControlCenter!$B$3</f>
        <v>million metric tons / year</v>
      </c>
      <c r="G3" t="s">
        <v>553</v>
      </c>
    </row>
    <row r="4" spans="1:10" x14ac:dyDescent="0.25">
      <c r="A4" s="143" t="s">
        <v>569</v>
      </c>
      <c r="B4" t="s">
        <v>1650</v>
      </c>
      <c r="C4" s="15">
        <v>1</v>
      </c>
      <c r="D4" t="s">
        <v>63</v>
      </c>
      <c r="E4" t="s">
        <v>64</v>
      </c>
      <c r="F4" t="str">
        <f>UnitControlCenter!B4</f>
        <v>million metric tons</v>
      </c>
      <c r="G4" t="s">
        <v>1653</v>
      </c>
      <c r="J4" t="s">
        <v>1747</v>
      </c>
    </row>
    <row r="5" spans="1:10" x14ac:dyDescent="0.25">
      <c r="A5" s="143" t="s">
        <v>569</v>
      </c>
      <c r="B5" t="s">
        <v>1651</v>
      </c>
      <c r="C5" s="80">
        <v>1</v>
      </c>
      <c r="D5" s="143" t="s">
        <v>63</v>
      </c>
      <c r="E5" s="143" t="s">
        <v>64</v>
      </c>
      <c r="F5" t="str">
        <f>UnitControlCenter!B4</f>
        <v>million metric tons</v>
      </c>
      <c r="G5" t="s">
        <v>1654</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2023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1862</v>
      </c>
      <c r="C18" s="145">
        <v>1</v>
      </c>
      <c r="D18" s="146" t="s">
        <v>65</v>
      </c>
      <c r="E18" s="146" t="s">
        <v>66</v>
      </c>
      <c r="F18" s="146" t="s">
        <v>350</v>
      </c>
      <c r="G18" s="146" t="s">
        <v>1863</v>
      </c>
      <c r="H18" s="146" t="s">
        <v>1896</v>
      </c>
      <c r="I18" s="146" t="s">
        <v>1864</v>
      </c>
      <c r="J18" s="146"/>
    </row>
    <row r="19" spans="1:10" x14ac:dyDescent="0.25">
      <c r="A19" s="143" t="s">
        <v>575</v>
      </c>
      <c r="B19" s="143" t="s">
        <v>479</v>
      </c>
      <c r="C19" s="15">
        <v>1</v>
      </c>
      <c r="D19" t="s">
        <v>65</v>
      </c>
      <c r="E19" t="s">
        <v>66</v>
      </c>
      <c r="F19" t="str">
        <f>UnitControlCenter!$B$3</f>
        <v>million metric tons / year</v>
      </c>
      <c r="G19" t="s">
        <v>1499</v>
      </c>
      <c r="H19" t="s">
        <v>1036</v>
      </c>
      <c r="I19" t="s">
        <v>1037</v>
      </c>
    </row>
    <row r="20" spans="1:10" x14ac:dyDescent="0.25">
      <c r="A20" s="143" t="s">
        <v>575</v>
      </c>
      <c r="B20" s="143" t="s">
        <v>487</v>
      </c>
      <c r="C20" s="15">
        <v>1</v>
      </c>
      <c r="D20" t="s">
        <v>65</v>
      </c>
      <c r="E20" t="s">
        <v>66</v>
      </c>
      <c r="F20" t="str">
        <f>UnitControlCenter!$B$3</f>
        <v>million metric tons / year</v>
      </c>
      <c r="G20" t="s">
        <v>1511</v>
      </c>
      <c r="H20" t="s">
        <v>1036</v>
      </c>
      <c r="I20" t="s">
        <v>1500</v>
      </c>
    </row>
    <row r="21" spans="1:10" x14ac:dyDescent="0.25">
      <c r="A21" s="143" t="s">
        <v>575</v>
      </c>
      <c r="B21" s="143" t="s">
        <v>488</v>
      </c>
      <c r="C21" s="15">
        <v>1</v>
      </c>
      <c r="D21" t="s">
        <v>65</v>
      </c>
      <c r="E21" t="s">
        <v>66</v>
      </c>
      <c r="F21" t="str">
        <f>UnitControlCenter!$B$3</f>
        <v>million metric tons / year</v>
      </c>
      <c r="G21" t="s">
        <v>1512</v>
      </c>
      <c r="H21" t="s">
        <v>1036</v>
      </c>
      <c r="I21" t="s">
        <v>1501</v>
      </c>
    </row>
    <row r="22" spans="1:10" x14ac:dyDescent="0.25">
      <c r="A22" s="143" t="s">
        <v>575</v>
      </c>
      <c r="B22" s="143" t="s">
        <v>562</v>
      </c>
      <c r="C22" s="15">
        <v>1</v>
      </c>
      <c r="D22" t="s">
        <v>65</v>
      </c>
      <c r="E22" t="s">
        <v>66</v>
      </c>
      <c r="F22" t="str">
        <f>UnitControlCenter!$B$3</f>
        <v>million metric tons / year</v>
      </c>
      <c r="G22" t="s">
        <v>1513</v>
      </c>
      <c r="H22" t="s">
        <v>1036</v>
      </c>
      <c r="I22" t="s">
        <v>1502</v>
      </c>
    </row>
    <row r="23" spans="1:10" x14ac:dyDescent="0.25">
      <c r="A23" s="143" t="s">
        <v>575</v>
      </c>
      <c r="B23" s="143" t="s">
        <v>561</v>
      </c>
      <c r="C23" s="15">
        <v>1</v>
      </c>
      <c r="D23" t="s">
        <v>65</v>
      </c>
      <c r="E23" t="s">
        <v>66</v>
      </c>
      <c r="F23" t="str">
        <f>UnitControlCenter!$B$6</f>
        <v>thousand metric tons / year</v>
      </c>
      <c r="G23" t="s">
        <v>1514</v>
      </c>
      <c r="H23" t="s">
        <v>1036</v>
      </c>
      <c r="I23" t="s">
        <v>1503</v>
      </c>
    </row>
    <row r="24" spans="1:10" x14ac:dyDescent="0.25">
      <c r="A24" s="143" t="s">
        <v>575</v>
      </c>
      <c r="B24" s="143" t="s">
        <v>482</v>
      </c>
      <c r="C24" s="15">
        <v>1</v>
      </c>
      <c r="D24" t="s">
        <v>65</v>
      </c>
      <c r="E24" t="s">
        <v>66</v>
      </c>
      <c r="F24" t="str">
        <f>UnitControlCenter!$B$6</f>
        <v>thousand metric tons / year</v>
      </c>
      <c r="G24" t="s">
        <v>1515</v>
      </c>
      <c r="H24" t="s">
        <v>1036</v>
      </c>
      <c r="I24" t="s">
        <v>1504</v>
      </c>
    </row>
    <row r="25" spans="1:10" x14ac:dyDescent="0.25">
      <c r="A25" s="143" t="s">
        <v>575</v>
      </c>
      <c r="B25" s="143" t="s">
        <v>485</v>
      </c>
      <c r="C25" s="15">
        <v>1</v>
      </c>
      <c r="D25" t="s">
        <v>65</v>
      </c>
      <c r="E25" t="s">
        <v>66</v>
      </c>
      <c r="F25" t="str">
        <f>UnitControlCenter!$B$6</f>
        <v>thousand metric tons / year</v>
      </c>
      <c r="G25" t="s">
        <v>1516</v>
      </c>
      <c r="H25" t="s">
        <v>1036</v>
      </c>
      <c r="I25" t="s">
        <v>1505</v>
      </c>
    </row>
    <row r="26" spans="1:10" x14ac:dyDescent="0.25">
      <c r="A26" s="143" t="s">
        <v>575</v>
      </c>
      <c r="B26" s="143" t="s">
        <v>486</v>
      </c>
      <c r="C26" s="15">
        <v>1</v>
      </c>
      <c r="D26" t="s">
        <v>65</v>
      </c>
      <c r="E26" t="s">
        <v>66</v>
      </c>
      <c r="F26" t="str">
        <f>UnitControlCenter!$B$6</f>
        <v>thousand metric tons / year</v>
      </c>
      <c r="G26" t="s">
        <v>1517</v>
      </c>
      <c r="H26" t="s">
        <v>1036</v>
      </c>
      <c r="I26" t="s">
        <v>1506</v>
      </c>
    </row>
    <row r="27" spans="1:10" x14ac:dyDescent="0.25">
      <c r="A27" s="143" t="s">
        <v>575</v>
      </c>
      <c r="B27" s="143" t="s">
        <v>481</v>
      </c>
      <c r="C27" s="15">
        <v>1</v>
      </c>
      <c r="D27" t="s">
        <v>65</v>
      </c>
      <c r="E27" t="s">
        <v>66</v>
      </c>
      <c r="F27" t="str">
        <f>UnitControlCenter!$B$3</f>
        <v>million metric tons / year</v>
      </c>
      <c r="G27" t="s">
        <v>1518</v>
      </c>
      <c r="H27" t="s">
        <v>1036</v>
      </c>
      <c r="I27" t="s">
        <v>1507</v>
      </c>
    </row>
    <row r="28" spans="1:10" x14ac:dyDescent="0.25">
      <c r="A28" s="143" t="s">
        <v>575</v>
      </c>
      <c r="B28" s="143" t="s">
        <v>480</v>
      </c>
      <c r="C28" s="15">
        <v>1</v>
      </c>
      <c r="D28" t="s">
        <v>65</v>
      </c>
      <c r="E28" t="s">
        <v>66</v>
      </c>
      <c r="F28" t="str">
        <f>UnitControlCenter!$B$6</f>
        <v>thousand metric tons / year</v>
      </c>
      <c r="G28" t="s">
        <v>1519</v>
      </c>
      <c r="H28" t="s">
        <v>1036</v>
      </c>
      <c r="I28" t="s">
        <v>1508</v>
      </c>
    </row>
    <row r="29" spans="1:10" x14ac:dyDescent="0.25">
      <c r="A29" s="143" t="s">
        <v>575</v>
      </c>
      <c r="B29" s="143" t="s">
        <v>484</v>
      </c>
      <c r="C29" s="15">
        <v>1</v>
      </c>
      <c r="D29" t="s">
        <v>65</v>
      </c>
      <c r="E29" t="s">
        <v>66</v>
      </c>
      <c r="F29" t="str">
        <f>UnitControlCenter!$B$3</f>
        <v>million metric tons / year</v>
      </c>
      <c r="G29" t="s">
        <v>1520</v>
      </c>
      <c r="H29" t="s">
        <v>1036</v>
      </c>
      <c r="I29" t="s">
        <v>1509</v>
      </c>
    </row>
    <row r="30" spans="1:10" ht="15.75" thickBot="1" x14ac:dyDescent="0.3">
      <c r="A30" s="144" t="s">
        <v>575</v>
      </c>
      <c r="B30" s="144" t="s">
        <v>474</v>
      </c>
      <c r="C30" s="145">
        <v>1</v>
      </c>
      <c r="D30" t="s">
        <v>65</v>
      </c>
      <c r="E30" t="s">
        <v>66</v>
      </c>
      <c r="F30" s="146" t="str">
        <f>UnitControlCenter!$B$3</f>
        <v>million metric tons / year</v>
      </c>
      <c r="G30" t="s">
        <v>1521</v>
      </c>
      <c r="H30" t="s">
        <v>1036</v>
      </c>
      <c r="I30" t="s">
        <v>1510</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2023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2023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2023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2023 dollars / year</v>
      </c>
      <c r="G44" t="s">
        <v>1180</v>
      </c>
      <c r="H44" t="s">
        <v>656</v>
      </c>
      <c r="I44" t="s">
        <v>640</v>
      </c>
    </row>
    <row r="45" spans="1:10" x14ac:dyDescent="0.25">
      <c r="A45" s="143" t="s">
        <v>578</v>
      </c>
      <c r="B45" s="147" t="s">
        <v>987</v>
      </c>
      <c r="C45" s="15">
        <v>1</v>
      </c>
      <c r="D45" t="s">
        <v>63</v>
      </c>
      <c r="E45" t="s">
        <v>64</v>
      </c>
      <c r="F45" t="str">
        <f>UnitControlCenter!$B$9</f>
        <v>billion 2023 dollars / year</v>
      </c>
      <c r="G45" t="s">
        <v>981</v>
      </c>
    </row>
    <row r="46" spans="1:10" x14ac:dyDescent="0.25">
      <c r="A46" s="143" t="s">
        <v>578</v>
      </c>
      <c r="B46" s="143" t="s">
        <v>1169</v>
      </c>
      <c r="C46" s="15">
        <v>1</v>
      </c>
      <c r="D46" t="s">
        <v>65</v>
      </c>
      <c r="E46" t="s">
        <v>66</v>
      </c>
      <c r="F46" t="str">
        <f>UnitControlCenter!$B$9</f>
        <v>billion 2023 dollars / year</v>
      </c>
      <c r="G46" t="s">
        <v>1170</v>
      </c>
      <c r="H46" t="s">
        <v>1171</v>
      </c>
      <c r="I46" t="s">
        <v>1172</v>
      </c>
    </row>
    <row r="47" spans="1:10" x14ac:dyDescent="0.25">
      <c r="A47" s="143" t="s">
        <v>578</v>
      </c>
      <c r="B47" s="147" t="s">
        <v>1173</v>
      </c>
      <c r="C47" s="15">
        <v>0</v>
      </c>
      <c r="D47" t="s">
        <v>63</v>
      </c>
      <c r="E47" t="s">
        <v>64</v>
      </c>
      <c r="F47" t="str">
        <f>UnitControlCenter!$B$10</f>
        <v>billion 2023 dollars</v>
      </c>
      <c r="G47" t="s">
        <v>1174</v>
      </c>
    </row>
    <row r="48" spans="1:10" x14ac:dyDescent="0.25">
      <c r="A48" s="143" t="s">
        <v>578</v>
      </c>
      <c r="B48" s="147" t="s">
        <v>1175</v>
      </c>
      <c r="C48" s="15">
        <v>1</v>
      </c>
      <c r="D48" t="s">
        <v>63</v>
      </c>
      <c r="E48" t="s">
        <v>64</v>
      </c>
      <c r="F48" t="str">
        <f>UnitControlCenter!$B$9</f>
        <v>billion 2023 dollars / year</v>
      </c>
      <c r="G48" t="s">
        <v>1176</v>
      </c>
    </row>
    <row r="49" spans="1:10" ht="15.75" thickBot="1" x14ac:dyDescent="0.3">
      <c r="A49" s="144" t="s">
        <v>578</v>
      </c>
      <c r="B49" s="148" t="s">
        <v>1249</v>
      </c>
      <c r="C49" s="145">
        <v>1</v>
      </c>
      <c r="D49" s="146" t="s">
        <v>65</v>
      </c>
      <c r="E49" s="146" t="s">
        <v>64</v>
      </c>
      <c r="F49" s="146" t="str">
        <f>UnitControlCenter!$B$9</f>
        <v>billion 2023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1463</v>
      </c>
      <c r="C51" s="15">
        <v>0</v>
      </c>
      <c r="D51" t="s">
        <v>65</v>
      </c>
      <c r="E51" t="s">
        <v>66</v>
      </c>
      <c r="F51" t="str">
        <f>UnitControlCenter!$B$11</f>
        <v>jobs</v>
      </c>
      <c r="G51" t="s">
        <v>1380</v>
      </c>
      <c r="H51" t="s">
        <v>1381</v>
      </c>
      <c r="I51" t="s">
        <v>1382</v>
      </c>
    </row>
    <row r="52" spans="1:10" x14ac:dyDescent="0.25">
      <c r="A52" s="143" t="s">
        <v>1093</v>
      </c>
      <c r="B52" s="147" t="s">
        <v>1464</v>
      </c>
      <c r="C52" s="15">
        <v>0</v>
      </c>
      <c r="D52" t="s">
        <v>65</v>
      </c>
      <c r="E52" t="s">
        <v>64</v>
      </c>
      <c r="F52" t="str">
        <f>UnitControlCenter!$B$13</f>
        <v>% change</v>
      </c>
      <c r="G52" t="s">
        <v>1399</v>
      </c>
      <c r="H52" t="s">
        <v>1381</v>
      </c>
      <c r="I52" t="s">
        <v>1382</v>
      </c>
    </row>
    <row r="53" spans="1:10" x14ac:dyDescent="0.25">
      <c r="A53" s="143" t="s">
        <v>1093</v>
      </c>
      <c r="B53" s="147" t="s">
        <v>1364</v>
      </c>
      <c r="C53" s="15">
        <v>0</v>
      </c>
      <c r="D53" t="s">
        <v>65</v>
      </c>
      <c r="E53" t="s">
        <v>66</v>
      </c>
      <c r="F53" t="str">
        <f>UnitControlCenter!$B$11</f>
        <v>jobs</v>
      </c>
      <c r="G53" t="s">
        <v>1403</v>
      </c>
      <c r="H53" t="s">
        <v>1383</v>
      </c>
      <c r="I53" s="15" t="s">
        <v>1384</v>
      </c>
      <c r="J53" s="15"/>
    </row>
    <row r="54" spans="1:10" x14ac:dyDescent="0.25">
      <c r="A54" s="143" t="s">
        <v>1093</v>
      </c>
      <c r="B54" s="147" t="s">
        <v>1396</v>
      </c>
      <c r="C54" s="15">
        <v>0</v>
      </c>
      <c r="D54" t="s">
        <v>65</v>
      </c>
      <c r="E54" t="s">
        <v>64</v>
      </c>
      <c r="F54" t="str">
        <f>UnitControlCenter!$B$13</f>
        <v>% change</v>
      </c>
      <c r="G54" t="s">
        <v>1402</v>
      </c>
      <c r="H54" t="s">
        <v>1383</v>
      </c>
      <c r="I54" s="15" t="s">
        <v>1384</v>
      </c>
      <c r="J54" s="15"/>
    </row>
    <row r="55" spans="1:10" x14ac:dyDescent="0.25">
      <c r="A55" s="143" t="s">
        <v>1093</v>
      </c>
      <c r="B55" s="147" t="s">
        <v>1369</v>
      </c>
      <c r="C55" s="15">
        <v>0</v>
      </c>
      <c r="D55" t="s">
        <v>65</v>
      </c>
      <c r="E55" t="s">
        <v>66</v>
      </c>
      <c r="F55" t="str">
        <f>UnitControlCenter!$B$11</f>
        <v>jobs</v>
      </c>
      <c r="G55" t="s">
        <v>1385</v>
      </c>
      <c r="H55" t="s">
        <v>1386</v>
      </c>
      <c r="I55" t="s">
        <v>1387</v>
      </c>
    </row>
    <row r="56" spans="1:10" x14ac:dyDescent="0.25">
      <c r="A56" s="143" t="s">
        <v>1093</v>
      </c>
      <c r="B56" s="147" t="s">
        <v>1397</v>
      </c>
      <c r="C56" s="15">
        <v>0</v>
      </c>
      <c r="D56" t="s">
        <v>65</v>
      </c>
      <c r="E56" t="s">
        <v>64</v>
      </c>
      <c r="F56" t="str">
        <f>UnitControlCenter!$B$13</f>
        <v>% change</v>
      </c>
      <c r="G56" t="s">
        <v>1400</v>
      </c>
      <c r="H56" t="s">
        <v>1386</v>
      </c>
      <c r="I56" t="s">
        <v>1387</v>
      </c>
    </row>
    <row r="57" spans="1:10" x14ac:dyDescent="0.25">
      <c r="A57" s="143" t="s">
        <v>1093</v>
      </c>
      <c r="B57" s="147" t="s">
        <v>1372</v>
      </c>
      <c r="C57" s="15">
        <v>0</v>
      </c>
      <c r="D57" t="s">
        <v>65</v>
      </c>
      <c r="E57" t="s">
        <v>66</v>
      </c>
      <c r="F57" t="str">
        <f>UnitControlCenter!$B$11</f>
        <v>jobs</v>
      </c>
      <c r="G57" t="s">
        <v>1388</v>
      </c>
      <c r="H57" t="s">
        <v>1389</v>
      </c>
      <c r="I57" t="s">
        <v>1390</v>
      </c>
    </row>
    <row r="58" spans="1:10" x14ac:dyDescent="0.25">
      <c r="A58" s="143" t="s">
        <v>1093</v>
      </c>
      <c r="B58" s="147" t="s">
        <v>1398</v>
      </c>
      <c r="C58" s="15">
        <v>0</v>
      </c>
      <c r="D58" t="s">
        <v>65</v>
      </c>
      <c r="E58" t="s">
        <v>64</v>
      </c>
      <c r="F58" t="str">
        <f>UnitControlCenter!$B$13</f>
        <v>% change</v>
      </c>
      <c r="G58" t="s">
        <v>1401</v>
      </c>
      <c r="H58" t="s">
        <v>1389</v>
      </c>
      <c r="I58" t="s">
        <v>1390</v>
      </c>
    </row>
    <row r="59" spans="1:10" x14ac:dyDescent="0.25">
      <c r="A59" s="143" t="s">
        <v>1093</v>
      </c>
      <c r="B59" s="147" t="s">
        <v>1451</v>
      </c>
      <c r="C59" s="15">
        <v>1</v>
      </c>
      <c r="D59" t="s">
        <v>65</v>
      </c>
      <c r="E59" t="s">
        <v>66</v>
      </c>
      <c r="F59" t="str">
        <f>UnitControlCenter!$B$11</f>
        <v>jobs</v>
      </c>
      <c r="G59" t="s">
        <v>1452</v>
      </c>
      <c r="H59" t="s">
        <v>1453</v>
      </c>
      <c r="I59" t="s">
        <v>1454</v>
      </c>
    </row>
    <row r="60" spans="1:10" x14ac:dyDescent="0.25">
      <c r="A60" s="143" t="s">
        <v>1093</v>
      </c>
      <c r="B60" s="147" t="s">
        <v>1455</v>
      </c>
      <c r="C60" s="15">
        <v>1</v>
      </c>
      <c r="D60" t="s">
        <v>65</v>
      </c>
      <c r="E60" t="s">
        <v>64</v>
      </c>
      <c r="F60" t="str">
        <f>UnitControlCenter!$B$13</f>
        <v>% change</v>
      </c>
      <c r="G60" t="s">
        <v>1456</v>
      </c>
      <c r="H60" t="s">
        <v>1453</v>
      </c>
      <c r="I60" t="s">
        <v>1454</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2023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2023 dollars / year</v>
      </c>
      <c r="G65" t="s">
        <v>1159</v>
      </c>
      <c r="H65" t="s">
        <v>1157</v>
      </c>
      <c r="I65" t="s">
        <v>1168</v>
      </c>
    </row>
    <row r="66" spans="1:10" x14ac:dyDescent="0.25">
      <c r="A66" s="143" t="s">
        <v>1093</v>
      </c>
      <c r="B66" s="147" t="s">
        <v>1109</v>
      </c>
      <c r="C66" s="15">
        <v>1</v>
      </c>
      <c r="D66" t="s">
        <v>65</v>
      </c>
      <c r="E66" t="s">
        <v>64</v>
      </c>
      <c r="F66" t="str">
        <f>UnitControlCenter!$B$9</f>
        <v>billion 2023 dollars / year</v>
      </c>
      <c r="G66" t="s">
        <v>1105</v>
      </c>
      <c r="H66" t="s">
        <v>1103</v>
      </c>
      <c r="I66" t="s">
        <v>641</v>
      </c>
    </row>
    <row r="67" spans="1:10" x14ac:dyDescent="0.25">
      <c r="A67" s="143" t="s">
        <v>1093</v>
      </c>
      <c r="B67" s="147" t="s">
        <v>1107</v>
      </c>
      <c r="C67" s="15">
        <v>1</v>
      </c>
      <c r="D67" t="s">
        <v>63</v>
      </c>
      <c r="E67" t="s">
        <v>64</v>
      </c>
      <c r="F67" t="str">
        <f>UnitControlCenter!$B$14</f>
        <v>2023 dollars / employee-year</v>
      </c>
      <c r="G67" t="s">
        <v>1108</v>
      </c>
    </row>
    <row r="68" spans="1:10" ht="15.75" thickBot="1" x14ac:dyDescent="0.3">
      <c r="A68" s="144" t="s">
        <v>1093</v>
      </c>
      <c r="B68" s="148" t="s">
        <v>1156</v>
      </c>
      <c r="C68" s="145">
        <v>1</v>
      </c>
      <c r="D68" s="146" t="s">
        <v>65</v>
      </c>
      <c r="E68" s="146" t="s">
        <v>64</v>
      </c>
      <c r="F68" s="146" t="str">
        <f>UnitControlCenter!$B$9</f>
        <v>billion 2023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2023 dollars / year</v>
      </c>
      <c r="G69" t="s">
        <v>901</v>
      </c>
      <c r="H69" t="s">
        <v>902</v>
      </c>
      <c r="I69" t="s">
        <v>881</v>
      </c>
    </row>
    <row r="70" spans="1:10" x14ac:dyDescent="0.25">
      <c r="A70" s="143" t="s">
        <v>1094</v>
      </c>
      <c r="B70" s="143" t="s">
        <v>904</v>
      </c>
      <c r="C70" s="15">
        <v>0</v>
      </c>
      <c r="D70" t="s">
        <v>65</v>
      </c>
      <c r="E70" t="s">
        <v>64</v>
      </c>
      <c r="F70" t="str">
        <f>UnitControlCenter!$B$9</f>
        <v>billion 2023 dollars / year</v>
      </c>
      <c r="G70" t="s">
        <v>914</v>
      </c>
      <c r="H70" t="s">
        <v>915</v>
      </c>
      <c r="I70" t="s">
        <v>916</v>
      </c>
    </row>
    <row r="71" spans="1:10" x14ac:dyDescent="0.25">
      <c r="A71" s="143" t="s">
        <v>1094</v>
      </c>
      <c r="B71" s="143" t="s">
        <v>905</v>
      </c>
      <c r="C71" s="15">
        <v>0</v>
      </c>
      <c r="D71" t="s">
        <v>65</v>
      </c>
      <c r="E71" t="s">
        <v>64</v>
      </c>
      <c r="F71" t="str">
        <f>UnitControlCenter!$B$9</f>
        <v>billion 2023 dollars / year</v>
      </c>
      <c r="G71" t="s">
        <v>925</v>
      </c>
      <c r="H71" t="s">
        <v>923</v>
      </c>
      <c r="I71" t="s">
        <v>924</v>
      </c>
    </row>
    <row r="72" spans="1:10" x14ac:dyDescent="0.25">
      <c r="A72" s="143" t="s">
        <v>1094</v>
      </c>
      <c r="B72" s="143" t="s">
        <v>906</v>
      </c>
      <c r="C72" s="15">
        <v>0</v>
      </c>
      <c r="D72" t="s">
        <v>65</v>
      </c>
      <c r="E72" t="s">
        <v>64</v>
      </c>
      <c r="F72" t="str">
        <f>UnitControlCenter!$B$9</f>
        <v>billion 2023 dollars / year</v>
      </c>
      <c r="G72" t="s">
        <v>919</v>
      </c>
      <c r="H72" t="s">
        <v>915</v>
      </c>
      <c r="I72" t="s">
        <v>917</v>
      </c>
    </row>
    <row r="73" spans="1:10" x14ac:dyDescent="0.25">
      <c r="A73" s="143" t="s">
        <v>1094</v>
      </c>
      <c r="B73" s="143" t="s">
        <v>907</v>
      </c>
      <c r="C73" s="15">
        <v>0</v>
      </c>
      <c r="D73" t="s">
        <v>65</v>
      </c>
      <c r="E73" t="s">
        <v>64</v>
      </c>
      <c r="F73" t="str">
        <f>UnitControlCenter!$B$9</f>
        <v>billion 2023 dollars / year</v>
      </c>
      <c r="G73" t="s">
        <v>920</v>
      </c>
      <c r="H73" t="s">
        <v>915</v>
      </c>
      <c r="I73" t="s">
        <v>918</v>
      </c>
    </row>
    <row r="74" spans="1:10" x14ac:dyDescent="0.25">
      <c r="A74" s="143" t="s">
        <v>1094</v>
      </c>
      <c r="B74" s="143" t="s">
        <v>908</v>
      </c>
      <c r="C74" s="15">
        <v>0</v>
      </c>
      <c r="D74" t="s">
        <v>65</v>
      </c>
      <c r="E74" t="s">
        <v>64</v>
      </c>
      <c r="F74" t="str">
        <f>UnitControlCenter!$B$9</f>
        <v>billion 2023 dollars / year</v>
      </c>
      <c r="G74" t="s">
        <v>926</v>
      </c>
      <c r="H74" t="s">
        <v>923</v>
      </c>
      <c r="I74" t="s">
        <v>924</v>
      </c>
    </row>
    <row r="75" spans="1:10" x14ac:dyDescent="0.25">
      <c r="A75" s="143" t="s">
        <v>1094</v>
      </c>
      <c r="B75" s="143" t="s">
        <v>909</v>
      </c>
      <c r="C75" s="15">
        <v>0</v>
      </c>
      <c r="D75" t="s">
        <v>65</v>
      </c>
      <c r="E75" t="s">
        <v>64</v>
      </c>
      <c r="F75" t="str">
        <f>UnitControlCenter!$B$9</f>
        <v>billion 2023 dollars / year</v>
      </c>
      <c r="G75" t="s">
        <v>927</v>
      </c>
      <c r="H75" t="s">
        <v>923</v>
      </c>
      <c r="I75" t="s">
        <v>924</v>
      </c>
    </row>
    <row r="76" spans="1:10" x14ac:dyDescent="0.25">
      <c r="A76" s="143" t="s">
        <v>1094</v>
      </c>
      <c r="B76" s="143" t="s">
        <v>910</v>
      </c>
      <c r="C76" s="15">
        <v>0</v>
      </c>
      <c r="D76" t="s">
        <v>65</v>
      </c>
      <c r="E76" t="s">
        <v>64</v>
      </c>
      <c r="F76" t="str">
        <f>UnitControlCenter!$B$9</f>
        <v>billion 2023 dollars / year</v>
      </c>
      <c r="G76" t="s">
        <v>928</v>
      </c>
      <c r="H76" t="s">
        <v>923</v>
      </c>
      <c r="I76" t="s">
        <v>924</v>
      </c>
    </row>
    <row r="77" spans="1:10" x14ac:dyDescent="0.25">
      <c r="A77" s="143" t="s">
        <v>1094</v>
      </c>
      <c r="B77" s="143" t="s">
        <v>933</v>
      </c>
      <c r="C77" s="15">
        <v>0</v>
      </c>
      <c r="D77" t="s">
        <v>65</v>
      </c>
      <c r="E77" t="s">
        <v>64</v>
      </c>
      <c r="F77" t="str">
        <f>UnitControlCenter!$B$9</f>
        <v>billion 2023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2023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1409</v>
      </c>
      <c r="C80" s="15">
        <v>1</v>
      </c>
      <c r="D80" t="s">
        <v>63</v>
      </c>
      <c r="E80" t="s">
        <v>64</v>
      </c>
      <c r="F80" t="str">
        <f>UnitControlCenter!$B$13</f>
        <v>% change</v>
      </c>
      <c r="G80" t="s">
        <v>1410</v>
      </c>
    </row>
    <row r="81" spans="1:10" x14ac:dyDescent="0.25">
      <c r="A81" s="143" t="s">
        <v>579</v>
      </c>
      <c r="B81" s="143" t="s">
        <v>1461</v>
      </c>
      <c r="C81" s="15">
        <v>1</v>
      </c>
      <c r="D81" t="s">
        <v>65</v>
      </c>
      <c r="E81" t="s">
        <v>66</v>
      </c>
      <c r="F81" t="str">
        <f>UnitControlCenter!$B$12</f>
        <v>incidents / year</v>
      </c>
      <c r="G81" t="s">
        <v>1393</v>
      </c>
      <c r="H81" t="s">
        <v>1381</v>
      </c>
      <c r="I81" t="s">
        <v>1382</v>
      </c>
    </row>
    <row r="82" spans="1:10" x14ac:dyDescent="0.25">
      <c r="A82" s="143" t="s">
        <v>579</v>
      </c>
      <c r="B82" s="143" t="s">
        <v>1462</v>
      </c>
      <c r="C82" s="15">
        <v>1</v>
      </c>
      <c r="D82" t="s">
        <v>65</v>
      </c>
      <c r="E82" t="s">
        <v>64</v>
      </c>
      <c r="F82" t="str">
        <f>UnitControlCenter!$B$13</f>
        <v>% change</v>
      </c>
      <c r="G82" t="s">
        <v>1404</v>
      </c>
      <c r="H82" t="s">
        <v>1381</v>
      </c>
      <c r="I82" t="s">
        <v>1382</v>
      </c>
    </row>
    <row r="83" spans="1:10" x14ac:dyDescent="0.25">
      <c r="A83" s="143" t="s">
        <v>579</v>
      </c>
      <c r="B83" s="143" t="s">
        <v>1391</v>
      </c>
      <c r="C83" s="15">
        <v>1</v>
      </c>
      <c r="D83" t="s">
        <v>65</v>
      </c>
      <c r="E83" t="s">
        <v>66</v>
      </c>
      <c r="F83" t="str">
        <f>UnitControlCenter!$B$12</f>
        <v>incidents / year</v>
      </c>
      <c r="G83" t="s">
        <v>1394</v>
      </c>
      <c r="H83" t="s">
        <v>1383</v>
      </c>
      <c r="I83" s="15" t="s">
        <v>1384</v>
      </c>
      <c r="J83" s="15"/>
    </row>
    <row r="84" spans="1:10" x14ac:dyDescent="0.25">
      <c r="A84" s="143" t="s">
        <v>579</v>
      </c>
      <c r="B84" s="143" t="s">
        <v>1407</v>
      </c>
      <c r="C84" s="15">
        <v>1</v>
      </c>
      <c r="D84" t="s">
        <v>65</v>
      </c>
      <c r="E84" t="s">
        <v>64</v>
      </c>
      <c r="F84" t="str">
        <f>UnitControlCenter!$B$13</f>
        <v>% change</v>
      </c>
      <c r="G84" t="s">
        <v>1405</v>
      </c>
      <c r="H84" t="s">
        <v>1383</v>
      </c>
      <c r="I84" s="15" t="s">
        <v>1384</v>
      </c>
      <c r="J84" s="15"/>
    </row>
    <row r="85" spans="1:10" x14ac:dyDescent="0.25">
      <c r="A85" s="143" t="s">
        <v>579</v>
      </c>
      <c r="B85" s="143" t="s">
        <v>1392</v>
      </c>
      <c r="C85" s="15">
        <v>1</v>
      </c>
      <c r="D85" t="s">
        <v>65</v>
      </c>
      <c r="E85" t="s">
        <v>66</v>
      </c>
      <c r="F85" t="str">
        <f>UnitControlCenter!$B$12</f>
        <v>incidents / year</v>
      </c>
      <c r="G85" t="s">
        <v>1395</v>
      </c>
      <c r="H85" t="s">
        <v>1386</v>
      </c>
      <c r="I85" t="s">
        <v>1387</v>
      </c>
    </row>
    <row r="86" spans="1:10" x14ac:dyDescent="0.25">
      <c r="A86" s="143" t="s">
        <v>579</v>
      </c>
      <c r="B86" s="143" t="s">
        <v>1408</v>
      </c>
      <c r="C86" s="15">
        <v>1</v>
      </c>
      <c r="D86" t="s">
        <v>65</v>
      </c>
      <c r="E86" t="s">
        <v>64</v>
      </c>
      <c r="F86" t="str">
        <f>UnitControlCenter!$B$13</f>
        <v>% change</v>
      </c>
      <c r="G86" t="s">
        <v>1406</v>
      </c>
      <c r="H86" t="s">
        <v>1386</v>
      </c>
      <c r="I86" t="s">
        <v>1387</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2023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2461</v>
      </c>
      <c r="H96" s="58" t="s">
        <v>2462</v>
      </c>
      <c r="I96" t="s">
        <v>2463</v>
      </c>
    </row>
    <row r="97" spans="1:10" x14ac:dyDescent="0.25">
      <c r="A97" s="143" t="s">
        <v>706</v>
      </c>
      <c r="B97" s="143" t="s">
        <v>582</v>
      </c>
      <c r="C97" s="15">
        <v>1</v>
      </c>
      <c r="D97" t="s">
        <v>65</v>
      </c>
      <c r="E97" t="s">
        <v>64</v>
      </c>
      <c r="F97" t="str">
        <f>UnitControlCenter!$B$16</f>
        <v>terawatt-hours (TWh) / year</v>
      </c>
      <c r="G97" s="58" t="s">
        <v>2464</v>
      </c>
      <c r="H97" s="58" t="s">
        <v>2465</v>
      </c>
      <c r="I97" t="s">
        <v>2463</v>
      </c>
    </row>
    <row r="98" spans="1:10" x14ac:dyDescent="0.25">
      <c r="A98" s="143" t="s">
        <v>706</v>
      </c>
      <c r="B98" s="143" t="s">
        <v>583</v>
      </c>
      <c r="C98" s="15">
        <v>1</v>
      </c>
      <c r="D98" t="s">
        <v>65</v>
      </c>
      <c r="E98" t="s">
        <v>66</v>
      </c>
      <c r="F98" t="str">
        <f>UnitControlCenter!$B$21</f>
        <v>gigawatts (GW) / year</v>
      </c>
      <c r="G98" s="58" t="s">
        <v>2466</v>
      </c>
      <c r="H98" s="58" t="s">
        <v>2467</v>
      </c>
      <c r="I98" t="s">
        <v>2468</v>
      </c>
    </row>
    <row r="99" spans="1:10" x14ac:dyDescent="0.25">
      <c r="A99" s="143" t="s">
        <v>706</v>
      </c>
      <c r="B99" s="143" t="s">
        <v>584</v>
      </c>
      <c r="C99" s="15">
        <v>1</v>
      </c>
      <c r="D99" t="s">
        <v>65</v>
      </c>
      <c r="E99" t="s">
        <v>64</v>
      </c>
      <c r="F99" t="str">
        <f>UnitControlCenter!$B$21</f>
        <v>gigawatts (GW) / year</v>
      </c>
      <c r="G99" s="58" t="s">
        <v>2469</v>
      </c>
      <c r="H99" s="58" t="s">
        <v>2470</v>
      </c>
      <c r="I99" t="s">
        <v>2471</v>
      </c>
    </row>
    <row r="100" spans="1:10" x14ac:dyDescent="0.25">
      <c r="A100" s="143" t="s">
        <v>706</v>
      </c>
      <c r="B100" s="143" t="s">
        <v>707</v>
      </c>
      <c r="C100" s="15">
        <v>1</v>
      </c>
      <c r="D100" t="s">
        <v>65</v>
      </c>
      <c r="E100" t="s">
        <v>66</v>
      </c>
      <c r="F100" t="str">
        <f>UnitControlCenter!$B$16</f>
        <v>terawatt-hours (TWh) / year</v>
      </c>
      <c r="G100" t="s">
        <v>1945</v>
      </c>
      <c r="H100" t="s">
        <v>1946</v>
      </c>
      <c r="I100" t="s">
        <v>1947</v>
      </c>
    </row>
    <row r="101" spans="1:10" x14ac:dyDescent="0.25">
      <c r="A101" s="143" t="s">
        <v>706</v>
      </c>
      <c r="B101" s="143" t="s">
        <v>1921</v>
      </c>
      <c r="C101" s="15">
        <v>0</v>
      </c>
      <c r="D101" t="s">
        <v>63</v>
      </c>
      <c r="E101" t="s">
        <v>64</v>
      </c>
      <c r="F101" t="str">
        <f>UnitControlCenter!B18</f>
        <v>%</v>
      </c>
      <c r="G101" t="s">
        <v>1526</v>
      </c>
    </row>
    <row r="102" spans="1:10" x14ac:dyDescent="0.25">
      <c r="A102" s="143" t="s">
        <v>706</v>
      </c>
      <c r="B102" s="143" t="s">
        <v>1528</v>
      </c>
      <c r="C102" s="15">
        <v>1</v>
      </c>
      <c r="D102" t="s">
        <v>63</v>
      </c>
      <c r="E102" t="s">
        <v>64</v>
      </c>
      <c r="F102" t="str">
        <f>UnitControlCenter!B19</f>
        <v>metric tons CO2e / megawatt-hour (MWh)</v>
      </c>
      <c r="G102" t="s">
        <v>1527</v>
      </c>
    </row>
    <row r="103" spans="1:10" ht="15.75" thickBot="1" x14ac:dyDescent="0.3">
      <c r="A103" s="144" t="s">
        <v>706</v>
      </c>
      <c r="B103" s="144" t="s">
        <v>1535</v>
      </c>
      <c r="C103" s="145">
        <v>1</v>
      </c>
      <c r="D103" s="146" t="s">
        <v>63</v>
      </c>
      <c r="E103" s="146" t="s">
        <v>64</v>
      </c>
      <c r="F103" s="146" t="str">
        <f>UnitControlCenter!B20</f>
        <v>kilowatt-hour / 2023 dollar</v>
      </c>
      <c r="G103" s="146" t="s">
        <v>1536</v>
      </c>
      <c r="H103" s="146"/>
      <c r="I103" s="146"/>
      <c r="J103" s="146"/>
    </row>
    <row r="104" spans="1:10" x14ac:dyDescent="0.25">
      <c r="A104" s="143" t="s">
        <v>1352</v>
      </c>
      <c r="B104" s="143" t="s">
        <v>585</v>
      </c>
      <c r="C104" s="15">
        <v>0</v>
      </c>
      <c r="D104" t="s">
        <v>65</v>
      </c>
      <c r="E104" t="s">
        <v>597</v>
      </c>
      <c r="F104" t="str">
        <f>UnitControlCenter!$B$22</f>
        <v>2023 dollars / megawatt-hour (MWh)</v>
      </c>
      <c r="G104" t="s">
        <v>1760</v>
      </c>
      <c r="H104" t="s">
        <v>1827</v>
      </c>
      <c r="I104" s="15" t="s">
        <v>1829</v>
      </c>
    </row>
    <row r="105" spans="1:10" x14ac:dyDescent="0.25">
      <c r="A105" s="143" t="s">
        <v>1352</v>
      </c>
      <c r="B105" s="143" t="s">
        <v>1948</v>
      </c>
      <c r="C105" s="15">
        <v>0</v>
      </c>
      <c r="D105" t="s">
        <v>63</v>
      </c>
      <c r="E105" t="s">
        <v>64</v>
      </c>
      <c r="F105" t="str">
        <f>UnitControlCenter!B22</f>
        <v>2023 dollars / megawatt-hour (MWh)</v>
      </c>
      <c r="G105" t="s">
        <v>1949</v>
      </c>
    </row>
    <row r="106" spans="1:10" x14ac:dyDescent="0.25">
      <c r="A106" s="143" t="s">
        <v>1352</v>
      </c>
      <c r="B106" s="143" t="s">
        <v>586</v>
      </c>
      <c r="C106" s="15">
        <v>1</v>
      </c>
      <c r="D106" t="s">
        <v>65</v>
      </c>
      <c r="E106" t="s">
        <v>66</v>
      </c>
      <c r="F106" t="str">
        <f>UnitControlCenter!$B$16</f>
        <v>terawatt-hours (TWh) / year</v>
      </c>
      <c r="G106" t="s">
        <v>1005</v>
      </c>
      <c r="H106" t="s">
        <v>1006</v>
      </c>
      <c r="I106" t="s">
        <v>1007</v>
      </c>
    </row>
    <row r="107" spans="1:10" x14ac:dyDescent="0.25">
      <c r="A107" s="143" t="s">
        <v>1352</v>
      </c>
      <c r="B107" s="143" t="s">
        <v>1353</v>
      </c>
      <c r="C107" s="15">
        <v>1</v>
      </c>
      <c r="D107" t="s">
        <v>65</v>
      </c>
      <c r="E107" t="s">
        <v>66</v>
      </c>
      <c r="F107" t="str">
        <f>UnitControlCenter!$B$3</f>
        <v>million metric tons / year</v>
      </c>
      <c r="G107" t="s">
        <v>1762</v>
      </c>
      <c r="H107" t="s">
        <v>1828</v>
      </c>
      <c r="I107" s="15" t="s">
        <v>1830</v>
      </c>
    </row>
    <row r="108" spans="1:10" x14ac:dyDescent="0.25">
      <c r="A108" s="143" t="s">
        <v>1352</v>
      </c>
      <c r="B108" s="143" t="s">
        <v>700</v>
      </c>
      <c r="C108" s="15">
        <v>1</v>
      </c>
      <c r="D108" t="s">
        <v>65</v>
      </c>
      <c r="E108" t="s">
        <v>66</v>
      </c>
      <c r="F108" t="str">
        <f>UnitControlCenter!$B$23</f>
        <v>cubic km / yr</v>
      </c>
      <c r="G108" t="s">
        <v>1761</v>
      </c>
      <c r="H108" t="s">
        <v>1827</v>
      </c>
      <c r="I108" s="15" t="s">
        <v>1829</v>
      </c>
    </row>
    <row r="109" spans="1:10" s="146" customFormat="1" ht="15.75" thickBot="1" x14ac:dyDescent="0.3">
      <c r="A109" s="144" t="s">
        <v>1352</v>
      </c>
      <c r="B109" s="144" t="s">
        <v>701</v>
      </c>
      <c r="C109" s="145">
        <v>1</v>
      </c>
      <c r="D109" s="146" t="s">
        <v>65</v>
      </c>
      <c r="E109" s="146" t="s">
        <v>66</v>
      </c>
      <c r="F109" s="146" t="str">
        <f>UnitControlCenter!$B$23</f>
        <v>cubic km / yr</v>
      </c>
      <c r="G109" s="146" t="s">
        <v>1763</v>
      </c>
      <c r="H109" t="s">
        <v>1827</v>
      </c>
      <c r="I109" s="15" t="s">
        <v>1829</v>
      </c>
    </row>
    <row r="110" spans="1:10" x14ac:dyDescent="0.25">
      <c r="A110" s="143" t="s">
        <v>1721</v>
      </c>
      <c r="B110" s="143" t="s">
        <v>1722</v>
      </c>
      <c r="C110" s="15">
        <v>1</v>
      </c>
      <c r="D110" t="s">
        <v>65</v>
      </c>
      <c r="E110" t="s">
        <v>1728</v>
      </c>
      <c r="F110" t="str">
        <f>UnitControlCenter!$B$17</f>
        <v>terawatt-hours (TWh)</v>
      </c>
      <c r="G110" t="s">
        <v>1788</v>
      </c>
      <c r="H110" s="58" t="s">
        <v>2472</v>
      </c>
      <c r="I110" t="s">
        <v>1785</v>
      </c>
    </row>
    <row r="111" spans="1:10" x14ac:dyDescent="0.25">
      <c r="A111" s="143" t="s">
        <v>1721</v>
      </c>
      <c r="B111" s="143" t="s">
        <v>1723</v>
      </c>
      <c r="C111" s="15">
        <v>1</v>
      </c>
      <c r="D111" t="s">
        <v>65</v>
      </c>
      <c r="E111" t="s">
        <v>1728</v>
      </c>
      <c r="F111" t="str">
        <f>UnitControlCenter!$B$17</f>
        <v>terawatt-hours (TWh)</v>
      </c>
      <c r="G111" t="s">
        <v>1789</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1721</v>
      </c>
      <c r="B112" s="143" t="s">
        <v>1724</v>
      </c>
      <c r="C112" s="15">
        <v>1</v>
      </c>
      <c r="D112" t="s">
        <v>65</v>
      </c>
      <c r="E112" t="s">
        <v>1728</v>
      </c>
      <c r="F112" t="str">
        <f>UnitControlCenter!$B$17</f>
        <v>terawatt-hours (TWh)</v>
      </c>
      <c r="G112" t="s">
        <v>1790</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1721</v>
      </c>
      <c r="B113" s="143" t="s">
        <v>1725</v>
      </c>
      <c r="C113" s="15">
        <v>1</v>
      </c>
      <c r="D113" t="s">
        <v>65</v>
      </c>
      <c r="E113" t="s">
        <v>1728</v>
      </c>
      <c r="F113" t="str">
        <f>UnitControlCenter!$B$17</f>
        <v>terawatt-hours (TWh)</v>
      </c>
      <c r="G113" t="s">
        <v>1791</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1721</v>
      </c>
      <c r="B114" s="143" t="s">
        <v>1726</v>
      </c>
      <c r="C114" s="15">
        <v>0</v>
      </c>
      <c r="D114" t="s">
        <v>65</v>
      </c>
      <c r="E114" t="s">
        <v>1728</v>
      </c>
      <c r="F114" t="str">
        <f>UnitControlCenter!$B$17</f>
        <v>terawatt-hours (TWh)</v>
      </c>
      <c r="G114" t="s">
        <v>1786</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1721</v>
      </c>
      <c r="B115" s="143" t="s">
        <v>1727</v>
      </c>
      <c r="C115" s="15">
        <v>0</v>
      </c>
      <c r="D115" t="s">
        <v>65</v>
      </c>
      <c r="E115" t="s">
        <v>1728</v>
      </c>
      <c r="F115" t="str">
        <f>UnitControlCenter!$B$17</f>
        <v>terawatt-hours (TWh)</v>
      </c>
      <c r="G115" t="s">
        <v>1787</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1721</v>
      </c>
      <c r="B116" s="143" t="s">
        <v>1731</v>
      </c>
      <c r="C116" s="15">
        <v>1</v>
      </c>
      <c r="D116" t="s">
        <v>65</v>
      </c>
      <c r="E116" t="s">
        <v>1729</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1721</v>
      </c>
      <c r="B117" s="143" t="s">
        <v>1732</v>
      </c>
      <c r="C117" s="15">
        <v>1</v>
      </c>
      <c r="D117" t="s">
        <v>65</v>
      </c>
      <c r="E117" t="s">
        <v>1729</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1721</v>
      </c>
      <c r="B118" s="143" t="s">
        <v>1733</v>
      </c>
      <c r="C118" s="15">
        <v>1</v>
      </c>
      <c r="D118" t="s">
        <v>65</v>
      </c>
      <c r="E118" t="s">
        <v>1729</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1721</v>
      </c>
      <c r="B119" s="143" t="s">
        <v>1734</v>
      </c>
      <c r="C119" s="15">
        <v>1</v>
      </c>
      <c r="D119" t="s">
        <v>65</v>
      </c>
      <c r="E119" t="s">
        <v>1729</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1721</v>
      </c>
      <c r="B120" s="143" t="s">
        <v>1735</v>
      </c>
      <c r="C120" s="15">
        <v>0</v>
      </c>
      <c r="D120" t="s">
        <v>65</v>
      </c>
      <c r="E120" t="s">
        <v>1729</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1721</v>
      </c>
      <c r="B121" s="144" t="s">
        <v>1736</v>
      </c>
      <c r="C121" s="145">
        <v>0</v>
      </c>
      <c r="D121" s="146" t="s">
        <v>65</v>
      </c>
      <c r="E121" s="146" t="s">
        <v>1729</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1354</v>
      </c>
      <c r="C124" s="15">
        <v>1</v>
      </c>
      <c r="D124" t="s">
        <v>65</v>
      </c>
      <c r="E124" t="s">
        <v>66</v>
      </c>
      <c r="F124" t="str">
        <f>UnitControlCenter!$B$27</f>
        <v>thousand vehicles / year</v>
      </c>
      <c r="G124" t="s">
        <v>853</v>
      </c>
      <c r="H124" t="s">
        <v>848</v>
      </c>
      <c r="I124" t="s">
        <v>849</v>
      </c>
    </row>
    <row r="125" spans="1:10" x14ac:dyDescent="0.25">
      <c r="A125" s="143" t="s">
        <v>982</v>
      </c>
      <c r="B125" s="143" t="s">
        <v>1357</v>
      </c>
      <c r="C125" s="15">
        <v>1</v>
      </c>
      <c r="D125" t="s">
        <v>65</v>
      </c>
      <c r="E125" t="s">
        <v>66</v>
      </c>
      <c r="F125" t="str">
        <f>UnitControlCenter!$B$27</f>
        <v>thousand vehicles / year</v>
      </c>
      <c r="G125" t="s">
        <v>854</v>
      </c>
      <c r="H125" t="s">
        <v>851</v>
      </c>
      <c r="I125" t="s">
        <v>852</v>
      </c>
    </row>
    <row r="126" spans="1:10" x14ac:dyDescent="0.25">
      <c r="A126" s="143" t="s">
        <v>982</v>
      </c>
      <c r="B126" s="143" t="s">
        <v>1558</v>
      </c>
      <c r="C126" s="15">
        <v>1</v>
      </c>
      <c r="D126" t="s">
        <v>65</v>
      </c>
      <c r="E126" t="s">
        <v>66</v>
      </c>
      <c r="F126" t="str">
        <f>UnitControlCenter!$B$27</f>
        <v>thousand vehicles / year</v>
      </c>
      <c r="G126" t="s">
        <v>738</v>
      </c>
      <c r="H126" t="s">
        <v>739</v>
      </c>
      <c r="I126" t="s">
        <v>838</v>
      </c>
    </row>
    <row r="127" spans="1:10" x14ac:dyDescent="0.25">
      <c r="A127" s="143" t="s">
        <v>982</v>
      </c>
      <c r="B127" s="143" t="s">
        <v>1559</v>
      </c>
      <c r="C127" s="15">
        <v>0</v>
      </c>
      <c r="D127" t="s">
        <v>65</v>
      </c>
      <c r="E127" t="s">
        <v>66</v>
      </c>
      <c r="F127" t="str">
        <f>UnitControlCenter!$B$27</f>
        <v>thousand vehicles / year</v>
      </c>
      <c r="G127" t="s">
        <v>1560</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1355</v>
      </c>
      <c r="C130" s="15">
        <v>1</v>
      </c>
      <c r="D130" t="s">
        <v>65</v>
      </c>
      <c r="E130" t="s">
        <v>66</v>
      </c>
      <c r="F130" t="str">
        <f>UnitControlCenter!$B$28</f>
        <v>million vehicles</v>
      </c>
      <c r="G130" t="s">
        <v>856</v>
      </c>
      <c r="H130" t="s">
        <v>848</v>
      </c>
      <c r="I130" t="s">
        <v>849</v>
      </c>
    </row>
    <row r="131" spans="1:10" x14ac:dyDescent="0.25">
      <c r="A131" s="143" t="s">
        <v>982</v>
      </c>
      <c r="B131" s="143" t="s">
        <v>1358</v>
      </c>
      <c r="C131" s="15">
        <v>1</v>
      </c>
      <c r="D131" t="s">
        <v>65</v>
      </c>
      <c r="E131" t="s">
        <v>66</v>
      </c>
      <c r="F131" t="str">
        <f>UnitControlCenter!$B$28</f>
        <v>million vehicles</v>
      </c>
      <c r="G131" t="s">
        <v>857</v>
      </c>
      <c r="H131" t="s">
        <v>851</v>
      </c>
      <c r="I131" t="s">
        <v>852</v>
      </c>
    </row>
    <row r="132" spans="1:10" x14ac:dyDescent="0.25">
      <c r="A132" s="143" t="s">
        <v>982</v>
      </c>
      <c r="B132" s="143" t="s">
        <v>1561</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1562</v>
      </c>
      <c r="C133" s="145">
        <v>0</v>
      </c>
      <c r="D133" s="146" t="s">
        <v>65</v>
      </c>
      <c r="E133" s="146" t="s">
        <v>66</v>
      </c>
      <c r="F133" s="146" t="str">
        <f>UnitControlCenter!$B$28</f>
        <v>million vehicles</v>
      </c>
      <c r="G133" s="146" t="s">
        <v>1563</v>
      </c>
      <c r="H133" s="146" t="s">
        <v>739</v>
      </c>
      <c r="I133" s="146" t="s">
        <v>838</v>
      </c>
    </row>
    <row r="134" spans="1:10" x14ac:dyDescent="0.25">
      <c r="A134" s="143" t="s">
        <v>1090</v>
      </c>
      <c r="B134" s="143" t="s">
        <v>588</v>
      </c>
      <c r="C134" s="15">
        <v>1</v>
      </c>
      <c r="D134" t="s">
        <v>65</v>
      </c>
      <c r="E134" t="s">
        <v>66</v>
      </c>
      <c r="F134" t="str">
        <f>UnitControlCenter!$B$3</f>
        <v>million metric tons / year</v>
      </c>
      <c r="G134" t="s">
        <v>1466</v>
      </c>
      <c r="H134" t="s">
        <v>1465</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1467</v>
      </c>
      <c r="H136" t="s">
        <v>1465</v>
      </c>
      <c r="I136" t="s">
        <v>840</v>
      </c>
    </row>
    <row r="137" spans="1:10" x14ac:dyDescent="0.25">
      <c r="A137" s="143" t="s">
        <v>1090</v>
      </c>
      <c r="B137" s="143" t="s">
        <v>1473</v>
      </c>
      <c r="C137" s="15">
        <v>1</v>
      </c>
      <c r="D137" t="s">
        <v>63</v>
      </c>
      <c r="E137" t="s">
        <v>64</v>
      </c>
      <c r="F137" t="str">
        <f>UnitControlCenter!$B$30</f>
        <v>quads / year</v>
      </c>
      <c r="G137" t="s">
        <v>1474</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1359</v>
      </c>
      <c r="I139" s="146" t="s">
        <v>837</v>
      </c>
      <c r="J139" s="146"/>
    </row>
    <row r="140" spans="1:10" x14ac:dyDescent="0.25">
      <c r="A140" s="143" t="s">
        <v>590</v>
      </c>
      <c r="B140" s="143" t="s">
        <v>974</v>
      </c>
      <c r="C140" s="15">
        <v>1</v>
      </c>
      <c r="D140" t="s">
        <v>65</v>
      </c>
      <c r="E140" t="s">
        <v>66</v>
      </c>
      <c r="F140" t="str">
        <f>UnitControlCenter!$B$30</f>
        <v>quads / year</v>
      </c>
      <c r="G140" t="s">
        <v>1298</v>
      </c>
      <c r="H140" t="s">
        <v>1296</v>
      </c>
      <c r="I140" s="12" t="s">
        <v>1297</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1475</v>
      </c>
      <c r="C142" s="15">
        <v>1</v>
      </c>
      <c r="D142" t="s">
        <v>63</v>
      </c>
      <c r="E142" t="s">
        <v>64</v>
      </c>
      <c r="F142" t="str">
        <f>UnitControlCenter!$B$30</f>
        <v>quads / year</v>
      </c>
      <c r="G142" t="s">
        <v>1476</v>
      </c>
    </row>
    <row r="143" spans="1:10" x14ac:dyDescent="0.25">
      <c r="A143" s="143" t="s">
        <v>590</v>
      </c>
      <c r="B143" s="143" t="s">
        <v>972</v>
      </c>
      <c r="C143" s="15">
        <v>1</v>
      </c>
      <c r="D143" t="s">
        <v>65</v>
      </c>
      <c r="E143" t="s">
        <v>66</v>
      </c>
      <c r="F143" t="str">
        <f>UnitControlCenter!$B$30</f>
        <v>quads / year</v>
      </c>
      <c r="G143" t="s">
        <v>1295</v>
      </c>
      <c r="H143" t="s">
        <v>1296</v>
      </c>
      <c r="I143" s="12" t="s">
        <v>1297</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1477</v>
      </c>
      <c r="C145" s="15">
        <v>1</v>
      </c>
      <c r="D145" t="s">
        <v>63</v>
      </c>
      <c r="E145" t="s">
        <v>64</v>
      </c>
      <c r="F145" t="str">
        <f>UnitControlCenter!$B$30</f>
        <v>quads / year</v>
      </c>
      <c r="G145" t="s">
        <v>1478</v>
      </c>
    </row>
    <row r="146" spans="1:10" x14ac:dyDescent="0.25">
      <c r="A146" s="143" t="s">
        <v>590</v>
      </c>
      <c r="B146" s="143" t="s">
        <v>1704</v>
      </c>
      <c r="C146" s="15">
        <v>1</v>
      </c>
      <c r="D146" t="s">
        <v>65</v>
      </c>
      <c r="E146" t="s">
        <v>66</v>
      </c>
      <c r="F146" t="str">
        <f>UnitControlCenter!$B$30</f>
        <v>quads / year</v>
      </c>
      <c r="G146" t="s">
        <v>1838</v>
      </c>
      <c r="H146" t="s">
        <v>1708</v>
      </c>
      <c r="I146" t="s">
        <v>1709</v>
      </c>
    </row>
    <row r="147" spans="1:10" s="146" customFormat="1" ht="15.75" thickBot="1" x14ac:dyDescent="0.3">
      <c r="A147" s="144" t="s">
        <v>590</v>
      </c>
      <c r="B147" s="144" t="s">
        <v>1705</v>
      </c>
      <c r="C147" s="145">
        <v>1</v>
      </c>
      <c r="D147" s="146" t="s">
        <v>65</v>
      </c>
      <c r="E147" s="146" t="s">
        <v>66</v>
      </c>
      <c r="F147" s="146" t="str">
        <f>UnitControlCenter!$B$16</f>
        <v>terawatt-hours (TWh) / year</v>
      </c>
      <c r="G147" s="146" t="s">
        <v>1839</v>
      </c>
      <c r="H147" s="146" t="s">
        <v>1706</v>
      </c>
      <c r="I147" s="146" t="s">
        <v>1707</v>
      </c>
    </row>
    <row r="148" spans="1:10" x14ac:dyDescent="0.25">
      <c r="A148" s="143" t="s">
        <v>1050</v>
      </c>
      <c r="B148" s="143" t="s">
        <v>635</v>
      </c>
      <c r="C148" s="15">
        <v>1</v>
      </c>
      <c r="D148" t="s">
        <v>65</v>
      </c>
      <c r="E148" t="s">
        <v>66</v>
      </c>
      <c r="F148" t="str">
        <f>UnitControlCenter!$B$3</f>
        <v>million metric tons / year</v>
      </c>
      <c r="G148" t="s">
        <v>1299</v>
      </c>
      <c r="H148" t="s">
        <v>1296</v>
      </c>
      <c r="I148" s="12" t="s">
        <v>1297</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1351</v>
      </c>
      <c r="H150" t="s">
        <v>1296</v>
      </c>
      <c r="I150" s="12" t="s">
        <v>1297</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1300</v>
      </c>
      <c r="H152" t="s">
        <v>1296</v>
      </c>
      <c r="I152" s="12" t="s">
        <v>1297</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1537</v>
      </c>
      <c r="C154" s="15">
        <v>1</v>
      </c>
      <c r="D154" t="s">
        <v>65</v>
      </c>
      <c r="E154" t="s">
        <v>66</v>
      </c>
      <c r="F154" t="str">
        <f>UnitControlCenter!$B$3</f>
        <v>million metric tons / year</v>
      </c>
      <c r="G154" t="s">
        <v>1613</v>
      </c>
      <c r="H154" t="s">
        <v>1531</v>
      </c>
      <c r="I154" t="s">
        <v>1534</v>
      </c>
    </row>
    <row r="155" spans="1:10" x14ac:dyDescent="0.25">
      <c r="A155" s="143" t="s">
        <v>1050</v>
      </c>
      <c r="B155" s="143" t="s">
        <v>1529</v>
      </c>
      <c r="C155" s="15">
        <v>1</v>
      </c>
      <c r="D155" t="s">
        <v>65</v>
      </c>
      <c r="E155" t="s">
        <v>66</v>
      </c>
      <c r="F155" t="str">
        <f>UnitControlCenter!$B$3</f>
        <v>million metric tons / year</v>
      </c>
      <c r="G155" t="s">
        <v>1532</v>
      </c>
      <c r="H155" t="s">
        <v>1296</v>
      </c>
      <c r="I155" s="12" t="s">
        <v>1297</v>
      </c>
      <c r="J155" s="12"/>
    </row>
    <row r="156" spans="1:10" ht="15.75" thickBot="1" x14ac:dyDescent="0.3">
      <c r="A156" s="144" t="s">
        <v>1050</v>
      </c>
      <c r="B156" s="144" t="s">
        <v>1530</v>
      </c>
      <c r="C156" s="145">
        <v>1</v>
      </c>
      <c r="D156" s="144" t="s">
        <v>65</v>
      </c>
      <c r="E156" s="144" t="s">
        <v>66</v>
      </c>
      <c r="F156" s="144" t="str">
        <f>UnitControlCenter!$B$3</f>
        <v>million metric tons / year</v>
      </c>
      <c r="G156" s="144" t="s">
        <v>1533</v>
      </c>
      <c r="H156" s="144" t="s">
        <v>1296</v>
      </c>
      <c r="I156" s="144" t="s">
        <v>1297</v>
      </c>
      <c r="J156" s="144"/>
    </row>
    <row r="157" spans="1:10" x14ac:dyDescent="0.25">
      <c r="A157" s="143" t="s">
        <v>1641</v>
      </c>
      <c r="B157" s="143" t="s">
        <v>1642</v>
      </c>
      <c r="C157" s="15">
        <v>1</v>
      </c>
      <c r="D157" t="s">
        <v>65</v>
      </c>
      <c r="E157" t="s">
        <v>66</v>
      </c>
      <c r="F157" t="str">
        <f>UnitControlCenter!$B$30</f>
        <v>quads / year</v>
      </c>
      <c r="G157" t="s">
        <v>601</v>
      </c>
      <c r="H157" t="s">
        <v>602</v>
      </c>
      <c r="I157" t="s">
        <v>829</v>
      </c>
    </row>
    <row r="158" spans="1:10" s="143" customFormat="1" x14ac:dyDescent="0.25">
      <c r="A158" s="143" t="s">
        <v>1641</v>
      </c>
      <c r="B158" s="143" t="s">
        <v>1643</v>
      </c>
      <c r="C158" s="15">
        <v>1</v>
      </c>
      <c r="D158" s="143" t="s">
        <v>65</v>
      </c>
      <c r="E158" s="143" t="s">
        <v>66</v>
      </c>
      <c r="F158" s="143" t="str">
        <f>UnitControlCenter!$B$30</f>
        <v>quads / year</v>
      </c>
      <c r="G158" s="143" t="s">
        <v>619</v>
      </c>
      <c r="H158" s="143" t="s">
        <v>603</v>
      </c>
      <c r="I158" s="143" t="s">
        <v>604</v>
      </c>
    </row>
    <row r="159" spans="1:10" x14ac:dyDescent="0.25">
      <c r="A159" s="143" t="s">
        <v>1641</v>
      </c>
      <c r="B159" s="143" t="s">
        <v>1644</v>
      </c>
      <c r="C159" s="15">
        <v>1</v>
      </c>
      <c r="D159" t="s">
        <v>65</v>
      </c>
      <c r="E159" t="s">
        <v>66</v>
      </c>
      <c r="F159" t="str">
        <f>UnitControlCenter!$B$30</f>
        <v>quads / year</v>
      </c>
      <c r="G159" t="s">
        <v>868</v>
      </c>
      <c r="H159" t="s">
        <v>870</v>
      </c>
      <c r="I159" t="s">
        <v>869</v>
      </c>
    </row>
    <row r="160" spans="1:10" s="143" customFormat="1" x14ac:dyDescent="0.25">
      <c r="A160" s="143" t="s">
        <v>1641</v>
      </c>
      <c r="B160" s="143" t="s">
        <v>1645</v>
      </c>
      <c r="C160" s="15">
        <v>1</v>
      </c>
      <c r="D160" s="143" t="s">
        <v>63</v>
      </c>
      <c r="E160" s="143" t="s">
        <v>64</v>
      </c>
      <c r="F160" s="143" t="str">
        <f>UnitControlCenter!$B$30</f>
        <v>quads / year</v>
      </c>
      <c r="G160" s="143" t="s">
        <v>1479</v>
      </c>
    </row>
    <row r="161" spans="1:10" x14ac:dyDescent="0.25">
      <c r="A161" s="143" t="s">
        <v>1641</v>
      </c>
      <c r="B161" s="143" t="s">
        <v>1646</v>
      </c>
      <c r="C161" s="15">
        <v>1</v>
      </c>
      <c r="D161" t="s">
        <v>65</v>
      </c>
      <c r="E161" t="s">
        <v>66</v>
      </c>
      <c r="F161" s="143" t="str">
        <f>UnitControlCenter!B3</f>
        <v>million metric tons / year</v>
      </c>
      <c r="G161" t="s">
        <v>1792</v>
      </c>
      <c r="H161" t="s">
        <v>1648</v>
      </c>
      <c r="I161" s="143" t="s">
        <v>1649</v>
      </c>
      <c r="J161" s="143"/>
    </row>
    <row r="162" spans="1:10" s="146" customFormat="1" ht="15.75" thickBot="1" x14ac:dyDescent="0.3">
      <c r="A162" s="143" t="s">
        <v>1641</v>
      </c>
      <c r="B162" s="144" t="s">
        <v>1647</v>
      </c>
      <c r="C162" s="145">
        <v>1</v>
      </c>
      <c r="D162" s="146" t="s">
        <v>65</v>
      </c>
      <c r="E162" s="146" t="s">
        <v>66</v>
      </c>
      <c r="F162" s="144" t="str">
        <f>UnitControlCenter!B3</f>
        <v>million metric tons / year</v>
      </c>
      <c r="G162" s="146" t="s">
        <v>1793</v>
      </c>
      <c r="H162" s="146" t="s">
        <v>1648</v>
      </c>
      <c r="I162" s="144" t="s">
        <v>1649</v>
      </c>
      <c r="J162" s="144"/>
    </row>
    <row r="163" spans="1:10" x14ac:dyDescent="0.25">
      <c r="A163" s="143" t="s">
        <v>657</v>
      </c>
      <c r="B163" s="143" t="s">
        <v>658</v>
      </c>
      <c r="C163" s="15">
        <v>1</v>
      </c>
      <c r="D163" t="s">
        <v>65</v>
      </c>
      <c r="E163" t="s">
        <v>66</v>
      </c>
      <c r="F163" t="str">
        <f>UnitControlCenter!$B$30</f>
        <v>quads / year</v>
      </c>
      <c r="G163" t="s">
        <v>1821</v>
      </c>
      <c r="H163" t="s">
        <v>1820</v>
      </c>
      <c r="I163" t="s">
        <v>1819</v>
      </c>
    </row>
    <row r="164" spans="1:10" x14ac:dyDescent="0.25">
      <c r="A164" s="143" t="s">
        <v>657</v>
      </c>
      <c r="B164" s="143" t="s">
        <v>659</v>
      </c>
      <c r="C164" s="15">
        <v>1</v>
      </c>
      <c r="D164" t="s">
        <v>65</v>
      </c>
      <c r="E164" t="s">
        <v>66</v>
      </c>
      <c r="F164" t="str">
        <f>UnitControlCenter!$B$30</f>
        <v>quads / year</v>
      </c>
      <c r="G164" t="s">
        <v>1822</v>
      </c>
      <c r="H164" t="s">
        <v>1471</v>
      </c>
      <c r="I164" t="s">
        <v>1472</v>
      </c>
    </row>
    <row r="165" spans="1:10" x14ac:dyDescent="0.25">
      <c r="A165" s="143" t="s">
        <v>657</v>
      </c>
      <c r="B165" s="143" t="s">
        <v>1817</v>
      </c>
      <c r="C165" s="15">
        <v>1</v>
      </c>
      <c r="D165" t="s">
        <v>65</v>
      </c>
      <c r="E165" t="s">
        <v>66</v>
      </c>
      <c r="F165" t="str">
        <f>UnitControlCenter!$B$30</f>
        <v>quads / year</v>
      </c>
      <c r="G165" t="s">
        <v>1831</v>
      </c>
      <c r="H165" t="s">
        <v>1823</v>
      </c>
      <c r="I165" s="15" t="s">
        <v>1824</v>
      </c>
    </row>
    <row r="166" spans="1:10" x14ac:dyDescent="0.25">
      <c r="A166" s="143" t="s">
        <v>657</v>
      </c>
      <c r="B166" s="143" t="s">
        <v>1818</v>
      </c>
      <c r="C166" s="15">
        <v>1</v>
      </c>
      <c r="D166" t="s">
        <v>65</v>
      </c>
      <c r="E166" t="s">
        <v>66</v>
      </c>
      <c r="F166" t="str">
        <f>UnitControlCenter!$B$30</f>
        <v>quads / year</v>
      </c>
      <c r="G166" t="s">
        <v>1832</v>
      </c>
      <c r="H166" t="s">
        <v>1471</v>
      </c>
      <c r="I166" t="s">
        <v>1472</v>
      </c>
    </row>
    <row r="167" spans="1:10" x14ac:dyDescent="0.25">
      <c r="A167" s="143" t="s">
        <v>657</v>
      </c>
      <c r="B167" s="143" t="s">
        <v>1106</v>
      </c>
      <c r="C167" s="15">
        <v>0</v>
      </c>
      <c r="D167" t="s">
        <v>63</v>
      </c>
      <c r="E167" t="s">
        <v>64</v>
      </c>
      <c r="F167" t="str">
        <f>UnitControlCenter!$B$31</f>
        <v>thousand BTU / 2023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1540</v>
      </c>
      <c r="B178" s="143" t="s">
        <v>1568</v>
      </c>
      <c r="C178" s="15">
        <v>1</v>
      </c>
      <c r="D178" t="s">
        <v>65</v>
      </c>
      <c r="E178" t="s">
        <v>66</v>
      </c>
      <c r="F178" t="str">
        <f>UnitControlCenter!$B$36</f>
        <v>trillion BTU / year</v>
      </c>
      <c r="G178" t="s">
        <v>882</v>
      </c>
      <c r="H178" t="s">
        <v>883</v>
      </c>
      <c r="I178" t="s">
        <v>884</v>
      </c>
    </row>
    <row r="179" spans="1:10" x14ac:dyDescent="0.25">
      <c r="A179" s="143" t="s">
        <v>1540</v>
      </c>
      <c r="B179" s="143" t="s">
        <v>1569</v>
      </c>
      <c r="C179" s="15">
        <v>1</v>
      </c>
      <c r="D179" t="s">
        <v>65</v>
      </c>
      <c r="E179" t="s">
        <v>66</v>
      </c>
      <c r="F179" t="str">
        <f>UnitControlCenter!$B$36</f>
        <v>trillion BTU / year</v>
      </c>
      <c r="G179" t="s">
        <v>885</v>
      </c>
      <c r="H179" t="s">
        <v>883</v>
      </c>
      <c r="I179" t="s">
        <v>884</v>
      </c>
    </row>
    <row r="180" spans="1:10" x14ac:dyDescent="0.25">
      <c r="A180" s="143" t="s">
        <v>1540</v>
      </c>
      <c r="B180" s="143" t="s">
        <v>1570</v>
      </c>
      <c r="C180" s="15">
        <v>1</v>
      </c>
      <c r="D180" t="s">
        <v>65</v>
      </c>
      <c r="E180" t="s">
        <v>66</v>
      </c>
      <c r="F180" t="str">
        <f>UnitControlCenter!$B$9</f>
        <v>billion 2023 dollars / year</v>
      </c>
      <c r="G180" t="s">
        <v>886</v>
      </c>
      <c r="H180" t="s">
        <v>883</v>
      </c>
      <c r="I180" t="s">
        <v>884</v>
      </c>
    </row>
    <row r="181" spans="1:10" x14ac:dyDescent="0.25">
      <c r="A181" s="143" t="s">
        <v>1540</v>
      </c>
      <c r="B181" s="143" t="s">
        <v>1571</v>
      </c>
      <c r="C181" s="15">
        <v>1</v>
      </c>
      <c r="D181" t="s">
        <v>65</v>
      </c>
      <c r="E181" t="s">
        <v>66</v>
      </c>
      <c r="F181" t="str">
        <f>UnitControlCenter!$B$9</f>
        <v>billion 2023 dollars / year</v>
      </c>
      <c r="G181" t="s">
        <v>887</v>
      </c>
      <c r="H181" t="s">
        <v>883</v>
      </c>
      <c r="I181" t="s">
        <v>884</v>
      </c>
    </row>
    <row r="182" spans="1:10" x14ac:dyDescent="0.25">
      <c r="A182" s="143" t="s">
        <v>1540</v>
      </c>
      <c r="B182" s="143" t="s">
        <v>1572</v>
      </c>
      <c r="C182" s="15">
        <v>1</v>
      </c>
      <c r="D182" t="s">
        <v>65</v>
      </c>
      <c r="E182" t="s">
        <v>66</v>
      </c>
      <c r="F182" t="str">
        <f>UnitControlCenter!B3</f>
        <v>million metric tons / year</v>
      </c>
      <c r="G182" t="s">
        <v>1129</v>
      </c>
      <c r="H182" t="s">
        <v>1127</v>
      </c>
      <c r="I182" t="s">
        <v>1128</v>
      </c>
    </row>
    <row r="183" spans="1:10" x14ac:dyDescent="0.25">
      <c r="A183" s="143" t="s">
        <v>1540</v>
      </c>
      <c r="B183" s="143" t="s">
        <v>1573</v>
      </c>
      <c r="C183" s="15">
        <v>1</v>
      </c>
      <c r="D183" t="s">
        <v>65</v>
      </c>
      <c r="E183" t="s">
        <v>66</v>
      </c>
      <c r="F183" t="str">
        <f>UnitControlCenter!B3</f>
        <v>million metric tons / year</v>
      </c>
      <c r="G183" t="s">
        <v>1130</v>
      </c>
      <c r="H183" t="s">
        <v>1127</v>
      </c>
      <c r="I183" t="s">
        <v>1128</v>
      </c>
    </row>
    <row r="184" spans="1:10" x14ac:dyDescent="0.25">
      <c r="A184" s="143" t="s">
        <v>1540</v>
      </c>
      <c r="B184" s="143" t="s">
        <v>1574</v>
      </c>
      <c r="C184" s="15">
        <v>1</v>
      </c>
      <c r="D184" t="s">
        <v>65</v>
      </c>
      <c r="E184" t="s">
        <v>66</v>
      </c>
      <c r="F184" t="str">
        <f>UnitControlCenter!$B$36</f>
        <v>trillion BTU / year</v>
      </c>
      <c r="G184" t="s">
        <v>964</v>
      </c>
      <c r="H184" t="s">
        <v>959</v>
      </c>
      <c r="I184" t="s">
        <v>960</v>
      </c>
    </row>
    <row r="185" spans="1:10" x14ac:dyDescent="0.25">
      <c r="A185" s="143" t="s">
        <v>1540</v>
      </c>
      <c r="B185" s="143" t="s">
        <v>1575</v>
      </c>
      <c r="C185" s="15">
        <v>1</v>
      </c>
      <c r="D185" t="s">
        <v>65</v>
      </c>
      <c r="E185" t="s">
        <v>66</v>
      </c>
      <c r="F185" t="str">
        <f>UnitControlCenter!$B$36</f>
        <v>trillion BTU / year</v>
      </c>
      <c r="G185" t="s">
        <v>965</v>
      </c>
      <c r="H185" t="s">
        <v>959</v>
      </c>
      <c r="I185" t="s">
        <v>961</v>
      </c>
    </row>
    <row r="186" spans="1:10" x14ac:dyDescent="0.25">
      <c r="A186" s="143" t="s">
        <v>1540</v>
      </c>
      <c r="B186" s="143" t="s">
        <v>1576</v>
      </c>
      <c r="C186" s="15">
        <v>1</v>
      </c>
      <c r="D186" t="s">
        <v>65</v>
      </c>
      <c r="E186" t="s">
        <v>66</v>
      </c>
      <c r="F186" t="str">
        <f>UnitControlCenter!$B$9</f>
        <v>billion 2023 dollars / year</v>
      </c>
      <c r="G186" t="s">
        <v>966</v>
      </c>
      <c r="H186" t="s">
        <v>959</v>
      </c>
      <c r="I186" t="s">
        <v>962</v>
      </c>
    </row>
    <row r="187" spans="1:10" x14ac:dyDescent="0.25">
      <c r="A187" s="143" t="s">
        <v>1540</v>
      </c>
      <c r="B187" s="143" t="s">
        <v>1577</v>
      </c>
      <c r="C187" s="15">
        <v>1</v>
      </c>
      <c r="D187" t="s">
        <v>65</v>
      </c>
      <c r="E187" t="s">
        <v>66</v>
      </c>
      <c r="F187" t="str">
        <f>UnitControlCenter!$B$9</f>
        <v>billion 2023 dollars / year</v>
      </c>
      <c r="G187" t="s">
        <v>967</v>
      </c>
      <c r="H187" t="s">
        <v>959</v>
      </c>
      <c r="I187" t="s">
        <v>963</v>
      </c>
    </row>
    <row r="188" spans="1:10" x14ac:dyDescent="0.25">
      <c r="A188" s="143" t="s">
        <v>1540</v>
      </c>
      <c r="B188" s="143" t="s">
        <v>1578</v>
      </c>
      <c r="C188" s="15">
        <v>1</v>
      </c>
      <c r="D188" t="s">
        <v>65</v>
      </c>
      <c r="E188" t="s">
        <v>66</v>
      </c>
      <c r="F188" t="str">
        <f>UnitControlCenter!$B$30</f>
        <v>quads / year</v>
      </c>
      <c r="G188" t="s">
        <v>992</v>
      </c>
      <c r="H188" t="s">
        <v>994</v>
      </c>
      <c r="I188" t="s">
        <v>995</v>
      </c>
    </row>
    <row r="189" spans="1:10" x14ac:dyDescent="0.25">
      <c r="A189" s="143" t="s">
        <v>1540</v>
      </c>
      <c r="B189" s="143" t="s">
        <v>1579</v>
      </c>
      <c r="C189" s="15">
        <v>1</v>
      </c>
      <c r="D189" t="s">
        <v>65</v>
      </c>
      <c r="E189" t="s">
        <v>66</v>
      </c>
      <c r="F189" t="str">
        <f>UnitControlCenter!$B$30</f>
        <v>quads / year</v>
      </c>
      <c r="G189" t="s">
        <v>993</v>
      </c>
      <c r="H189" t="s">
        <v>994</v>
      </c>
      <c r="I189" t="s">
        <v>995</v>
      </c>
    </row>
    <row r="190" spans="1:10" ht="101.45" customHeight="1" x14ac:dyDescent="0.25">
      <c r="A190" s="143" t="s">
        <v>1540</v>
      </c>
      <c r="B190" s="143" t="s">
        <v>1865</v>
      </c>
      <c r="C190" s="15">
        <v>1</v>
      </c>
      <c r="D190" t="s">
        <v>65</v>
      </c>
      <c r="E190" t="s">
        <v>66</v>
      </c>
      <c r="F190" t="s">
        <v>350</v>
      </c>
      <c r="G190" t="s">
        <v>1950</v>
      </c>
      <c r="H190" t="s">
        <v>1951</v>
      </c>
      <c r="I190" t="s">
        <v>1964</v>
      </c>
    </row>
    <row r="191" spans="1:10" x14ac:dyDescent="0.25">
      <c r="A191" s="143" t="s">
        <v>1540</v>
      </c>
      <c r="B191" s="143" t="s">
        <v>1587</v>
      </c>
      <c r="C191" s="15">
        <v>1</v>
      </c>
      <c r="D191" t="s">
        <v>65</v>
      </c>
      <c r="E191" t="s">
        <v>66</v>
      </c>
      <c r="F191" t="str">
        <f>UnitControlCenter!$B$10</f>
        <v>billion 2023 dollars</v>
      </c>
      <c r="G191" t="s">
        <v>1543</v>
      </c>
      <c r="H191" t="s">
        <v>1542</v>
      </c>
      <c r="I191" s="12" t="s">
        <v>1541</v>
      </c>
      <c r="J191" s="12"/>
    </row>
    <row r="192" spans="1:10" x14ac:dyDescent="0.25">
      <c r="A192" s="143" t="s">
        <v>1540</v>
      </c>
      <c r="B192" s="143" t="s">
        <v>1580</v>
      </c>
      <c r="C192" s="15">
        <v>1</v>
      </c>
      <c r="D192" t="s">
        <v>65</v>
      </c>
      <c r="E192" t="s">
        <v>66</v>
      </c>
      <c r="F192" t="str">
        <f>UnitControlCenter!$B$10</f>
        <v>billion 2023 dollars</v>
      </c>
      <c r="G192" t="s">
        <v>1551</v>
      </c>
      <c r="H192" t="s">
        <v>1542</v>
      </c>
      <c r="I192" s="12" t="s">
        <v>1544</v>
      </c>
      <c r="J192" s="12"/>
    </row>
    <row r="193" spans="1:10" x14ac:dyDescent="0.25">
      <c r="A193" s="143" t="s">
        <v>1540</v>
      </c>
      <c r="B193" s="143" t="s">
        <v>1581</v>
      </c>
      <c r="C193" s="15">
        <v>1</v>
      </c>
      <c r="D193" t="s">
        <v>65</v>
      </c>
      <c r="E193" t="s">
        <v>66</v>
      </c>
      <c r="F193" t="str">
        <f>UnitControlCenter!$B$10</f>
        <v>billion 2023 dollars</v>
      </c>
      <c r="G193" t="s">
        <v>1552</v>
      </c>
      <c r="H193" t="s">
        <v>1542</v>
      </c>
      <c r="I193" s="12" t="s">
        <v>1545</v>
      </c>
      <c r="J193" s="12"/>
    </row>
    <row r="194" spans="1:10" x14ac:dyDescent="0.25">
      <c r="A194" s="143" t="s">
        <v>1540</v>
      </c>
      <c r="B194" s="143" t="s">
        <v>1582</v>
      </c>
      <c r="C194" s="15">
        <v>1</v>
      </c>
      <c r="D194" t="s">
        <v>65</v>
      </c>
      <c r="E194" t="s">
        <v>66</v>
      </c>
      <c r="F194" t="str">
        <f>UnitControlCenter!$B$10</f>
        <v>billion 2023 dollars</v>
      </c>
      <c r="G194" t="s">
        <v>1553</v>
      </c>
      <c r="H194" t="s">
        <v>1542</v>
      </c>
      <c r="I194" s="12" t="s">
        <v>1546</v>
      </c>
      <c r="J194" s="12"/>
    </row>
    <row r="195" spans="1:10" x14ac:dyDescent="0.25">
      <c r="A195" s="143" t="s">
        <v>1540</v>
      </c>
      <c r="B195" s="143" t="s">
        <v>1583</v>
      </c>
      <c r="C195" s="15">
        <v>1</v>
      </c>
      <c r="D195" t="s">
        <v>65</v>
      </c>
      <c r="E195" t="s">
        <v>66</v>
      </c>
      <c r="F195" t="str">
        <f>UnitControlCenter!$B$10</f>
        <v>billion 2023 dollars</v>
      </c>
      <c r="G195" t="s">
        <v>1556</v>
      </c>
      <c r="H195" t="s">
        <v>1542</v>
      </c>
      <c r="I195" s="12" t="s">
        <v>1547</v>
      </c>
      <c r="J195" s="12"/>
    </row>
    <row r="196" spans="1:10" x14ac:dyDescent="0.25">
      <c r="A196" s="143" t="s">
        <v>1540</v>
      </c>
      <c r="B196" s="143" t="s">
        <v>1584</v>
      </c>
      <c r="C196" s="15">
        <v>1</v>
      </c>
      <c r="D196" t="s">
        <v>65</v>
      </c>
      <c r="E196" t="s">
        <v>66</v>
      </c>
      <c r="F196" t="str">
        <f>UnitControlCenter!$B$10</f>
        <v>billion 2023 dollars</v>
      </c>
      <c r="G196" t="s">
        <v>1557</v>
      </c>
      <c r="H196" t="s">
        <v>1542</v>
      </c>
      <c r="I196" s="12" t="s">
        <v>1548</v>
      </c>
      <c r="J196" s="12"/>
    </row>
    <row r="197" spans="1:10" x14ac:dyDescent="0.25">
      <c r="A197" s="143" t="s">
        <v>1540</v>
      </c>
      <c r="B197" s="143" t="s">
        <v>1585</v>
      </c>
      <c r="C197" s="15">
        <v>1</v>
      </c>
      <c r="D197" t="s">
        <v>65</v>
      </c>
      <c r="E197" t="s">
        <v>66</v>
      </c>
      <c r="F197" t="str">
        <f>UnitControlCenter!$B$10</f>
        <v>billion 2023 dollars</v>
      </c>
      <c r="G197" t="s">
        <v>1554</v>
      </c>
      <c r="H197" t="s">
        <v>1542</v>
      </c>
      <c r="I197" s="12" t="s">
        <v>1549</v>
      </c>
      <c r="J197" s="12"/>
    </row>
    <row r="198" spans="1:10" ht="15.75" thickBot="1" x14ac:dyDescent="0.3">
      <c r="A198" s="144" t="s">
        <v>1540</v>
      </c>
      <c r="B198" s="144" t="s">
        <v>1586</v>
      </c>
      <c r="C198" s="145">
        <v>1</v>
      </c>
      <c r="D198" s="146" t="s">
        <v>65</v>
      </c>
      <c r="E198" s="146" t="s">
        <v>66</v>
      </c>
      <c r="F198" s="146" t="str">
        <f>UnitControlCenter!$B$10</f>
        <v>billion 2023 dollars</v>
      </c>
      <c r="G198" s="146" t="s">
        <v>1555</v>
      </c>
      <c r="H198" s="146" t="s">
        <v>1542</v>
      </c>
      <c r="I198" s="152" t="s">
        <v>1550</v>
      </c>
      <c r="J198" s="152"/>
    </row>
    <row r="199" spans="1:10" x14ac:dyDescent="0.25">
      <c r="A199" s="143" t="s">
        <v>591</v>
      </c>
      <c r="B199" s="143" t="s">
        <v>93</v>
      </c>
      <c r="C199" s="15">
        <v>1</v>
      </c>
      <c r="D199" t="s">
        <v>65</v>
      </c>
      <c r="E199" t="s">
        <v>597</v>
      </c>
      <c r="F199" t="str">
        <f>UnitControlCenter!$B$22</f>
        <v>2023 dollars / megawatt-hour (MWh)</v>
      </c>
      <c r="G199" t="s">
        <v>1496</v>
      </c>
      <c r="H199" t="s">
        <v>1495</v>
      </c>
      <c r="I199" t="s">
        <v>1825</v>
      </c>
    </row>
    <row r="200" spans="1:10" x14ac:dyDescent="0.25">
      <c r="A200" s="143" t="s">
        <v>591</v>
      </c>
      <c r="B200" s="143" t="s">
        <v>444</v>
      </c>
      <c r="C200" s="15">
        <v>1</v>
      </c>
      <c r="D200" t="s">
        <v>65</v>
      </c>
      <c r="E200" t="s">
        <v>597</v>
      </c>
      <c r="F200" t="str">
        <f>UnitControlCenter!$B$37</f>
        <v>2023 dollars / short ton</v>
      </c>
      <c r="G200" t="s">
        <v>895</v>
      </c>
      <c r="H200" t="s">
        <v>896</v>
      </c>
      <c r="I200" t="s">
        <v>897</v>
      </c>
    </row>
    <row r="201" spans="1:10" x14ac:dyDescent="0.25">
      <c r="A201" s="143" t="s">
        <v>591</v>
      </c>
      <c r="B201" s="143" t="s">
        <v>441</v>
      </c>
      <c r="C201" s="15">
        <v>1</v>
      </c>
      <c r="D201" t="s">
        <v>65</v>
      </c>
      <c r="E201" t="s">
        <v>597</v>
      </c>
      <c r="F201" t="str">
        <f>UnitControlCenter!$B$37</f>
        <v>2023 dollars / short ton</v>
      </c>
      <c r="G201" t="s">
        <v>610</v>
      </c>
      <c r="H201" t="s">
        <v>339</v>
      </c>
      <c r="I201" t="s">
        <v>782</v>
      </c>
    </row>
    <row r="202" spans="1:10" x14ac:dyDescent="0.25">
      <c r="A202" s="143" t="s">
        <v>591</v>
      </c>
      <c r="B202" s="143" t="s">
        <v>87</v>
      </c>
      <c r="C202" s="15">
        <v>1</v>
      </c>
      <c r="D202" t="s">
        <v>65</v>
      </c>
      <c r="E202" t="s">
        <v>597</v>
      </c>
      <c r="F202" t="str">
        <f>UnitControlCenter!$B$38</f>
        <v>2023 dollars / thousand cubic feet</v>
      </c>
      <c r="G202" t="s">
        <v>1498</v>
      </c>
      <c r="H202" t="s">
        <v>1497</v>
      </c>
      <c r="I202" t="s">
        <v>1826</v>
      </c>
    </row>
    <row r="203" spans="1:10" x14ac:dyDescent="0.25">
      <c r="A203" s="143" t="s">
        <v>591</v>
      </c>
      <c r="B203" s="143" t="s">
        <v>95</v>
      </c>
      <c r="C203" s="15">
        <v>1</v>
      </c>
      <c r="D203" t="s">
        <v>65</v>
      </c>
      <c r="E203" t="s">
        <v>597</v>
      </c>
      <c r="F203" t="str">
        <f>UnitControlCenter!$B$39</f>
        <v>2023 dollars / gallon</v>
      </c>
      <c r="G203" t="s">
        <v>612</v>
      </c>
      <c r="H203" t="s">
        <v>334</v>
      </c>
      <c r="I203" s="15">
        <v>969696</v>
      </c>
      <c r="J203" s="15"/>
    </row>
    <row r="204" spans="1:10" x14ac:dyDescent="0.25">
      <c r="A204" s="143" t="s">
        <v>591</v>
      </c>
      <c r="B204" s="143" t="s">
        <v>96</v>
      </c>
      <c r="C204" s="15">
        <v>1</v>
      </c>
      <c r="D204" t="s">
        <v>65</v>
      </c>
      <c r="E204" t="s">
        <v>597</v>
      </c>
      <c r="F204" t="str">
        <f>UnitControlCenter!$B$39</f>
        <v>2023 dollars / gallon</v>
      </c>
      <c r="G204" t="s">
        <v>890</v>
      </c>
      <c r="H204" t="s">
        <v>888</v>
      </c>
      <c r="I204" t="s">
        <v>889</v>
      </c>
    </row>
    <row r="205" spans="1:10" x14ac:dyDescent="0.25">
      <c r="A205" s="143" t="s">
        <v>591</v>
      </c>
      <c r="B205" s="143" t="s">
        <v>92</v>
      </c>
      <c r="C205" s="15">
        <v>1</v>
      </c>
      <c r="D205" t="s">
        <v>65</v>
      </c>
      <c r="E205" t="s">
        <v>597</v>
      </c>
      <c r="F205" t="str">
        <f>UnitControlCenter!$B$37</f>
        <v>2023 dollars / short ton</v>
      </c>
      <c r="G205" t="s">
        <v>891</v>
      </c>
      <c r="H205" t="s">
        <v>892</v>
      </c>
      <c r="I205" t="s">
        <v>893</v>
      </c>
    </row>
    <row r="206" spans="1:10" x14ac:dyDescent="0.25">
      <c r="A206" s="143" t="s">
        <v>591</v>
      </c>
      <c r="B206" s="143" t="s">
        <v>832</v>
      </c>
      <c r="C206" s="15">
        <v>1</v>
      </c>
      <c r="D206" t="s">
        <v>65</v>
      </c>
      <c r="E206" t="s">
        <v>597</v>
      </c>
      <c r="F206" t="str">
        <f>UnitControlCenter!$B$40</f>
        <v>2023 dollars / barrel of oil</v>
      </c>
      <c r="G206" t="s">
        <v>956</v>
      </c>
      <c r="H206" t="s">
        <v>957</v>
      </c>
      <c r="I206" t="s">
        <v>958</v>
      </c>
    </row>
    <row r="207" spans="1:10" x14ac:dyDescent="0.25">
      <c r="A207" s="143" t="s">
        <v>591</v>
      </c>
      <c r="B207" s="143" t="s">
        <v>894</v>
      </c>
      <c r="C207" s="15">
        <v>1</v>
      </c>
      <c r="D207" t="s">
        <v>65</v>
      </c>
      <c r="E207" t="s">
        <v>597</v>
      </c>
      <c r="F207" t="str">
        <f>UnitControlCenter!$B$39</f>
        <v>2023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2023 dollars / kg</v>
      </c>
      <c r="G208" s="146" t="s">
        <v>1000</v>
      </c>
      <c r="H208" s="146" t="s">
        <v>1001</v>
      </c>
      <c r="I208" s="146" t="s">
        <v>1002</v>
      </c>
      <c r="J208" s="146"/>
    </row>
    <row r="209" spans="1:10" x14ac:dyDescent="0.25">
      <c r="A209" s="143" t="s">
        <v>592</v>
      </c>
      <c r="B209" s="143" t="s">
        <v>1655</v>
      </c>
      <c r="C209" s="15">
        <v>1</v>
      </c>
      <c r="D209" t="s">
        <v>63</v>
      </c>
      <c r="E209" t="s">
        <v>64</v>
      </c>
      <c r="F209" t="str">
        <f>UnitControlCenter!$B$42</f>
        <v>2023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2023 dollars / megawatt (MW)</v>
      </c>
      <c r="G211" t="s">
        <v>614</v>
      </c>
    </row>
    <row r="212" spans="1:10" x14ac:dyDescent="0.25">
      <c r="A212" s="143" t="s">
        <v>592</v>
      </c>
      <c r="B212" s="143" t="s">
        <v>595</v>
      </c>
      <c r="C212" s="15">
        <v>1</v>
      </c>
      <c r="D212" t="s">
        <v>63</v>
      </c>
      <c r="E212" t="s">
        <v>64</v>
      </c>
      <c r="F212" t="str">
        <f>UnitControlCenter!$B$45</f>
        <v>million 2023 dollars / megawatt (MW)</v>
      </c>
      <c r="G212" t="s">
        <v>615</v>
      </c>
    </row>
    <row r="213" spans="1:10" x14ac:dyDescent="0.25">
      <c r="A213" s="143" t="s">
        <v>592</v>
      </c>
      <c r="B213" s="143" t="s">
        <v>596</v>
      </c>
      <c r="C213" s="15">
        <v>1</v>
      </c>
      <c r="D213" t="s">
        <v>63</v>
      </c>
      <c r="E213" t="s">
        <v>64</v>
      </c>
      <c r="F213" t="str">
        <f>UnitControlCenter!$B$45</f>
        <v>million 2023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(2023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1765</v>
      </c>
      <c r="B3" s="92" t="s">
        <v>1767</v>
      </c>
      <c r="C3" s="90"/>
      <c r="D3" s="91" t="s">
        <v>1766</v>
      </c>
    </row>
    <row r="4" spans="1:5" x14ac:dyDescent="0.25">
      <c r="A4" t="s">
        <v>791</v>
      </c>
      <c r="B4" s="15" t="s">
        <v>785</v>
      </c>
      <c r="C4" s="62"/>
      <c r="D4" s="93" t="s">
        <v>1769</v>
      </c>
      <c r="E4" t="s">
        <v>1772</v>
      </c>
    </row>
    <row r="5" spans="1:5" x14ac:dyDescent="0.25">
      <c r="A5" t="s">
        <v>1776</v>
      </c>
      <c r="B5" s="45" t="s">
        <v>1777</v>
      </c>
      <c r="C5" s="94"/>
      <c r="D5" s="93" t="s">
        <v>1771</v>
      </c>
      <c r="E5" t="s">
        <v>1775</v>
      </c>
    </row>
    <row r="6" spans="1:5" x14ac:dyDescent="0.25">
      <c r="A6" t="s">
        <v>1941</v>
      </c>
      <c r="B6" s="45" t="s">
        <v>1940</v>
      </c>
      <c r="C6" s="112"/>
      <c r="D6" s="109" t="s">
        <v>1934</v>
      </c>
    </row>
    <row r="7" spans="1:5" x14ac:dyDescent="0.25">
      <c r="A7" t="s">
        <v>1938</v>
      </c>
      <c r="B7" s="45" t="s">
        <v>1937</v>
      </c>
      <c r="C7" s="110"/>
      <c r="D7" s="109" t="s">
        <v>1935</v>
      </c>
    </row>
    <row r="8" spans="1:5" x14ac:dyDescent="0.25">
      <c r="A8" t="s">
        <v>1939</v>
      </c>
      <c r="B8" s="15">
        <v>6699</v>
      </c>
      <c r="C8" s="111"/>
      <c r="D8" s="109" t="s">
        <v>1936</v>
      </c>
    </row>
    <row r="9" spans="1:5" x14ac:dyDescent="0.25">
      <c r="A9" t="s">
        <v>1941</v>
      </c>
      <c r="B9" s="45" t="s">
        <v>1778</v>
      </c>
      <c r="C9" s="73"/>
      <c r="D9" t="s">
        <v>1782</v>
      </c>
    </row>
    <row r="10" spans="1:5" x14ac:dyDescent="0.25">
      <c r="A10" t="s">
        <v>1783</v>
      </c>
      <c r="B10" s="45" t="s">
        <v>1784</v>
      </c>
      <c r="C10" s="96"/>
      <c r="D10" s="95" t="s">
        <v>1755</v>
      </c>
    </row>
    <row r="11" spans="1:5" x14ac:dyDescent="0.25">
      <c r="A11" t="s">
        <v>751</v>
      </c>
      <c r="B11" s="15" t="s">
        <v>762</v>
      </c>
      <c r="C11" s="50"/>
      <c r="D11" t="s">
        <v>434</v>
      </c>
    </row>
    <row r="12" spans="1:5" x14ac:dyDescent="0.25">
      <c r="A12" t="s">
        <v>1739</v>
      </c>
      <c r="B12" s="15" t="s">
        <v>1738</v>
      </c>
      <c r="C12" s="83"/>
      <c r="D12" t="s">
        <v>1671</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1292</v>
      </c>
      <c r="B20" t="s">
        <v>1779</v>
      </c>
      <c r="C20" s="74"/>
      <c r="D20" t="s">
        <v>1673</v>
      </c>
    </row>
    <row r="21" spans="1:4" x14ac:dyDescent="0.25">
      <c r="A21" t="s">
        <v>768</v>
      </c>
      <c r="B21" s="15" t="s">
        <v>764</v>
      </c>
      <c r="C21" s="55"/>
      <c r="D21" t="s">
        <v>1674</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1737</v>
      </c>
      <c r="B28" s="15" t="s">
        <v>1780</v>
      </c>
      <c r="C28" s="82"/>
      <c r="D28" t="s">
        <v>1670</v>
      </c>
    </row>
    <row r="29" spans="1:4" x14ac:dyDescent="0.25">
      <c r="A29" t="s">
        <v>752</v>
      </c>
      <c r="B29" s="45" t="s">
        <v>757</v>
      </c>
      <c r="C29" s="48"/>
      <c r="D29" t="s">
        <v>1603</v>
      </c>
    </row>
    <row r="30" spans="1:4" x14ac:dyDescent="0.25">
      <c r="A30" t="s">
        <v>1604</v>
      </c>
      <c r="B30" s="45" t="s">
        <v>1605</v>
      </c>
      <c r="C30" s="81"/>
      <c r="D30" t="s">
        <v>1602</v>
      </c>
    </row>
    <row r="31" spans="1:4" x14ac:dyDescent="0.25">
      <c r="A31" t="s">
        <v>1293</v>
      </c>
      <c r="B31" s="12" t="s">
        <v>1781</v>
      </c>
      <c r="C31" s="75"/>
      <c r="D31" t="s">
        <v>1672</v>
      </c>
    </row>
    <row r="32" spans="1:4" x14ac:dyDescent="0.25">
      <c r="A32" t="s">
        <v>776</v>
      </c>
      <c r="B32" s="15" t="s">
        <v>775</v>
      </c>
      <c r="C32" s="57"/>
      <c r="D32" t="s">
        <v>441</v>
      </c>
    </row>
    <row r="33" spans="1:5" x14ac:dyDescent="0.25">
      <c r="A33" t="s">
        <v>1294</v>
      </c>
      <c r="B33" s="72" t="s">
        <v>1287</v>
      </c>
      <c r="C33" s="71"/>
      <c r="D33" t="s">
        <v>1669</v>
      </c>
    </row>
    <row r="34" spans="1:5" x14ac:dyDescent="0.25">
      <c r="A34" t="s">
        <v>746</v>
      </c>
      <c r="B34" s="45" t="s">
        <v>756</v>
      </c>
      <c r="C34" s="47"/>
      <c r="D34" t="s">
        <v>444</v>
      </c>
    </row>
    <row r="35" spans="1:5" x14ac:dyDescent="0.25">
      <c r="A35" t="s">
        <v>1776</v>
      </c>
      <c r="B35" s="45" t="s">
        <v>1777</v>
      </c>
      <c r="C35" s="94"/>
      <c r="D35" t="s">
        <v>1770</v>
      </c>
      <c r="E35" t="s">
        <v>1774</v>
      </c>
    </row>
    <row r="36" spans="1:5" x14ac:dyDescent="0.25">
      <c r="A36" t="s">
        <v>791</v>
      </c>
      <c r="B36" s="15" t="s">
        <v>785</v>
      </c>
      <c r="C36" s="62"/>
      <c r="D36" s="93" t="s">
        <v>1768</v>
      </c>
      <c r="E36" t="s">
        <v>1773</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1942</v>
      </c>
    </row>
    <row r="49" spans="1:4" x14ac:dyDescent="0.25">
      <c r="A49" t="s">
        <v>787</v>
      </c>
      <c r="B49" s="15" t="s">
        <v>781</v>
      </c>
      <c r="C49" s="59"/>
      <c r="D49" t="s">
        <v>1943</v>
      </c>
    </row>
    <row r="50" spans="1:4" x14ac:dyDescent="0.25">
      <c r="A50" t="s">
        <v>766</v>
      </c>
      <c r="B50" s="15" t="s">
        <v>782</v>
      </c>
      <c r="C50" s="54"/>
      <c r="D50" t="s">
        <v>1944</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1463</v>
      </c>
      <c r="B103" s="43"/>
      <c r="C103" s="38"/>
      <c r="D103" s="38"/>
    </row>
    <row r="104" spans="1:4" x14ac:dyDescent="0.25">
      <c r="A104" s="4" t="s">
        <v>741</v>
      </c>
      <c r="B104" s="44" t="s">
        <v>742</v>
      </c>
      <c r="C104" s="4" t="s">
        <v>743</v>
      </c>
      <c r="D104" s="4" t="s">
        <v>744</v>
      </c>
    </row>
    <row r="105" spans="1:4" x14ac:dyDescent="0.25">
      <c r="A105" t="s">
        <v>787</v>
      </c>
      <c r="B105" s="15" t="s">
        <v>781</v>
      </c>
      <c r="C105" s="59"/>
      <c r="D105" t="s">
        <v>1362</v>
      </c>
    </row>
    <row r="106" spans="1:4" x14ac:dyDescent="0.25">
      <c r="A106" t="s">
        <v>759</v>
      </c>
      <c r="B106" s="45" t="s">
        <v>760</v>
      </c>
      <c r="C106" s="49"/>
      <c r="D106" t="s">
        <v>1363</v>
      </c>
    </row>
    <row r="108" spans="1:4" x14ac:dyDescent="0.25">
      <c r="A108" s="37" t="s">
        <v>1364</v>
      </c>
      <c r="B108" s="43"/>
      <c r="C108" s="38"/>
      <c r="D108" s="38"/>
    </row>
    <row r="109" spans="1:4" x14ac:dyDescent="0.25">
      <c r="A109" s="4" t="s">
        <v>741</v>
      </c>
      <c r="B109" s="44" t="s">
        <v>742</v>
      </c>
      <c r="C109" s="4" t="s">
        <v>743</v>
      </c>
      <c r="D109" s="4" t="s">
        <v>744</v>
      </c>
    </row>
    <row r="110" spans="1:4" x14ac:dyDescent="0.25">
      <c r="A110" t="s">
        <v>752</v>
      </c>
      <c r="B110" s="45" t="s">
        <v>757</v>
      </c>
      <c r="C110" s="48"/>
      <c r="D110" t="s">
        <v>1365</v>
      </c>
    </row>
    <row r="111" spans="1:4" x14ac:dyDescent="0.25">
      <c r="A111" t="s">
        <v>766</v>
      </c>
      <c r="B111" s="15" t="s">
        <v>782</v>
      </c>
      <c r="C111" s="54"/>
      <c r="D111" t="s">
        <v>1366</v>
      </c>
    </row>
    <row r="112" spans="1:4" x14ac:dyDescent="0.25">
      <c r="A112" t="s">
        <v>759</v>
      </c>
      <c r="B112" s="45" t="s">
        <v>760</v>
      </c>
      <c r="C112" s="49"/>
      <c r="D112" t="s">
        <v>1367</v>
      </c>
    </row>
    <row r="113" spans="1:4" x14ac:dyDescent="0.25">
      <c r="A113" t="s">
        <v>767</v>
      </c>
      <c r="B113" s="15" t="s">
        <v>763</v>
      </c>
      <c r="C113" s="53"/>
      <c r="D113" t="s">
        <v>1368</v>
      </c>
    </row>
    <row r="115" spans="1:4" x14ac:dyDescent="0.25">
      <c r="A115" s="37" t="s">
        <v>1369</v>
      </c>
      <c r="B115" s="43"/>
      <c r="C115" s="38"/>
      <c r="D115" s="38"/>
    </row>
    <row r="116" spans="1:4" x14ac:dyDescent="0.25">
      <c r="A116" s="4" t="s">
        <v>741</v>
      </c>
      <c r="B116" s="44" t="s">
        <v>742</v>
      </c>
      <c r="C116" s="4" t="s">
        <v>743</v>
      </c>
      <c r="D116" s="4" t="s">
        <v>744</v>
      </c>
    </row>
    <row r="117" spans="1:4" x14ac:dyDescent="0.25">
      <c r="A117" t="s">
        <v>791</v>
      </c>
      <c r="B117" s="15" t="s">
        <v>785</v>
      </c>
      <c r="C117" s="62"/>
      <c r="D117" t="s">
        <v>1370</v>
      </c>
    </row>
    <row r="118" spans="1:4" x14ac:dyDescent="0.25">
      <c r="A118" t="s">
        <v>768</v>
      </c>
      <c r="B118" s="15" t="s">
        <v>764</v>
      </c>
      <c r="C118" s="55"/>
      <c r="D118" t="s">
        <v>1371</v>
      </c>
    </row>
    <row r="120" spans="1:4" x14ac:dyDescent="0.25">
      <c r="A120" s="37" t="s">
        <v>1372</v>
      </c>
      <c r="B120" s="43"/>
      <c r="C120" s="38"/>
      <c r="D120" s="38"/>
    </row>
    <row r="121" spans="1:4" x14ac:dyDescent="0.25">
      <c r="A121" s="4" t="s">
        <v>741</v>
      </c>
      <c r="B121" s="44" t="s">
        <v>742</v>
      </c>
      <c r="C121" s="4" t="s">
        <v>743</v>
      </c>
      <c r="D121" s="4" t="s">
        <v>744</v>
      </c>
    </row>
    <row r="122" spans="1:4" x14ac:dyDescent="0.25">
      <c r="A122" t="s">
        <v>787</v>
      </c>
      <c r="B122" s="15" t="s">
        <v>781</v>
      </c>
      <c r="C122" s="59"/>
      <c r="D122" t="s">
        <v>1373</v>
      </c>
    </row>
    <row r="123" spans="1:4" x14ac:dyDescent="0.25">
      <c r="A123" t="s">
        <v>767</v>
      </c>
      <c r="B123" s="15" t="s">
        <v>763</v>
      </c>
      <c r="C123" s="53"/>
      <c r="D123" t="s">
        <v>1374</v>
      </c>
    </row>
    <row r="124" spans="1:4" x14ac:dyDescent="0.25">
      <c r="A124" t="s">
        <v>769</v>
      </c>
      <c r="B124" s="15" t="s">
        <v>765</v>
      </c>
      <c r="C124" s="56"/>
      <c r="D124" t="s">
        <v>1375</v>
      </c>
    </row>
    <row r="125" spans="1:4" x14ac:dyDescent="0.25">
      <c r="A125" t="s">
        <v>759</v>
      </c>
      <c r="B125" s="45" t="s">
        <v>760</v>
      </c>
      <c r="C125" s="49"/>
      <c r="D125" t="s">
        <v>1376</v>
      </c>
    </row>
    <row r="126" spans="1:4" x14ac:dyDescent="0.25">
      <c r="A126" t="s">
        <v>766</v>
      </c>
      <c r="B126" s="15" t="s">
        <v>782</v>
      </c>
      <c r="C126" s="54"/>
      <c r="D126" t="s">
        <v>1377</v>
      </c>
    </row>
    <row r="127" spans="1:4" x14ac:dyDescent="0.25">
      <c r="A127" t="s">
        <v>746</v>
      </c>
      <c r="B127" s="45" t="s">
        <v>756</v>
      </c>
      <c r="C127" s="47"/>
      <c r="D127" t="s">
        <v>1378</v>
      </c>
    </row>
    <row r="128" spans="1:4" x14ac:dyDescent="0.25">
      <c r="A128" t="s">
        <v>752</v>
      </c>
      <c r="B128" s="45" t="s">
        <v>757</v>
      </c>
      <c r="C128" s="48"/>
      <c r="D128" t="s">
        <v>1379</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1356</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1267</v>
      </c>
    </row>
    <row r="191" spans="1:4" x14ac:dyDescent="0.25">
      <c r="A191" t="s">
        <v>751</v>
      </c>
      <c r="B191" s="15" t="s">
        <v>762</v>
      </c>
      <c r="C191" s="50"/>
      <c r="D191" t="s">
        <v>1268</v>
      </c>
    </row>
    <row r="192" spans="1:4" x14ac:dyDescent="0.25">
      <c r="A192" t="s">
        <v>787</v>
      </c>
      <c r="B192" s="15" t="s">
        <v>781</v>
      </c>
      <c r="C192" s="59"/>
      <c r="D192" t="s">
        <v>1269</v>
      </c>
    </row>
    <row r="193" spans="1:4" x14ac:dyDescent="0.25">
      <c r="A193" t="s">
        <v>788</v>
      </c>
      <c r="B193" s="15" t="s">
        <v>611</v>
      </c>
      <c r="C193" s="58"/>
      <c r="D193" t="s">
        <v>1270</v>
      </c>
    </row>
    <row r="194" spans="1:4" x14ac:dyDescent="0.25">
      <c r="A194" t="s">
        <v>759</v>
      </c>
      <c r="B194" s="45" t="s">
        <v>760</v>
      </c>
      <c r="C194" s="49"/>
      <c r="D194" t="s">
        <v>1271</v>
      </c>
    </row>
    <row r="195" spans="1:4" x14ac:dyDescent="0.25">
      <c r="A195" t="s">
        <v>768</v>
      </c>
      <c r="B195" s="15" t="s">
        <v>764</v>
      </c>
      <c r="C195" s="55"/>
      <c r="D195" t="s">
        <v>1272</v>
      </c>
    </row>
    <row r="196" spans="1:4" x14ac:dyDescent="0.25">
      <c r="A196" t="s">
        <v>753</v>
      </c>
      <c r="B196" s="45" t="s">
        <v>754</v>
      </c>
      <c r="C196" s="41"/>
      <c r="D196" t="s">
        <v>1273</v>
      </c>
    </row>
    <row r="197" spans="1:4" x14ac:dyDescent="0.25">
      <c r="A197" t="s">
        <v>766</v>
      </c>
      <c r="B197" s="15" t="s">
        <v>782</v>
      </c>
      <c r="C197" s="54"/>
      <c r="D197" t="s">
        <v>819</v>
      </c>
    </row>
    <row r="198" spans="1:4" x14ac:dyDescent="0.25">
      <c r="A198" t="s">
        <v>790</v>
      </c>
      <c r="B198" s="15" t="s">
        <v>784</v>
      </c>
      <c r="C198" s="60"/>
      <c r="D198" t="s">
        <v>1274</v>
      </c>
    </row>
    <row r="199" spans="1:4" x14ac:dyDescent="0.25">
      <c r="A199" t="s">
        <v>833</v>
      </c>
      <c r="B199" s="45" t="s">
        <v>835</v>
      </c>
      <c r="C199" s="63"/>
      <c r="D199" t="s">
        <v>1275</v>
      </c>
    </row>
    <row r="200" spans="1:4" x14ac:dyDescent="0.25">
      <c r="A200" t="s">
        <v>786</v>
      </c>
      <c r="B200" s="15" t="s">
        <v>783</v>
      </c>
      <c r="C200" s="61"/>
      <c r="D200" t="s">
        <v>1276</v>
      </c>
    </row>
    <row r="201" spans="1:4" x14ac:dyDescent="0.25">
      <c r="A201" t="s">
        <v>740</v>
      </c>
      <c r="B201" s="46" t="s">
        <v>747</v>
      </c>
      <c r="C201" s="42"/>
      <c r="D201" t="s">
        <v>820</v>
      </c>
    </row>
    <row r="202" spans="1:4" x14ac:dyDescent="0.25">
      <c r="A202" t="s">
        <v>767</v>
      </c>
      <c r="B202" s="15" t="s">
        <v>763</v>
      </c>
      <c r="C202" s="53"/>
      <c r="D202" t="s">
        <v>1277</v>
      </c>
    </row>
    <row r="203" spans="1:4" x14ac:dyDescent="0.25">
      <c r="A203" t="s">
        <v>834</v>
      </c>
      <c r="B203" s="45">
        <v>740000</v>
      </c>
      <c r="C203" s="64"/>
      <c r="D203" t="s">
        <v>1278</v>
      </c>
    </row>
    <row r="204" spans="1:4" x14ac:dyDescent="0.25">
      <c r="A204" t="s">
        <v>769</v>
      </c>
      <c r="B204" s="15" t="s">
        <v>765</v>
      </c>
      <c r="C204" s="56"/>
      <c r="D204" t="s">
        <v>1279</v>
      </c>
    </row>
    <row r="205" spans="1:4" x14ac:dyDescent="0.25">
      <c r="A205" t="s">
        <v>776</v>
      </c>
      <c r="B205" s="15" t="s">
        <v>775</v>
      </c>
      <c r="C205" s="57"/>
      <c r="D205" t="s">
        <v>1280</v>
      </c>
    </row>
    <row r="206" spans="1:4" x14ac:dyDescent="0.25">
      <c r="A206" t="s">
        <v>791</v>
      </c>
      <c r="B206" s="15" t="s">
        <v>785</v>
      </c>
      <c r="C206" s="62"/>
      <c r="D206" t="s">
        <v>1281</v>
      </c>
    </row>
    <row r="207" spans="1:4" x14ac:dyDescent="0.25">
      <c r="A207" t="s">
        <v>750</v>
      </c>
      <c r="B207" s="45" t="s">
        <v>755</v>
      </c>
      <c r="C207" s="51"/>
      <c r="D207" t="s">
        <v>1282</v>
      </c>
    </row>
    <row r="208" spans="1:4" x14ac:dyDescent="0.25">
      <c r="A208" t="s">
        <v>1294</v>
      </c>
      <c r="B208" s="72" t="s">
        <v>1287</v>
      </c>
      <c r="C208" s="71"/>
      <c r="D208" t="s">
        <v>1283</v>
      </c>
    </row>
    <row r="209" spans="1:4" x14ac:dyDescent="0.25">
      <c r="A209" t="s">
        <v>1291</v>
      </c>
      <c r="B209" s="45" t="s">
        <v>1288</v>
      </c>
      <c r="C209" s="73"/>
      <c r="D209" t="s">
        <v>1284</v>
      </c>
    </row>
    <row r="210" spans="1:4" x14ac:dyDescent="0.25">
      <c r="A210" t="s">
        <v>1292</v>
      </c>
      <c r="B210" t="s">
        <v>1289</v>
      </c>
      <c r="C210" s="74"/>
      <c r="D210" t="s">
        <v>1285</v>
      </c>
    </row>
    <row r="211" spans="1:4" x14ac:dyDescent="0.25">
      <c r="A211" t="s">
        <v>1293</v>
      </c>
      <c r="B211" s="12" t="s">
        <v>1290</v>
      </c>
      <c r="C211" s="75"/>
      <c r="D211" t="s">
        <v>1286</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1688</v>
      </c>
      <c r="B252" s="43"/>
      <c r="C252" s="38"/>
      <c r="D252" s="38"/>
    </row>
    <row r="253" spans="1:4" x14ac:dyDescent="0.25">
      <c r="A253" s="4" t="s">
        <v>741</v>
      </c>
      <c r="B253" s="44" t="s">
        <v>742</v>
      </c>
      <c r="C253" s="4" t="s">
        <v>743</v>
      </c>
      <c r="D253" s="4" t="s">
        <v>744</v>
      </c>
    </row>
    <row r="254" spans="1:4" x14ac:dyDescent="0.25">
      <c r="A254" t="s">
        <v>788</v>
      </c>
      <c r="B254" s="15" t="s">
        <v>611</v>
      </c>
      <c r="C254" s="58"/>
      <c r="D254" t="s">
        <v>1696</v>
      </c>
    </row>
    <row r="255" spans="1:4" x14ac:dyDescent="0.25">
      <c r="A255" t="s">
        <v>766</v>
      </c>
      <c r="B255" s="15" t="s">
        <v>782</v>
      </c>
      <c r="C255" s="54"/>
      <c r="D255" t="s">
        <v>1697</v>
      </c>
    </row>
    <row r="256" spans="1:4" x14ac:dyDescent="0.25">
      <c r="A256" t="s">
        <v>787</v>
      </c>
      <c r="B256" s="15" t="s">
        <v>781</v>
      </c>
      <c r="C256" s="59"/>
      <c r="D256" t="s">
        <v>1698</v>
      </c>
    </row>
    <row r="257" spans="1:4" x14ac:dyDescent="0.25">
      <c r="A257" t="s">
        <v>752</v>
      </c>
      <c r="B257" s="45" t="s">
        <v>757</v>
      </c>
      <c r="C257" s="48"/>
      <c r="D257" t="s">
        <v>1699</v>
      </c>
    </row>
    <row r="258" spans="1:4" x14ac:dyDescent="0.25">
      <c r="A258" t="s">
        <v>767</v>
      </c>
      <c r="B258" s="15" t="s">
        <v>763</v>
      </c>
      <c r="C258" s="53"/>
      <c r="D258" t="s">
        <v>1700</v>
      </c>
    </row>
    <row r="259" spans="1:4" x14ac:dyDescent="0.25">
      <c r="A259" t="s">
        <v>746</v>
      </c>
      <c r="B259" s="45" t="s">
        <v>756</v>
      </c>
      <c r="C259" s="47"/>
      <c r="D259" t="s">
        <v>1701</v>
      </c>
    </row>
    <row r="260" spans="1:4" x14ac:dyDescent="0.25">
      <c r="A260" t="s">
        <v>768</v>
      </c>
      <c r="B260" s="15" t="s">
        <v>764</v>
      </c>
      <c r="C260" s="55"/>
      <c r="D260" t="s">
        <v>1702</v>
      </c>
    </row>
    <row r="261" spans="1:4" x14ac:dyDescent="0.25">
      <c r="A261" t="s">
        <v>791</v>
      </c>
      <c r="B261" s="15" t="s">
        <v>785</v>
      </c>
      <c r="C261" s="62"/>
      <c r="D261" t="s">
        <v>1703</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1953</v>
      </c>
      <c r="B317" s="43"/>
      <c r="C317" s="38"/>
      <c r="D317" s="38"/>
    </row>
    <row r="318" spans="1:4" x14ac:dyDescent="0.25">
      <c r="A318" s="4" t="s">
        <v>741</v>
      </c>
      <c r="B318" s="44" t="s">
        <v>742</v>
      </c>
      <c r="C318" s="4" t="s">
        <v>743</v>
      </c>
      <c r="D318" s="4" t="s">
        <v>744</v>
      </c>
    </row>
    <row r="319" spans="1:4" x14ac:dyDescent="0.25">
      <c r="A319" t="s">
        <v>766</v>
      </c>
      <c r="B319" s="15" t="s">
        <v>782</v>
      </c>
      <c r="C319" s="54"/>
      <c r="D319" t="s">
        <v>1954</v>
      </c>
    </row>
    <row r="320" spans="1:4" x14ac:dyDescent="0.25">
      <c r="A320" t="s">
        <v>1962</v>
      </c>
      <c r="B320" s="15" t="s">
        <v>1961</v>
      </c>
      <c r="C320" s="38"/>
      <c r="D320" t="s">
        <v>1955</v>
      </c>
    </row>
    <row r="321" spans="1:4" x14ac:dyDescent="0.25">
      <c r="A321" t="s">
        <v>753</v>
      </c>
      <c r="B321" s="45" t="s">
        <v>754</v>
      </c>
      <c r="C321" s="41"/>
      <c r="D321" t="s">
        <v>1956</v>
      </c>
    </row>
    <row r="322" spans="1:4" x14ac:dyDescent="0.25">
      <c r="A322" t="s">
        <v>833</v>
      </c>
      <c r="B322" s="45" t="s">
        <v>835</v>
      </c>
      <c r="C322" s="63"/>
      <c r="D322" t="s">
        <v>1957</v>
      </c>
    </row>
    <row r="323" spans="1:4" x14ac:dyDescent="0.25">
      <c r="A323" t="s">
        <v>1963</v>
      </c>
      <c r="B323" s="45">
        <v>808080</v>
      </c>
      <c r="C323" s="113"/>
      <c r="D323" t="s">
        <v>1958</v>
      </c>
    </row>
    <row r="324" spans="1:4" x14ac:dyDescent="0.25">
      <c r="A324" t="s">
        <v>759</v>
      </c>
      <c r="B324" s="45" t="s">
        <v>760</v>
      </c>
      <c r="C324" s="49"/>
      <c r="D324" t="s">
        <v>1959</v>
      </c>
    </row>
    <row r="325" spans="1:4" x14ac:dyDescent="0.25">
      <c r="A325" t="s">
        <v>767</v>
      </c>
      <c r="B325" s="15" t="s">
        <v>763</v>
      </c>
      <c r="C325" s="53"/>
      <c r="D325" t="s">
        <v>1960</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4" sqref="A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2302</v>
      </c>
      <c r="B2" t="s">
        <v>1600</v>
      </c>
      <c r="C2" s="40" t="s">
        <v>1601</v>
      </c>
    </row>
    <row r="3" spans="1:3" x14ac:dyDescent="0.25">
      <c r="A3" t="s">
        <v>1840</v>
      </c>
      <c r="B3" t="s">
        <v>1841</v>
      </c>
    </row>
    <row r="4" spans="1:3" x14ac:dyDescent="0.25">
      <c r="A4" t="s">
        <v>2638</v>
      </c>
      <c r="B4" t="s">
        <v>2637</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1740</v>
      </c>
      <c r="B1" s="85" t="s">
        <v>1764</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6" sqref="F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1740</v>
      </c>
      <c r="B1" s="85" t="s">
        <v>1741</v>
      </c>
      <c r="C1" s="85" t="s">
        <v>1742</v>
      </c>
      <c r="D1" s="85" t="s">
        <v>1743</v>
      </c>
      <c r="E1" s="85" t="s">
        <v>1744</v>
      </c>
      <c r="F1" s="86" t="s">
        <v>1745</v>
      </c>
    </row>
    <row r="2" spans="1:6" ht="45" x14ac:dyDescent="0.25">
      <c r="A2" s="1" t="s">
        <v>1746</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Targets'!L:L,MATCH(About!$C$2,'State Targets'!$B:$B,0))=0,"",INDEX('State Targets'!L:L,MATCH(About!$C$2,'State Targets'!$B:$B,0)))</f>
        <v>Louisiana set executive targets in 2020 to reduce net GHG emissions 40–50% by 2030 compared to 2005 levels.</v>
      </c>
    </row>
    <row r="3" spans="1:6" ht="45" x14ac:dyDescent="0.25">
      <c r="A3" s="1" t="s">
        <v>1746</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Louisiana set executive targets in 2020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2303</v>
      </c>
      <c r="B1" s="123" t="s">
        <v>2304</v>
      </c>
      <c r="C1" s="124" t="s">
        <v>2305</v>
      </c>
      <c r="D1" s="124" t="s">
        <v>2306</v>
      </c>
      <c r="E1" s="125" t="s">
        <v>2307</v>
      </c>
      <c r="F1" s="125" t="s">
        <v>2308</v>
      </c>
      <c r="G1" s="126" t="s">
        <v>2309</v>
      </c>
      <c r="H1" s="123" t="s">
        <v>2310</v>
      </c>
      <c r="I1" s="127" t="s">
        <v>2311</v>
      </c>
      <c r="J1" s="127" t="s">
        <v>2312</v>
      </c>
      <c r="K1" s="127" t="s">
        <v>2313</v>
      </c>
      <c r="L1" s="127" t="s">
        <v>2314</v>
      </c>
      <c r="M1" s="127" t="s">
        <v>2315</v>
      </c>
      <c r="N1" s="128" t="s">
        <v>2316</v>
      </c>
      <c r="O1" s="127" t="s">
        <v>2317</v>
      </c>
      <c r="P1" s="127" t="s">
        <v>2318</v>
      </c>
      <c r="Q1" s="129" t="s">
        <v>2319</v>
      </c>
    </row>
    <row r="2" spans="1:17" x14ac:dyDescent="0.25">
      <c r="A2" t="s">
        <v>2120</v>
      </c>
      <c r="B2" t="s">
        <v>2320</v>
      </c>
    </row>
    <row r="3" spans="1:17" x14ac:dyDescent="0.25">
      <c r="A3" t="s">
        <v>2121</v>
      </c>
      <c r="B3" t="s">
        <v>2321</v>
      </c>
    </row>
    <row r="4" spans="1:17" x14ac:dyDescent="0.25">
      <c r="A4" t="s">
        <v>2122</v>
      </c>
      <c r="B4" t="s">
        <v>2322</v>
      </c>
    </row>
    <row r="5" spans="1:17" x14ac:dyDescent="0.25">
      <c r="A5" t="s">
        <v>2123</v>
      </c>
      <c r="B5" t="s">
        <v>2323</v>
      </c>
    </row>
    <row r="6" spans="1:17" x14ac:dyDescent="0.25">
      <c r="A6" t="s">
        <v>2124</v>
      </c>
      <c r="B6" t="s">
        <v>2324</v>
      </c>
      <c r="C6" s="102" t="s">
        <v>2325</v>
      </c>
      <c r="D6">
        <v>1990</v>
      </c>
      <c r="E6" s="130">
        <v>0.4</v>
      </c>
      <c r="F6" s="130">
        <v>1</v>
      </c>
      <c r="G6" s="134">
        <f>ROUND(IF(About!$B$2=$A6,INDEX('State GHG Summary'!$C$1:$AH$1,MATCH('State Targets'!D6,'State GHG Summary'!$C$3:$AH$3,0)),0),0)</f>
        <v>0</v>
      </c>
      <c r="H6" t="s">
        <v>2326</v>
      </c>
      <c r="I6" s="132">
        <v>2030</v>
      </c>
      <c r="J6" s="132">
        <f>IF($E6="","",(1-$E6)*$G6)</f>
        <v>0</v>
      </c>
      <c r="K6" s="132">
        <f>J6</f>
        <v>0</v>
      </c>
      <c r="L6" s="132" t="s">
        <v>2327</v>
      </c>
      <c r="M6" t="s">
        <v>2328</v>
      </c>
      <c r="N6" s="133">
        <v>2045</v>
      </c>
      <c r="O6">
        <f>IF($F6="","",(1-$F6)*$G6)</f>
        <v>0</v>
      </c>
      <c r="P6">
        <f>O6</f>
        <v>0</v>
      </c>
      <c r="Q6" s="131" t="s">
        <v>2329</v>
      </c>
    </row>
    <row r="7" spans="1:17" x14ac:dyDescent="0.25">
      <c r="A7" t="s">
        <v>474</v>
      </c>
      <c r="B7" t="s">
        <v>2330</v>
      </c>
      <c r="C7" s="102" t="s">
        <v>2331</v>
      </c>
      <c r="D7">
        <v>2005</v>
      </c>
      <c r="E7" s="135">
        <v>0.5</v>
      </c>
      <c r="F7" s="135">
        <v>0.9</v>
      </c>
      <c r="G7" s="134">
        <f>ROUND(IF(About!$B$2=$A7,INDEX('State GHG Summary'!$C$1:$AH$1,MATCH('State Targets'!D7,'State GHG Summary'!$C$3:$AH$3,0)),0),0)</f>
        <v>0</v>
      </c>
      <c r="H7" t="s">
        <v>2332</v>
      </c>
      <c r="I7" s="136">
        <v>2030</v>
      </c>
      <c r="J7" s="132">
        <f t="shared" ref="J7:J52" si="0">IF($E7="","",(1-$E7)*$G7)</f>
        <v>0</v>
      </c>
      <c r="K7" s="132">
        <f t="shared" ref="K7:K52" si="1">J7</f>
        <v>0</v>
      </c>
      <c r="L7" s="136" t="s">
        <v>2333</v>
      </c>
      <c r="M7" t="s">
        <v>2334</v>
      </c>
      <c r="N7" s="137">
        <v>2050</v>
      </c>
      <c r="O7">
        <f t="shared" ref="O7:O52" si="2">IF($F7="","",(1-$F7)*$G7)</f>
        <v>0</v>
      </c>
      <c r="P7">
        <f t="shared" ref="P7:P52" si="3">O7</f>
        <v>0</v>
      </c>
      <c r="Q7" s="131" t="s">
        <v>2335</v>
      </c>
    </row>
    <row r="8" spans="1:17" x14ac:dyDescent="0.25">
      <c r="A8" t="s">
        <v>2125</v>
      </c>
      <c r="B8" t="s">
        <v>2336</v>
      </c>
      <c r="C8" s="102" t="s">
        <v>2337</v>
      </c>
      <c r="D8">
        <v>2001</v>
      </c>
      <c r="E8" s="130">
        <v>0.45</v>
      </c>
      <c r="F8" s="130">
        <v>0.8</v>
      </c>
      <c r="G8" s="134">
        <f>ROUND(IF(About!$B$2=$A8,INDEX('State GHG Summary'!$C$1:$AH$1,MATCH('State Targets'!D8,'State GHG Summary'!$C$3:$AH$3,0)),0),0)</f>
        <v>0</v>
      </c>
      <c r="H8" t="s">
        <v>2338</v>
      </c>
      <c r="I8" s="132">
        <v>2030</v>
      </c>
      <c r="J8" s="132">
        <f t="shared" si="0"/>
        <v>0</v>
      </c>
      <c r="K8" s="132">
        <f t="shared" si="1"/>
        <v>0</v>
      </c>
      <c r="L8" s="132" t="s">
        <v>2339</v>
      </c>
      <c r="M8" t="s">
        <v>2340</v>
      </c>
      <c r="N8" s="133">
        <v>2050</v>
      </c>
      <c r="O8">
        <f t="shared" si="2"/>
        <v>0</v>
      </c>
      <c r="P8">
        <f t="shared" si="3"/>
        <v>0</v>
      </c>
      <c r="Q8" s="131" t="s">
        <v>2341</v>
      </c>
    </row>
    <row r="9" spans="1:17" x14ac:dyDescent="0.25">
      <c r="A9" t="s">
        <v>2126</v>
      </c>
      <c r="B9" t="s">
        <v>2126</v>
      </c>
      <c r="J9" s="132" t="str">
        <f t="shared" si="0"/>
        <v/>
      </c>
      <c r="K9" s="132" t="str">
        <f t="shared" si="1"/>
        <v/>
      </c>
      <c r="O9" t="str">
        <f t="shared" si="2"/>
        <v/>
      </c>
      <c r="P9" t="str">
        <f t="shared" si="3"/>
        <v/>
      </c>
    </row>
    <row r="10" spans="1:17" x14ac:dyDescent="0.25">
      <c r="A10" t="s">
        <v>2127</v>
      </c>
      <c r="B10" t="s">
        <v>2342</v>
      </c>
      <c r="C10" s="102" t="s">
        <v>2343</v>
      </c>
      <c r="D10">
        <v>2005</v>
      </c>
      <c r="E10" s="130">
        <v>0.5</v>
      </c>
      <c r="F10" s="130">
        <v>1</v>
      </c>
      <c r="G10" s="134">
        <f>ROUND(IF(About!$B$2=$A10,INDEX('State GHG Summary'!$C$1:$AH$1,MATCH('State Targets'!D10,'State GHG Summary'!$C$3:$AH$3,0)),0),0)</f>
        <v>0</v>
      </c>
      <c r="H10" t="s">
        <v>2332</v>
      </c>
      <c r="I10" s="132">
        <v>2030</v>
      </c>
      <c r="J10" s="132">
        <f t="shared" si="0"/>
        <v>0</v>
      </c>
      <c r="K10" s="132">
        <f t="shared" si="1"/>
        <v>0</v>
      </c>
      <c r="L10" s="132" t="s">
        <v>2344</v>
      </c>
      <c r="M10" t="s">
        <v>2345</v>
      </c>
      <c r="N10" s="133">
        <v>2050</v>
      </c>
      <c r="O10">
        <f t="shared" si="2"/>
        <v>0</v>
      </c>
      <c r="P10">
        <f t="shared" si="3"/>
        <v>0</v>
      </c>
      <c r="Q10" s="131" t="s">
        <v>2346</v>
      </c>
    </row>
    <row r="11" spans="1:17" x14ac:dyDescent="0.25">
      <c r="A11" t="s">
        <v>2128</v>
      </c>
      <c r="B11" t="s">
        <v>2347</v>
      </c>
      <c r="C11" s="102" t="s">
        <v>2348</v>
      </c>
      <c r="D11">
        <v>1990</v>
      </c>
      <c r="E11" s="130">
        <v>0.8</v>
      </c>
      <c r="G11" s="134">
        <f>ROUND(IF(About!$B$2=$A11,INDEX('State GHG Summary'!$C$1:$AH$1,MATCH('State Targets'!D11,'State GHG Summary'!$C$3:$AH$3,0)),0),0)</f>
        <v>0</v>
      </c>
      <c r="H11" t="s">
        <v>2349</v>
      </c>
      <c r="I11" s="132">
        <v>2050</v>
      </c>
      <c r="J11" s="132">
        <f t="shared" si="0"/>
        <v>0</v>
      </c>
      <c r="K11" s="132">
        <f t="shared" si="1"/>
        <v>0</v>
      </c>
      <c r="L11" s="132" t="s">
        <v>2350</v>
      </c>
      <c r="O11" t="str">
        <f t="shared" si="2"/>
        <v/>
      </c>
      <c r="P11" t="str">
        <f t="shared" si="3"/>
        <v/>
      </c>
    </row>
    <row r="12" spans="1:17" x14ac:dyDescent="0.25">
      <c r="A12" t="s">
        <v>2129</v>
      </c>
      <c r="B12" t="s">
        <v>2351</v>
      </c>
      <c r="J12" s="132" t="str">
        <f t="shared" si="0"/>
        <v/>
      </c>
      <c r="K12" s="132" t="str">
        <f t="shared" si="1"/>
        <v/>
      </c>
      <c r="O12" t="str">
        <f t="shared" si="2"/>
        <v/>
      </c>
      <c r="P12" t="str">
        <f t="shared" si="3"/>
        <v/>
      </c>
    </row>
    <row r="13" spans="1:17" x14ac:dyDescent="0.25">
      <c r="A13" t="s">
        <v>2130</v>
      </c>
      <c r="B13" t="s">
        <v>2352</v>
      </c>
      <c r="J13" s="132" t="str">
        <f t="shared" si="0"/>
        <v/>
      </c>
      <c r="K13" s="132" t="str">
        <f t="shared" si="1"/>
        <v/>
      </c>
      <c r="O13" t="str">
        <f t="shared" si="2"/>
        <v/>
      </c>
      <c r="P13" t="str">
        <f t="shared" si="3"/>
        <v/>
      </c>
    </row>
    <row r="14" spans="1:17" x14ac:dyDescent="0.25">
      <c r="A14" t="s">
        <v>2131</v>
      </c>
      <c r="B14" t="s">
        <v>2353</v>
      </c>
      <c r="J14" s="132" t="str">
        <f t="shared" si="0"/>
        <v/>
      </c>
      <c r="K14" s="132" t="str">
        <f t="shared" si="1"/>
        <v/>
      </c>
      <c r="O14" t="str">
        <f t="shared" si="2"/>
        <v/>
      </c>
      <c r="P14" t="str">
        <f t="shared" si="3"/>
        <v/>
      </c>
    </row>
    <row r="15" spans="1:17" x14ac:dyDescent="0.25">
      <c r="A15" t="s">
        <v>2132</v>
      </c>
      <c r="B15" t="s">
        <v>2354</v>
      </c>
      <c r="J15" s="132" t="str">
        <f t="shared" si="0"/>
        <v/>
      </c>
      <c r="K15" s="132" t="str">
        <f t="shared" si="1"/>
        <v/>
      </c>
      <c r="O15" t="str">
        <f t="shared" si="2"/>
        <v/>
      </c>
      <c r="P15" t="str">
        <f t="shared" si="3"/>
        <v/>
      </c>
    </row>
    <row r="16" spans="1:17" x14ac:dyDescent="0.25">
      <c r="A16" t="s">
        <v>2133</v>
      </c>
      <c r="B16" t="s">
        <v>2355</v>
      </c>
      <c r="J16" s="132" t="str">
        <f t="shared" si="0"/>
        <v/>
      </c>
      <c r="K16" s="132" t="str">
        <f t="shared" si="1"/>
        <v/>
      </c>
      <c r="O16" t="str">
        <f t="shared" si="2"/>
        <v/>
      </c>
      <c r="P16" t="str">
        <f t="shared" si="3"/>
        <v/>
      </c>
    </row>
    <row r="17" spans="1:17" x14ac:dyDescent="0.25">
      <c r="A17" t="s">
        <v>2134</v>
      </c>
      <c r="B17" t="s">
        <v>2356</v>
      </c>
      <c r="J17" s="132" t="str">
        <f t="shared" si="0"/>
        <v/>
      </c>
      <c r="K17" s="132" t="str">
        <f t="shared" si="1"/>
        <v/>
      </c>
      <c r="O17" t="str">
        <f t="shared" si="2"/>
        <v/>
      </c>
      <c r="P17" t="str">
        <f t="shared" si="3"/>
        <v/>
      </c>
    </row>
    <row r="18" spans="1:17" x14ac:dyDescent="0.25">
      <c r="A18" t="s">
        <v>2135</v>
      </c>
      <c r="B18" t="s">
        <v>2357</v>
      </c>
      <c r="J18" s="132" t="str">
        <f t="shared" si="0"/>
        <v/>
      </c>
      <c r="K18" s="132" t="str">
        <f t="shared" si="1"/>
        <v/>
      </c>
      <c r="O18" t="str">
        <f t="shared" si="2"/>
        <v/>
      </c>
      <c r="P18" t="str">
        <f t="shared" si="3"/>
        <v/>
      </c>
    </row>
    <row r="19" spans="1:17" x14ac:dyDescent="0.25">
      <c r="A19" t="s">
        <v>2136</v>
      </c>
      <c r="B19" t="s">
        <v>2358</v>
      </c>
      <c r="C19" s="102" t="s">
        <v>2359</v>
      </c>
      <c r="D19">
        <v>1990</v>
      </c>
      <c r="E19" s="130">
        <v>0.2</v>
      </c>
      <c r="G19" s="134">
        <f>ROUND(IF(About!$B$2=$A19,INDEX('State GHG Summary'!$C$1:$AH$1,MATCH('State Targets'!D19,'State GHG Summary'!$C$3:$AH$3,0)),0),0)</f>
        <v>0</v>
      </c>
      <c r="H19" t="s">
        <v>2360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2137</v>
      </c>
      <c r="B20" t="s">
        <v>2361</v>
      </c>
      <c r="C20" s="102" t="s">
        <v>2362</v>
      </c>
      <c r="D20">
        <v>2005</v>
      </c>
      <c r="E20" s="130">
        <v>0.45</v>
      </c>
      <c r="F20" s="130">
        <v>1</v>
      </c>
      <c r="G20" s="134">
        <f>ROUND(IF(About!$B$2=$A20,INDEX('State GHG Summary'!$C$1:$AH$1,MATCH('State Targets'!D20,'State GHG Summary'!$C$3:$AH$3,0)),0),0)</f>
        <v>195</v>
      </c>
      <c r="H20" t="s">
        <v>2363</v>
      </c>
      <c r="I20" s="132">
        <v>2030</v>
      </c>
      <c r="J20" s="132">
        <f t="shared" si="0"/>
        <v>107.25000000000001</v>
      </c>
      <c r="K20" s="132">
        <f t="shared" si="1"/>
        <v>107.25000000000001</v>
      </c>
      <c r="L20" s="132" t="s">
        <v>2364</v>
      </c>
      <c r="M20" t="s">
        <v>2345</v>
      </c>
      <c r="N20" s="133">
        <v>2050</v>
      </c>
      <c r="O20">
        <f t="shared" si="2"/>
        <v>0</v>
      </c>
      <c r="P20">
        <f t="shared" si="3"/>
        <v>0</v>
      </c>
      <c r="Q20" t="s">
        <v>2365</v>
      </c>
    </row>
    <row r="21" spans="1:17" x14ac:dyDescent="0.25">
      <c r="A21" t="s">
        <v>2138</v>
      </c>
      <c r="B21" t="s">
        <v>2366</v>
      </c>
      <c r="C21" s="102" t="s">
        <v>2367</v>
      </c>
      <c r="D21">
        <v>1990</v>
      </c>
      <c r="E21" s="130">
        <v>0.75</v>
      </c>
      <c r="F21" s="130">
        <v>1</v>
      </c>
      <c r="G21" s="134">
        <f>ROUND(IF(About!$B$2=$A21,INDEX('State GHG Summary'!$C$1:$AH$1,MATCH('State Targets'!D21,'State GHG Summary'!$C$3:$AH$3,0)),0),0)</f>
        <v>0</v>
      </c>
      <c r="H21" t="s">
        <v>2368</v>
      </c>
      <c r="I21" s="132">
        <v>2040</v>
      </c>
      <c r="J21" s="132">
        <f t="shared" si="0"/>
        <v>0</v>
      </c>
      <c r="K21" s="132">
        <f t="shared" si="1"/>
        <v>0</v>
      </c>
      <c r="L21" s="132" t="s">
        <v>2369</v>
      </c>
      <c r="M21" t="s">
        <v>2345</v>
      </c>
      <c r="N21" s="133">
        <v>2050</v>
      </c>
      <c r="O21">
        <f t="shared" si="2"/>
        <v>0</v>
      </c>
      <c r="P21">
        <f t="shared" si="3"/>
        <v>0</v>
      </c>
      <c r="Q21" t="s">
        <v>2370</v>
      </c>
    </row>
    <row r="22" spans="1:17" x14ac:dyDescent="0.25">
      <c r="A22" t="s">
        <v>2139</v>
      </c>
      <c r="B22" t="s">
        <v>2371</v>
      </c>
      <c r="C22" s="102" t="s">
        <v>2372</v>
      </c>
      <c r="D22">
        <v>2006</v>
      </c>
      <c r="E22" s="130">
        <v>0.6</v>
      </c>
      <c r="F22" s="130">
        <v>1</v>
      </c>
      <c r="G22" s="134">
        <f>ROUND(IF(About!$B$2=$A22,INDEX('State GHG Summary'!$C$1:$AH$1,MATCH('State Targets'!D22,'State GHG Summary'!$C$3:$AH$3,0)),0),0)</f>
        <v>0</v>
      </c>
      <c r="H22" t="s">
        <v>2373</v>
      </c>
      <c r="I22" s="132">
        <v>2031</v>
      </c>
      <c r="J22" s="132">
        <f t="shared" si="0"/>
        <v>0</v>
      </c>
      <c r="K22" s="132">
        <f t="shared" si="1"/>
        <v>0</v>
      </c>
      <c r="L22" s="132" t="s">
        <v>2374</v>
      </c>
      <c r="M22" t="s">
        <v>2375</v>
      </c>
      <c r="N22" s="133">
        <v>2045</v>
      </c>
      <c r="O22">
        <f t="shared" si="2"/>
        <v>0</v>
      </c>
      <c r="P22">
        <f t="shared" si="3"/>
        <v>0</v>
      </c>
      <c r="Q22" s="131" t="s">
        <v>2376</v>
      </c>
    </row>
    <row r="23" spans="1:17" x14ac:dyDescent="0.25">
      <c r="A23" t="s">
        <v>2140</v>
      </c>
      <c r="B23" t="s">
        <v>2377</v>
      </c>
      <c r="C23" s="102" t="s">
        <v>2378</v>
      </c>
      <c r="D23">
        <v>1990</v>
      </c>
      <c r="E23" s="130">
        <v>0.45</v>
      </c>
      <c r="F23" s="130">
        <v>1</v>
      </c>
      <c r="G23" s="134">
        <f>ROUND(IF(About!$B$2=$A23,INDEX('State GHG Summary'!$C$1:$AH$1,MATCH('State Targets'!D23,'State GHG Summary'!$C$3:$AH$3,0)),0),0)</f>
        <v>0</v>
      </c>
      <c r="H23" t="s">
        <v>2379</v>
      </c>
      <c r="I23" s="132">
        <v>2030</v>
      </c>
      <c r="J23" s="132">
        <f t="shared" si="0"/>
        <v>0</v>
      </c>
      <c r="K23" s="132">
        <f t="shared" si="1"/>
        <v>0</v>
      </c>
      <c r="L23" s="132" t="s">
        <v>2380</v>
      </c>
      <c r="M23" t="s">
        <v>2345</v>
      </c>
      <c r="N23" s="133">
        <v>2050</v>
      </c>
      <c r="O23">
        <f t="shared" si="2"/>
        <v>0</v>
      </c>
      <c r="P23">
        <f t="shared" si="3"/>
        <v>0</v>
      </c>
      <c r="Q23" s="131" t="s">
        <v>2381</v>
      </c>
    </row>
    <row r="24" spans="1:17" x14ac:dyDescent="0.25">
      <c r="A24" t="s">
        <v>2141</v>
      </c>
      <c r="B24" t="s">
        <v>2382</v>
      </c>
      <c r="C24" s="102" t="s">
        <v>2383</v>
      </c>
      <c r="D24">
        <v>2005</v>
      </c>
      <c r="E24" s="130">
        <v>0.52</v>
      </c>
      <c r="F24" s="130">
        <v>1</v>
      </c>
      <c r="G24" s="134">
        <f>ROUND(IF(About!$B$2=$A24,INDEX('State GHG Summary'!$C$1:$AH$1,MATCH('State Targets'!D24,'State GHG Summary'!$C$3:$AH$3,0)),0),0)</f>
        <v>0</v>
      </c>
      <c r="H24" t="s">
        <v>2384</v>
      </c>
      <c r="I24" s="132">
        <v>2030</v>
      </c>
      <c r="J24" s="132">
        <f t="shared" si="0"/>
        <v>0</v>
      </c>
      <c r="K24" s="132">
        <f t="shared" si="1"/>
        <v>0</v>
      </c>
      <c r="L24" s="132" t="s">
        <v>2385</v>
      </c>
      <c r="M24" t="s">
        <v>2386</v>
      </c>
      <c r="N24" s="133">
        <v>2050</v>
      </c>
      <c r="O24">
        <f t="shared" si="2"/>
        <v>0</v>
      </c>
      <c r="P24">
        <f t="shared" si="3"/>
        <v>0</v>
      </c>
      <c r="Q24" s="131" t="s">
        <v>2387</v>
      </c>
    </row>
    <row r="25" spans="1:17" x14ac:dyDescent="0.25">
      <c r="A25" t="s">
        <v>2142</v>
      </c>
      <c r="B25" t="s">
        <v>2388</v>
      </c>
      <c r="C25" s="102" t="s">
        <v>2389</v>
      </c>
      <c r="D25">
        <v>2005</v>
      </c>
      <c r="E25" s="130">
        <v>0.3</v>
      </c>
      <c r="F25" s="130">
        <v>0.8</v>
      </c>
      <c r="G25" s="134">
        <f>ROUND(IF(About!$B$2=$A25,INDEX('State GHG Summary'!$C$1:$AH$1,MATCH('State Targets'!D25,'State GHG Summary'!$C$3:$AH$3,0)),0),0)</f>
        <v>0</v>
      </c>
      <c r="H25" t="s">
        <v>2390</v>
      </c>
      <c r="I25" s="132">
        <v>2025</v>
      </c>
      <c r="J25" s="132">
        <f t="shared" si="0"/>
        <v>0</v>
      </c>
      <c r="K25" s="132">
        <f t="shared" si="1"/>
        <v>0</v>
      </c>
      <c r="L25" s="132" t="s">
        <v>2391</v>
      </c>
      <c r="M25" t="s">
        <v>2392</v>
      </c>
      <c r="N25" s="133">
        <v>2050</v>
      </c>
      <c r="O25">
        <f t="shared" si="2"/>
        <v>0</v>
      </c>
      <c r="P25">
        <f t="shared" si="3"/>
        <v>0</v>
      </c>
      <c r="Q25" s="131" t="s">
        <v>2393</v>
      </c>
    </row>
    <row r="26" spans="1:17" x14ac:dyDescent="0.25">
      <c r="A26" t="s">
        <v>2143</v>
      </c>
      <c r="B26" t="s">
        <v>2394</v>
      </c>
      <c r="J26" s="132" t="str">
        <f t="shared" si="0"/>
        <v/>
      </c>
      <c r="K26" s="132" t="str">
        <f t="shared" si="1"/>
        <v/>
      </c>
      <c r="O26" t="str">
        <f t="shared" si="2"/>
        <v/>
      </c>
      <c r="P26" t="str">
        <f t="shared" si="3"/>
        <v/>
      </c>
    </row>
    <row r="27" spans="1:17" x14ac:dyDescent="0.25">
      <c r="A27" t="s">
        <v>2144</v>
      </c>
      <c r="B27" t="s">
        <v>2395</v>
      </c>
      <c r="J27" s="132" t="str">
        <f t="shared" si="0"/>
        <v/>
      </c>
      <c r="K27" s="132" t="str">
        <f t="shared" si="1"/>
        <v/>
      </c>
      <c r="O27" t="str">
        <f t="shared" si="2"/>
        <v/>
      </c>
      <c r="P27" t="str">
        <f t="shared" si="3"/>
        <v/>
      </c>
    </row>
    <row r="28" spans="1:17" x14ac:dyDescent="0.25">
      <c r="A28" t="s">
        <v>2145</v>
      </c>
      <c r="B28" t="s">
        <v>2396</v>
      </c>
      <c r="C28" s="102" t="s">
        <v>2397</v>
      </c>
      <c r="D28">
        <v>2005</v>
      </c>
      <c r="E28" s="130">
        <v>1</v>
      </c>
      <c r="G28" s="134">
        <f>ROUND(IF(About!$B$2=$A28,INDEX('State GHG Summary'!$C$1:$AH$1,MATCH('State Targets'!D28,'State GHG Summary'!$C$3:$AH$3,0)),0),0)</f>
        <v>0</v>
      </c>
      <c r="H28" t="s">
        <v>2386</v>
      </c>
      <c r="I28" s="132">
        <v>2050</v>
      </c>
      <c r="J28" s="132">
        <f t="shared" si="0"/>
        <v>0</v>
      </c>
      <c r="K28" s="132">
        <f t="shared" si="1"/>
        <v>0</v>
      </c>
      <c r="L28" s="132" t="s">
        <v>2397</v>
      </c>
      <c r="O28" t="str">
        <f t="shared" si="2"/>
        <v/>
      </c>
      <c r="P28" t="str">
        <f t="shared" si="3"/>
        <v/>
      </c>
    </row>
    <row r="29" spans="1:17" x14ac:dyDescent="0.25">
      <c r="A29" t="s">
        <v>2146</v>
      </c>
      <c r="B29" t="s">
        <v>2398</v>
      </c>
      <c r="C29" s="102" t="s">
        <v>2399</v>
      </c>
      <c r="D29">
        <v>2005</v>
      </c>
      <c r="E29" s="130">
        <v>0.5</v>
      </c>
      <c r="F29" s="130">
        <v>1</v>
      </c>
      <c r="G29" s="134">
        <f>ROUND(IF(About!$B$2=$A29,INDEX('State GHG Summary'!$C$1:$AH$1,MATCH('State Targets'!D29,'State GHG Summary'!$C$3:$AH$3,0)),0),0)</f>
        <v>0</v>
      </c>
      <c r="H29" t="s">
        <v>2332</v>
      </c>
      <c r="I29" s="132">
        <v>2030</v>
      </c>
      <c r="J29" s="132">
        <f t="shared" si="0"/>
        <v>0</v>
      </c>
      <c r="K29" s="132">
        <f t="shared" si="1"/>
        <v>0</v>
      </c>
      <c r="L29" s="132" t="s">
        <v>2400</v>
      </c>
      <c r="M29" s="132" t="s">
        <v>2345</v>
      </c>
      <c r="N29" s="133">
        <v>2050</v>
      </c>
      <c r="O29">
        <f t="shared" si="2"/>
        <v>0</v>
      </c>
      <c r="P29">
        <f t="shared" si="3"/>
        <v>0</v>
      </c>
      <c r="Q29" s="131" t="s">
        <v>2401</v>
      </c>
    </row>
    <row r="30" spans="1:17" x14ac:dyDescent="0.25">
      <c r="A30" t="s">
        <v>2147</v>
      </c>
      <c r="B30" t="s">
        <v>2402</v>
      </c>
      <c r="J30" s="132" t="str">
        <f t="shared" si="0"/>
        <v/>
      </c>
      <c r="K30" s="132" t="str">
        <f t="shared" si="1"/>
        <v/>
      </c>
      <c r="O30" t="str">
        <f t="shared" si="2"/>
        <v/>
      </c>
      <c r="P30" t="str">
        <f t="shared" si="3"/>
        <v/>
      </c>
    </row>
    <row r="31" spans="1:17" x14ac:dyDescent="0.25">
      <c r="A31" t="s">
        <v>475</v>
      </c>
      <c r="B31" t="s">
        <v>2403</v>
      </c>
      <c r="J31" s="132" t="str">
        <f t="shared" si="0"/>
        <v/>
      </c>
      <c r="K31" s="132" t="str">
        <f t="shared" si="1"/>
        <v/>
      </c>
      <c r="O31" t="str">
        <f t="shared" si="2"/>
        <v/>
      </c>
      <c r="P31" t="str">
        <f t="shared" si="3"/>
        <v/>
      </c>
    </row>
    <row r="32" spans="1:17" x14ac:dyDescent="0.25">
      <c r="A32" t="s">
        <v>2148</v>
      </c>
      <c r="B32" t="s">
        <v>2404</v>
      </c>
      <c r="C32" s="102" t="s">
        <v>2405</v>
      </c>
      <c r="D32">
        <v>1990</v>
      </c>
      <c r="E32" s="130">
        <v>0.2</v>
      </c>
      <c r="F32" s="130">
        <v>0.8</v>
      </c>
      <c r="G32" s="134">
        <f>ROUND(IF(About!$B$2=$A32,INDEX('State GHG Summary'!$C$1:$AH$1,MATCH('State Targets'!D32,'State GHG Summary'!$C$3:$AH$3,0)),0),0)</f>
        <v>0</v>
      </c>
      <c r="H32" t="s">
        <v>2406</v>
      </c>
      <c r="I32" s="132">
        <v>2025</v>
      </c>
      <c r="J32" s="132">
        <f t="shared" si="0"/>
        <v>0</v>
      </c>
      <c r="K32" s="132">
        <f t="shared" si="1"/>
        <v>0</v>
      </c>
      <c r="L32" s="132" t="s">
        <v>2407</v>
      </c>
      <c r="M32" t="s">
        <v>2349</v>
      </c>
      <c r="N32" s="133">
        <v>2050</v>
      </c>
      <c r="O32">
        <f t="shared" si="2"/>
        <v>0</v>
      </c>
      <c r="P32">
        <f t="shared" si="3"/>
        <v>0</v>
      </c>
      <c r="Q32" s="131" t="s">
        <v>2408</v>
      </c>
    </row>
    <row r="33" spans="1:17" x14ac:dyDescent="0.25">
      <c r="A33" t="s">
        <v>2149</v>
      </c>
      <c r="B33" t="s">
        <v>2409</v>
      </c>
      <c r="C33" s="102" t="s">
        <v>2410</v>
      </c>
      <c r="D33">
        <v>2006</v>
      </c>
      <c r="E33" s="130">
        <v>0.5</v>
      </c>
      <c r="F33" s="130">
        <v>0.8</v>
      </c>
      <c r="G33" s="134">
        <f>ROUND(IF(About!$B$2=$A33,INDEX('State GHG Summary'!$C$1:$AH$1,MATCH('State Targets'!D33,'State GHG Summary'!$C$3:$AH$3,0)),0),0)</f>
        <v>0</v>
      </c>
      <c r="H33" t="s">
        <v>2411</v>
      </c>
      <c r="I33" s="132">
        <v>2030</v>
      </c>
      <c r="J33" s="132">
        <f t="shared" si="0"/>
        <v>0</v>
      </c>
      <c r="K33" s="132">
        <f t="shared" si="1"/>
        <v>0</v>
      </c>
      <c r="L33" s="132" t="s">
        <v>2412</v>
      </c>
      <c r="M33" t="s">
        <v>2413</v>
      </c>
      <c r="N33" s="133">
        <v>2050</v>
      </c>
      <c r="O33">
        <f t="shared" si="2"/>
        <v>0</v>
      </c>
      <c r="P33">
        <f t="shared" si="3"/>
        <v>0</v>
      </c>
      <c r="Q33" s="131" t="s">
        <v>2414</v>
      </c>
    </row>
    <row r="34" spans="1:17" x14ac:dyDescent="0.25">
      <c r="A34" t="s">
        <v>2150</v>
      </c>
      <c r="B34" t="s">
        <v>2415</v>
      </c>
      <c r="C34" s="102" t="s">
        <v>2416</v>
      </c>
      <c r="D34">
        <v>2005</v>
      </c>
      <c r="E34" s="130">
        <v>0.45</v>
      </c>
      <c r="G34" s="134">
        <f>ROUND(IF(About!$B$2=$A34,INDEX('State GHG Summary'!$C$1:$AH$1,MATCH('State Targets'!D34,'State GHG Summary'!$C$3:$AH$3,0)),0),0)</f>
        <v>0</v>
      </c>
      <c r="H34" t="s">
        <v>2417</v>
      </c>
      <c r="I34" s="132">
        <v>2030</v>
      </c>
      <c r="J34" s="132">
        <f t="shared" si="0"/>
        <v>0</v>
      </c>
      <c r="K34" s="132">
        <f t="shared" si="1"/>
        <v>0</v>
      </c>
      <c r="L34" t="s">
        <v>2416</v>
      </c>
      <c r="O34" t="str">
        <f t="shared" si="2"/>
        <v/>
      </c>
      <c r="P34" t="str">
        <f t="shared" si="3"/>
        <v/>
      </c>
    </row>
    <row r="35" spans="1:17" x14ac:dyDescent="0.25">
      <c r="A35" t="s">
        <v>2151</v>
      </c>
      <c r="B35" t="s">
        <v>2418</v>
      </c>
      <c r="C35" s="102" t="s">
        <v>2419</v>
      </c>
      <c r="D35">
        <v>2005</v>
      </c>
      <c r="E35" s="130">
        <v>0.45</v>
      </c>
      <c r="F35" s="130">
        <v>1</v>
      </c>
      <c r="G35" s="134">
        <f>ROUND(IF(About!$B$2=$A35,INDEX('State GHG Summary'!$C$1:$AH$1,MATCH('State Targets'!D35,'State GHG Summary'!$C$3:$AH$3,0)),0),0)</f>
        <v>0</v>
      </c>
      <c r="H35" t="s">
        <v>2417</v>
      </c>
      <c r="I35" s="132">
        <v>2030</v>
      </c>
      <c r="J35" s="132">
        <f t="shared" si="0"/>
        <v>0</v>
      </c>
      <c r="K35" s="132">
        <f t="shared" si="1"/>
        <v>0</v>
      </c>
      <c r="L35" s="132" t="s">
        <v>2420</v>
      </c>
      <c r="M35" s="132" t="s">
        <v>2345</v>
      </c>
      <c r="N35" s="133">
        <v>2050</v>
      </c>
      <c r="O35">
        <f t="shared" si="2"/>
        <v>0</v>
      </c>
      <c r="P35">
        <f t="shared" si="3"/>
        <v>0</v>
      </c>
      <c r="Q35" s="131" t="s">
        <v>2421</v>
      </c>
    </row>
    <row r="36" spans="1:17" x14ac:dyDescent="0.25">
      <c r="A36" t="s">
        <v>2152</v>
      </c>
      <c r="B36" t="s">
        <v>2422</v>
      </c>
      <c r="C36" s="102" t="s">
        <v>2423</v>
      </c>
      <c r="D36">
        <v>1990</v>
      </c>
      <c r="E36" s="130">
        <v>0.4</v>
      </c>
      <c r="F36" s="130">
        <v>1</v>
      </c>
      <c r="G36" s="134">
        <f>ROUND(IF(About!$B$2=$A36,INDEX('State GHG Summary'!$C$1:$AH$1,MATCH('State Targets'!D36,'State GHG Summary'!$C$3:$AH$3,0)),0),0)</f>
        <v>0</v>
      </c>
      <c r="H36" t="s">
        <v>2326</v>
      </c>
      <c r="I36" s="132">
        <v>2030</v>
      </c>
      <c r="J36" s="132">
        <f t="shared" si="0"/>
        <v>0</v>
      </c>
      <c r="K36" s="132">
        <f t="shared" si="1"/>
        <v>0</v>
      </c>
      <c r="L36" s="132" t="s">
        <v>2424</v>
      </c>
      <c r="M36" s="132" t="s">
        <v>2345</v>
      </c>
      <c r="N36" s="133">
        <v>2050</v>
      </c>
      <c r="O36">
        <f t="shared" si="2"/>
        <v>0</v>
      </c>
      <c r="P36">
        <f t="shared" si="3"/>
        <v>0</v>
      </c>
      <c r="Q36" s="131" t="s">
        <v>2425</v>
      </c>
    </row>
    <row r="37" spans="1:17" x14ac:dyDescent="0.25">
      <c r="A37" t="s">
        <v>2153</v>
      </c>
      <c r="B37" t="s">
        <v>2426</v>
      </c>
      <c r="J37" s="132" t="str">
        <f t="shared" si="0"/>
        <v/>
      </c>
      <c r="K37" s="132" t="str">
        <f t="shared" si="1"/>
        <v/>
      </c>
      <c r="O37" t="str">
        <f t="shared" si="2"/>
        <v/>
      </c>
      <c r="P37" t="str">
        <f t="shared" si="3"/>
        <v/>
      </c>
    </row>
    <row r="38" spans="1:17" x14ac:dyDescent="0.25">
      <c r="A38" t="s">
        <v>2154</v>
      </c>
      <c r="B38" t="s">
        <v>2427</v>
      </c>
      <c r="J38" s="132" t="str">
        <f t="shared" si="0"/>
        <v/>
      </c>
      <c r="K38" s="132" t="str">
        <f t="shared" si="1"/>
        <v/>
      </c>
      <c r="O38" t="str">
        <f t="shared" si="2"/>
        <v/>
      </c>
      <c r="P38" t="str">
        <f t="shared" si="3"/>
        <v/>
      </c>
    </row>
    <row r="39" spans="1:17" x14ac:dyDescent="0.25">
      <c r="A39" t="s">
        <v>2155</v>
      </c>
      <c r="B39" t="s">
        <v>2428</v>
      </c>
      <c r="C39" s="102" t="s">
        <v>2429</v>
      </c>
      <c r="D39">
        <v>1990</v>
      </c>
      <c r="E39" s="130">
        <v>0.45</v>
      </c>
      <c r="F39" s="130">
        <v>0.8</v>
      </c>
      <c r="G39" s="134">
        <f>ROUND(IF(About!$B$2=$A39,INDEX('State GHG Summary'!$C$1:$AH$1,MATCH('State Targets'!D39,'State GHG Summary'!$C$3:$AH$3,0)),0),0)</f>
        <v>0</v>
      </c>
      <c r="H39" t="s">
        <v>2430</v>
      </c>
      <c r="I39" s="132">
        <v>2035</v>
      </c>
      <c r="J39" s="132">
        <f t="shared" si="0"/>
        <v>0</v>
      </c>
      <c r="K39" s="132">
        <f t="shared" si="1"/>
        <v>0</v>
      </c>
      <c r="L39" s="132" t="s">
        <v>2431</v>
      </c>
      <c r="M39" t="s">
        <v>2349</v>
      </c>
      <c r="N39" s="133">
        <v>2050</v>
      </c>
      <c r="O39">
        <f t="shared" si="2"/>
        <v>0</v>
      </c>
      <c r="P39">
        <f t="shared" si="3"/>
        <v>0</v>
      </c>
      <c r="Q39" s="131" t="s">
        <v>2432</v>
      </c>
    </row>
    <row r="40" spans="1:17" x14ac:dyDescent="0.25">
      <c r="A40" t="s">
        <v>2156</v>
      </c>
      <c r="B40" t="s">
        <v>2433</v>
      </c>
      <c r="C40" s="102" t="s">
        <v>2434</v>
      </c>
      <c r="D40">
        <v>2005</v>
      </c>
      <c r="E40" s="130">
        <v>0.26</v>
      </c>
      <c r="F40" s="130">
        <v>0.8</v>
      </c>
      <c r="G40" s="134">
        <f>ROUND(IF(About!$B$2=$A40,INDEX('State GHG Summary'!$C$1:$AH$1,MATCH('State Targets'!D40,'State GHG Summary'!$C$3:$AH$3,0)),0),0)</f>
        <v>0</v>
      </c>
      <c r="H40" t="s">
        <v>2435</v>
      </c>
      <c r="I40" s="132">
        <v>2025</v>
      </c>
      <c r="J40" s="132">
        <f t="shared" si="0"/>
        <v>0</v>
      </c>
      <c r="K40" s="132">
        <f t="shared" si="1"/>
        <v>0</v>
      </c>
      <c r="L40" s="132" t="s">
        <v>2436</v>
      </c>
      <c r="M40" t="s">
        <v>2392</v>
      </c>
      <c r="N40" s="133">
        <v>2050</v>
      </c>
      <c r="O40">
        <f t="shared" si="2"/>
        <v>0</v>
      </c>
      <c r="P40">
        <f t="shared" si="3"/>
        <v>0</v>
      </c>
      <c r="Q40" s="131" t="s">
        <v>2437</v>
      </c>
    </row>
    <row r="41" spans="1:17" x14ac:dyDescent="0.25">
      <c r="A41" t="s">
        <v>2157</v>
      </c>
      <c r="B41" t="s">
        <v>2438</v>
      </c>
      <c r="C41" s="102" t="s">
        <v>2439</v>
      </c>
      <c r="D41">
        <v>1990</v>
      </c>
      <c r="E41" s="130">
        <v>0.8</v>
      </c>
      <c r="F41" s="130">
        <v>1</v>
      </c>
      <c r="G41" s="134">
        <f>ROUND(IF(About!$B$2=$A41,INDEX('State GHG Summary'!$C$1:$AH$1,MATCH('State Targets'!D41,'State GHG Summary'!$C$3:$AH$3,0)),0),0)</f>
        <v>0</v>
      </c>
      <c r="H41" t="s">
        <v>2440</v>
      </c>
      <c r="I41" s="132">
        <v>2040</v>
      </c>
      <c r="J41" s="132">
        <f t="shared" si="0"/>
        <v>0</v>
      </c>
      <c r="K41" s="132">
        <f t="shared" si="1"/>
        <v>0</v>
      </c>
      <c r="L41" s="132" t="s">
        <v>2441</v>
      </c>
      <c r="M41" s="132" t="s">
        <v>2345</v>
      </c>
      <c r="N41" s="133">
        <v>2050</v>
      </c>
      <c r="O41">
        <f t="shared" si="2"/>
        <v>0</v>
      </c>
      <c r="P41">
        <f t="shared" si="3"/>
        <v>0</v>
      </c>
      <c r="Q41" s="131" t="s">
        <v>2442</v>
      </c>
    </row>
    <row r="42" spans="1:17" x14ac:dyDescent="0.25">
      <c r="A42" t="s">
        <v>2158</v>
      </c>
      <c r="B42" t="s">
        <v>2443</v>
      </c>
      <c r="J42" s="132" t="str">
        <f t="shared" si="0"/>
        <v/>
      </c>
      <c r="K42" s="132" t="str">
        <f t="shared" si="1"/>
        <v/>
      </c>
      <c r="O42" t="str">
        <f t="shared" si="2"/>
        <v/>
      </c>
      <c r="P42" t="str">
        <f t="shared" si="3"/>
        <v/>
      </c>
    </row>
    <row r="43" spans="1:17" x14ac:dyDescent="0.25">
      <c r="A43" t="s">
        <v>2159</v>
      </c>
      <c r="B43" t="s">
        <v>2444</v>
      </c>
      <c r="J43" s="132" t="str">
        <f t="shared" si="0"/>
        <v/>
      </c>
      <c r="K43" s="132" t="str">
        <f t="shared" si="1"/>
        <v/>
      </c>
      <c r="O43" t="str">
        <f t="shared" si="2"/>
        <v/>
      </c>
      <c r="P43" t="str">
        <f t="shared" si="3"/>
        <v/>
      </c>
    </row>
    <row r="44" spans="1:17" x14ac:dyDescent="0.25">
      <c r="A44" t="s">
        <v>2160</v>
      </c>
      <c r="B44" t="s">
        <v>2445</v>
      </c>
      <c r="J44" s="132" t="str">
        <f t="shared" si="0"/>
        <v/>
      </c>
      <c r="K44" s="132" t="str">
        <f t="shared" si="1"/>
        <v/>
      </c>
      <c r="O44" t="str">
        <f t="shared" si="2"/>
        <v/>
      </c>
      <c r="P44" t="str">
        <f t="shared" si="3"/>
        <v/>
      </c>
    </row>
    <row r="45" spans="1:17" x14ac:dyDescent="0.25">
      <c r="A45" t="s">
        <v>2161</v>
      </c>
      <c r="B45" t="s">
        <v>2446</v>
      </c>
      <c r="J45" s="132" t="str">
        <f t="shared" si="0"/>
        <v/>
      </c>
      <c r="K45" s="132" t="str">
        <f t="shared" si="1"/>
        <v/>
      </c>
      <c r="O45" t="str">
        <f t="shared" si="2"/>
        <v/>
      </c>
      <c r="P45" t="str">
        <f t="shared" si="3"/>
        <v/>
      </c>
    </row>
    <row r="46" spans="1:17" x14ac:dyDescent="0.25">
      <c r="A46" t="s">
        <v>2162</v>
      </c>
      <c r="B46" t="s">
        <v>2447</v>
      </c>
      <c r="J46" s="132" t="str">
        <f t="shared" si="0"/>
        <v/>
      </c>
      <c r="K46" s="132" t="str">
        <f t="shared" si="1"/>
        <v/>
      </c>
      <c r="O46" t="str">
        <f t="shared" si="2"/>
        <v/>
      </c>
      <c r="P46" t="str">
        <f t="shared" si="3"/>
        <v/>
      </c>
    </row>
    <row r="47" spans="1:17" x14ac:dyDescent="0.25">
      <c r="A47" t="s">
        <v>2163</v>
      </c>
      <c r="B47" t="s">
        <v>2448</v>
      </c>
      <c r="C47" s="102" t="s">
        <v>2449</v>
      </c>
      <c r="E47" s="130">
        <v>1</v>
      </c>
      <c r="H47" s="132" t="s">
        <v>2375</v>
      </c>
      <c r="I47" s="132">
        <v>2045</v>
      </c>
      <c r="J47" s="132">
        <f t="shared" si="0"/>
        <v>0</v>
      </c>
      <c r="K47" s="132">
        <f t="shared" si="1"/>
        <v>0</v>
      </c>
      <c r="L47" t="s">
        <v>2449</v>
      </c>
      <c r="O47" t="str">
        <f t="shared" si="2"/>
        <v/>
      </c>
      <c r="P47" t="str">
        <f t="shared" si="3"/>
        <v/>
      </c>
    </row>
    <row r="48" spans="1:17" x14ac:dyDescent="0.25">
      <c r="A48" t="s">
        <v>2164</v>
      </c>
      <c r="B48" t="s">
        <v>2450</v>
      </c>
      <c r="C48" s="102" t="s">
        <v>2451</v>
      </c>
      <c r="D48">
        <v>1990</v>
      </c>
      <c r="E48" s="130">
        <v>0.4</v>
      </c>
      <c r="F48" s="130">
        <v>0.8</v>
      </c>
      <c r="G48" s="134">
        <f>ROUND(IF(About!$B$2=$A48,INDEX('State GHG Summary'!$C$1:$AH$1,MATCH('State Targets'!D48,'State GHG Summary'!$C$3:$AH$3,0)),0),0)</f>
        <v>0</v>
      </c>
      <c r="H48" t="s">
        <v>2326</v>
      </c>
      <c r="I48" s="132">
        <v>2030</v>
      </c>
      <c r="J48" s="132">
        <f t="shared" si="0"/>
        <v>0</v>
      </c>
      <c r="K48" s="132">
        <f t="shared" si="1"/>
        <v>0</v>
      </c>
      <c r="L48" s="132" t="s">
        <v>2452</v>
      </c>
      <c r="M48" t="s">
        <v>2349</v>
      </c>
      <c r="N48" s="133">
        <v>2050</v>
      </c>
      <c r="O48">
        <f t="shared" si="2"/>
        <v>0</v>
      </c>
      <c r="P48">
        <f t="shared" si="3"/>
        <v>0</v>
      </c>
      <c r="Q48" s="138" t="s">
        <v>2453</v>
      </c>
    </row>
    <row r="49" spans="1:17" x14ac:dyDescent="0.25">
      <c r="A49" t="s">
        <v>2165</v>
      </c>
      <c r="B49" t="s">
        <v>2454</v>
      </c>
      <c r="C49" s="102" t="s">
        <v>2455</v>
      </c>
      <c r="D49">
        <v>1990</v>
      </c>
      <c r="E49" s="130">
        <v>0.45</v>
      </c>
      <c r="F49" s="130">
        <v>1</v>
      </c>
      <c r="G49" s="134">
        <f>ROUND(IF(About!$B$2=$A49,INDEX('State GHG Summary'!$C$1:$AH$1,MATCH('State Targets'!D49,'State GHG Summary'!$C$3:$AH$3,0)),0),0)</f>
        <v>0</v>
      </c>
      <c r="H49" t="s">
        <v>2379</v>
      </c>
      <c r="I49" s="132">
        <v>2030</v>
      </c>
      <c r="J49" s="132">
        <f t="shared" si="0"/>
        <v>0</v>
      </c>
      <c r="K49" s="132">
        <f t="shared" si="1"/>
        <v>0</v>
      </c>
      <c r="L49" t="s">
        <v>2456</v>
      </c>
      <c r="M49" s="132" t="s">
        <v>2386</v>
      </c>
      <c r="N49" s="133">
        <v>2050</v>
      </c>
      <c r="O49">
        <f t="shared" si="2"/>
        <v>0</v>
      </c>
      <c r="P49">
        <f t="shared" si="3"/>
        <v>0</v>
      </c>
      <c r="Q49" s="131" t="s">
        <v>2457</v>
      </c>
    </row>
    <row r="50" spans="1:17" x14ac:dyDescent="0.25">
      <c r="A50" t="s">
        <v>2166</v>
      </c>
      <c r="B50" t="s">
        <v>2458</v>
      </c>
      <c r="J50" s="132" t="str">
        <f t="shared" si="0"/>
        <v/>
      </c>
      <c r="K50" s="132" t="str">
        <f t="shared" si="1"/>
        <v/>
      </c>
      <c r="O50" t="str">
        <f t="shared" si="2"/>
        <v/>
      </c>
      <c r="P50" t="str">
        <f t="shared" si="3"/>
        <v/>
      </c>
    </row>
    <row r="51" spans="1:17" x14ac:dyDescent="0.25">
      <c r="A51" t="s">
        <v>2167</v>
      </c>
      <c r="B51" t="s">
        <v>2459</v>
      </c>
      <c r="J51" s="132" t="str">
        <f t="shared" si="0"/>
        <v/>
      </c>
      <c r="K51" s="132" t="str">
        <f t="shared" si="1"/>
        <v/>
      </c>
      <c r="O51" t="str">
        <f t="shared" si="2"/>
        <v/>
      </c>
      <c r="P51" t="str">
        <f t="shared" si="3"/>
        <v/>
      </c>
    </row>
    <row r="52" spans="1:17" x14ac:dyDescent="0.25">
      <c r="A52" t="s">
        <v>2168</v>
      </c>
      <c r="B52" t="s">
        <v>2460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6" t="s">
        <v>11</v>
      </c>
      <c r="B1" s="266"/>
      <c r="C1" s="266"/>
      <c r="D1" s="266"/>
      <c r="E1" s="266"/>
    </row>
    <row r="2" spans="1:5" x14ac:dyDescent="0.25">
      <c r="A2" s="267" t="s">
        <v>152</v>
      </c>
      <c r="B2" s="267"/>
      <c r="C2" s="267"/>
      <c r="D2" s="267"/>
      <c r="E2" s="267"/>
    </row>
    <row r="19" spans="1:5" x14ac:dyDescent="0.25">
      <c r="A19" t="s">
        <v>153</v>
      </c>
    </row>
    <row r="20" spans="1:5" x14ac:dyDescent="0.25">
      <c r="A20">
        <v>155400</v>
      </c>
      <c r="B20" t="s">
        <v>154</v>
      </c>
    </row>
    <row r="21" spans="1:5" x14ac:dyDescent="0.25">
      <c r="A21" s="267" t="s">
        <v>155</v>
      </c>
      <c r="B21" s="267"/>
      <c r="C21" s="267"/>
      <c r="D21" s="267"/>
      <c r="E21" s="267"/>
    </row>
    <row r="38" spans="1:5" x14ac:dyDescent="0.25">
      <c r="A38" t="s">
        <v>153</v>
      </c>
    </row>
    <row r="39" spans="1:5" x14ac:dyDescent="0.25">
      <c r="A39">
        <v>100800</v>
      </c>
      <c r="B39" t="s">
        <v>154</v>
      </c>
    </row>
    <row r="40" spans="1:5" x14ac:dyDescent="0.25">
      <c r="A40" s="267" t="s">
        <v>156</v>
      </c>
      <c r="B40" s="267"/>
      <c r="C40" s="267"/>
      <c r="D40" s="267"/>
      <c r="E40" s="267"/>
    </row>
    <row r="57" spans="1:5" ht="15.75" thickBot="1" x14ac:dyDescent="0.3">
      <c r="A57" t="s">
        <v>153</v>
      </c>
    </row>
    <row r="58" spans="1:5" ht="15.75" thickBot="1" x14ac:dyDescent="0.3">
      <c r="A58" s="2">
        <v>194000</v>
      </c>
      <c r="B58" t="s">
        <v>157</v>
      </c>
    </row>
    <row r="60" spans="1:5" x14ac:dyDescent="0.25">
      <c r="A60" s="266" t="s">
        <v>158</v>
      </c>
      <c r="B60" s="266"/>
      <c r="C60" s="266"/>
      <c r="D60" s="266"/>
      <c r="E60" s="266"/>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6" t="s">
        <v>159</v>
      </c>
      <c r="B89" s="266"/>
      <c r="C89" s="266"/>
      <c r="D89" s="266"/>
      <c r="E89" s="266"/>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6" t="s">
        <v>160</v>
      </c>
      <c r="B98" s="266"/>
      <c r="C98" s="266"/>
      <c r="D98" s="266"/>
      <c r="E98" s="266"/>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6" t="s">
        <v>162</v>
      </c>
      <c r="B109" s="266"/>
      <c r="C109" s="266"/>
      <c r="D109" s="266"/>
      <c r="E109" s="266"/>
    </row>
    <row r="110" spans="1:5" ht="15.75" thickBot="1" x14ac:dyDescent="0.3"/>
    <row r="111" spans="1:5" ht="15.75" thickBot="1" x14ac:dyDescent="0.3">
      <c r="A111" s="7">
        <f>A122</f>
        <v>0.20481927710843381</v>
      </c>
      <c r="B111" t="s">
        <v>381</v>
      </c>
    </row>
    <row r="113" spans="1:12" x14ac:dyDescent="0.25">
      <c r="A113" s="266" t="s">
        <v>161</v>
      </c>
      <c r="B113" s="266"/>
      <c r="C113" s="266"/>
      <c r="D113" s="266"/>
      <c r="E113" s="266"/>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6" t="s">
        <v>382</v>
      </c>
      <c r="B124" s="266"/>
      <c r="C124" s="266"/>
      <c r="D124" s="266"/>
      <c r="E124" s="266"/>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6" t="s">
        <v>100</v>
      </c>
      <c r="B134" s="266"/>
      <c r="C134" s="266"/>
      <c r="D134" s="266"/>
      <c r="E134" s="266"/>
    </row>
    <row r="135" spans="1:12" x14ac:dyDescent="0.25">
      <c r="A135" s="14" t="s">
        <v>399</v>
      </c>
      <c r="B135" s="15"/>
      <c r="C135" s="15"/>
      <c r="D135" s="15"/>
      <c r="E135" s="15"/>
      <c r="F135" s="15"/>
      <c r="G135" s="15"/>
    </row>
    <row r="136" spans="1:12" ht="15.75" x14ac:dyDescent="0.3">
      <c r="A136" s="16"/>
      <c r="B136" s="269" t="s">
        <v>400</v>
      </c>
      <c r="C136" s="270"/>
      <c r="D136" s="270"/>
      <c r="E136" s="271"/>
      <c r="F136" s="15"/>
      <c r="G136" s="15"/>
    </row>
    <row r="137" spans="1:12" ht="15.75" x14ac:dyDescent="0.3">
      <c r="A137" s="17"/>
      <c r="B137" s="269" t="s">
        <v>401</v>
      </c>
      <c r="C137" s="271"/>
      <c r="D137" s="269" t="s">
        <v>402</v>
      </c>
      <c r="E137" s="271"/>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6" t="s">
        <v>165</v>
      </c>
      <c r="B165" s="266"/>
      <c r="C165" s="266"/>
      <c r="D165" s="266"/>
      <c r="E165" s="266"/>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6" t="s">
        <v>389</v>
      </c>
      <c r="B169" s="266"/>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6" t="s">
        <v>172</v>
      </c>
      <c r="B174" s="266"/>
      <c r="C174" s="266"/>
      <c r="D174" s="266"/>
      <c r="E174" s="266"/>
    </row>
    <row r="175" spans="1:7" ht="15.75" thickBot="1" x14ac:dyDescent="0.3">
      <c r="A175" t="s">
        <v>398</v>
      </c>
      <c r="B175" s="33">
        <v>0.1246</v>
      </c>
    </row>
    <row r="176" spans="1:7" ht="15.75" thickBot="1" x14ac:dyDescent="0.3">
      <c r="A176" t="s">
        <v>394</v>
      </c>
      <c r="B176" s="32">
        <f>1-B175</f>
        <v>0.87539999999999996</v>
      </c>
    </row>
    <row r="178" spans="1:5" x14ac:dyDescent="0.25">
      <c r="A178" s="266" t="s">
        <v>168</v>
      </c>
      <c r="B178" s="266"/>
      <c r="C178" s="266"/>
      <c r="D178" s="266"/>
      <c r="E178" s="266"/>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6" t="s">
        <v>170</v>
      </c>
      <c r="B183" s="266"/>
      <c r="C183" s="266"/>
      <c r="D183" s="266"/>
      <c r="E183" s="266"/>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6" t="s">
        <v>182</v>
      </c>
      <c r="B191" s="266"/>
      <c r="C191" s="266"/>
      <c r="D191" s="266"/>
      <c r="E191" s="266"/>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8" t="s">
        <v>1229</v>
      </c>
      <c r="C201" s="268"/>
      <c r="D201" s="268"/>
      <c r="E201" s="268"/>
      <c r="F201" s="268"/>
      <c r="G201" s="268"/>
      <c r="H201" s="268"/>
      <c r="I201" s="268"/>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8" t="s">
        <v>1229</v>
      </c>
      <c r="C209" s="268"/>
      <c r="D209" s="268"/>
      <c r="E209" s="268"/>
      <c r="F209" s="268"/>
      <c r="G209" s="268"/>
      <c r="H209" s="268"/>
      <c r="I209" s="268"/>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8" t="s">
        <v>1229</v>
      </c>
      <c r="C217" s="268"/>
      <c r="D217" s="268"/>
      <c r="E217" s="268"/>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2081</v>
      </c>
      <c r="B1" s="122" t="s">
        <v>2082</v>
      </c>
      <c r="C1" s="122" t="s">
        <v>2083</v>
      </c>
      <c r="D1" s="122" t="s">
        <v>2084</v>
      </c>
      <c r="E1" s="122" t="s">
        <v>2085</v>
      </c>
      <c r="F1" s="122" t="s">
        <v>2086</v>
      </c>
      <c r="G1" s="122" t="s">
        <v>2087</v>
      </c>
      <c r="H1" s="122" t="s">
        <v>2088</v>
      </c>
      <c r="I1" s="122" t="s">
        <v>2089</v>
      </c>
      <c r="J1" s="122" t="s">
        <v>2090</v>
      </c>
      <c r="K1" s="122" t="s">
        <v>2091</v>
      </c>
      <c r="L1" s="122" t="s">
        <v>2092</v>
      </c>
      <c r="M1" s="122" t="s">
        <v>2093</v>
      </c>
      <c r="N1" s="122" t="s">
        <v>2094</v>
      </c>
      <c r="O1" s="122" t="s">
        <v>2095</v>
      </c>
      <c r="P1" s="122" t="s">
        <v>2096</v>
      </c>
      <c r="Q1" s="122" t="s">
        <v>2097</v>
      </c>
      <c r="R1" s="122" t="s">
        <v>2098</v>
      </c>
      <c r="S1" s="122" t="s">
        <v>2099</v>
      </c>
      <c r="T1" s="122" t="s">
        <v>2100</v>
      </c>
      <c r="U1" s="122" t="s">
        <v>2101</v>
      </c>
      <c r="V1" s="122" t="s">
        <v>2102</v>
      </c>
      <c r="W1" s="122" t="s">
        <v>2103</v>
      </c>
      <c r="X1" s="122" t="s">
        <v>2104</v>
      </c>
      <c r="Y1" s="122" t="s">
        <v>2105</v>
      </c>
      <c r="Z1" s="122" t="s">
        <v>2106</v>
      </c>
      <c r="AA1" s="122" t="s">
        <v>2107</v>
      </c>
      <c r="AB1" s="122" t="s">
        <v>2108</v>
      </c>
      <c r="AC1" s="122" t="s">
        <v>2109</v>
      </c>
      <c r="AD1" s="122" t="s">
        <v>2110</v>
      </c>
      <c r="AE1" s="122" t="s">
        <v>2111</v>
      </c>
      <c r="AF1" s="122" t="s">
        <v>2112</v>
      </c>
      <c r="AG1" s="122" t="s">
        <v>2113</v>
      </c>
      <c r="AH1" s="122" t="s">
        <v>2114</v>
      </c>
      <c r="AI1" s="122" t="s">
        <v>2115</v>
      </c>
      <c r="AJ1" s="122" t="s">
        <v>2116</v>
      </c>
      <c r="AK1" s="122" t="s">
        <v>2117</v>
      </c>
      <c r="AL1" s="122" t="s">
        <v>2118</v>
      </c>
    </row>
    <row r="2" spans="1:38" hidden="1" x14ac:dyDescent="0.25">
      <c r="A2" s="122" t="s">
        <v>1997</v>
      </c>
      <c r="B2" s="122">
        <v>1</v>
      </c>
      <c r="C2" s="122" t="s">
        <v>2119</v>
      </c>
      <c r="D2" s="122" t="s">
        <v>2120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1997</v>
      </c>
      <c r="B3" s="122">
        <v>1</v>
      </c>
      <c r="C3" s="122" t="s">
        <v>2119</v>
      </c>
      <c r="D3" s="122" t="s">
        <v>2121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1997</v>
      </c>
      <c r="B4" s="122">
        <v>1</v>
      </c>
      <c r="C4" s="122" t="s">
        <v>2119</v>
      </c>
      <c r="D4" s="122" t="s">
        <v>2122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1997</v>
      </c>
      <c r="B5" s="122">
        <v>1</v>
      </c>
      <c r="C5" s="122" t="s">
        <v>2119</v>
      </c>
      <c r="D5" s="122" t="s">
        <v>2123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1997</v>
      </c>
      <c r="B6" s="122">
        <v>1</v>
      </c>
      <c r="C6" s="122" t="s">
        <v>2119</v>
      </c>
      <c r="D6" s="122" t="s">
        <v>2124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1997</v>
      </c>
      <c r="B7" s="122">
        <v>1</v>
      </c>
      <c r="C7" s="122" t="s">
        <v>2119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1997</v>
      </c>
      <c r="B8" s="122">
        <v>1</v>
      </c>
      <c r="C8" s="122" t="s">
        <v>2119</v>
      </c>
      <c r="D8" s="122" t="s">
        <v>2125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1997</v>
      </c>
      <c r="B9" s="122">
        <v>1</v>
      </c>
      <c r="C9" s="122" t="s">
        <v>2119</v>
      </c>
      <c r="D9" s="122" t="s">
        <v>2126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1997</v>
      </c>
      <c r="B10" s="122">
        <v>1</v>
      </c>
      <c r="C10" s="122" t="s">
        <v>2119</v>
      </c>
      <c r="D10" s="122" t="s">
        <v>2127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1997</v>
      </c>
      <c r="B11" s="122">
        <v>1</v>
      </c>
      <c r="C11" s="122" t="s">
        <v>2119</v>
      </c>
      <c r="D11" s="122" t="s">
        <v>2128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1997</v>
      </c>
      <c r="B12" s="122">
        <v>1</v>
      </c>
      <c r="C12" s="122" t="s">
        <v>2119</v>
      </c>
      <c r="D12" s="122" t="s">
        <v>2129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1997</v>
      </c>
      <c r="B13" s="122">
        <v>1</v>
      </c>
      <c r="C13" s="122" t="s">
        <v>2119</v>
      </c>
      <c r="D13" s="122" t="s">
        <v>2130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1997</v>
      </c>
      <c r="B14" s="122">
        <v>1</v>
      </c>
      <c r="C14" s="122" t="s">
        <v>2119</v>
      </c>
      <c r="D14" s="122" t="s">
        <v>2131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1997</v>
      </c>
      <c r="B15" s="122">
        <v>1</v>
      </c>
      <c r="C15" s="122" t="s">
        <v>2119</v>
      </c>
      <c r="D15" s="122" t="s">
        <v>2132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1997</v>
      </c>
      <c r="B16" s="122">
        <v>1</v>
      </c>
      <c r="C16" s="122" t="s">
        <v>2119</v>
      </c>
      <c r="D16" s="122" t="s">
        <v>2133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1997</v>
      </c>
      <c r="B17" s="122">
        <v>1</v>
      </c>
      <c r="C17" s="122" t="s">
        <v>2119</v>
      </c>
      <c r="D17" s="122" t="s">
        <v>2134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1997</v>
      </c>
      <c r="B18" s="122">
        <v>1</v>
      </c>
      <c r="C18" s="122" t="s">
        <v>2119</v>
      </c>
      <c r="D18" s="122" t="s">
        <v>2135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1997</v>
      </c>
      <c r="B19" s="122">
        <v>1</v>
      </c>
      <c r="C19" s="122" t="s">
        <v>2119</v>
      </c>
      <c r="D19" s="122" t="s">
        <v>2136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1997</v>
      </c>
      <c r="B20" s="122">
        <v>1</v>
      </c>
      <c r="C20" s="122" t="s">
        <v>2119</v>
      </c>
      <c r="D20" s="122" t="s">
        <v>2137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1997</v>
      </c>
      <c r="B21" s="122">
        <v>1</v>
      </c>
      <c r="C21" s="122" t="s">
        <v>2119</v>
      </c>
      <c r="D21" s="122" t="s">
        <v>2138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1997</v>
      </c>
      <c r="B22" s="122">
        <v>1</v>
      </c>
      <c r="C22" s="122" t="s">
        <v>2119</v>
      </c>
      <c r="D22" s="122" t="s">
        <v>2139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1997</v>
      </c>
      <c r="B23" s="122">
        <v>1</v>
      </c>
      <c r="C23" s="122" t="s">
        <v>2119</v>
      </c>
      <c r="D23" s="122" t="s">
        <v>2140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1997</v>
      </c>
      <c r="B24" s="122">
        <v>1</v>
      </c>
      <c r="C24" s="122" t="s">
        <v>2119</v>
      </c>
      <c r="D24" s="122" t="s">
        <v>2141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1997</v>
      </c>
      <c r="B25" s="122">
        <v>1</v>
      </c>
      <c r="C25" s="122" t="s">
        <v>2119</v>
      </c>
      <c r="D25" s="122" t="s">
        <v>2142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1997</v>
      </c>
      <c r="B26" s="122">
        <v>1</v>
      </c>
      <c r="C26" s="122" t="s">
        <v>2119</v>
      </c>
      <c r="D26" s="122" t="s">
        <v>2143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1997</v>
      </c>
      <c r="B27" s="122">
        <v>1</v>
      </c>
      <c r="C27" s="122" t="s">
        <v>2119</v>
      </c>
      <c r="D27" s="122" t="s">
        <v>2144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1997</v>
      </c>
      <c r="B28" s="122">
        <v>1</v>
      </c>
      <c r="C28" s="122" t="s">
        <v>2119</v>
      </c>
      <c r="D28" s="122" t="s">
        <v>2145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1997</v>
      </c>
      <c r="B29" s="122">
        <v>1</v>
      </c>
      <c r="C29" s="122" t="s">
        <v>2119</v>
      </c>
      <c r="D29" s="122" t="s">
        <v>2146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1997</v>
      </c>
      <c r="B30" s="122">
        <v>1</v>
      </c>
      <c r="C30" s="122" t="s">
        <v>2119</v>
      </c>
      <c r="D30" s="122" t="s">
        <v>2147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1997</v>
      </c>
      <c r="B31" s="122">
        <v>1</v>
      </c>
      <c r="C31" s="122" t="s">
        <v>2119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1997</v>
      </c>
      <c r="B32" s="122">
        <v>1</v>
      </c>
      <c r="C32" s="122" t="s">
        <v>2119</v>
      </c>
      <c r="D32" s="122" t="s">
        <v>2148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1997</v>
      </c>
      <c r="B33" s="122">
        <v>1</v>
      </c>
      <c r="C33" s="122" t="s">
        <v>2119</v>
      </c>
      <c r="D33" s="122" t="s">
        <v>2149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1997</v>
      </c>
      <c r="B34" s="122">
        <v>1</v>
      </c>
      <c r="C34" s="122" t="s">
        <v>2119</v>
      </c>
      <c r="D34" s="122" t="s">
        <v>2150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1997</v>
      </c>
      <c r="B35" s="122">
        <v>1</v>
      </c>
      <c r="C35" s="122" t="s">
        <v>2119</v>
      </c>
      <c r="D35" s="122" t="s">
        <v>2151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1997</v>
      </c>
      <c r="B36" s="122">
        <v>1</v>
      </c>
      <c r="C36" s="122" t="s">
        <v>2119</v>
      </c>
      <c r="D36" s="122" t="s">
        <v>2152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1997</v>
      </c>
      <c r="B37" s="122">
        <v>1</v>
      </c>
      <c r="C37" s="122" t="s">
        <v>2119</v>
      </c>
      <c r="D37" s="122" t="s">
        <v>2153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1997</v>
      </c>
      <c r="B38" s="122">
        <v>1</v>
      </c>
      <c r="C38" s="122" t="s">
        <v>2119</v>
      </c>
      <c r="D38" s="122" t="s">
        <v>2154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1997</v>
      </c>
      <c r="B39" s="122">
        <v>1</v>
      </c>
      <c r="C39" s="122" t="s">
        <v>2119</v>
      </c>
      <c r="D39" s="122" t="s">
        <v>2155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1997</v>
      </c>
      <c r="B40" s="122">
        <v>1</v>
      </c>
      <c r="C40" s="122" t="s">
        <v>2119</v>
      </c>
      <c r="D40" s="122" t="s">
        <v>2156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1997</v>
      </c>
      <c r="B41" s="122">
        <v>1</v>
      </c>
      <c r="C41" s="122" t="s">
        <v>2119</v>
      </c>
      <c r="D41" s="122" t="s">
        <v>2157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1997</v>
      </c>
      <c r="B42" s="122">
        <v>1</v>
      </c>
      <c r="C42" s="122" t="s">
        <v>2119</v>
      </c>
      <c r="D42" s="122" t="s">
        <v>2158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1997</v>
      </c>
      <c r="B43" s="122">
        <v>1</v>
      </c>
      <c r="C43" s="122" t="s">
        <v>2119</v>
      </c>
      <c r="D43" s="122" t="s">
        <v>2159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1997</v>
      </c>
      <c r="B44" s="122">
        <v>1</v>
      </c>
      <c r="C44" s="122" t="s">
        <v>2119</v>
      </c>
      <c r="D44" s="122" t="s">
        <v>2160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1997</v>
      </c>
      <c r="B45" s="122">
        <v>1</v>
      </c>
      <c r="C45" s="122" t="s">
        <v>2119</v>
      </c>
      <c r="D45" s="122" t="s">
        <v>2161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1997</v>
      </c>
      <c r="B46" s="122">
        <v>1</v>
      </c>
      <c r="C46" s="122" t="s">
        <v>2119</v>
      </c>
      <c r="D46" s="122" t="s">
        <v>2162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1997</v>
      </c>
      <c r="B47" s="122">
        <v>1</v>
      </c>
      <c r="C47" s="122" t="s">
        <v>2119</v>
      </c>
      <c r="D47" s="122" t="s">
        <v>2163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1997</v>
      </c>
      <c r="B48" s="122">
        <v>1</v>
      </c>
      <c r="C48" s="122" t="s">
        <v>2119</v>
      </c>
      <c r="D48" s="122" t="s">
        <v>2164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1997</v>
      </c>
      <c r="B49" s="122">
        <v>1</v>
      </c>
      <c r="C49" s="122" t="s">
        <v>2119</v>
      </c>
      <c r="D49" s="122" t="s">
        <v>2165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1997</v>
      </c>
      <c r="B50" s="122">
        <v>1</v>
      </c>
      <c r="C50" s="122" t="s">
        <v>2119</v>
      </c>
      <c r="D50" s="122" t="s">
        <v>2166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1997</v>
      </c>
      <c r="B51" s="122">
        <v>1</v>
      </c>
      <c r="C51" s="122" t="s">
        <v>2119</v>
      </c>
      <c r="D51" s="122" t="s">
        <v>2167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1997</v>
      </c>
      <c r="B52" s="122">
        <v>1</v>
      </c>
      <c r="C52" s="122" t="s">
        <v>2119</v>
      </c>
      <c r="D52" s="122" t="s">
        <v>2168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1996</v>
      </c>
      <c r="B53" s="122">
        <v>1</v>
      </c>
      <c r="C53" s="122" t="s">
        <v>2169</v>
      </c>
      <c r="D53" s="122" t="s">
        <v>2120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1996</v>
      </c>
      <c r="B54" s="122">
        <v>1</v>
      </c>
      <c r="C54" s="122" t="s">
        <v>2169</v>
      </c>
      <c r="D54" s="122" t="s">
        <v>2121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1996</v>
      </c>
      <c r="B55" s="122">
        <v>1</v>
      </c>
      <c r="C55" s="122" t="s">
        <v>2169</v>
      </c>
      <c r="D55" s="122" t="s">
        <v>2122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1996</v>
      </c>
      <c r="B56" s="122">
        <v>1</v>
      </c>
      <c r="C56" s="122" t="s">
        <v>2169</v>
      </c>
      <c r="D56" s="122" t="s">
        <v>2123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1996</v>
      </c>
      <c r="B57" s="122">
        <v>1</v>
      </c>
      <c r="C57" s="122" t="s">
        <v>2169</v>
      </c>
      <c r="D57" s="122" t="s">
        <v>2124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1996</v>
      </c>
      <c r="B58" s="122">
        <v>1</v>
      </c>
      <c r="C58" s="122" t="s">
        <v>2169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1996</v>
      </c>
      <c r="B59" s="122">
        <v>1</v>
      </c>
      <c r="C59" s="122" t="s">
        <v>2169</v>
      </c>
      <c r="D59" s="122" t="s">
        <v>2125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1996</v>
      </c>
      <c r="B60" s="122">
        <v>1</v>
      </c>
      <c r="C60" s="122" t="s">
        <v>2169</v>
      </c>
      <c r="D60" s="122" t="s">
        <v>2126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1996</v>
      </c>
      <c r="B61" s="122">
        <v>1</v>
      </c>
      <c r="C61" s="122" t="s">
        <v>2169</v>
      </c>
      <c r="D61" s="122" t="s">
        <v>2127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1996</v>
      </c>
      <c r="B62" s="122">
        <v>1</v>
      </c>
      <c r="C62" s="122" t="s">
        <v>2169</v>
      </c>
      <c r="D62" s="122" t="s">
        <v>2128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1996</v>
      </c>
      <c r="B63" s="122">
        <v>1</v>
      </c>
      <c r="C63" s="122" t="s">
        <v>2169</v>
      </c>
      <c r="D63" s="122" t="s">
        <v>2129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1996</v>
      </c>
      <c r="B64" s="122">
        <v>1</v>
      </c>
      <c r="C64" s="122" t="s">
        <v>2169</v>
      </c>
      <c r="D64" s="122" t="s">
        <v>2130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1996</v>
      </c>
      <c r="B65" s="122">
        <v>1</v>
      </c>
      <c r="C65" s="122" t="s">
        <v>2169</v>
      </c>
      <c r="D65" s="122" t="s">
        <v>2131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1996</v>
      </c>
      <c r="B66" s="122">
        <v>1</v>
      </c>
      <c r="C66" s="122" t="s">
        <v>2169</v>
      </c>
      <c r="D66" s="122" t="s">
        <v>2132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1996</v>
      </c>
      <c r="B67" s="122">
        <v>1</v>
      </c>
      <c r="C67" s="122" t="s">
        <v>2169</v>
      </c>
      <c r="D67" s="122" t="s">
        <v>2133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1996</v>
      </c>
      <c r="B68" s="122">
        <v>1</v>
      </c>
      <c r="C68" s="122" t="s">
        <v>2169</v>
      </c>
      <c r="D68" s="122" t="s">
        <v>2134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1996</v>
      </c>
      <c r="B69" s="122">
        <v>1</v>
      </c>
      <c r="C69" s="122" t="s">
        <v>2169</v>
      </c>
      <c r="D69" s="122" t="s">
        <v>2135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1996</v>
      </c>
      <c r="B70" s="122">
        <v>1</v>
      </c>
      <c r="C70" s="122" t="s">
        <v>2169</v>
      </c>
      <c r="D70" s="122" t="s">
        <v>2136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1996</v>
      </c>
      <c r="B71" s="122">
        <v>1</v>
      </c>
      <c r="C71" s="122" t="s">
        <v>2169</v>
      </c>
      <c r="D71" s="122" t="s">
        <v>2137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1996</v>
      </c>
      <c r="B72" s="122">
        <v>1</v>
      </c>
      <c r="C72" s="122" t="s">
        <v>2169</v>
      </c>
      <c r="D72" s="122" t="s">
        <v>2138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1996</v>
      </c>
      <c r="B73" s="122">
        <v>1</v>
      </c>
      <c r="C73" s="122" t="s">
        <v>2169</v>
      </c>
      <c r="D73" s="122" t="s">
        <v>2139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1996</v>
      </c>
      <c r="B74" s="122">
        <v>1</v>
      </c>
      <c r="C74" s="122" t="s">
        <v>2169</v>
      </c>
      <c r="D74" s="122" t="s">
        <v>2140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1996</v>
      </c>
      <c r="B75" s="122">
        <v>1</v>
      </c>
      <c r="C75" s="122" t="s">
        <v>2169</v>
      </c>
      <c r="D75" s="122" t="s">
        <v>2141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1996</v>
      </c>
      <c r="B76" s="122">
        <v>1</v>
      </c>
      <c r="C76" s="122" t="s">
        <v>2169</v>
      </c>
      <c r="D76" s="122" t="s">
        <v>2142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1996</v>
      </c>
      <c r="B77" s="122">
        <v>1</v>
      </c>
      <c r="C77" s="122" t="s">
        <v>2169</v>
      </c>
      <c r="D77" s="122" t="s">
        <v>2143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1996</v>
      </c>
      <c r="B78" s="122">
        <v>1</v>
      </c>
      <c r="C78" s="122" t="s">
        <v>2169</v>
      </c>
      <c r="D78" s="122" t="s">
        <v>2144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1996</v>
      </c>
      <c r="B79" s="122">
        <v>1</v>
      </c>
      <c r="C79" s="122" t="s">
        <v>2169</v>
      </c>
      <c r="D79" s="122" t="s">
        <v>2145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1996</v>
      </c>
      <c r="B80" s="122">
        <v>1</v>
      </c>
      <c r="C80" s="122" t="s">
        <v>2169</v>
      </c>
      <c r="D80" s="122" t="s">
        <v>2146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1996</v>
      </c>
      <c r="B81" s="122">
        <v>1</v>
      </c>
      <c r="C81" s="122" t="s">
        <v>2169</v>
      </c>
      <c r="D81" s="122" t="s">
        <v>2147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1996</v>
      </c>
      <c r="B82" s="122">
        <v>1</v>
      </c>
      <c r="C82" s="122" t="s">
        <v>2169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1996</v>
      </c>
      <c r="B83" s="122">
        <v>1</v>
      </c>
      <c r="C83" s="122" t="s">
        <v>2169</v>
      </c>
      <c r="D83" s="122" t="s">
        <v>2148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1996</v>
      </c>
      <c r="B84" s="122">
        <v>1</v>
      </c>
      <c r="C84" s="122" t="s">
        <v>2169</v>
      </c>
      <c r="D84" s="122" t="s">
        <v>2149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1996</v>
      </c>
      <c r="B85" s="122">
        <v>1</v>
      </c>
      <c r="C85" s="122" t="s">
        <v>2169</v>
      </c>
      <c r="D85" s="122" t="s">
        <v>2150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1996</v>
      </c>
      <c r="B86" s="122">
        <v>1</v>
      </c>
      <c r="C86" s="122" t="s">
        <v>2169</v>
      </c>
      <c r="D86" s="122" t="s">
        <v>2151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1996</v>
      </c>
      <c r="B87" s="122">
        <v>1</v>
      </c>
      <c r="C87" s="122" t="s">
        <v>2169</v>
      </c>
      <c r="D87" s="122" t="s">
        <v>2152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1996</v>
      </c>
      <c r="B88" s="122">
        <v>1</v>
      </c>
      <c r="C88" s="122" t="s">
        <v>2169</v>
      </c>
      <c r="D88" s="122" t="s">
        <v>2153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1996</v>
      </c>
      <c r="B89" s="122">
        <v>1</v>
      </c>
      <c r="C89" s="122" t="s">
        <v>2169</v>
      </c>
      <c r="D89" s="122" t="s">
        <v>2154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1996</v>
      </c>
      <c r="B90" s="122">
        <v>1</v>
      </c>
      <c r="C90" s="122" t="s">
        <v>2169</v>
      </c>
      <c r="D90" s="122" t="s">
        <v>2155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1996</v>
      </c>
      <c r="B91" s="122">
        <v>1</v>
      </c>
      <c r="C91" s="122" t="s">
        <v>2169</v>
      </c>
      <c r="D91" s="122" t="s">
        <v>2156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1996</v>
      </c>
      <c r="B92" s="122">
        <v>1</v>
      </c>
      <c r="C92" s="122" t="s">
        <v>2169</v>
      </c>
      <c r="D92" s="122" t="s">
        <v>2157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1996</v>
      </c>
      <c r="B93" s="122">
        <v>1</v>
      </c>
      <c r="C93" s="122" t="s">
        <v>2169</v>
      </c>
      <c r="D93" s="122" t="s">
        <v>2158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1996</v>
      </c>
      <c r="B94" s="122">
        <v>1</v>
      </c>
      <c r="C94" s="122" t="s">
        <v>2169</v>
      </c>
      <c r="D94" s="122" t="s">
        <v>2159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1996</v>
      </c>
      <c r="B95" s="122">
        <v>1</v>
      </c>
      <c r="C95" s="122" t="s">
        <v>2169</v>
      </c>
      <c r="D95" s="122" t="s">
        <v>2160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1996</v>
      </c>
      <c r="B96" s="122">
        <v>1</v>
      </c>
      <c r="C96" s="122" t="s">
        <v>2169</v>
      </c>
      <c r="D96" s="122" t="s">
        <v>2161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1996</v>
      </c>
      <c r="B97" s="122">
        <v>1</v>
      </c>
      <c r="C97" s="122" t="s">
        <v>2169</v>
      </c>
      <c r="D97" s="122" t="s">
        <v>2162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1996</v>
      </c>
      <c r="B98" s="122">
        <v>1</v>
      </c>
      <c r="C98" s="122" t="s">
        <v>2169</v>
      </c>
      <c r="D98" s="122" t="s">
        <v>2163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1996</v>
      </c>
      <c r="B99" s="122">
        <v>1</v>
      </c>
      <c r="C99" s="122" t="s">
        <v>2169</v>
      </c>
      <c r="D99" s="122" t="s">
        <v>2164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1996</v>
      </c>
      <c r="B100" s="122">
        <v>1</v>
      </c>
      <c r="C100" s="122" t="s">
        <v>2169</v>
      </c>
      <c r="D100" s="122" t="s">
        <v>2165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1996</v>
      </c>
      <c r="B101" s="122">
        <v>1</v>
      </c>
      <c r="C101" s="122" t="s">
        <v>2169</v>
      </c>
      <c r="D101" s="122" t="s">
        <v>2166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1996</v>
      </c>
      <c r="B102" s="122">
        <v>1</v>
      </c>
      <c r="C102" s="122" t="s">
        <v>2169</v>
      </c>
      <c r="D102" s="122" t="s">
        <v>2167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1996</v>
      </c>
      <c r="B103" s="122">
        <v>1</v>
      </c>
      <c r="C103" s="122" t="s">
        <v>2169</v>
      </c>
      <c r="D103" s="122" t="s">
        <v>2168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1998</v>
      </c>
      <c r="B104" s="122">
        <v>1</v>
      </c>
      <c r="C104" s="122" t="s">
        <v>2170</v>
      </c>
      <c r="D104" s="122" t="s">
        <v>2120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1998</v>
      </c>
      <c r="B105" s="122">
        <v>1</v>
      </c>
      <c r="C105" s="122" t="s">
        <v>2170</v>
      </c>
      <c r="D105" s="122" t="s">
        <v>2121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1998</v>
      </c>
      <c r="B106" s="122">
        <v>1</v>
      </c>
      <c r="C106" s="122" t="s">
        <v>2170</v>
      </c>
      <c r="D106" s="122" t="s">
        <v>2122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1998</v>
      </c>
      <c r="B107" s="122">
        <v>1</v>
      </c>
      <c r="C107" s="122" t="s">
        <v>2170</v>
      </c>
      <c r="D107" s="122" t="s">
        <v>2123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1998</v>
      </c>
      <c r="B108" s="122">
        <v>1</v>
      </c>
      <c r="C108" s="122" t="s">
        <v>2170</v>
      </c>
      <c r="D108" s="122" t="s">
        <v>2124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1998</v>
      </c>
      <c r="B109" s="122">
        <v>1</v>
      </c>
      <c r="C109" s="122" t="s">
        <v>2170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1998</v>
      </c>
      <c r="B110" s="122">
        <v>1</v>
      </c>
      <c r="C110" s="122" t="s">
        <v>2170</v>
      </c>
      <c r="D110" s="122" t="s">
        <v>2125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1998</v>
      </c>
      <c r="B111" s="122">
        <v>1</v>
      </c>
      <c r="C111" s="122" t="s">
        <v>2170</v>
      </c>
      <c r="D111" s="122" t="s">
        <v>2126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1998</v>
      </c>
      <c r="B112" s="122">
        <v>1</v>
      </c>
      <c r="C112" s="122" t="s">
        <v>2170</v>
      </c>
      <c r="D112" s="122" t="s">
        <v>2127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1998</v>
      </c>
      <c r="B113" s="122">
        <v>1</v>
      </c>
      <c r="C113" s="122" t="s">
        <v>2170</v>
      </c>
      <c r="D113" s="122" t="s">
        <v>2128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1998</v>
      </c>
      <c r="B114" s="122">
        <v>1</v>
      </c>
      <c r="C114" s="122" t="s">
        <v>2170</v>
      </c>
      <c r="D114" s="122" t="s">
        <v>2129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1998</v>
      </c>
      <c r="B115" s="122">
        <v>1</v>
      </c>
      <c r="C115" s="122" t="s">
        <v>2170</v>
      </c>
      <c r="D115" s="122" t="s">
        <v>2130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1998</v>
      </c>
      <c r="B116" s="122">
        <v>1</v>
      </c>
      <c r="C116" s="122" t="s">
        <v>2170</v>
      </c>
      <c r="D116" s="122" t="s">
        <v>2131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1998</v>
      </c>
      <c r="B117" s="122">
        <v>1</v>
      </c>
      <c r="C117" s="122" t="s">
        <v>2170</v>
      </c>
      <c r="D117" s="122" t="s">
        <v>2132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1998</v>
      </c>
      <c r="B118" s="122">
        <v>1</v>
      </c>
      <c r="C118" s="122" t="s">
        <v>2170</v>
      </c>
      <c r="D118" s="122" t="s">
        <v>2133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1998</v>
      </c>
      <c r="B119" s="122">
        <v>1</v>
      </c>
      <c r="C119" s="122" t="s">
        <v>2170</v>
      </c>
      <c r="D119" s="122" t="s">
        <v>2134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1998</v>
      </c>
      <c r="B120" s="122">
        <v>1</v>
      </c>
      <c r="C120" s="122" t="s">
        <v>2170</v>
      </c>
      <c r="D120" s="122" t="s">
        <v>2135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1998</v>
      </c>
      <c r="B121" s="122">
        <v>1</v>
      </c>
      <c r="C121" s="122" t="s">
        <v>2170</v>
      </c>
      <c r="D121" s="122" t="s">
        <v>2136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1998</v>
      </c>
      <c r="B122" s="122">
        <v>1</v>
      </c>
      <c r="C122" s="122" t="s">
        <v>2170</v>
      </c>
      <c r="D122" s="122" t="s">
        <v>2137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1998</v>
      </c>
      <c r="B123" s="122">
        <v>1</v>
      </c>
      <c r="C123" s="122" t="s">
        <v>2170</v>
      </c>
      <c r="D123" s="122" t="s">
        <v>2138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1998</v>
      </c>
      <c r="B124" s="122">
        <v>1</v>
      </c>
      <c r="C124" s="122" t="s">
        <v>2170</v>
      </c>
      <c r="D124" s="122" t="s">
        <v>2139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1998</v>
      </c>
      <c r="B125" s="122">
        <v>1</v>
      </c>
      <c r="C125" s="122" t="s">
        <v>2170</v>
      </c>
      <c r="D125" s="122" t="s">
        <v>2140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1998</v>
      </c>
      <c r="B126" s="122">
        <v>1</v>
      </c>
      <c r="C126" s="122" t="s">
        <v>2170</v>
      </c>
      <c r="D126" s="122" t="s">
        <v>2141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1998</v>
      </c>
      <c r="B127" s="122">
        <v>1</v>
      </c>
      <c r="C127" s="122" t="s">
        <v>2170</v>
      </c>
      <c r="D127" s="122" t="s">
        <v>2142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1998</v>
      </c>
      <c r="B128" s="122">
        <v>1</v>
      </c>
      <c r="C128" s="122" t="s">
        <v>2170</v>
      </c>
      <c r="D128" s="122" t="s">
        <v>2143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1998</v>
      </c>
      <c r="B129" s="122">
        <v>1</v>
      </c>
      <c r="C129" s="122" t="s">
        <v>2170</v>
      </c>
      <c r="D129" s="122" t="s">
        <v>2144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1998</v>
      </c>
      <c r="B130" s="122">
        <v>1</v>
      </c>
      <c r="C130" s="122" t="s">
        <v>2170</v>
      </c>
      <c r="D130" s="122" t="s">
        <v>2145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1998</v>
      </c>
      <c r="B131" s="122">
        <v>1</v>
      </c>
      <c r="C131" s="122" t="s">
        <v>2170</v>
      </c>
      <c r="D131" s="122" t="s">
        <v>2146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1998</v>
      </c>
      <c r="B132" s="122">
        <v>1</v>
      </c>
      <c r="C132" s="122" t="s">
        <v>2170</v>
      </c>
      <c r="D132" s="122" t="s">
        <v>2147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1998</v>
      </c>
      <c r="B133" s="122">
        <v>1</v>
      </c>
      <c r="C133" s="122" t="s">
        <v>2170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1998</v>
      </c>
      <c r="B134" s="122">
        <v>1</v>
      </c>
      <c r="C134" s="122" t="s">
        <v>2170</v>
      </c>
      <c r="D134" s="122" t="s">
        <v>2148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1998</v>
      </c>
      <c r="B135" s="122">
        <v>1</v>
      </c>
      <c r="C135" s="122" t="s">
        <v>2170</v>
      </c>
      <c r="D135" s="122" t="s">
        <v>2149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1998</v>
      </c>
      <c r="B136" s="122">
        <v>1</v>
      </c>
      <c r="C136" s="122" t="s">
        <v>2170</v>
      </c>
      <c r="D136" s="122" t="s">
        <v>2150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1998</v>
      </c>
      <c r="B137" s="122">
        <v>1</v>
      </c>
      <c r="C137" s="122" t="s">
        <v>2170</v>
      </c>
      <c r="D137" s="122" t="s">
        <v>2151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1998</v>
      </c>
      <c r="B138" s="122">
        <v>1</v>
      </c>
      <c r="C138" s="122" t="s">
        <v>2170</v>
      </c>
      <c r="D138" s="122" t="s">
        <v>2152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1998</v>
      </c>
      <c r="B139" s="122">
        <v>1</v>
      </c>
      <c r="C139" s="122" t="s">
        <v>2170</v>
      </c>
      <c r="D139" s="122" t="s">
        <v>2153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1998</v>
      </c>
      <c r="B140" s="122">
        <v>1</v>
      </c>
      <c r="C140" s="122" t="s">
        <v>2170</v>
      </c>
      <c r="D140" s="122" t="s">
        <v>2154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1998</v>
      </c>
      <c r="B141" s="122">
        <v>1</v>
      </c>
      <c r="C141" s="122" t="s">
        <v>2170</v>
      </c>
      <c r="D141" s="122" t="s">
        <v>2155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1998</v>
      </c>
      <c r="B142" s="122">
        <v>1</v>
      </c>
      <c r="C142" s="122" t="s">
        <v>2170</v>
      </c>
      <c r="D142" s="122" t="s">
        <v>2156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1998</v>
      </c>
      <c r="B143" s="122">
        <v>1</v>
      </c>
      <c r="C143" s="122" t="s">
        <v>2170</v>
      </c>
      <c r="D143" s="122" t="s">
        <v>2157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1998</v>
      </c>
      <c r="B144" s="122">
        <v>1</v>
      </c>
      <c r="C144" s="122" t="s">
        <v>2170</v>
      </c>
      <c r="D144" s="122" t="s">
        <v>2158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1998</v>
      </c>
      <c r="B145" s="122">
        <v>1</v>
      </c>
      <c r="C145" s="122" t="s">
        <v>2170</v>
      </c>
      <c r="D145" s="122" t="s">
        <v>2159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1998</v>
      </c>
      <c r="B146" s="122">
        <v>1</v>
      </c>
      <c r="C146" s="122" t="s">
        <v>2170</v>
      </c>
      <c r="D146" s="122" t="s">
        <v>2160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1998</v>
      </c>
      <c r="B147" s="122">
        <v>1</v>
      </c>
      <c r="C147" s="122" t="s">
        <v>2170</v>
      </c>
      <c r="D147" s="122" t="s">
        <v>2161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1998</v>
      </c>
      <c r="B148" s="122">
        <v>1</v>
      </c>
      <c r="C148" s="122" t="s">
        <v>2170</v>
      </c>
      <c r="D148" s="122" t="s">
        <v>2162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1998</v>
      </c>
      <c r="B149" s="122">
        <v>1</v>
      </c>
      <c r="C149" s="122" t="s">
        <v>2170</v>
      </c>
      <c r="D149" s="122" t="s">
        <v>2163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1998</v>
      </c>
      <c r="B150" s="122">
        <v>1</v>
      </c>
      <c r="C150" s="122" t="s">
        <v>2170</v>
      </c>
      <c r="D150" s="122" t="s">
        <v>2164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1998</v>
      </c>
      <c r="B151" s="122">
        <v>1</v>
      </c>
      <c r="C151" s="122" t="s">
        <v>2170</v>
      </c>
      <c r="D151" s="122" t="s">
        <v>2165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1998</v>
      </c>
      <c r="B152" s="122">
        <v>1</v>
      </c>
      <c r="C152" s="122" t="s">
        <v>2170</v>
      </c>
      <c r="D152" s="122" t="s">
        <v>2166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1998</v>
      </c>
      <c r="B153" s="122">
        <v>1</v>
      </c>
      <c r="C153" s="122" t="s">
        <v>2170</v>
      </c>
      <c r="D153" s="122" t="s">
        <v>2167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1998</v>
      </c>
      <c r="B154" s="122">
        <v>1</v>
      </c>
      <c r="C154" s="122" t="s">
        <v>2170</v>
      </c>
      <c r="D154" s="122" t="s">
        <v>2168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1999</v>
      </c>
      <c r="B155" s="122">
        <v>1</v>
      </c>
      <c r="C155" s="122" t="s">
        <v>2171</v>
      </c>
      <c r="D155" s="122" t="s">
        <v>2120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1999</v>
      </c>
      <c r="B156" s="122">
        <v>1</v>
      </c>
      <c r="C156" s="122" t="s">
        <v>2171</v>
      </c>
      <c r="D156" s="122" t="s">
        <v>2121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1999</v>
      </c>
      <c r="B157" s="122">
        <v>1</v>
      </c>
      <c r="C157" s="122" t="s">
        <v>2171</v>
      </c>
      <c r="D157" s="122" t="s">
        <v>2122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1999</v>
      </c>
      <c r="B158" s="122">
        <v>1</v>
      </c>
      <c r="C158" s="122" t="s">
        <v>2171</v>
      </c>
      <c r="D158" s="122" t="s">
        <v>2123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1999</v>
      </c>
      <c r="B159" s="122">
        <v>1</v>
      </c>
      <c r="C159" s="122" t="s">
        <v>2171</v>
      </c>
      <c r="D159" s="122" t="s">
        <v>2124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1999</v>
      </c>
      <c r="B160" s="122">
        <v>1</v>
      </c>
      <c r="C160" s="122" t="s">
        <v>2171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1999</v>
      </c>
      <c r="B161" s="122">
        <v>1</v>
      </c>
      <c r="C161" s="122" t="s">
        <v>2171</v>
      </c>
      <c r="D161" s="122" t="s">
        <v>2125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1999</v>
      </c>
      <c r="B162" s="122">
        <v>1</v>
      </c>
      <c r="C162" s="122" t="s">
        <v>2171</v>
      </c>
      <c r="D162" s="122" t="s">
        <v>2126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1999</v>
      </c>
      <c r="B163" s="122">
        <v>1</v>
      </c>
      <c r="C163" s="122" t="s">
        <v>2171</v>
      </c>
      <c r="D163" s="122" t="s">
        <v>2127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1999</v>
      </c>
      <c r="B164" s="122">
        <v>1</v>
      </c>
      <c r="C164" s="122" t="s">
        <v>2171</v>
      </c>
      <c r="D164" s="122" t="s">
        <v>2128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1999</v>
      </c>
      <c r="B165" s="122">
        <v>1</v>
      </c>
      <c r="C165" s="122" t="s">
        <v>2171</v>
      </c>
      <c r="D165" s="122" t="s">
        <v>2129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1999</v>
      </c>
      <c r="B166" s="122">
        <v>1</v>
      </c>
      <c r="C166" s="122" t="s">
        <v>2171</v>
      </c>
      <c r="D166" s="122" t="s">
        <v>2130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1999</v>
      </c>
      <c r="B167" s="122">
        <v>1</v>
      </c>
      <c r="C167" s="122" t="s">
        <v>2171</v>
      </c>
      <c r="D167" s="122" t="s">
        <v>2131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1999</v>
      </c>
      <c r="B168" s="122">
        <v>1</v>
      </c>
      <c r="C168" s="122" t="s">
        <v>2171</v>
      </c>
      <c r="D168" s="122" t="s">
        <v>2132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1999</v>
      </c>
      <c r="B169" s="122">
        <v>1</v>
      </c>
      <c r="C169" s="122" t="s">
        <v>2171</v>
      </c>
      <c r="D169" s="122" t="s">
        <v>2133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1999</v>
      </c>
      <c r="B170" s="122">
        <v>1</v>
      </c>
      <c r="C170" s="122" t="s">
        <v>2171</v>
      </c>
      <c r="D170" s="122" t="s">
        <v>2134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1999</v>
      </c>
      <c r="B171" s="122">
        <v>1</v>
      </c>
      <c r="C171" s="122" t="s">
        <v>2171</v>
      </c>
      <c r="D171" s="122" t="s">
        <v>2135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1999</v>
      </c>
      <c r="B172" s="122">
        <v>1</v>
      </c>
      <c r="C172" s="122" t="s">
        <v>2171</v>
      </c>
      <c r="D172" s="122" t="s">
        <v>2136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1999</v>
      </c>
      <c r="B173" s="122">
        <v>1</v>
      </c>
      <c r="C173" s="122" t="s">
        <v>2171</v>
      </c>
      <c r="D173" s="122" t="s">
        <v>2137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1999</v>
      </c>
      <c r="B174" s="122">
        <v>1</v>
      </c>
      <c r="C174" s="122" t="s">
        <v>2171</v>
      </c>
      <c r="D174" s="122" t="s">
        <v>2138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1999</v>
      </c>
      <c r="B175" s="122">
        <v>1</v>
      </c>
      <c r="C175" s="122" t="s">
        <v>2171</v>
      </c>
      <c r="D175" s="122" t="s">
        <v>2139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1999</v>
      </c>
      <c r="B176" s="122">
        <v>1</v>
      </c>
      <c r="C176" s="122" t="s">
        <v>2171</v>
      </c>
      <c r="D176" s="122" t="s">
        <v>2140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1999</v>
      </c>
      <c r="B177" s="122">
        <v>1</v>
      </c>
      <c r="C177" s="122" t="s">
        <v>2171</v>
      </c>
      <c r="D177" s="122" t="s">
        <v>2141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1999</v>
      </c>
      <c r="B178" s="122">
        <v>1</v>
      </c>
      <c r="C178" s="122" t="s">
        <v>2171</v>
      </c>
      <c r="D178" s="122" t="s">
        <v>2142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1999</v>
      </c>
      <c r="B179" s="122">
        <v>1</v>
      </c>
      <c r="C179" s="122" t="s">
        <v>2171</v>
      </c>
      <c r="D179" s="122" t="s">
        <v>2143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1999</v>
      </c>
      <c r="B180" s="122">
        <v>1</v>
      </c>
      <c r="C180" s="122" t="s">
        <v>2171</v>
      </c>
      <c r="D180" s="122" t="s">
        <v>2144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1999</v>
      </c>
      <c r="B181" s="122">
        <v>1</v>
      </c>
      <c r="C181" s="122" t="s">
        <v>2171</v>
      </c>
      <c r="D181" s="122" t="s">
        <v>2145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1999</v>
      </c>
      <c r="B182" s="122">
        <v>1</v>
      </c>
      <c r="C182" s="122" t="s">
        <v>2171</v>
      </c>
      <c r="D182" s="122" t="s">
        <v>2146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1999</v>
      </c>
      <c r="B183" s="122">
        <v>1</v>
      </c>
      <c r="C183" s="122" t="s">
        <v>2171</v>
      </c>
      <c r="D183" s="122" t="s">
        <v>2147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1999</v>
      </c>
      <c r="B184" s="122">
        <v>1</v>
      </c>
      <c r="C184" s="122" t="s">
        <v>2171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1999</v>
      </c>
      <c r="B185" s="122">
        <v>1</v>
      </c>
      <c r="C185" s="122" t="s">
        <v>2171</v>
      </c>
      <c r="D185" s="122" t="s">
        <v>2148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1999</v>
      </c>
      <c r="B186" s="122">
        <v>1</v>
      </c>
      <c r="C186" s="122" t="s">
        <v>2171</v>
      </c>
      <c r="D186" s="122" t="s">
        <v>2149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1999</v>
      </c>
      <c r="B187" s="122">
        <v>1</v>
      </c>
      <c r="C187" s="122" t="s">
        <v>2171</v>
      </c>
      <c r="D187" s="122" t="s">
        <v>2150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1999</v>
      </c>
      <c r="B188" s="122">
        <v>1</v>
      </c>
      <c r="C188" s="122" t="s">
        <v>2171</v>
      </c>
      <c r="D188" s="122" t="s">
        <v>2151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1999</v>
      </c>
      <c r="B189" s="122">
        <v>1</v>
      </c>
      <c r="C189" s="122" t="s">
        <v>2171</v>
      </c>
      <c r="D189" s="122" t="s">
        <v>2152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1999</v>
      </c>
      <c r="B190" s="122">
        <v>1</v>
      </c>
      <c r="C190" s="122" t="s">
        <v>2171</v>
      </c>
      <c r="D190" s="122" t="s">
        <v>2153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1999</v>
      </c>
      <c r="B191" s="122">
        <v>1</v>
      </c>
      <c r="C191" s="122" t="s">
        <v>2171</v>
      </c>
      <c r="D191" s="122" t="s">
        <v>2154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1999</v>
      </c>
      <c r="B192" s="122">
        <v>1</v>
      </c>
      <c r="C192" s="122" t="s">
        <v>2171</v>
      </c>
      <c r="D192" s="122" t="s">
        <v>2155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1999</v>
      </c>
      <c r="B193" s="122">
        <v>1</v>
      </c>
      <c r="C193" s="122" t="s">
        <v>2171</v>
      </c>
      <c r="D193" s="122" t="s">
        <v>2156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1999</v>
      </c>
      <c r="B194" s="122">
        <v>1</v>
      </c>
      <c r="C194" s="122" t="s">
        <v>2171</v>
      </c>
      <c r="D194" s="122" t="s">
        <v>2157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1999</v>
      </c>
      <c r="B195" s="122">
        <v>1</v>
      </c>
      <c r="C195" s="122" t="s">
        <v>2171</v>
      </c>
      <c r="D195" s="122" t="s">
        <v>2158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1999</v>
      </c>
      <c r="B196" s="122">
        <v>1</v>
      </c>
      <c r="C196" s="122" t="s">
        <v>2171</v>
      </c>
      <c r="D196" s="122" t="s">
        <v>2159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1999</v>
      </c>
      <c r="B197" s="122">
        <v>1</v>
      </c>
      <c r="C197" s="122" t="s">
        <v>2171</v>
      </c>
      <c r="D197" s="122" t="s">
        <v>2160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1999</v>
      </c>
      <c r="B198" s="122">
        <v>1</v>
      </c>
      <c r="C198" s="122" t="s">
        <v>2171</v>
      </c>
      <c r="D198" s="122" t="s">
        <v>2161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1999</v>
      </c>
      <c r="B199" s="122">
        <v>1</v>
      </c>
      <c r="C199" s="122" t="s">
        <v>2171</v>
      </c>
      <c r="D199" s="122" t="s">
        <v>2162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1999</v>
      </c>
      <c r="B200" s="122">
        <v>1</v>
      </c>
      <c r="C200" s="122" t="s">
        <v>2171</v>
      </c>
      <c r="D200" s="122" t="s">
        <v>2163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1999</v>
      </c>
      <c r="B201" s="122">
        <v>1</v>
      </c>
      <c r="C201" s="122" t="s">
        <v>2171</v>
      </c>
      <c r="D201" s="122" t="s">
        <v>2164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1999</v>
      </c>
      <c r="B202" s="122">
        <v>1</v>
      </c>
      <c r="C202" s="122" t="s">
        <v>2171</v>
      </c>
      <c r="D202" s="122" t="s">
        <v>2165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1999</v>
      </c>
      <c r="B203" s="122">
        <v>1</v>
      </c>
      <c r="C203" s="122" t="s">
        <v>2171</v>
      </c>
      <c r="D203" s="122" t="s">
        <v>2166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1999</v>
      </c>
      <c r="B204" s="122">
        <v>1</v>
      </c>
      <c r="C204" s="122" t="s">
        <v>2171</v>
      </c>
      <c r="D204" s="122" t="s">
        <v>2167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1999</v>
      </c>
      <c r="B205" s="122">
        <v>1</v>
      </c>
      <c r="C205" s="122" t="s">
        <v>2171</v>
      </c>
      <c r="D205" s="122" t="s">
        <v>2168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2000</v>
      </c>
      <c r="B206" s="122">
        <v>1</v>
      </c>
      <c r="C206" s="122" t="s">
        <v>2172</v>
      </c>
      <c r="D206" s="122" t="s">
        <v>2120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2000</v>
      </c>
      <c r="B207" s="122">
        <v>1</v>
      </c>
      <c r="C207" s="122" t="s">
        <v>2172</v>
      </c>
      <c r="D207" s="122" t="s">
        <v>2121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2000</v>
      </c>
      <c r="B208" s="122">
        <v>1</v>
      </c>
      <c r="C208" s="122" t="s">
        <v>2172</v>
      </c>
      <c r="D208" s="122" t="s">
        <v>2122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2000</v>
      </c>
      <c r="B209" s="122">
        <v>1</v>
      </c>
      <c r="C209" s="122" t="s">
        <v>2172</v>
      </c>
      <c r="D209" s="122" t="s">
        <v>2123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2000</v>
      </c>
      <c r="B210" s="122">
        <v>1</v>
      </c>
      <c r="C210" s="122" t="s">
        <v>2172</v>
      </c>
      <c r="D210" s="122" t="s">
        <v>2124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2000</v>
      </c>
      <c r="B211" s="122">
        <v>1</v>
      </c>
      <c r="C211" s="122" t="s">
        <v>2172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2000</v>
      </c>
      <c r="B212" s="122">
        <v>1</v>
      </c>
      <c r="C212" s="122" t="s">
        <v>2172</v>
      </c>
      <c r="D212" s="122" t="s">
        <v>2125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2000</v>
      </c>
      <c r="B213" s="122">
        <v>1</v>
      </c>
      <c r="C213" s="122" t="s">
        <v>2172</v>
      </c>
      <c r="D213" s="122" t="s">
        <v>2126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2000</v>
      </c>
      <c r="B214" s="122">
        <v>1</v>
      </c>
      <c r="C214" s="122" t="s">
        <v>2172</v>
      </c>
      <c r="D214" s="122" t="s">
        <v>2127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2000</v>
      </c>
      <c r="B215" s="122">
        <v>1</v>
      </c>
      <c r="C215" s="122" t="s">
        <v>2172</v>
      </c>
      <c r="D215" s="122" t="s">
        <v>2128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2000</v>
      </c>
      <c r="B216" s="122">
        <v>1</v>
      </c>
      <c r="C216" s="122" t="s">
        <v>2172</v>
      </c>
      <c r="D216" s="122" t="s">
        <v>2129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2000</v>
      </c>
      <c r="B217" s="122">
        <v>1</v>
      </c>
      <c r="C217" s="122" t="s">
        <v>2172</v>
      </c>
      <c r="D217" s="122" t="s">
        <v>2130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2000</v>
      </c>
      <c r="B218" s="122">
        <v>1</v>
      </c>
      <c r="C218" s="122" t="s">
        <v>2172</v>
      </c>
      <c r="D218" s="122" t="s">
        <v>2131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2000</v>
      </c>
      <c r="B219" s="122">
        <v>1</v>
      </c>
      <c r="C219" s="122" t="s">
        <v>2172</v>
      </c>
      <c r="D219" s="122" t="s">
        <v>2132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2000</v>
      </c>
      <c r="B220" s="122">
        <v>1</v>
      </c>
      <c r="C220" s="122" t="s">
        <v>2172</v>
      </c>
      <c r="D220" s="122" t="s">
        <v>2133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2000</v>
      </c>
      <c r="B221" s="122">
        <v>1</v>
      </c>
      <c r="C221" s="122" t="s">
        <v>2172</v>
      </c>
      <c r="D221" s="122" t="s">
        <v>2134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2000</v>
      </c>
      <c r="B222" s="122">
        <v>1</v>
      </c>
      <c r="C222" s="122" t="s">
        <v>2172</v>
      </c>
      <c r="D222" s="122" t="s">
        <v>2135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2000</v>
      </c>
      <c r="B223" s="122">
        <v>1</v>
      </c>
      <c r="C223" s="122" t="s">
        <v>2172</v>
      </c>
      <c r="D223" s="122" t="s">
        <v>2136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2000</v>
      </c>
      <c r="B224" s="122">
        <v>1</v>
      </c>
      <c r="C224" s="122" t="s">
        <v>2172</v>
      </c>
      <c r="D224" s="122" t="s">
        <v>2137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2000</v>
      </c>
      <c r="B225" s="122">
        <v>1</v>
      </c>
      <c r="C225" s="122" t="s">
        <v>2172</v>
      </c>
      <c r="D225" s="122" t="s">
        <v>2138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2000</v>
      </c>
      <c r="B226" s="122">
        <v>1</v>
      </c>
      <c r="C226" s="122" t="s">
        <v>2172</v>
      </c>
      <c r="D226" s="122" t="s">
        <v>2139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2000</v>
      </c>
      <c r="B227" s="122">
        <v>1</v>
      </c>
      <c r="C227" s="122" t="s">
        <v>2172</v>
      </c>
      <c r="D227" s="122" t="s">
        <v>2140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2000</v>
      </c>
      <c r="B228" s="122">
        <v>1</v>
      </c>
      <c r="C228" s="122" t="s">
        <v>2172</v>
      </c>
      <c r="D228" s="122" t="s">
        <v>2141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2000</v>
      </c>
      <c r="B229" s="122">
        <v>1</v>
      </c>
      <c r="C229" s="122" t="s">
        <v>2172</v>
      </c>
      <c r="D229" s="122" t="s">
        <v>2142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2000</v>
      </c>
      <c r="B230" s="122">
        <v>1</v>
      </c>
      <c r="C230" s="122" t="s">
        <v>2172</v>
      </c>
      <c r="D230" s="122" t="s">
        <v>2143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2000</v>
      </c>
      <c r="B231" s="122">
        <v>1</v>
      </c>
      <c r="C231" s="122" t="s">
        <v>2172</v>
      </c>
      <c r="D231" s="122" t="s">
        <v>2144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2000</v>
      </c>
      <c r="B232" s="122">
        <v>1</v>
      </c>
      <c r="C232" s="122" t="s">
        <v>2172</v>
      </c>
      <c r="D232" s="122" t="s">
        <v>2145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2000</v>
      </c>
      <c r="B233" s="122">
        <v>1</v>
      </c>
      <c r="C233" s="122" t="s">
        <v>2172</v>
      </c>
      <c r="D233" s="122" t="s">
        <v>2146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2000</v>
      </c>
      <c r="B234" s="122">
        <v>1</v>
      </c>
      <c r="C234" s="122" t="s">
        <v>2172</v>
      </c>
      <c r="D234" s="122" t="s">
        <v>2147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2000</v>
      </c>
      <c r="B235" s="122">
        <v>1</v>
      </c>
      <c r="C235" s="122" t="s">
        <v>2172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2000</v>
      </c>
      <c r="B236" s="122">
        <v>1</v>
      </c>
      <c r="C236" s="122" t="s">
        <v>2172</v>
      </c>
      <c r="D236" s="122" t="s">
        <v>2148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2000</v>
      </c>
      <c r="B237" s="122">
        <v>1</v>
      </c>
      <c r="C237" s="122" t="s">
        <v>2172</v>
      </c>
      <c r="D237" s="122" t="s">
        <v>2149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2000</v>
      </c>
      <c r="B238" s="122">
        <v>1</v>
      </c>
      <c r="C238" s="122" t="s">
        <v>2172</v>
      </c>
      <c r="D238" s="122" t="s">
        <v>2150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2000</v>
      </c>
      <c r="B239" s="122">
        <v>1</v>
      </c>
      <c r="C239" s="122" t="s">
        <v>2172</v>
      </c>
      <c r="D239" s="122" t="s">
        <v>2151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2000</v>
      </c>
      <c r="B240" s="122">
        <v>1</v>
      </c>
      <c r="C240" s="122" t="s">
        <v>2172</v>
      </c>
      <c r="D240" s="122" t="s">
        <v>2152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2000</v>
      </c>
      <c r="B241" s="122">
        <v>1</v>
      </c>
      <c r="C241" s="122" t="s">
        <v>2172</v>
      </c>
      <c r="D241" s="122" t="s">
        <v>2153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2000</v>
      </c>
      <c r="B242" s="122">
        <v>1</v>
      </c>
      <c r="C242" s="122" t="s">
        <v>2172</v>
      </c>
      <c r="D242" s="122" t="s">
        <v>2154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2000</v>
      </c>
      <c r="B243" s="122">
        <v>1</v>
      </c>
      <c r="C243" s="122" t="s">
        <v>2172</v>
      </c>
      <c r="D243" s="122" t="s">
        <v>2155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2000</v>
      </c>
      <c r="B244" s="122">
        <v>1</v>
      </c>
      <c r="C244" s="122" t="s">
        <v>2172</v>
      </c>
      <c r="D244" s="122" t="s">
        <v>2156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2000</v>
      </c>
      <c r="B245" s="122">
        <v>1</v>
      </c>
      <c r="C245" s="122" t="s">
        <v>2172</v>
      </c>
      <c r="D245" s="122" t="s">
        <v>2157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2000</v>
      </c>
      <c r="B246" s="122">
        <v>1</v>
      </c>
      <c r="C246" s="122" t="s">
        <v>2172</v>
      </c>
      <c r="D246" s="122" t="s">
        <v>2158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2000</v>
      </c>
      <c r="B247" s="122">
        <v>1</v>
      </c>
      <c r="C247" s="122" t="s">
        <v>2172</v>
      </c>
      <c r="D247" s="122" t="s">
        <v>2159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2000</v>
      </c>
      <c r="B248" s="122">
        <v>1</v>
      </c>
      <c r="C248" s="122" t="s">
        <v>2172</v>
      </c>
      <c r="D248" s="122" t="s">
        <v>2160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2000</v>
      </c>
      <c r="B249" s="122">
        <v>1</v>
      </c>
      <c r="C249" s="122" t="s">
        <v>2172</v>
      </c>
      <c r="D249" s="122" t="s">
        <v>2161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2000</v>
      </c>
      <c r="B250" s="122">
        <v>1</v>
      </c>
      <c r="C250" s="122" t="s">
        <v>2172</v>
      </c>
      <c r="D250" s="122" t="s">
        <v>2162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2000</v>
      </c>
      <c r="B251" s="122">
        <v>1</v>
      </c>
      <c r="C251" s="122" t="s">
        <v>2172</v>
      </c>
      <c r="D251" s="122" t="s">
        <v>2163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2000</v>
      </c>
      <c r="B252" s="122">
        <v>1</v>
      </c>
      <c r="C252" s="122" t="s">
        <v>2172</v>
      </c>
      <c r="D252" s="122" t="s">
        <v>2164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2000</v>
      </c>
      <c r="B253" s="122">
        <v>1</v>
      </c>
      <c r="C253" s="122" t="s">
        <v>2172</v>
      </c>
      <c r="D253" s="122" t="s">
        <v>2165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2000</v>
      </c>
      <c r="B254" s="122">
        <v>1</v>
      </c>
      <c r="C254" s="122" t="s">
        <v>2172</v>
      </c>
      <c r="D254" s="122" t="s">
        <v>2166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2000</v>
      </c>
      <c r="B255" s="122">
        <v>1</v>
      </c>
      <c r="C255" s="122" t="s">
        <v>2172</v>
      </c>
      <c r="D255" s="122" t="s">
        <v>2167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2000</v>
      </c>
      <c r="B256" s="122">
        <v>1</v>
      </c>
      <c r="C256" s="122" t="s">
        <v>2172</v>
      </c>
      <c r="D256" s="122" t="s">
        <v>2168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2173</v>
      </c>
      <c r="B257" s="122">
        <v>1</v>
      </c>
      <c r="C257" s="122" t="s">
        <v>2174</v>
      </c>
      <c r="D257" s="122" t="s">
        <v>2175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2173</v>
      </c>
      <c r="B258" s="122">
        <v>1</v>
      </c>
      <c r="C258" s="122" t="s">
        <v>2174</v>
      </c>
      <c r="D258" s="122" t="s">
        <v>2176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2173</v>
      </c>
      <c r="B259" s="122">
        <v>1</v>
      </c>
      <c r="C259" s="122" t="s">
        <v>2174</v>
      </c>
      <c r="D259" s="122" t="s">
        <v>2177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2173</v>
      </c>
      <c r="B260" s="122">
        <v>1</v>
      </c>
      <c r="C260" s="122" t="s">
        <v>2174</v>
      </c>
      <c r="D260" s="122" t="s">
        <v>2178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2173</v>
      </c>
      <c r="B261" s="122">
        <v>1</v>
      </c>
      <c r="C261" s="122" t="s">
        <v>2174</v>
      </c>
      <c r="D261" s="122" t="s">
        <v>2179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2173</v>
      </c>
      <c r="B262" s="122">
        <v>1</v>
      </c>
      <c r="C262" s="122" t="s">
        <v>2174</v>
      </c>
      <c r="D262" s="122" t="s">
        <v>2180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2001</v>
      </c>
      <c r="B263" s="122">
        <v>1</v>
      </c>
      <c r="C263" s="122" t="s">
        <v>2181</v>
      </c>
      <c r="D263" s="122" t="s">
        <v>2120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2001</v>
      </c>
      <c r="B264" s="122">
        <v>1</v>
      </c>
      <c r="C264" s="122" t="s">
        <v>2181</v>
      </c>
      <c r="D264" s="122" t="s">
        <v>2121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2001</v>
      </c>
      <c r="B265" s="122">
        <v>1</v>
      </c>
      <c r="C265" s="122" t="s">
        <v>2181</v>
      </c>
      <c r="D265" s="122" t="s">
        <v>2122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2001</v>
      </c>
      <c r="B266" s="122">
        <v>1</v>
      </c>
      <c r="C266" s="122" t="s">
        <v>2181</v>
      </c>
      <c r="D266" s="122" t="s">
        <v>2175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2001</v>
      </c>
      <c r="B267" s="122">
        <v>1</v>
      </c>
      <c r="C267" s="122" t="s">
        <v>2181</v>
      </c>
      <c r="D267" s="122" t="s">
        <v>2123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2001</v>
      </c>
      <c r="B268" s="122">
        <v>1</v>
      </c>
      <c r="C268" s="122" t="s">
        <v>2181</v>
      </c>
      <c r="D268" s="122" t="s">
        <v>2124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2001</v>
      </c>
      <c r="B269" s="122">
        <v>1</v>
      </c>
      <c r="C269" s="122" t="s">
        <v>2181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2001</v>
      </c>
      <c r="B270" s="122">
        <v>1</v>
      </c>
      <c r="C270" s="122" t="s">
        <v>2181</v>
      </c>
      <c r="D270" s="122" t="s">
        <v>2125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2001</v>
      </c>
      <c r="B271" s="122">
        <v>1</v>
      </c>
      <c r="C271" s="122" t="s">
        <v>2181</v>
      </c>
      <c r="D271" s="122" t="s">
        <v>2126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2001</v>
      </c>
      <c r="B272" s="122">
        <v>1</v>
      </c>
      <c r="C272" s="122" t="s">
        <v>2181</v>
      </c>
      <c r="D272" s="122" t="s">
        <v>2127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2001</v>
      </c>
      <c r="B273" s="122">
        <v>1</v>
      </c>
      <c r="C273" s="122" t="s">
        <v>2181</v>
      </c>
      <c r="D273" s="122" t="s">
        <v>2128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2001</v>
      </c>
      <c r="B274" s="122">
        <v>1</v>
      </c>
      <c r="C274" s="122" t="s">
        <v>2181</v>
      </c>
      <c r="D274" s="122" t="s">
        <v>2129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2001</v>
      </c>
      <c r="B275" s="122">
        <v>1</v>
      </c>
      <c r="C275" s="122" t="s">
        <v>2181</v>
      </c>
      <c r="D275" s="122" t="s">
        <v>2176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2001</v>
      </c>
      <c r="B276" s="122">
        <v>1</v>
      </c>
      <c r="C276" s="122" t="s">
        <v>2181</v>
      </c>
      <c r="D276" s="122" t="s">
        <v>2130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2001</v>
      </c>
      <c r="B277" s="122">
        <v>1</v>
      </c>
      <c r="C277" s="122" t="s">
        <v>2181</v>
      </c>
      <c r="D277" s="122" t="s">
        <v>2131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2001</v>
      </c>
      <c r="B278" s="122">
        <v>1</v>
      </c>
      <c r="C278" s="122" t="s">
        <v>2181</v>
      </c>
      <c r="D278" s="122" t="s">
        <v>2132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2001</v>
      </c>
      <c r="B279" s="122">
        <v>1</v>
      </c>
      <c r="C279" s="122" t="s">
        <v>2181</v>
      </c>
      <c r="D279" s="122" t="s">
        <v>2133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2001</v>
      </c>
      <c r="B280" s="122">
        <v>1</v>
      </c>
      <c r="C280" s="122" t="s">
        <v>2181</v>
      </c>
      <c r="D280" s="122" t="s">
        <v>2134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2001</v>
      </c>
      <c r="B281" s="122">
        <v>1</v>
      </c>
      <c r="C281" s="122" t="s">
        <v>2181</v>
      </c>
      <c r="D281" s="122" t="s">
        <v>2135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2001</v>
      </c>
      <c r="B282" s="122">
        <v>1</v>
      </c>
      <c r="C282" s="122" t="s">
        <v>2181</v>
      </c>
      <c r="D282" s="122" t="s">
        <v>2136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2001</v>
      </c>
      <c r="B283" s="122">
        <v>1</v>
      </c>
      <c r="C283" s="122" t="s">
        <v>2181</v>
      </c>
      <c r="D283" s="122" t="s">
        <v>2137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2001</v>
      </c>
      <c r="B284" s="122">
        <v>1</v>
      </c>
      <c r="C284" s="122" t="s">
        <v>2181</v>
      </c>
      <c r="D284" s="122" t="s">
        <v>2138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2001</v>
      </c>
      <c r="B285" s="122">
        <v>1</v>
      </c>
      <c r="C285" s="122" t="s">
        <v>2181</v>
      </c>
      <c r="D285" s="122" t="s">
        <v>2139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2001</v>
      </c>
      <c r="B286" s="122">
        <v>1</v>
      </c>
      <c r="C286" s="122" t="s">
        <v>2181</v>
      </c>
      <c r="D286" s="122" t="s">
        <v>2140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2001</v>
      </c>
      <c r="B287" s="122">
        <v>1</v>
      </c>
      <c r="C287" s="122" t="s">
        <v>2181</v>
      </c>
      <c r="D287" s="122" t="s">
        <v>2141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2001</v>
      </c>
      <c r="B288" s="122">
        <v>1</v>
      </c>
      <c r="C288" s="122" t="s">
        <v>2181</v>
      </c>
      <c r="D288" s="122" t="s">
        <v>2142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2001</v>
      </c>
      <c r="B289" s="122">
        <v>1</v>
      </c>
      <c r="C289" s="122" t="s">
        <v>2181</v>
      </c>
      <c r="D289" s="122" t="s">
        <v>2143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2001</v>
      </c>
      <c r="B290" s="122">
        <v>1</v>
      </c>
      <c r="C290" s="122" t="s">
        <v>2181</v>
      </c>
      <c r="D290" s="122" t="s">
        <v>2177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2001</v>
      </c>
      <c r="B291" s="122">
        <v>1</v>
      </c>
      <c r="C291" s="122" t="s">
        <v>2181</v>
      </c>
      <c r="D291" s="122" t="s">
        <v>2144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2001</v>
      </c>
      <c r="B292" s="122">
        <v>1</v>
      </c>
      <c r="C292" s="122" t="s">
        <v>2181</v>
      </c>
      <c r="D292" s="122" t="s">
        <v>2145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2001</v>
      </c>
      <c r="B293" s="122">
        <v>1</v>
      </c>
      <c r="C293" s="122" t="s">
        <v>2181</v>
      </c>
      <c r="D293" s="122" t="s">
        <v>2146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2001</v>
      </c>
      <c r="B294" s="122">
        <v>1</v>
      </c>
      <c r="C294" s="122" t="s">
        <v>2181</v>
      </c>
      <c r="D294" s="122" t="s">
        <v>2147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2001</v>
      </c>
      <c r="B295" s="122">
        <v>1</v>
      </c>
      <c r="C295" s="122" t="s">
        <v>2181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2001</v>
      </c>
      <c r="B296" s="122">
        <v>1</v>
      </c>
      <c r="C296" s="122" t="s">
        <v>2181</v>
      </c>
      <c r="D296" s="122" t="s">
        <v>2148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2001</v>
      </c>
      <c r="B297" s="122">
        <v>1</v>
      </c>
      <c r="C297" s="122" t="s">
        <v>2181</v>
      </c>
      <c r="D297" s="122" t="s">
        <v>2149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2001</v>
      </c>
      <c r="B298" s="122">
        <v>1</v>
      </c>
      <c r="C298" s="122" t="s">
        <v>2181</v>
      </c>
      <c r="D298" s="122" t="s">
        <v>2150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2001</v>
      </c>
      <c r="B299" s="122">
        <v>1</v>
      </c>
      <c r="C299" s="122" t="s">
        <v>2181</v>
      </c>
      <c r="D299" s="122" t="s">
        <v>2151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2001</v>
      </c>
      <c r="B300" s="122">
        <v>1</v>
      </c>
      <c r="C300" s="122" t="s">
        <v>2181</v>
      </c>
      <c r="D300" s="122" t="s">
        <v>2152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2001</v>
      </c>
      <c r="B301" s="122">
        <v>1</v>
      </c>
      <c r="C301" s="122" t="s">
        <v>2181</v>
      </c>
      <c r="D301" s="122" t="s">
        <v>2153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2001</v>
      </c>
      <c r="B302" s="122">
        <v>1</v>
      </c>
      <c r="C302" s="122" t="s">
        <v>2181</v>
      </c>
      <c r="D302" s="122" t="s">
        <v>2154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2001</v>
      </c>
      <c r="B303" s="122">
        <v>1</v>
      </c>
      <c r="C303" s="122" t="s">
        <v>2181</v>
      </c>
      <c r="D303" s="122" t="s">
        <v>2155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2001</v>
      </c>
      <c r="B304" s="122">
        <v>1</v>
      </c>
      <c r="C304" s="122" t="s">
        <v>2181</v>
      </c>
      <c r="D304" s="122" t="s">
        <v>2156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2001</v>
      </c>
      <c r="B305" s="122">
        <v>1</v>
      </c>
      <c r="C305" s="122" t="s">
        <v>2181</v>
      </c>
      <c r="D305" s="122" t="s">
        <v>2178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2001</v>
      </c>
      <c r="B306" s="122">
        <v>1</v>
      </c>
      <c r="C306" s="122" t="s">
        <v>2181</v>
      </c>
      <c r="D306" s="122" t="s">
        <v>2157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2001</v>
      </c>
      <c r="B307" s="122">
        <v>1</v>
      </c>
      <c r="C307" s="122" t="s">
        <v>2181</v>
      </c>
      <c r="D307" s="122" t="s">
        <v>2158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2001</v>
      </c>
      <c r="B308" s="122">
        <v>1</v>
      </c>
      <c r="C308" s="122" t="s">
        <v>2181</v>
      </c>
      <c r="D308" s="122" t="s">
        <v>2159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2001</v>
      </c>
      <c r="B309" s="122">
        <v>1</v>
      </c>
      <c r="C309" s="122" t="s">
        <v>2181</v>
      </c>
      <c r="D309" s="122" t="s">
        <v>2160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2001</v>
      </c>
      <c r="B310" s="122">
        <v>1</v>
      </c>
      <c r="C310" s="122" t="s">
        <v>2181</v>
      </c>
      <c r="D310" s="122" t="s">
        <v>2161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2001</v>
      </c>
      <c r="B311" s="122">
        <v>1</v>
      </c>
      <c r="C311" s="122" t="s">
        <v>2181</v>
      </c>
      <c r="D311" s="122" t="s">
        <v>2179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2001</v>
      </c>
      <c r="B312" s="122">
        <v>1</v>
      </c>
      <c r="C312" s="122" t="s">
        <v>2181</v>
      </c>
      <c r="D312" s="122" t="s">
        <v>2162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2001</v>
      </c>
      <c r="B313" s="122">
        <v>1</v>
      </c>
      <c r="C313" s="122" t="s">
        <v>2181</v>
      </c>
      <c r="D313" s="122" t="s">
        <v>2163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2001</v>
      </c>
      <c r="B314" s="122">
        <v>1</v>
      </c>
      <c r="C314" s="122" t="s">
        <v>2181</v>
      </c>
      <c r="D314" s="122" t="s">
        <v>2180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2001</v>
      </c>
      <c r="B315" s="122">
        <v>1</v>
      </c>
      <c r="C315" s="122" t="s">
        <v>2181</v>
      </c>
      <c r="D315" s="122" t="s">
        <v>2164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2001</v>
      </c>
      <c r="B316" s="122">
        <v>1</v>
      </c>
      <c r="C316" s="122" t="s">
        <v>2181</v>
      </c>
      <c r="D316" s="122" t="s">
        <v>2165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2001</v>
      </c>
      <c r="B317" s="122">
        <v>1</v>
      </c>
      <c r="C317" s="122" t="s">
        <v>2181</v>
      </c>
      <c r="D317" s="122" t="s">
        <v>2166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2001</v>
      </c>
      <c r="B318" s="122">
        <v>1</v>
      </c>
      <c r="C318" s="122" t="s">
        <v>2181</v>
      </c>
      <c r="D318" s="122" t="s">
        <v>2167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2001</v>
      </c>
      <c r="B319" s="122">
        <v>1</v>
      </c>
      <c r="C319" s="122" t="s">
        <v>2181</v>
      </c>
      <c r="D319" s="122" t="s">
        <v>2168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2012</v>
      </c>
      <c r="B320" s="122">
        <v>1</v>
      </c>
      <c r="C320" s="122" t="s">
        <v>2182</v>
      </c>
      <c r="D320" s="122" t="s">
        <v>2120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2012</v>
      </c>
      <c r="B321" s="122">
        <v>1</v>
      </c>
      <c r="C321" s="122" t="s">
        <v>2182</v>
      </c>
      <c r="D321" s="122" t="s">
        <v>2121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2012</v>
      </c>
      <c r="B322" s="122">
        <v>1</v>
      </c>
      <c r="C322" s="122" t="s">
        <v>2182</v>
      </c>
      <c r="D322" s="122" t="s">
        <v>2122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2012</v>
      </c>
      <c r="B323" s="122">
        <v>1</v>
      </c>
      <c r="C323" s="122" t="s">
        <v>2182</v>
      </c>
      <c r="D323" s="122" t="s">
        <v>2175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2012</v>
      </c>
      <c r="B324" s="122">
        <v>1</v>
      </c>
      <c r="C324" s="122" t="s">
        <v>2182</v>
      </c>
      <c r="D324" s="122" t="s">
        <v>2123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2012</v>
      </c>
      <c r="B325" s="122">
        <v>1</v>
      </c>
      <c r="C325" s="122" t="s">
        <v>2182</v>
      </c>
      <c r="D325" s="122" t="s">
        <v>2124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2012</v>
      </c>
      <c r="B326" s="122">
        <v>1</v>
      </c>
      <c r="C326" s="122" t="s">
        <v>2182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2012</v>
      </c>
      <c r="B327" s="122">
        <v>1</v>
      </c>
      <c r="C327" s="122" t="s">
        <v>2182</v>
      </c>
      <c r="D327" s="122" t="s">
        <v>2125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2012</v>
      </c>
      <c r="B328" s="122">
        <v>1</v>
      </c>
      <c r="C328" s="122" t="s">
        <v>2182</v>
      </c>
      <c r="D328" s="122" t="s">
        <v>2126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2012</v>
      </c>
      <c r="B329" s="122">
        <v>1</v>
      </c>
      <c r="C329" s="122" t="s">
        <v>2182</v>
      </c>
      <c r="D329" s="122" t="s">
        <v>2127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2012</v>
      </c>
      <c r="B330" s="122">
        <v>1</v>
      </c>
      <c r="C330" s="122" t="s">
        <v>2182</v>
      </c>
      <c r="D330" s="122" t="s">
        <v>2128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2012</v>
      </c>
      <c r="B331" s="122">
        <v>1</v>
      </c>
      <c r="C331" s="122" t="s">
        <v>2182</v>
      </c>
      <c r="D331" s="122" t="s">
        <v>2129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2012</v>
      </c>
      <c r="B332" s="122">
        <v>1</v>
      </c>
      <c r="C332" s="122" t="s">
        <v>2182</v>
      </c>
      <c r="D332" s="122" t="s">
        <v>2176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2012</v>
      </c>
      <c r="B333" s="122">
        <v>1</v>
      </c>
      <c r="C333" s="122" t="s">
        <v>2182</v>
      </c>
      <c r="D333" s="122" t="s">
        <v>2130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2012</v>
      </c>
      <c r="B334" s="122">
        <v>1</v>
      </c>
      <c r="C334" s="122" t="s">
        <v>2182</v>
      </c>
      <c r="D334" s="122" t="s">
        <v>2131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2012</v>
      </c>
      <c r="B335" s="122">
        <v>1</v>
      </c>
      <c r="C335" s="122" t="s">
        <v>2182</v>
      </c>
      <c r="D335" s="122" t="s">
        <v>2132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2012</v>
      </c>
      <c r="B336" s="122">
        <v>1</v>
      </c>
      <c r="C336" s="122" t="s">
        <v>2182</v>
      </c>
      <c r="D336" s="122" t="s">
        <v>2133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2012</v>
      </c>
      <c r="B337" s="122">
        <v>1</v>
      </c>
      <c r="C337" s="122" t="s">
        <v>2182</v>
      </c>
      <c r="D337" s="122" t="s">
        <v>2134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2012</v>
      </c>
      <c r="B338" s="122">
        <v>1</v>
      </c>
      <c r="C338" s="122" t="s">
        <v>2182</v>
      </c>
      <c r="D338" s="122" t="s">
        <v>2135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2012</v>
      </c>
      <c r="B339" s="122">
        <v>1</v>
      </c>
      <c r="C339" s="122" t="s">
        <v>2182</v>
      </c>
      <c r="D339" s="122" t="s">
        <v>2136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2012</v>
      </c>
      <c r="B340" s="122">
        <v>1</v>
      </c>
      <c r="C340" s="122" t="s">
        <v>2182</v>
      </c>
      <c r="D340" s="122" t="s">
        <v>2137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2012</v>
      </c>
      <c r="B341" s="122">
        <v>1</v>
      </c>
      <c r="C341" s="122" t="s">
        <v>2182</v>
      </c>
      <c r="D341" s="122" t="s">
        <v>2138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2012</v>
      </c>
      <c r="B342" s="122">
        <v>1</v>
      </c>
      <c r="C342" s="122" t="s">
        <v>2182</v>
      </c>
      <c r="D342" s="122" t="s">
        <v>2139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2012</v>
      </c>
      <c r="B343" s="122">
        <v>1</v>
      </c>
      <c r="C343" s="122" t="s">
        <v>2182</v>
      </c>
      <c r="D343" s="122" t="s">
        <v>2140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2012</v>
      </c>
      <c r="B344" s="122">
        <v>1</v>
      </c>
      <c r="C344" s="122" t="s">
        <v>2182</v>
      </c>
      <c r="D344" s="122" t="s">
        <v>2141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2012</v>
      </c>
      <c r="B345" s="122">
        <v>1</v>
      </c>
      <c r="C345" s="122" t="s">
        <v>2182</v>
      </c>
      <c r="D345" s="122" t="s">
        <v>2142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2012</v>
      </c>
      <c r="B346" s="122">
        <v>1</v>
      </c>
      <c r="C346" s="122" t="s">
        <v>2182</v>
      </c>
      <c r="D346" s="122" t="s">
        <v>2143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2012</v>
      </c>
      <c r="B347" s="122">
        <v>1</v>
      </c>
      <c r="C347" s="122" t="s">
        <v>2182</v>
      </c>
      <c r="D347" s="122" t="s">
        <v>2177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2012</v>
      </c>
      <c r="B348" s="122">
        <v>1</v>
      </c>
      <c r="C348" s="122" t="s">
        <v>2182</v>
      </c>
      <c r="D348" s="122" t="s">
        <v>2144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2012</v>
      </c>
      <c r="B349" s="122">
        <v>1</v>
      </c>
      <c r="C349" s="122" t="s">
        <v>2182</v>
      </c>
      <c r="D349" s="122" t="s">
        <v>2145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2012</v>
      </c>
      <c r="B350" s="122">
        <v>1</v>
      </c>
      <c r="C350" s="122" t="s">
        <v>2182</v>
      </c>
      <c r="D350" s="122" t="s">
        <v>2146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2012</v>
      </c>
      <c r="B351" s="122">
        <v>1</v>
      </c>
      <c r="C351" s="122" t="s">
        <v>2182</v>
      </c>
      <c r="D351" s="122" t="s">
        <v>2147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2012</v>
      </c>
      <c r="B352" s="122">
        <v>1</v>
      </c>
      <c r="C352" s="122" t="s">
        <v>2182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2012</v>
      </c>
      <c r="B353" s="122">
        <v>1</v>
      </c>
      <c r="C353" s="122" t="s">
        <v>2182</v>
      </c>
      <c r="D353" s="122" t="s">
        <v>2148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2012</v>
      </c>
      <c r="B354" s="122">
        <v>1</v>
      </c>
      <c r="C354" s="122" t="s">
        <v>2182</v>
      </c>
      <c r="D354" s="122" t="s">
        <v>2149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2012</v>
      </c>
      <c r="B355" s="122">
        <v>1</v>
      </c>
      <c r="C355" s="122" t="s">
        <v>2182</v>
      </c>
      <c r="D355" s="122" t="s">
        <v>2150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2012</v>
      </c>
      <c r="B356" s="122">
        <v>1</v>
      </c>
      <c r="C356" s="122" t="s">
        <v>2182</v>
      </c>
      <c r="D356" s="122" t="s">
        <v>2151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2012</v>
      </c>
      <c r="B357" s="122">
        <v>1</v>
      </c>
      <c r="C357" s="122" t="s">
        <v>2182</v>
      </c>
      <c r="D357" s="122" t="s">
        <v>2152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2012</v>
      </c>
      <c r="B358" s="122">
        <v>1</v>
      </c>
      <c r="C358" s="122" t="s">
        <v>2182</v>
      </c>
      <c r="D358" s="122" t="s">
        <v>2153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2012</v>
      </c>
      <c r="B359" s="122">
        <v>1</v>
      </c>
      <c r="C359" s="122" t="s">
        <v>2182</v>
      </c>
      <c r="D359" s="122" t="s">
        <v>2154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2012</v>
      </c>
      <c r="B360" s="122">
        <v>1</v>
      </c>
      <c r="C360" s="122" t="s">
        <v>2182</v>
      </c>
      <c r="D360" s="122" t="s">
        <v>2155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2012</v>
      </c>
      <c r="B361" s="122">
        <v>1</v>
      </c>
      <c r="C361" s="122" t="s">
        <v>2182</v>
      </c>
      <c r="D361" s="122" t="s">
        <v>2156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2012</v>
      </c>
      <c r="B362" s="122">
        <v>1</v>
      </c>
      <c r="C362" s="122" t="s">
        <v>2182</v>
      </c>
      <c r="D362" s="122" t="s">
        <v>2178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2012</v>
      </c>
      <c r="B363" s="122">
        <v>1</v>
      </c>
      <c r="C363" s="122" t="s">
        <v>2182</v>
      </c>
      <c r="D363" s="122" t="s">
        <v>2157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2012</v>
      </c>
      <c r="B364" s="122">
        <v>1</v>
      </c>
      <c r="C364" s="122" t="s">
        <v>2182</v>
      </c>
      <c r="D364" s="122" t="s">
        <v>2158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2012</v>
      </c>
      <c r="B365" s="122">
        <v>1</v>
      </c>
      <c r="C365" s="122" t="s">
        <v>2182</v>
      </c>
      <c r="D365" s="122" t="s">
        <v>2159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2012</v>
      </c>
      <c r="B366" s="122">
        <v>1</v>
      </c>
      <c r="C366" s="122" t="s">
        <v>2182</v>
      </c>
      <c r="D366" s="122" t="s">
        <v>2160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2012</v>
      </c>
      <c r="B367" s="122">
        <v>1</v>
      </c>
      <c r="C367" s="122" t="s">
        <v>2182</v>
      </c>
      <c r="D367" s="122" t="s">
        <v>2161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2012</v>
      </c>
      <c r="B368" s="122">
        <v>1</v>
      </c>
      <c r="C368" s="122" t="s">
        <v>2182</v>
      </c>
      <c r="D368" s="122" t="s">
        <v>2179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2012</v>
      </c>
      <c r="B369" s="122">
        <v>1</v>
      </c>
      <c r="C369" s="122" t="s">
        <v>2182</v>
      </c>
      <c r="D369" s="122" t="s">
        <v>2162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2012</v>
      </c>
      <c r="B370" s="122">
        <v>1</v>
      </c>
      <c r="C370" s="122" t="s">
        <v>2182</v>
      </c>
      <c r="D370" s="122" t="s">
        <v>2163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2012</v>
      </c>
      <c r="B371" s="122">
        <v>1</v>
      </c>
      <c r="C371" s="122" t="s">
        <v>2182</v>
      </c>
      <c r="D371" s="122" t="s">
        <v>2180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2012</v>
      </c>
      <c r="B372" s="122">
        <v>1</v>
      </c>
      <c r="C372" s="122" t="s">
        <v>2182</v>
      </c>
      <c r="D372" s="122" t="s">
        <v>2164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2012</v>
      </c>
      <c r="B373" s="122">
        <v>1</v>
      </c>
      <c r="C373" s="122" t="s">
        <v>2182</v>
      </c>
      <c r="D373" s="122" t="s">
        <v>2165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2012</v>
      </c>
      <c r="B374" s="122">
        <v>1</v>
      </c>
      <c r="C374" s="122" t="s">
        <v>2182</v>
      </c>
      <c r="D374" s="122" t="s">
        <v>2166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2012</v>
      </c>
      <c r="B375" s="122">
        <v>1</v>
      </c>
      <c r="C375" s="122" t="s">
        <v>2182</v>
      </c>
      <c r="D375" s="122" t="s">
        <v>2167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2012</v>
      </c>
      <c r="B376" s="122">
        <v>1</v>
      </c>
      <c r="C376" s="122" t="s">
        <v>2182</v>
      </c>
      <c r="D376" s="122" t="s">
        <v>2168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2003</v>
      </c>
      <c r="B377" s="122">
        <v>1</v>
      </c>
      <c r="C377" s="122" t="s">
        <v>2183</v>
      </c>
      <c r="D377" s="122" t="s">
        <v>2120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2003</v>
      </c>
      <c r="B378" s="122">
        <v>1</v>
      </c>
      <c r="C378" s="122" t="s">
        <v>2183</v>
      </c>
      <c r="D378" s="122" t="s">
        <v>2121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2003</v>
      </c>
      <c r="B379" s="122">
        <v>1</v>
      </c>
      <c r="C379" s="122" t="s">
        <v>2183</v>
      </c>
      <c r="D379" s="122" t="s">
        <v>2122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2003</v>
      </c>
      <c r="B380" s="122">
        <v>1</v>
      </c>
      <c r="C380" s="122" t="s">
        <v>2183</v>
      </c>
      <c r="D380" s="122" t="s">
        <v>2175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2003</v>
      </c>
      <c r="B381" s="122">
        <v>1</v>
      </c>
      <c r="C381" s="122" t="s">
        <v>2183</v>
      </c>
      <c r="D381" s="122" t="s">
        <v>2123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2003</v>
      </c>
      <c r="B382" s="122">
        <v>1</v>
      </c>
      <c r="C382" s="122" t="s">
        <v>2183</v>
      </c>
      <c r="D382" s="122" t="s">
        <v>2124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2003</v>
      </c>
      <c r="B383" s="122">
        <v>1</v>
      </c>
      <c r="C383" s="122" t="s">
        <v>2183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2003</v>
      </c>
      <c r="B384" s="122">
        <v>1</v>
      </c>
      <c r="C384" s="122" t="s">
        <v>2183</v>
      </c>
      <c r="D384" s="122" t="s">
        <v>2125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2003</v>
      </c>
      <c r="B385" s="122">
        <v>1</v>
      </c>
      <c r="C385" s="122" t="s">
        <v>2183</v>
      </c>
      <c r="D385" s="122" t="s">
        <v>2126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2003</v>
      </c>
      <c r="B386" s="122">
        <v>1</v>
      </c>
      <c r="C386" s="122" t="s">
        <v>2183</v>
      </c>
      <c r="D386" s="122" t="s">
        <v>2127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2003</v>
      </c>
      <c r="B387" s="122">
        <v>1</v>
      </c>
      <c r="C387" s="122" t="s">
        <v>2183</v>
      </c>
      <c r="D387" s="122" t="s">
        <v>2128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2003</v>
      </c>
      <c r="B388" s="122">
        <v>1</v>
      </c>
      <c r="C388" s="122" t="s">
        <v>2183</v>
      </c>
      <c r="D388" s="122" t="s">
        <v>2129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2003</v>
      </c>
      <c r="B389" s="122">
        <v>1</v>
      </c>
      <c r="C389" s="122" t="s">
        <v>2183</v>
      </c>
      <c r="D389" s="122" t="s">
        <v>2176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2003</v>
      </c>
      <c r="B390" s="122">
        <v>1</v>
      </c>
      <c r="C390" s="122" t="s">
        <v>2183</v>
      </c>
      <c r="D390" s="122" t="s">
        <v>2130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2003</v>
      </c>
      <c r="B391" s="122">
        <v>1</v>
      </c>
      <c r="C391" s="122" t="s">
        <v>2183</v>
      </c>
      <c r="D391" s="122" t="s">
        <v>2131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2003</v>
      </c>
      <c r="B392" s="122">
        <v>1</v>
      </c>
      <c r="C392" s="122" t="s">
        <v>2183</v>
      </c>
      <c r="D392" s="122" t="s">
        <v>2132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2003</v>
      </c>
      <c r="B393" s="122">
        <v>1</v>
      </c>
      <c r="C393" s="122" t="s">
        <v>2183</v>
      </c>
      <c r="D393" s="122" t="s">
        <v>2133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2003</v>
      </c>
      <c r="B394" s="122">
        <v>1</v>
      </c>
      <c r="C394" s="122" t="s">
        <v>2183</v>
      </c>
      <c r="D394" s="122" t="s">
        <v>2134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2003</v>
      </c>
      <c r="B395" s="122">
        <v>1</v>
      </c>
      <c r="C395" s="122" t="s">
        <v>2183</v>
      </c>
      <c r="D395" s="122" t="s">
        <v>2135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2003</v>
      </c>
      <c r="B396" s="122">
        <v>1</v>
      </c>
      <c r="C396" s="122" t="s">
        <v>2183</v>
      </c>
      <c r="D396" s="122" t="s">
        <v>2136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2003</v>
      </c>
      <c r="B397" s="122">
        <v>1</v>
      </c>
      <c r="C397" s="122" t="s">
        <v>2183</v>
      </c>
      <c r="D397" s="122" t="s">
        <v>2137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2003</v>
      </c>
      <c r="B398" s="122">
        <v>1</v>
      </c>
      <c r="C398" s="122" t="s">
        <v>2183</v>
      </c>
      <c r="D398" s="122" t="s">
        <v>2138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2003</v>
      </c>
      <c r="B399" s="122">
        <v>1</v>
      </c>
      <c r="C399" s="122" t="s">
        <v>2183</v>
      </c>
      <c r="D399" s="122" t="s">
        <v>2139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2003</v>
      </c>
      <c r="B400" s="122">
        <v>1</v>
      </c>
      <c r="C400" s="122" t="s">
        <v>2183</v>
      </c>
      <c r="D400" s="122" t="s">
        <v>2140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2003</v>
      </c>
      <c r="B401" s="122">
        <v>1</v>
      </c>
      <c r="C401" s="122" t="s">
        <v>2183</v>
      </c>
      <c r="D401" s="122" t="s">
        <v>2141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2003</v>
      </c>
      <c r="B402" s="122">
        <v>1</v>
      </c>
      <c r="C402" s="122" t="s">
        <v>2183</v>
      </c>
      <c r="D402" s="122" t="s">
        <v>2142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2003</v>
      </c>
      <c r="B403" s="122">
        <v>1</v>
      </c>
      <c r="C403" s="122" t="s">
        <v>2183</v>
      </c>
      <c r="D403" s="122" t="s">
        <v>2143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2003</v>
      </c>
      <c r="B404" s="122">
        <v>1</v>
      </c>
      <c r="C404" s="122" t="s">
        <v>2183</v>
      </c>
      <c r="D404" s="122" t="s">
        <v>2177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2003</v>
      </c>
      <c r="B405" s="122">
        <v>1</v>
      </c>
      <c r="C405" s="122" t="s">
        <v>2183</v>
      </c>
      <c r="D405" s="122" t="s">
        <v>2144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2003</v>
      </c>
      <c r="B406" s="122">
        <v>1</v>
      </c>
      <c r="C406" s="122" t="s">
        <v>2183</v>
      </c>
      <c r="D406" s="122" t="s">
        <v>2145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2003</v>
      </c>
      <c r="B407" s="122">
        <v>1</v>
      </c>
      <c r="C407" s="122" t="s">
        <v>2183</v>
      </c>
      <c r="D407" s="122" t="s">
        <v>2146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2003</v>
      </c>
      <c r="B408" s="122">
        <v>1</v>
      </c>
      <c r="C408" s="122" t="s">
        <v>2183</v>
      </c>
      <c r="D408" s="122" t="s">
        <v>2147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2003</v>
      </c>
      <c r="B409" s="122">
        <v>1</v>
      </c>
      <c r="C409" s="122" t="s">
        <v>2183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2003</v>
      </c>
      <c r="B410" s="122">
        <v>1</v>
      </c>
      <c r="C410" s="122" t="s">
        <v>2183</v>
      </c>
      <c r="D410" s="122" t="s">
        <v>2148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2003</v>
      </c>
      <c r="B411" s="122">
        <v>1</v>
      </c>
      <c r="C411" s="122" t="s">
        <v>2183</v>
      </c>
      <c r="D411" s="122" t="s">
        <v>2149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2003</v>
      </c>
      <c r="B412" s="122">
        <v>1</v>
      </c>
      <c r="C412" s="122" t="s">
        <v>2183</v>
      </c>
      <c r="D412" s="122" t="s">
        <v>2150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2003</v>
      </c>
      <c r="B413" s="122">
        <v>1</v>
      </c>
      <c r="C413" s="122" t="s">
        <v>2183</v>
      </c>
      <c r="D413" s="122" t="s">
        <v>2151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2003</v>
      </c>
      <c r="B414" s="122">
        <v>1</v>
      </c>
      <c r="C414" s="122" t="s">
        <v>2183</v>
      </c>
      <c r="D414" s="122" t="s">
        <v>2152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2003</v>
      </c>
      <c r="B415" s="122">
        <v>1</v>
      </c>
      <c r="C415" s="122" t="s">
        <v>2183</v>
      </c>
      <c r="D415" s="122" t="s">
        <v>2153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2003</v>
      </c>
      <c r="B416" s="122">
        <v>1</v>
      </c>
      <c r="C416" s="122" t="s">
        <v>2183</v>
      </c>
      <c r="D416" s="122" t="s">
        <v>2154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2003</v>
      </c>
      <c r="B417" s="122">
        <v>1</v>
      </c>
      <c r="C417" s="122" t="s">
        <v>2183</v>
      </c>
      <c r="D417" s="122" t="s">
        <v>2155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2003</v>
      </c>
      <c r="B418" s="122">
        <v>1</v>
      </c>
      <c r="C418" s="122" t="s">
        <v>2183</v>
      </c>
      <c r="D418" s="122" t="s">
        <v>2156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2003</v>
      </c>
      <c r="B419" s="122">
        <v>1</v>
      </c>
      <c r="C419" s="122" t="s">
        <v>2183</v>
      </c>
      <c r="D419" s="122" t="s">
        <v>2178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2003</v>
      </c>
      <c r="B420" s="122">
        <v>1</v>
      </c>
      <c r="C420" s="122" t="s">
        <v>2183</v>
      </c>
      <c r="D420" s="122" t="s">
        <v>2157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2003</v>
      </c>
      <c r="B421" s="122">
        <v>1</v>
      </c>
      <c r="C421" s="122" t="s">
        <v>2183</v>
      </c>
      <c r="D421" s="122" t="s">
        <v>2158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2003</v>
      </c>
      <c r="B422" s="122">
        <v>1</v>
      </c>
      <c r="C422" s="122" t="s">
        <v>2183</v>
      </c>
      <c r="D422" s="122" t="s">
        <v>2159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2003</v>
      </c>
      <c r="B423" s="122">
        <v>1</v>
      </c>
      <c r="C423" s="122" t="s">
        <v>2183</v>
      </c>
      <c r="D423" s="122" t="s">
        <v>2160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2003</v>
      </c>
      <c r="B424" s="122">
        <v>1</v>
      </c>
      <c r="C424" s="122" t="s">
        <v>2183</v>
      </c>
      <c r="D424" s="122" t="s">
        <v>2161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2003</v>
      </c>
      <c r="B425" s="122">
        <v>1</v>
      </c>
      <c r="C425" s="122" t="s">
        <v>2183</v>
      </c>
      <c r="D425" s="122" t="s">
        <v>2179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2003</v>
      </c>
      <c r="B426" s="122">
        <v>1</v>
      </c>
      <c r="C426" s="122" t="s">
        <v>2183</v>
      </c>
      <c r="D426" s="122" t="s">
        <v>2162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2003</v>
      </c>
      <c r="B427" s="122">
        <v>1</v>
      </c>
      <c r="C427" s="122" t="s">
        <v>2183</v>
      </c>
      <c r="D427" s="122" t="s">
        <v>2163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2003</v>
      </c>
      <c r="B428" s="122">
        <v>1</v>
      </c>
      <c r="C428" s="122" t="s">
        <v>2183</v>
      </c>
      <c r="D428" s="122" t="s">
        <v>2180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2003</v>
      </c>
      <c r="B429" s="122">
        <v>1</v>
      </c>
      <c r="C429" s="122" t="s">
        <v>2183</v>
      </c>
      <c r="D429" s="122" t="s">
        <v>2164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2003</v>
      </c>
      <c r="B430" s="122">
        <v>1</v>
      </c>
      <c r="C430" s="122" t="s">
        <v>2183</v>
      </c>
      <c r="D430" s="122" t="s">
        <v>2165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2003</v>
      </c>
      <c r="B431" s="122">
        <v>1</v>
      </c>
      <c r="C431" s="122" t="s">
        <v>2183</v>
      </c>
      <c r="D431" s="122" t="s">
        <v>2166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2003</v>
      </c>
      <c r="B432" s="122">
        <v>1</v>
      </c>
      <c r="C432" s="122" t="s">
        <v>2183</v>
      </c>
      <c r="D432" s="122" t="s">
        <v>2167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2003</v>
      </c>
      <c r="B433" s="122">
        <v>1</v>
      </c>
      <c r="C433" s="122" t="s">
        <v>2183</v>
      </c>
      <c r="D433" s="122" t="s">
        <v>2168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2021</v>
      </c>
      <c r="B434" s="122">
        <v>1</v>
      </c>
      <c r="C434" s="122" t="s">
        <v>2184</v>
      </c>
      <c r="D434" s="122" t="s">
        <v>2120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2021</v>
      </c>
      <c r="B435" s="122">
        <v>1</v>
      </c>
      <c r="C435" s="122" t="s">
        <v>2184</v>
      </c>
      <c r="D435" s="122" t="s">
        <v>2121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2021</v>
      </c>
      <c r="B436" s="122">
        <v>1</v>
      </c>
      <c r="C436" s="122" t="s">
        <v>2184</v>
      </c>
      <c r="D436" s="122" t="s">
        <v>2122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2021</v>
      </c>
      <c r="B437" s="122">
        <v>1</v>
      </c>
      <c r="C437" s="122" t="s">
        <v>2184</v>
      </c>
      <c r="D437" s="122" t="s">
        <v>2175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2021</v>
      </c>
      <c r="B438" s="122">
        <v>1</v>
      </c>
      <c r="C438" s="122" t="s">
        <v>2184</v>
      </c>
      <c r="D438" s="122" t="s">
        <v>2123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2021</v>
      </c>
      <c r="B439" s="122">
        <v>1</v>
      </c>
      <c r="C439" s="122" t="s">
        <v>2184</v>
      </c>
      <c r="D439" s="122" t="s">
        <v>2124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2021</v>
      </c>
      <c r="B440" s="122">
        <v>1</v>
      </c>
      <c r="C440" s="122" t="s">
        <v>2184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2021</v>
      </c>
      <c r="B441" s="122">
        <v>1</v>
      </c>
      <c r="C441" s="122" t="s">
        <v>2184</v>
      </c>
      <c r="D441" s="122" t="s">
        <v>2125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2021</v>
      </c>
      <c r="B442" s="122">
        <v>1</v>
      </c>
      <c r="C442" s="122" t="s">
        <v>2184</v>
      </c>
      <c r="D442" s="122" t="s">
        <v>2126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2021</v>
      </c>
      <c r="B443" s="122">
        <v>1</v>
      </c>
      <c r="C443" s="122" t="s">
        <v>2184</v>
      </c>
      <c r="D443" s="122" t="s">
        <v>2127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2021</v>
      </c>
      <c r="B444" s="122">
        <v>1</v>
      </c>
      <c r="C444" s="122" t="s">
        <v>2184</v>
      </c>
      <c r="D444" s="122" t="s">
        <v>2128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2021</v>
      </c>
      <c r="B445" s="122">
        <v>1</v>
      </c>
      <c r="C445" s="122" t="s">
        <v>2184</v>
      </c>
      <c r="D445" s="122" t="s">
        <v>2185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2021</v>
      </c>
      <c r="B446" s="122">
        <v>1</v>
      </c>
      <c r="C446" s="122" t="s">
        <v>2184</v>
      </c>
      <c r="D446" s="122" t="s">
        <v>2129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2021</v>
      </c>
      <c r="B447" s="122">
        <v>1</v>
      </c>
      <c r="C447" s="122" t="s">
        <v>2184</v>
      </c>
      <c r="D447" s="122" t="s">
        <v>2176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2021</v>
      </c>
      <c r="B448" s="122">
        <v>1</v>
      </c>
      <c r="C448" s="122" t="s">
        <v>2184</v>
      </c>
      <c r="D448" s="122" t="s">
        <v>2130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2021</v>
      </c>
      <c r="B449" s="122">
        <v>1</v>
      </c>
      <c r="C449" s="122" t="s">
        <v>2184</v>
      </c>
      <c r="D449" s="122" t="s">
        <v>2131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2021</v>
      </c>
      <c r="B450" s="122">
        <v>1</v>
      </c>
      <c r="C450" s="122" t="s">
        <v>2184</v>
      </c>
      <c r="D450" s="122" t="s">
        <v>2132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2021</v>
      </c>
      <c r="B451" s="122">
        <v>1</v>
      </c>
      <c r="C451" s="122" t="s">
        <v>2184</v>
      </c>
      <c r="D451" s="122" t="s">
        <v>2133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2021</v>
      </c>
      <c r="B452" s="122">
        <v>1</v>
      </c>
      <c r="C452" s="122" t="s">
        <v>2184</v>
      </c>
      <c r="D452" s="122" t="s">
        <v>2134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2021</v>
      </c>
      <c r="B453" s="122">
        <v>1</v>
      </c>
      <c r="C453" s="122" t="s">
        <v>2184</v>
      </c>
      <c r="D453" s="122" t="s">
        <v>2135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2021</v>
      </c>
      <c r="B454" s="122">
        <v>1</v>
      </c>
      <c r="C454" s="122" t="s">
        <v>2184</v>
      </c>
      <c r="D454" s="122" t="s">
        <v>2136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2021</v>
      </c>
      <c r="B455" s="122">
        <v>1</v>
      </c>
      <c r="C455" s="122" t="s">
        <v>2184</v>
      </c>
      <c r="D455" s="122" t="s">
        <v>2137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2021</v>
      </c>
      <c r="B456" s="122">
        <v>1</v>
      </c>
      <c r="C456" s="122" t="s">
        <v>2184</v>
      </c>
      <c r="D456" s="122" t="s">
        <v>2138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2021</v>
      </c>
      <c r="B457" s="122">
        <v>1</v>
      </c>
      <c r="C457" s="122" t="s">
        <v>2184</v>
      </c>
      <c r="D457" s="122" t="s">
        <v>2139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2021</v>
      </c>
      <c r="B458" s="122">
        <v>1</v>
      </c>
      <c r="C458" s="122" t="s">
        <v>2184</v>
      </c>
      <c r="D458" s="122" t="s">
        <v>2140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2021</v>
      </c>
      <c r="B459" s="122">
        <v>1</v>
      </c>
      <c r="C459" s="122" t="s">
        <v>2184</v>
      </c>
      <c r="D459" s="122" t="s">
        <v>2141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2021</v>
      </c>
      <c r="B460" s="122">
        <v>1</v>
      </c>
      <c r="C460" s="122" t="s">
        <v>2184</v>
      </c>
      <c r="D460" s="122" t="s">
        <v>2142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2021</v>
      </c>
      <c r="B461" s="122">
        <v>1</v>
      </c>
      <c r="C461" s="122" t="s">
        <v>2184</v>
      </c>
      <c r="D461" s="122" t="s">
        <v>2143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2021</v>
      </c>
      <c r="B462" s="122">
        <v>1</v>
      </c>
      <c r="C462" s="122" t="s">
        <v>2184</v>
      </c>
      <c r="D462" s="122" t="s">
        <v>2177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2021</v>
      </c>
      <c r="B463" s="122">
        <v>1</v>
      </c>
      <c r="C463" s="122" t="s">
        <v>2184</v>
      </c>
      <c r="D463" s="122" t="s">
        <v>2144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2021</v>
      </c>
      <c r="B464" s="122">
        <v>1</v>
      </c>
      <c r="C464" s="122" t="s">
        <v>2184</v>
      </c>
      <c r="D464" s="122" t="s">
        <v>2145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2021</v>
      </c>
      <c r="B465" s="122">
        <v>1</v>
      </c>
      <c r="C465" s="122" t="s">
        <v>2184</v>
      </c>
      <c r="D465" s="122" t="s">
        <v>2146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2021</v>
      </c>
      <c r="B466" s="122">
        <v>1</v>
      </c>
      <c r="C466" s="122" t="s">
        <v>2184</v>
      </c>
      <c r="D466" s="122" t="s">
        <v>2147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2021</v>
      </c>
      <c r="B467" s="122">
        <v>1</v>
      </c>
      <c r="C467" s="122" t="s">
        <v>2184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2021</v>
      </c>
      <c r="B468" s="122">
        <v>1</v>
      </c>
      <c r="C468" s="122" t="s">
        <v>2184</v>
      </c>
      <c r="D468" s="122" t="s">
        <v>2148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2021</v>
      </c>
      <c r="B469" s="122">
        <v>1</v>
      </c>
      <c r="C469" s="122" t="s">
        <v>2184</v>
      </c>
      <c r="D469" s="122" t="s">
        <v>2149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2021</v>
      </c>
      <c r="B470" s="122">
        <v>1</v>
      </c>
      <c r="C470" s="122" t="s">
        <v>2184</v>
      </c>
      <c r="D470" s="122" t="s">
        <v>2150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2021</v>
      </c>
      <c r="B471" s="122">
        <v>1</v>
      </c>
      <c r="C471" s="122" t="s">
        <v>2184</v>
      </c>
      <c r="D471" s="122" t="s">
        <v>2151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2021</v>
      </c>
      <c r="B472" s="122">
        <v>1</v>
      </c>
      <c r="C472" s="122" t="s">
        <v>2184</v>
      </c>
      <c r="D472" s="122" t="s">
        <v>2152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2021</v>
      </c>
      <c r="B473" s="122">
        <v>1</v>
      </c>
      <c r="C473" s="122" t="s">
        <v>2184</v>
      </c>
      <c r="D473" s="122" t="s">
        <v>2153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2021</v>
      </c>
      <c r="B474" s="122">
        <v>1</v>
      </c>
      <c r="C474" s="122" t="s">
        <v>2184</v>
      </c>
      <c r="D474" s="122" t="s">
        <v>2154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2021</v>
      </c>
      <c r="B475" s="122">
        <v>1</v>
      </c>
      <c r="C475" s="122" t="s">
        <v>2184</v>
      </c>
      <c r="D475" s="122" t="s">
        <v>2155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2021</v>
      </c>
      <c r="B476" s="122">
        <v>1</v>
      </c>
      <c r="C476" s="122" t="s">
        <v>2184</v>
      </c>
      <c r="D476" s="122" t="s">
        <v>2156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2021</v>
      </c>
      <c r="B477" s="122">
        <v>1</v>
      </c>
      <c r="C477" s="122" t="s">
        <v>2184</v>
      </c>
      <c r="D477" s="122" t="s">
        <v>2178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2021</v>
      </c>
      <c r="B478" s="122">
        <v>1</v>
      </c>
      <c r="C478" s="122" t="s">
        <v>2184</v>
      </c>
      <c r="D478" s="122" t="s">
        <v>2157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2021</v>
      </c>
      <c r="B479" s="122">
        <v>1</v>
      </c>
      <c r="C479" s="122" t="s">
        <v>2184</v>
      </c>
      <c r="D479" s="122" t="s">
        <v>2158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2021</v>
      </c>
      <c r="B480" s="122">
        <v>1</v>
      </c>
      <c r="C480" s="122" t="s">
        <v>2184</v>
      </c>
      <c r="D480" s="122" t="s">
        <v>2159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2021</v>
      </c>
      <c r="B481" s="122">
        <v>1</v>
      </c>
      <c r="C481" s="122" t="s">
        <v>2184</v>
      </c>
      <c r="D481" s="122" t="s">
        <v>2160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2021</v>
      </c>
      <c r="B482" s="122">
        <v>1</v>
      </c>
      <c r="C482" s="122" t="s">
        <v>2184</v>
      </c>
      <c r="D482" s="122" t="s">
        <v>2161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2021</v>
      </c>
      <c r="B483" s="122">
        <v>1</v>
      </c>
      <c r="C483" s="122" t="s">
        <v>2184</v>
      </c>
      <c r="D483" s="122" t="s">
        <v>2179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2021</v>
      </c>
      <c r="B484" s="122">
        <v>1</v>
      </c>
      <c r="C484" s="122" t="s">
        <v>2184</v>
      </c>
      <c r="D484" s="122" t="s">
        <v>2162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2021</v>
      </c>
      <c r="B485" s="122">
        <v>1</v>
      </c>
      <c r="C485" s="122" t="s">
        <v>2184</v>
      </c>
      <c r="D485" s="122" t="s">
        <v>2163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2021</v>
      </c>
      <c r="B486" s="122">
        <v>1</v>
      </c>
      <c r="C486" s="122" t="s">
        <v>2184</v>
      </c>
      <c r="D486" s="122" t="s">
        <v>2180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2021</v>
      </c>
      <c r="B487" s="122">
        <v>1</v>
      </c>
      <c r="C487" s="122" t="s">
        <v>2184</v>
      </c>
      <c r="D487" s="122" t="s">
        <v>2164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2021</v>
      </c>
      <c r="B488" s="122">
        <v>1</v>
      </c>
      <c r="C488" s="122" t="s">
        <v>2184</v>
      </c>
      <c r="D488" s="122" t="s">
        <v>2165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2021</v>
      </c>
      <c r="B489" s="122">
        <v>1</v>
      </c>
      <c r="C489" s="122" t="s">
        <v>2184</v>
      </c>
      <c r="D489" s="122" t="s">
        <v>2166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2021</v>
      </c>
      <c r="B490" s="122">
        <v>1</v>
      </c>
      <c r="C490" s="122" t="s">
        <v>2184</v>
      </c>
      <c r="D490" s="122" t="s">
        <v>2167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2021</v>
      </c>
      <c r="B491" s="122">
        <v>1</v>
      </c>
      <c r="C491" s="122" t="s">
        <v>2184</v>
      </c>
      <c r="D491" s="122" t="s">
        <v>2168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2002</v>
      </c>
      <c r="B492" s="122">
        <v>1</v>
      </c>
      <c r="C492" s="122" t="s">
        <v>2186</v>
      </c>
      <c r="D492" s="122" t="s">
        <v>2120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2002</v>
      </c>
      <c r="B493" s="122">
        <v>1</v>
      </c>
      <c r="C493" s="122" t="s">
        <v>2186</v>
      </c>
      <c r="D493" s="122" t="s">
        <v>2121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2002</v>
      </c>
      <c r="B494" s="122">
        <v>1</v>
      </c>
      <c r="C494" s="122" t="s">
        <v>2186</v>
      </c>
      <c r="D494" s="122" t="s">
        <v>2122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2002</v>
      </c>
      <c r="B495" s="122">
        <v>1</v>
      </c>
      <c r="C495" s="122" t="s">
        <v>2186</v>
      </c>
      <c r="D495" s="122" t="s">
        <v>2175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2002</v>
      </c>
      <c r="B496" s="122">
        <v>1</v>
      </c>
      <c r="C496" s="122" t="s">
        <v>2186</v>
      </c>
      <c r="D496" s="122" t="s">
        <v>2123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2002</v>
      </c>
      <c r="B497" s="122">
        <v>1</v>
      </c>
      <c r="C497" s="122" t="s">
        <v>2186</v>
      </c>
      <c r="D497" s="122" t="s">
        <v>2124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2002</v>
      </c>
      <c r="B498" s="122">
        <v>1</v>
      </c>
      <c r="C498" s="122" t="s">
        <v>2186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2002</v>
      </c>
      <c r="B499" s="122">
        <v>1</v>
      </c>
      <c r="C499" s="122" t="s">
        <v>2186</v>
      </c>
      <c r="D499" s="122" t="s">
        <v>2125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2002</v>
      </c>
      <c r="B500" s="122">
        <v>1</v>
      </c>
      <c r="C500" s="122" t="s">
        <v>2186</v>
      </c>
      <c r="D500" s="122" t="s">
        <v>2126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2002</v>
      </c>
      <c r="B501" s="122">
        <v>1</v>
      </c>
      <c r="C501" s="122" t="s">
        <v>2186</v>
      </c>
      <c r="D501" s="122" t="s">
        <v>2127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2002</v>
      </c>
      <c r="B502" s="122">
        <v>1</v>
      </c>
      <c r="C502" s="122" t="s">
        <v>2186</v>
      </c>
      <c r="D502" s="122" t="s">
        <v>2128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2002</v>
      </c>
      <c r="B503" s="122">
        <v>1</v>
      </c>
      <c r="C503" s="122" t="s">
        <v>2186</v>
      </c>
      <c r="D503" s="122" t="s">
        <v>2185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2002</v>
      </c>
      <c r="B504" s="122">
        <v>1</v>
      </c>
      <c r="C504" s="122" t="s">
        <v>2186</v>
      </c>
      <c r="D504" s="122" t="s">
        <v>2129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2002</v>
      </c>
      <c r="B505" s="122">
        <v>1</v>
      </c>
      <c r="C505" s="122" t="s">
        <v>2186</v>
      </c>
      <c r="D505" s="122" t="s">
        <v>2176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2002</v>
      </c>
      <c r="B506" s="122">
        <v>1</v>
      </c>
      <c r="C506" s="122" t="s">
        <v>2186</v>
      </c>
      <c r="D506" s="122" t="s">
        <v>2130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2002</v>
      </c>
      <c r="B507" s="122">
        <v>1</v>
      </c>
      <c r="C507" s="122" t="s">
        <v>2186</v>
      </c>
      <c r="D507" s="122" t="s">
        <v>2131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2002</v>
      </c>
      <c r="B508" s="122">
        <v>1</v>
      </c>
      <c r="C508" s="122" t="s">
        <v>2186</v>
      </c>
      <c r="D508" s="122" t="s">
        <v>2132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2002</v>
      </c>
      <c r="B509" s="122">
        <v>1</v>
      </c>
      <c r="C509" s="122" t="s">
        <v>2186</v>
      </c>
      <c r="D509" s="122" t="s">
        <v>2133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2002</v>
      </c>
      <c r="B510" s="122">
        <v>1</v>
      </c>
      <c r="C510" s="122" t="s">
        <v>2186</v>
      </c>
      <c r="D510" s="122" t="s">
        <v>2134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2002</v>
      </c>
      <c r="B511" s="122">
        <v>1</v>
      </c>
      <c r="C511" s="122" t="s">
        <v>2186</v>
      </c>
      <c r="D511" s="122" t="s">
        <v>2135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2002</v>
      </c>
      <c r="B512" s="122">
        <v>1</v>
      </c>
      <c r="C512" s="122" t="s">
        <v>2186</v>
      </c>
      <c r="D512" s="122" t="s">
        <v>2136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2002</v>
      </c>
      <c r="B513" s="122">
        <v>1</v>
      </c>
      <c r="C513" s="122" t="s">
        <v>2186</v>
      </c>
      <c r="D513" s="122" t="s">
        <v>2137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2002</v>
      </c>
      <c r="B514" s="122">
        <v>1</v>
      </c>
      <c r="C514" s="122" t="s">
        <v>2186</v>
      </c>
      <c r="D514" s="122" t="s">
        <v>2138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2002</v>
      </c>
      <c r="B515" s="122">
        <v>1</v>
      </c>
      <c r="C515" s="122" t="s">
        <v>2186</v>
      </c>
      <c r="D515" s="122" t="s">
        <v>2139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2002</v>
      </c>
      <c r="B516" s="122">
        <v>1</v>
      </c>
      <c r="C516" s="122" t="s">
        <v>2186</v>
      </c>
      <c r="D516" s="122" t="s">
        <v>2140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2002</v>
      </c>
      <c r="B517" s="122">
        <v>1</v>
      </c>
      <c r="C517" s="122" t="s">
        <v>2186</v>
      </c>
      <c r="D517" s="122" t="s">
        <v>2141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2002</v>
      </c>
      <c r="B518" s="122">
        <v>1</v>
      </c>
      <c r="C518" s="122" t="s">
        <v>2186</v>
      </c>
      <c r="D518" s="122" t="s">
        <v>2142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2002</v>
      </c>
      <c r="B519" s="122">
        <v>1</v>
      </c>
      <c r="C519" s="122" t="s">
        <v>2186</v>
      </c>
      <c r="D519" s="122" t="s">
        <v>2143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2002</v>
      </c>
      <c r="B520" s="122">
        <v>1</v>
      </c>
      <c r="C520" s="122" t="s">
        <v>2186</v>
      </c>
      <c r="D520" s="122" t="s">
        <v>2177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2002</v>
      </c>
      <c r="B521" s="122">
        <v>1</v>
      </c>
      <c r="C521" s="122" t="s">
        <v>2186</v>
      </c>
      <c r="D521" s="122" t="s">
        <v>2144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2002</v>
      </c>
      <c r="B522" s="122">
        <v>1</v>
      </c>
      <c r="C522" s="122" t="s">
        <v>2186</v>
      </c>
      <c r="D522" s="122" t="s">
        <v>2145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2002</v>
      </c>
      <c r="B523" s="122">
        <v>1</v>
      </c>
      <c r="C523" s="122" t="s">
        <v>2186</v>
      </c>
      <c r="D523" s="122" t="s">
        <v>2146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2002</v>
      </c>
      <c r="B524" s="122">
        <v>1</v>
      </c>
      <c r="C524" s="122" t="s">
        <v>2186</v>
      </c>
      <c r="D524" s="122" t="s">
        <v>2147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2002</v>
      </c>
      <c r="B525" s="122">
        <v>1</v>
      </c>
      <c r="C525" s="122" t="s">
        <v>2186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2002</v>
      </c>
      <c r="B526" s="122">
        <v>1</v>
      </c>
      <c r="C526" s="122" t="s">
        <v>2186</v>
      </c>
      <c r="D526" s="122" t="s">
        <v>2148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2002</v>
      </c>
      <c r="B527" s="122">
        <v>1</v>
      </c>
      <c r="C527" s="122" t="s">
        <v>2186</v>
      </c>
      <c r="D527" s="122" t="s">
        <v>2149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2002</v>
      </c>
      <c r="B528" s="122">
        <v>1</v>
      </c>
      <c r="C528" s="122" t="s">
        <v>2186</v>
      </c>
      <c r="D528" s="122" t="s">
        <v>2150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2002</v>
      </c>
      <c r="B529" s="122">
        <v>1</v>
      </c>
      <c r="C529" s="122" t="s">
        <v>2186</v>
      </c>
      <c r="D529" s="122" t="s">
        <v>2151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2002</v>
      </c>
      <c r="B530" s="122">
        <v>1</v>
      </c>
      <c r="C530" s="122" t="s">
        <v>2186</v>
      </c>
      <c r="D530" s="122" t="s">
        <v>2152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2002</v>
      </c>
      <c r="B531" s="122">
        <v>1</v>
      </c>
      <c r="C531" s="122" t="s">
        <v>2186</v>
      </c>
      <c r="D531" s="122" t="s">
        <v>2153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2002</v>
      </c>
      <c r="B532" s="122">
        <v>1</v>
      </c>
      <c r="C532" s="122" t="s">
        <v>2186</v>
      </c>
      <c r="D532" s="122" t="s">
        <v>2154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2002</v>
      </c>
      <c r="B533" s="122">
        <v>1</v>
      </c>
      <c r="C533" s="122" t="s">
        <v>2186</v>
      </c>
      <c r="D533" s="122" t="s">
        <v>2155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2002</v>
      </c>
      <c r="B534" s="122">
        <v>1</v>
      </c>
      <c r="C534" s="122" t="s">
        <v>2186</v>
      </c>
      <c r="D534" s="122" t="s">
        <v>2156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2002</v>
      </c>
      <c r="B535" s="122">
        <v>1</v>
      </c>
      <c r="C535" s="122" t="s">
        <v>2186</v>
      </c>
      <c r="D535" s="122" t="s">
        <v>2178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2002</v>
      </c>
      <c r="B536" s="122">
        <v>1</v>
      </c>
      <c r="C536" s="122" t="s">
        <v>2186</v>
      </c>
      <c r="D536" s="122" t="s">
        <v>2157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2002</v>
      </c>
      <c r="B537" s="122">
        <v>1</v>
      </c>
      <c r="C537" s="122" t="s">
        <v>2186</v>
      </c>
      <c r="D537" s="122" t="s">
        <v>2158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2002</v>
      </c>
      <c r="B538" s="122">
        <v>1</v>
      </c>
      <c r="C538" s="122" t="s">
        <v>2186</v>
      </c>
      <c r="D538" s="122" t="s">
        <v>2159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2002</v>
      </c>
      <c r="B539" s="122">
        <v>1</v>
      </c>
      <c r="C539" s="122" t="s">
        <v>2186</v>
      </c>
      <c r="D539" s="122" t="s">
        <v>2160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2002</v>
      </c>
      <c r="B540" s="122">
        <v>1</v>
      </c>
      <c r="C540" s="122" t="s">
        <v>2186</v>
      </c>
      <c r="D540" s="122" t="s">
        <v>2161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2002</v>
      </c>
      <c r="B541" s="122">
        <v>1</v>
      </c>
      <c r="C541" s="122" t="s">
        <v>2186</v>
      </c>
      <c r="D541" s="122" t="s">
        <v>2179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2002</v>
      </c>
      <c r="B542" s="122">
        <v>1</v>
      </c>
      <c r="C542" s="122" t="s">
        <v>2186</v>
      </c>
      <c r="D542" s="122" t="s">
        <v>2162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2002</v>
      </c>
      <c r="B543" s="122">
        <v>1</v>
      </c>
      <c r="C543" s="122" t="s">
        <v>2186</v>
      </c>
      <c r="D543" s="122" t="s">
        <v>2163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2002</v>
      </c>
      <c r="B544" s="122">
        <v>1</v>
      </c>
      <c r="C544" s="122" t="s">
        <v>2186</v>
      </c>
      <c r="D544" s="122" t="s">
        <v>2180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2002</v>
      </c>
      <c r="B545" s="122">
        <v>1</v>
      </c>
      <c r="C545" s="122" t="s">
        <v>2186</v>
      </c>
      <c r="D545" s="122" t="s">
        <v>2164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2002</v>
      </c>
      <c r="B546" s="122">
        <v>1</v>
      </c>
      <c r="C546" s="122" t="s">
        <v>2186</v>
      </c>
      <c r="D546" s="122" t="s">
        <v>2165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2002</v>
      </c>
      <c r="B547" s="122">
        <v>1</v>
      </c>
      <c r="C547" s="122" t="s">
        <v>2186</v>
      </c>
      <c r="D547" s="122" t="s">
        <v>2166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2002</v>
      </c>
      <c r="B548" s="122">
        <v>1</v>
      </c>
      <c r="C548" s="122" t="s">
        <v>2186</v>
      </c>
      <c r="D548" s="122" t="s">
        <v>2167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2002</v>
      </c>
      <c r="B549" s="122">
        <v>1</v>
      </c>
      <c r="C549" s="122" t="s">
        <v>2186</v>
      </c>
      <c r="D549" s="122" t="s">
        <v>2168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2017</v>
      </c>
      <c r="B550" s="122">
        <v>1</v>
      </c>
      <c r="C550" s="122" t="s">
        <v>2187</v>
      </c>
      <c r="D550" s="122" t="s">
        <v>2120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2017</v>
      </c>
      <c r="B551" s="122">
        <v>1</v>
      </c>
      <c r="C551" s="122" t="s">
        <v>2187</v>
      </c>
      <c r="D551" s="122" t="s">
        <v>2121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2017</v>
      </c>
      <c r="B552" s="122">
        <v>1</v>
      </c>
      <c r="C552" s="122" t="s">
        <v>2187</v>
      </c>
      <c r="D552" s="122" t="s">
        <v>2122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2017</v>
      </c>
      <c r="B553" s="122">
        <v>1</v>
      </c>
      <c r="C553" s="122" t="s">
        <v>2187</v>
      </c>
      <c r="D553" s="122" t="s">
        <v>2175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2017</v>
      </c>
      <c r="B554" s="122">
        <v>1</v>
      </c>
      <c r="C554" s="122" t="s">
        <v>2187</v>
      </c>
      <c r="D554" s="122" t="s">
        <v>2123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2017</v>
      </c>
      <c r="B555" s="122">
        <v>1</v>
      </c>
      <c r="C555" s="122" t="s">
        <v>2187</v>
      </c>
      <c r="D555" s="122" t="s">
        <v>2124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2017</v>
      </c>
      <c r="B556" s="122">
        <v>1</v>
      </c>
      <c r="C556" s="122" t="s">
        <v>2187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2017</v>
      </c>
      <c r="B557" s="122">
        <v>1</v>
      </c>
      <c r="C557" s="122" t="s">
        <v>2187</v>
      </c>
      <c r="D557" s="122" t="s">
        <v>2125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2017</v>
      </c>
      <c r="B558" s="122">
        <v>1</v>
      </c>
      <c r="C558" s="122" t="s">
        <v>2187</v>
      </c>
      <c r="D558" s="122" t="s">
        <v>2126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2017</v>
      </c>
      <c r="B559" s="122">
        <v>1</v>
      </c>
      <c r="C559" s="122" t="s">
        <v>2187</v>
      </c>
      <c r="D559" s="122" t="s">
        <v>2127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2017</v>
      </c>
      <c r="B560" s="122">
        <v>1</v>
      </c>
      <c r="C560" s="122" t="s">
        <v>2187</v>
      </c>
      <c r="D560" s="122" t="s">
        <v>2128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2017</v>
      </c>
      <c r="B561" s="122">
        <v>1</v>
      </c>
      <c r="C561" s="122" t="s">
        <v>2187</v>
      </c>
      <c r="D561" s="122" t="s">
        <v>2129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2017</v>
      </c>
      <c r="B562" s="122">
        <v>1</v>
      </c>
      <c r="C562" s="122" t="s">
        <v>2187</v>
      </c>
      <c r="D562" s="122" t="s">
        <v>2176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2017</v>
      </c>
      <c r="B563" s="122">
        <v>1</v>
      </c>
      <c r="C563" s="122" t="s">
        <v>2187</v>
      </c>
      <c r="D563" s="122" t="s">
        <v>2130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2017</v>
      </c>
      <c r="B564" s="122">
        <v>1</v>
      </c>
      <c r="C564" s="122" t="s">
        <v>2187</v>
      </c>
      <c r="D564" s="122" t="s">
        <v>2131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2017</v>
      </c>
      <c r="B565" s="122">
        <v>1</v>
      </c>
      <c r="C565" s="122" t="s">
        <v>2187</v>
      </c>
      <c r="D565" s="122" t="s">
        <v>2132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2017</v>
      </c>
      <c r="B566" s="122">
        <v>1</v>
      </c>
      <c r="C566" s="122" t="s">
        <v>2187</v>
      </c>
      <c r="D566" s="122" t="s">
        <v>2133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2017</v>
      </c>
      <c r="B567" s="122">
        <v>1</v>
      </c>
      <c r="C567" s="122" t="s">
        <v>2187</v>
      </c>
      <c r="D567" s="122" t="s">
        <v>2134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2017</v>
      </c>
      <c r="B568" s="122">
        <v>1</v>
      </c>
      <c r="C568" s="122" t="s">
        <v>2187</v>
      </c>
      <c r="D568" s="122" t="s">
        <v>2135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2017</v>
      </c>
      <c r="B569" s="122">
        <v>1</v>
      </c>
      <c r="C569" s="122" t="s">
        <v>2187</v>
      </c>
      <c r="D569" s="122" t="s">
        <v>2136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2017</v>
      </c>
      <c r="B570" s="122">
        <v>1</v>
      </c>
      <c r="C570" s="122" t="s">
        <v>2187</v>
      </c>
      <c r="D570" s="122" t="s">
        <v>2137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2017</v>
      </c>
      <c r="B571" s="122">
        <v>1</v>
      </c>
      <c r="C571" s="122" t="s">
        <v>2187</v>
      </c>
      <c r="D571" s="122" t="s">
        <v>2138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2017</v>
      </c>
      <c r="B572" s="122">
        <v>1</v>
      </c>
      <c r="C572" s="122" t="s">
        <v>2187</v>
      </c>
      <c r="D572" s="122" t="s">
        <v>2139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2017</v>
      </c>
      <c r="B573" s="122">
        <v>1</v>
      </c>
      <c r="C573" s="122" t="s">
        <v>2187</v>
      </c>
      <c r="D573" s="122" t="s">
        <v>2140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2017</v>
      </c>
      <c r="B574" s="122">
        <v>1</v>
      </c>
      <c r="C574" s="122" t="s">
        <v>2187</v>
      </c>
      <c r="D574" s="122" t="s">
        <v>2141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2017</v>
      </c>
      <c r="B575" s="122">
        <v>1</v>
      </c>
      <c r="C575" s="122" t="s">
        <v>2187</v>
      </c>
      <c r="D575" s="122" t="s">
        <v>2142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2017</v>
      </c>
      <c r="B576" s="122">
        <v>1</v>
      </c>
      <c r="C576" s="122" t="s">
        <v>2187</v>
      </c>
      <c r="D576" s="122" t="s">
        <v>2143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2017</v>
      </c>
      <c r="B577" s="122">
        <v>1</v>
      </c>
      <c r="C577" s="122" t="s">
        <v>2187</v>
      </c>
      <c r="D577" s="122" t="s">
        <v>2177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2017</v>
      </c>
      <c r="B578" s="122">
        <v>1</v>
      </c>
      <c r="C578" s="122" t="s">
        <v>2187</v>
      </c>
      <c r="D578" s="122" t="s">
        <v>2144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2017</v>
      </c>
      <c r="B579" s="122">
        <v>1</v>
      </c>
      <c r="C579" s="122" t="s">
        <v>2187</v>
      </c>
      <c r="D579" s="122" t="s">
        <v>2145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2017</v>
      </c>
      <c r="B580" s="122">
        <v>1</v>
      </c>
      <c r="C580" s="122" t="s">
        <v>2187</v>
      </c>
      <c r="D580" s="122" t="s">
        <v>2146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2017</v>
      </c>
      <c r="B581" s="122">
        <v>1</v>
      </c>
      <c r="C581" s="122" t="s">
        <v>2187</v>
      </c>
      <c r="D581" s="122" t="s">
        <v>2147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2017</v>
      </c>
      <c r="B582" s="122">
        <v>1</v>
      </c>
      <c r="C582" s="122" t="s">
        <v>2187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2017</v>
      </c>
      <c r="B583" s="122">
        <v>1</v>
      </c>
      <c r="C583" s="122" t="s">
        <v>2187</v>
      </c>
      <c r="D583" s="122" t="s">
        <v>2148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2017</v>
      </c>
      <c r="B584" s="122">
        <v>1</v>
      </c>
      <c r="C584" s="122" t="s">
        <v>2187</v>
      </c>
      <c r="D584" s="122" t="s">
        <v>2149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2017</v>
      </c>
      <c r="B585" s="122">
        <v>1</v>
      </c>
      <c r="C585" s="122" t="s">
        <v>2187</v>
      </c>
      <c r="D585" s="122" t="s">
        <v>2150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2017</v>
      </c>
      <c r="B586" s="122">
        <v>1</v>
      </c>
      <c r="C586" s="122" t="s">
        <v>2187</v>
      </c>
      <c r="D586" s="122" t="s">
        <v>2151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2017</v>
      </c>
      <c r="B587" s="122">
        <v>1</v>
      </c>
      <c r="C587" s="122" t="s">
        <v>2187</v>
      </c>
      <c r="D587" s="122" t="s">
        <v>2152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2017</v>
      </c>
      <c r="B588" s="122">
        <v>1</v>
      </c>
      <c r="C588" s="122" t="s">
        <v>2187</v>
      </c>
      <c r="D588" s="122" t="s">
        <v>2153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2017</v>
      </c>
      <c r="B589" s="122">
        <v>1</v>
      </c>
      <c r="C589" s="122" t="s">
        <v>2187</v>
      </c>
      <c r="D589" s="122" t="s">
        <v>2154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2017</v>
      </c>
      <c r="B590" s="122">
        <v>1</v>
      </c>
      <c r="C590" s="122" t="s">
        <v>2187</v>
      </c>
      <c r="D590" s="122" t="s">
        <v>2155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2017</v>
      </c>
      <c r="B591" s="122">
        <v>1</v>
      </c>
      <c r="C591" s="122" t="s">
        <v>2187</v>
      </c>
      <c r="D591" s="122" t="s">
        <v>2156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2017</v>
      </c>
      <c r="B592" s="122">
        <v>1</v>
      </c>
      <c r="C592" s="122" t="s">
        <v>2187</v>
      </c>
      <c r="D592" s="122" t="s">
        <v>2178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2017</v>
      </c>
      <c r="B593" s="122">
        <v>1</v>
      </c>
      <c r="C593" s="122" t="s">
        <v>2187</v>
      </c>
      <c r="D593" s="122" t="s">
        <v>2157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2017</v>
      </c>
      <c r="B594" s="122">
        <v>1</v>
      </c>
      <c r="C594" s="122" t="s">
        <v>2187</v>
      </c>
      <c r="D594" s="122" t="s">
        <v>2158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2017</v>
      </c>
      <c r="B595" s="122">
        <v>1</v>
      </c>
      <c r="C595" s="122" t="s">
        <v>2187</v>
      </c>
      <c r="D595" s="122" t="s">
        <v>2159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2017</v>
      </c>
      <c r="B596" s="122">
        <v>1</v>
      </c>
      <c r="C596" s="122" t="s">
        <v>2187</v>
      </c>
      <c r="D596" s="122" t="s">
        <v>2160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2017</v>
      </c>
      <c r="B597" s="122">
        <v>1</v>
      </c>
      <c r="C597" s="122" t="s">
        <v>2187</v>
      </c>
      <c r="D597" s="122" t="s">
        <v>2161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2017</v>
      </c>
      <c r="B598" s="122">
        <v>1</v>
      </c>
      <c r="C598" s="122" t="s">
        <v>2187</v>
      </c>
      <c r="D598" s="122" t="s">
        <v>2179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2017</v>
      </c>
      <c r="B599" s="122">
        <v>1</v>
      </c>
      <c r="C599" s="122" t="s">
        <v>2187</v>
      </c>
      <c r="D599" s="122" t="s">
        <v>2162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2017</v>
      </c>
      <c r="B600" s="122">
        <v>1</v>
      </c>
      <c r="C600" s="122" t="s">
        <v>2187</v>
      </c>
      <c r="D600" s="122" t="s">
        <v>2163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2017</v>
      </c>
      <c r="B601" s="122">
        <v>1</v>
      </c>
      <c r="C601" s="122" t="s">
        <v>2187</v>
      </c>
      <c r="D601" s="122" t="s">
        <v>2180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2017</v>
      </c>
      <c r="B602" s="122">
        <v>1</v>
      </c>
      <c r="C602" s="122" t="s">
        <v>2187</v>
      </c>
      <c r="D602" s="122" t="s">
        <v>2164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2017</v>
      </c>
      <c r="B603" s="122">
        <v>1</v>
      </c>
      <c r="C603" s="122" t="s">
        <v>2187</v>
      </c>
      <c r="D603" s="122" t="s">
        <v>2165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2017</v>
      </c>
      <c r="B604" s="122">
        <v>1</v>
      </c>
      <c r="C604" s="122" t="s">
        <v>2187</v>
      </c>
      <c r="D604" s="122" t="s">
        <v>2166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2017</v>
      </c>
      <c r="B605" s="122">
        <v>1</v>
      </c>
      <c r="C605" s="122" t="s">
        <v>2187</v>
      </c>
      <c r="D605" s="122" t="s">
        <v>2167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2017</v>
      </c>
      <c r="B606" s="122">
        <v>1</v>
      </c>
      <c r="C606" s="122" t="s">
        <v>2187</v>
      </c>
      <c r="D606" s="122" t="s">
        <v>2168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2014</v>
      </c>
      <c r="B607" s="122">
        <v>1</v>
      </c>
      <c r="C607" s="122" t="s">
        <v>2188</v>
      </c>
      <c r="D607" s="122" t="s">
        <v>2120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2014</v>
      </c>
      <c r="B608" s="122">
        <v>1</v>
      </c>
      <c r="C608" s="122" t="s">
        <v>2188</v>
      </c>
      <c r="D608" s="122" t="s">
        <v>2121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2014</v>
      </c>
      <c r="B609" s="122">
        <v>1</v>
      </c>
      <c r="C609" s="122" t="s">
        <v>2188</v>
      </c>
      <c r="D609" s="122" t="s">
        <v>2122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2014</v>
      </c>
      <c r="B610" s="122">
        <v>1</v>
      </c>
      <c r="C610" s="122" t="s">
        <v>2188</v>
      </c>
      <c r="D610" s="122" t="s">
        <v>2175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2014</v>
      </c>
      <c r="B611" s="122">
        <v>1</v>
      </c>
      <c r="C611" s="122" t="s">
        <v>2188</v>
      </c>
      <c r="D611" s="122" t="s">
        <v>2123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2014</v>
      </c>
      <c r="B612" s="122">
        <v>1</v>
      </c>
      <c r="C612" s="122" t="s">
        <v>2188</v>
      </c>
      <c r="D612" s="122" t="s">
        <v>2124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2014</v>
      </c>
      <c r="B613" s="122">
        <v>1</v>
      </c>
      <c r="C613" s="122" t="s">
        <v>2188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2014</v>
      </c>
      <c r="B614" s="122">
        <v>1</v>
      </c>
      <c r="C614" s="122" t="s">
        <v>2188</v>
      </c>
      <c r="D614" s="122" t="s">
        <v>2125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2014</v>
      </c>
      <c r="B615" s="122">
        <v>1</v>
      </c>
      <c r="C615" s="122" t="s">
        <v>2188</v>
      </c>
      <c r="D615" s="122" t="s">
        <v>2126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2014</v>
      </c>
      <c r="B616" s="122">
        <v>1</v>
      </c>
      <c r="C616" s="122" t="s">
        <v>2188</v>
      </c>
      <c r="D616" s="122" t="s">
        <v>2127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2014</v>
      </c>
      <c r="B617" s="122">
        <v>1</v>
      </c>
      <c r="C617" s="122" t="s">
        <v>2188</v>
      </c>
      <c r="D617" s="122" t="s">
        <v>2128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2014</v>
      </c>
      <c r="B618" s="122">
        <v>1</v>
      </c>
      <c r="C618" s="122" t="s">
        <v>2188</v>
      </c>
      <c r="D618" s="122" t="s">
        <v>2129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2014</v>
      </c>
      <c r="B619" s="122">
        <v>1</v>
      </c>
      <c r="C619" s="122" t="s">
        <v>2188</v>
      </c>
      <c r="D619" s="122" t="s">
        <v>2176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2014</v>
      </c>
      <c r="B620" s="122">
        <v>1</v>
      </c>
      <c r="C620" s="122" t="s">
        <v>2188</v>
      </c>
      <c r="D620" s="122" t="s">
        <v>2130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2014</v>
      </c>
      <c r="B621" s="122">
        <v>1</v>
      </c>
      <c r="C621" s="122" t="s">
        <v>2188</v>
      </c>
      <c r="D621" s="122" t="s">
        <v>2131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2014</v>
      </c>
      <c r="B622" s="122">
        <v>1</v>
      </c>
      <c r="C622" s="122" t="s">
        <v>2188</v>
      </c>
      <c r="D622" s="122" t="s">
        <v>2132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2014</v>
      </c>
      <c r="B623" s="122">
        <v>1</v>
      </c>
      <c r="C623" s="122" t="s">
        <v>2188</v>
      </c>
      <c r="D623" s="122" t="s">
        <v>2133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2014</v>
      </c>
      <c r="B624" s="122">
        <v>1</v>
      </c>
      <c r="C624" s="122" t="s">
        <v>2188</v>
      </c>
      <c r="D624" s="122" t="s">
        <v>2134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2014</v>
      </c>
      <c r="B625" s="122">
        <v>1</v>
      </c>
      <c r="C625" s="122" t="s">
        <v>2188</v>
      </c>
      <c r="D625" s="122" t="s">
        <v>2135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2014</v>
      </c>
      <c r="B626" s="122">
        <v>1</v>
      </c>
      <c r="C626" s="122" t="s">
        <v>2188</v>
      </c>
      <c r="D626" s="122" t="s">
        <v>2136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2014</v>
      </c>
      <c r="B627" s="122">
        <v>1</v>
      </c>
      <c r="C627" s="122" t="s">
        <v>2188</v>
      </c>
      <c r="D627" s="122" t="s">
        <v>2137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2014</v>
      </c>
      <c r="B628" s="122">
        <v>1</v>
      </c>
      <c r="C628" s="122" t="s">
        <v>2188</v>
      </c>
      <c r="D628" s="122" t="s">
        <v>2138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2014</v>
      </c>
      <c r="B629" s="122">
        <v>1</v>
      </c>
      <c r="C629" s="122" t="s">
        <v>2188</v>
      </c>
      <c r="D629" s="122" t="s">
        <v>2139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2014</v>
      </c>
      <c r="B630" s="122">
        <v>1</v>
      </c>
      <c r="C630" s="122" t="s">
        <v>2188</v>
      </c>
      <c r="D630" s="122" t="s">
        <v>2140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2014</v>
      </c>
      <c r="B631" s="122">
        <v>1</v>
      </c>
      <c r="C631" s="122" t="s">
        <v>2188</v>
      </c>
      <c r="D631" s="122" t="s">
        <v>2141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2014</v>
      </c>
      <c r="B632" s="122">
        <v>1</v>
      </c>
      <c r="C632" s="122" t="s">
        <v>2188</v>
      </c>
      <c r="D632" s="122" t="s">
        <v>2142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2014</v>
      </c>
      <c r="B633" s="122">
        <v>1</v>
      </c>
      <c r="C633" s="122" t="s">
        <v>2188</v>
      </c>
      <c r="D633" s="122" t="s">
        <v>2143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2014</v>
      </c>
      <c r="B634" s="122">
        <v>1</v>
      </c>
      <c r="C634" s="122" t="s">
        <v>2188</v>
      </c>
      <c r="D634" s="122" t="s">
        <v>2177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2014</v>
      </c>
      <c r="B635" s="122">
        <v>1</v>
      </c>
      <c r="C635" s="122" t="s">
        <v>2188</v>
      </c>
      <c r="D635" s="122" t="s">
        <v>2144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2014</v>
      </c>
      <c r="B636" s="122">
        <v>1</v>
      </c>
      <c r="C636" s="122" t="s">
        <v>2188</v>
      </c>
      <c r="D636" s="122" t="s">
        <v>2145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2014</v>
      </c>
      <c r="B637" s="122">
        <v>1</v>
      </c>
      <c r="C637" s="122" t="s">
        <v>2188</v>
      </c>
      <c r="D637" s="122" t="s">
        <v>2146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2014</v>
      </c>
      <c r="B638" s="122">
        <v>1</v>
      </c>
      <c r="C638" s="122" t="s">
        <v>2188</v>
      </c>
      <c r="D638" s="122" t="s">
        <v>2147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2014</v>
      </c>
      <c r="B639" s="122">
        <v>1</v>
      </c>
      <c r="C639" s="122" t="s">
        <v>2188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2014</v>
      </c>
      <c r="B640" s="122">
        <v>1</v>
      </c>
      <c r="C640" s="122" t="s">
        <v>2188</v>
      </c>
      <c r="D640" s="122" t="s">
        <v>2148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2014</v>
      </c>
      <c r="B641" s="122">
        <v>1</v>
      </c>
      <c r="C641" s="122" t="s">
        <v>2188</v>
      </c>
      <c r="D641" s="122" t="s">
        <v>2149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2014</v>
      </c>
      <c r="B642" s="122">
        <v>1</v>
      </c>
      <c r="C642" s="122" t="s">
        <v>2188</v>
      </c>
      <c r="D642" s="122" t="s">
        <v>2150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2014</v>
      </c>
      <c r="B643" s="122">
        <v>1</v>
      </c>
      <c r="C643" s="122" t="s">
        <v>2188</v>
      </c>
      <c r="D643" s="122" t="s">
        <v>2151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2014</v>
      </c>
      <c r="B644" s="122">
        <v>1</v>
      </c>
      <c r="C644" s="122" t="s">
        <v>2188</v>
      </c>
      <c r="D644" s="122" t="s">
        <v>2152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2014</v>
      </c>
      <c r="B645" s="122">
        <v>1</v>
      </c>
      <c r="C645" s="122" t="s">
        <v>2188</v>
      </c>
      <c r="D645" s="122" t="s">
        <v>2153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2014</v>
      </c>
      <c r="B646" s="122">
        <v>1</v>
      </c>
      <c r="C646" s="122" t="s">
        <v>2188</v>
      </c>
      <c r="D646" s="122" t="s">
        <v>2154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2014</v>
      </c>
      <c r="B647" s="122">
        <v>1</v>
      </c>
      <c r="C647" s="122" t="s">
        <v>2188</v>
      </c>
      <c r="D647" s="122" t="s">
        <v>2155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2014</v>
      </c>
      <c r="B648" s="122">
        <v>1</v>
      </c>
      <c r="C648" s="122" t="s">
        <v>2188</v>
      </c>
      <c r="D648" s="122" t="s">
        <v>2156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2014</v>
      </c>
      <c r="B649" s="122">
        <v>1</v>
      </c>
      <c r="C649" s="122" t="s">
        <v>2188</v>
      </c>
      <c r="D649" s="122" t="s">
        <v>2178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2014</v>
      </c>
      <c r="B650" s="122">
        <v>1</v>
      </c>
      <c r="C650" s="122" t="s">
        <v>2188</v>
      </c>
      <c r="D650" s="122" t="s">
        <v>2157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2014</v>
      </c>
      <c r="B651" s="122">
        <v>1</v>
      </c>
      <c r="C651" s="122" t="s">
        <v>2188</v>
      </c>
      <c r="D651" s="122" t="s">
        <v>2158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2014</v>
      </c>
      <c r="B652" s="122">
        <v>1</v>
      </c>
      <c r="C652" s="122" t="s">
        <v>2188</v>
      </c>
      <c r="D652" s="122" t="s">
        <v>2159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2014</v>
      </c>
      <c r="B653" s="122">
        <v>1</v>
      </c>
      <c r="C653" s="122" t="s">
        <v>2188</v>
      </c>
      <c r="D653" s="122" t="s">
        <v>2160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2014</v>
      </c>
      <c r="B654" s="122">
        <v>1</v>
      </c>
      <c r="C654" s="122" t="s">
        <v>2188</v>
      </c>
      <c r="D654" s="122" t="s">
        <v>2161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2014</v>
      </c>
      <c r="B655" s="122">
        <v>1</v>
      </c>
      <c r="C655" s="122" t="s">
        <v>2188</v>
      </c>
      <c r="D655" s="122" t="s">
        <v>2179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2014</v>
      </c>
      <c r="B656" s="122">
        <v>1</v>
      </c>
      <c r="C656" s="122" t="s">
        <v>2188</v>
      </c>
      <c r="D656" s="122" t="s">
        <v>2162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2014</v>
      </c>
      <c r="B657" s="122">
        <v>1</v>
      </c>
      <c r="C657" s="122" t="s">
        <v>2188</v>
      </c>
      <c r="D657" s="122" t="s">
        <v>2163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2014</v>
      </c>
      <c r="B658" s="122">
        <v>1</v>
      </c>
      <c r="C658" s="122" t="s">
        <v>2188</v>
      </c>
      <c r="D658" s="122" t="s">
        <v>2180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2014</v>
      </c>
      <c r="B659" s="122">
        <v>1</v>
      </c>
      <c r="C659" s="122" t="s">
        <v>2188</v>
      </c>
      <c r="D659" s="122" t="s">
        <v>2164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2014</v>
      </c>
      <c r="B660" s="122">
        <v>1</v>
      </c>
      <c r="C660" s="122" t="s">
        <v>2188</v>
      </c>
      <c r="D660" s="122" t="s">
        <v>2165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2014</v>
      </c>
      <c r="B661" s="122">
        <v>1</v>
      </c>
      <c r="C661" s="122" t="s">
        <v>2188</v>
      </c>
      <c r="D661" s="122" t="s">
        <v>2166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2014</v>
      </c>
      <c r="B662" s="122">
        <v>1</v>
      </c>
      <c r="C662" s="122" t="s">
        <v>2188</v>
      </c>
      <c r="D662" s="122" t="s">
        <v>2167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2014</v>
      </c>
      <c r="B663" s="122">
        <v>1</v>
      </c>
      <c r="C663" s="122" t="s">
        <v>2188</v>
      </c>
      <c r="D663" s="122" t="s">
        <v>2168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2004</v>
      </c>
      <c r="B664" s="122">
        <v>1</v>
      </c>
      <c r="C664" s="122" t="s">
        <v>2189</v>
      </c>
      <c r="D664" s="122" t="s">
        <v>2120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2004</v>
      </c>
      <c r="B665" s="122">
        <v>1</v>
      </c>
      <c r="C665" s="122" t="s">
        <v>2189</v>
      </c>
      <c r="D665" s="122" t="s">
        <v>2121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2004</v>
      </c>
      <c r="B666" s="122">
        <v>1</v>
      </c>
      <c r="C666" s="122" t="s">
        <v>2189</v>
      </c>
      <c r="D666" s="122" t="s">
        <v>2122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2004</v>
      </c>
      <c r="B667" s="122">
        <v>1</v>
      </c>
      <c r="C667" s="122" t="s">
        <v>2189</v>
      </c>
      <c r="D667" s="122" t="s">
        <v>2175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2004</v>
      </c>
      <c r="B668" s="122">
        <v>1</v>
      </c>
      <c r="C668" s="122" t="s">
        <v>2189</v>
      </c>
      <c r="D668" s="122" t="s">
        <v>2123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2004</v>
      </c>
      <c r="B669" s="122">
        <v>1</v>
      </c>
      <c r="C669" s="122" t="s">
        <v>2189</v>
      </c>
      <c r="D669" s="122" t="s">
        <v>2124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2004</v>
      </c>
      <c r="B670" s="122">
        <v>1</v>
      </c>
      <c r="C670" s="122" t="s">
        <v>2189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2004</v>
      </c>
      <c r="B671" s="122">
        <v>1</v>
      </c>
      <c r="C671" s="122" t="s">
        <v>2189</v>
      </c>
      <c r="D671" s="122" t="s">
        <v>2125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2004</v>
      </c>
      <c r="B672" s="122">
        <v>1</v>
      </c>
      <c r="C672" s="122" t="s">
        <v>2189</v>
      </c>
      <c r="D672" s="122" t="s">
        <v>2126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2004</v>
      </c>
      <c r="B673" s="122">
        <v>1</v>
      </c>
      <c r="C673" s="122" t="s">
        <v>2189</v>
      </c>
      <c r="D673" s="122" t="s">
        <v>2127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2004</v>
      </c>
      <c r="B674" s="122">
        <v>1</v>
      </c>
      <c r="C674" s="122" t="s">
        <v>2189</v>
      </c>
      <c r="D674" s="122" t="s">
        <v>2128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2004</v>
      </c>
      <c r="B675" s="122">
        <v>1</v>
      </c>
      <c r="C675" s="122" t="s">
        <v>2189</v>
      </c>
      <c r="D675" s="122" t="s">
        <v>2129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2004</v>
      </c>
      <c r="B676" s="122">
        <v>1</v>
      </c>
      <c r="C676" s="122" t="s">
        <v>2189</v>
      </c>
      <c r="D676" s="122" t="s">
        <v>2176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2004</v>
      </c>
      <c r="B677" s="122">
        <v>1</v>
      </c>
      <c r="C677" s="122" t="s">
        <v>2189</v>
      </c>
      <c r="D677" s="122" t="s">
        <v>2130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2004</v>
      </c>
      <c r="B678" s="122">
        <v>1</v>
      </c>
      <c r="C678" s="122" t="s">
        <v>2189</v>
      </c>
      <c r="D678" s="122" t="s">
        <v>2131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2004</v>
      </c>
      <c r="B679" s="122">
        <v>1</v>
      </c>
      <c r="C679" s="122" t="s">
        <v>2189</v>
      </c>
      <c r="D679" s="122" t="s">
        <v>2132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2004</v>
      </c>
      <c r="B680" s="122">
        <v>1</v>
      </c>
      <c r="C680" s="122" t="s">
        <v>2189</v>
      </c>
      <c r="D680" s="122" t="s">
        <v>2133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2004</v>
      </c>
      <c r="B681" s="122">
        <v>1</v>
      </c>
      <c r="C681" s="122" t="s">
        <v>2189</v>
      </c>
      <c r="D681" s="122" t="s">
        <v>2134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2004</v>
      </c>
      <c r="B682" s="122">
        <v>1</v>
      </c>
      <c r="C682" s="122" t="s">
        <v>2189</v>
      </c>
      <c r="D682" s="122" t="s">
        <v>2135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2004</v>
      </c>
      <c r="B683" s="122">
        <v>1</v>
      </c>
      <c r="C683" s="122" t="s">
        <v>2189</v>
      </c>
      <c r="D683" s="122" t="s">
        <v>2136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2004</v>
      </c>
      <c r="B684" s="122">
        <v>1</v>
      </c>
      <c r="C684" s="122" t="s">
        <v>2189</v>
      </c>
      <c r="D684" s="122" t="s">
        <v>2137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2004</v>
      </c>
      <c r="B685" s="122">
        <v>1</v>
      </c>
      <c r="C685" s="122" t="s">
        <v>2189</v>
      </c>
      <c r="D685" s="122" t="s">
        <v>2138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2004</v>
      </c>
      <c r="B686" s="122">
        <v>1</v>
      </c>
      <c r="C686" s="122" t="s">
        <v>2189</v>
      </c>
      <c r="D686" s="122" t="s">
        <v>2139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2004</v>
      </c>
      <c r="B687" s="122">
        <v>1</v>
      </c>
      <c r="C687" s="122" t="s">
        <v>2189</v>
      </c>
      <c r="D687" s="122" t="s">
        <v>2140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2004</v>
      </c>
      <c r="B688" s="122">
        <v>1</v>
      </c>
      <c r="C688" s="122" t="s">
        <v>2189</v>
      </c>
      <c r="D688" s="122" t="s">
        <v>2141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2004</v>
      </c>
      <c r="B689" s="122">
        <v>1</v>
      </c>
      <c r="C689" s="122" t="s">
        <v>2189</v>
      </c>
      <c r="D689" s="122" t="s">
        <v>2142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2004</v>
      </c>
      <c r="B690" s="122">
        <v>1</v>
      </c>
      <c r="C690" s="122" t="s">
        <v>2189</v>
      </c>
      <c r="D690" s="122" t="s">
        <v>2143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2004</v>
      </c>
      <c r="B691" s="122">
        <v>1</v>
      </c>
      <c r="C691" s="122" t="s">
        <v>2189</v>
      </c>
      <c r="D691" s="122" t="s">
        <v>2177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2004</v>
      </c>
      <c r="B692" s="122">
        <v>1</v>
      </c>
      <c r="C692" s="122" t="s">
        <v>2189</v>
      </c>
      <c r="D692" s="122" t="s">
        <v>2144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2004</v>
      </c>
      <c r="B693" s="122">
        <v>1</v>
      </c>
      <c r="C693" s="122" t="s">
        <v>2189</v>
      </c>
      <c r="D693" s="122" t="s">
        <v>2145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2004</v>
      </c>
      <c r="B694" s="122">
        <v>1</v>
      </c>
      <c r="C694" s="122" t="s">
        <v>2189</v>
      </c>
      <c r="D694" s="122" t="s">
        <v>2146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2004</v>
      </c>
      <c r="B695" s="122">
        <v>1</v>
      </c>
      <c r="C695" s="122" t="s">
        <v>2189</v>
      </c>
      <c r="D695" s="122" t="s">
        <v>2147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2004</v>
      </c>
      <c r="B696" s="122">
        <v>1</v>
      </c>
      <c r="C696" s="122" t="s">
        <v>2189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2004</v>
      </c>
      <c r="B697" s="122">
        <v>1</v>
      </c>
      <c r="C697" s="122" t="s">
        <v>2189</v>
      </c>
      <c r="D697" s="122" t="s">
        <v>2148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2004</v>
      </c>
      <c r="B698" s="122">
        <v>1</v>
      </c>
      <c r="C698" s="122" t="s">
        <v>2189</v>
      </c>
      <c r="D698" s="122" t="s">
        <v>2149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2004</v>
      </c>
      <c r="B699" s="122">
        <v>1</v>
      </c>
      <c r="C699" s="122" t="s">
        <v>2189</v>
      </c>
      <c r="D699" s="122" t="s">
        <v>2150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2004</v>
      </c>
      <c r="B700" s="122">
        <v>1</v>
      </c>
      <c r="C700" s="122" t="s">
        <v>2189</v>
      </c>
      <c r="D700" s="122" t="s">
        <v>2151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2004</v>
      </c>
      <c r="B701" s="122">
        <v>1</v>
      </c>
      <c r="C701" s="122" t="s">
        <v>2189</v>
      </c>
      <c r="D701" s="122" t="s">
        <v>2152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2004</v>
      </c>
      <c r="B702" s="122">
        <v>1</v>
      </c>
      <c r="C702" s="122" t="s">
        <v>2189</v>
      </c>
      <c r="D702" s="122" t="s">
        <v>2153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2004</v>
      </c>
      <c r="B703" s="122">
        <v>1</v>
      </c>
      <c r="C703" s="122" t="s">
        <v>2189</v>
      </c>
      <c r="D703" s="122" t="s">
        <v>2154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2004</v>
      </c>
      <c r="B704" s="122">
        <v>1</v>
      </c>
      <c r="C704" s="122" t="s">
        <v>2189</v>
      </c>
      <c r="D704" s="122" t="s">
        <v>2155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2004</v>
      </c>
      <c r="B705" s="122">
        <v>1</v>
      </c>
      <c r="C705" s="122" t="s">
        <v>2189</v>
      </c>
      <c r="D705" s="122" t="s">
        <v>2156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2004</v>
      </c>
      <c r="B706" s="122">
        <v>1</v>
      </c>
      <c r="C706" s="122" t="s">
        <v>2189</v>
      </c>
      <c r="D706" s="122" t="s">
        <v>2178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2004</v>
      </c>
      <c r="B707" s="122">
        <v>1</v>
      </c>
      <c r="C707" s="122" t="s">
        <v>2189</v>
      </c>
      <c r="D707" s="122" t="s">
        <v>2157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2004</v>
      </c>
      <c r="B708" s="122">
        <v>1</v>
      </c>
      <c r="C708" s="122" t="s">
        <v>2189</v>
      </c>
      <c r="D708" s="122" t="s">
        <v>2158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2004</v>
      </c>
      <c r="B709" s="122">
        <v>1</v>
      </c>
      <c r="C709" s="122" t="s">
        <v>2189</v>
      </c>
      <c r="D709" s="122" t="s">
        <v>2159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2004</v>
      </c>
      <c r="B710" s="122">
        <v>1</v>
      </c>
      <c r="C710" s="122" t="s">
        <v>2189</v>
      </c>
      <c r="D710" s="122" t="s">
        <v>2160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2004</v>
      </c>
      <c r="B711" s="122">
        <v>1</v>
      </c>
      <c r="C711" s="122" t="s">
        <v>2189</v>
      </c>
      <c r="D711" s="122" t="s">
        <v>2161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2004</v>
      </c>
      <c r="B712" s="122">
        <v>1</v>
      </c>
      <c r="C712" s="122" t="s">
        <v>2189</v>
      </c>
      <c r="D712" s="122" t="s">
        <v>2179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2004</v>
      </c>
      <c r="B713" s="122">
        <v>1</v>
      </c>
      <c r="C713" s="122" t="s">
        <v>2189</v>
      </c>
      <c r="D713" s="122" t="s">
        <v>2162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2004</v>
      </c>
      <c r="B714" s="122">
        <v>1</v>
      </c>
      <c r="C714" s="122" t="s">
        <v>2189</v>
      </c>
      <c r="D714" s="122" t="s">
        <v>2163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2004</v>
      </c>
      <c r="B715" s="122">
        <v>1</v>
      </c>
      <c r="C715" s="122" t="s">
        <v>2189</v>
      </c>
      <c r="D715" s="122" t="s">
        <v>2180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2004</v>
      </c>
      <c r="B716" s="122">
        <v>1</v>
      </c>
      <c r="C716" s="122" t="s">
        <v>2189</v>
      </c>
      <c r="D716" s="122" t="s">
        <v>2164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2004</v>
      </c>
      <c r="B717" s="122">
        <v>1</v>
      </c>
      <c r="C717" s="122" t="s">
        <v>2189</v>
      </c>
      <c r="D717" s="122" t="s">
        <v>2165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2004</v>
      </c>
      <c r="B718" s="122">
        <v>1</v>
      </c>
      <c r="C718" s="122" t="s">
        <v>2189</v>
      </c>
      <c r="D718" s="122" t="s">
        <v>2166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2004</v>
      </c>
      <c r="B719" s="122">
        <v>1</v>
      </c>
      <c r="C719" s="122" t="s">
        <v>2189</v>
      </c>
      <c r="D719" s="122" t="s">
        <v>2167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2004</v>
      </c>
      <c r="B720" s="122">
        <v>1</v>
      </c>
      <c r="C720" s="122" t="s">
        <v>2189</v>
      </c>
      <c r="D720" s="122" t="s">
        <v>2168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2009</v>
      </c>
      <c r="B721" s="122">
        <v>1</v>
      </c>
      <c r="C721" s="122" t="s">
        <v>2190</v>
      </c>
      <c r="D721" s="122" t="s">
        <v>2120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2009</v>
      </c>
      <c r="B722" s="122">
        <v>1</v>
      </c>
      <c r="C722" s="122" t="s">
        <v>2190</v>
      </c>
      <c r="D722" s="122" t="s">
        <v>2121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2009</v>
      </c>
      <c r="B723" s="122">
        <v>1</v>
      </c>
      <c r="C723" s="122" t="s">
        <v>2190</v>
      </c>
      <c r="D723" s="122" t="s">
        <v>2122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2009</v>
      </c>
      <c r="B724" s="122">
        <v>1</v>
      </c>
      <c r="C724" s="122" t="s">
        <v>2190</v>
      </c>
      <c r="D724" s="122" t="s">
        <v>2123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2009</v>
      </c>
      <c r="B725" s="122">
        <v>1</v>
      </c>
      <c r="C725" s="122" t="s">
        <v>2190</v>
      </c>
      <c r="D725" s="122" t="s">
        <v>2124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2009</v>
      </c>
      <c r="B726" s="122">
        <v>1</v>
      </c>
      <c r="C726" s="122" t="s">
        <v>2190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2009</v>
      </c>
      <c r="B727" s="122">
        <v>1</v>
      </c>
      <c r="C727" s="122" t="s">
        <v>2190</v>
      </c>
      <c r="D727" s="122" t="s">
        <v>2125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2009</v>
      </c>
      <c r="B728" s="122">
        <v>1</v>
      </c>
      <c r="C728" s="122" t="s">
        <v>2190</v>
      </c>
      <c r="D728" s="122" t="s">
        <v>2126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2009</v>
      </c>
      <c r="B729" s="122">
        <v>1</v>
      </c>
      <c r="C729" s="122" t="s">
        <v>2190</v>
      </c>
      <c r="D729" s="122" t="s">
        <v>2127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2009</v>
      </c>
      <c r="B730" s="122">
        <v>1</v>
      </c>
      <c r="C730" s="122" t="s">
        <v>2190</v>
      </c>
      <c r="D730" s="122" t="s">
        <v>2128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2009</v>
      </c>
      <c r="B731" s="122">
        <v>1</v>
      </c>
      <c r="C731" s="122" t="s">
        <v>2190</v>
      </c>
      <c r="D731" s="122" t="s">
        <v>2129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2009</v>
      </c>
      <c r="B732" s="122">
        <v>1</v>
      </c>
      <c r="C732" s="122" t="s">
        <v>2190</v>
      </c>
      <c r="D732" s="122" t="s">
        <v>2130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2009</v>
      </c>
      <c r="B733" s="122">
        <v>1</v>
      </c>
      <c r="C733" s="122" t="s">
        <v>2190</v>
      </c>
      <c r="D733" s="122" t="s">
        <v>2131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2009</v>
      </c>
      <c r="B734" s="122">
        <v>1</v>
      </c>
      <c r="C734" s="122" t="s">
        <v>2190</v>
      </c>
      <c r="D734" s="122" t="s">
        <v>2132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2009</v>
      </c>
      <c r="B735" s="122">
        <v>1</v>
      </c>
      <c r="C735" s="122" t="s">
        <v>2190</v>
      </c>
      <c r="D735" s="122" t="s">
        <v>2133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2009</v>
      </c>
      <c r="B736" s="122">
        <v>1</v>
      </c>
      <c r="C736" s="122" t="s">
        <v>2190</v>
      </c>
      <c r="D736" s="122" t="s">
        <v>2134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2009</v>
      </c>
      <c r="B737" s="122">
        <v>1</v>
      </c>
      <c r="C737" s="122" t="s">
        <v>2190</v>
      </c>
      <c r="D737" s="122" t="s">
        <v>2135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2009</v>
      </c>
      <c r="B738" s="122">
        <v>1</v>
      </c>
      <c r="C738" s="122" t="s">
        <v>2190</v>
      </c>
      <c r="D738" s="122" t="s">
        <v>2136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2009</v>
      </c>
      <c r="B739" s="122">
        <v>1</v>
      </c>
      <c r="C739" s="122" t="s">
        <v>2190</v>
      </c>
      <c r="D739" s="122" t="s">
        <v>2137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2009</v>
      </c>
      <c r="B740" s="122">
        <v>1</v>
      </c>
      <c r="C740" s="122" t="s">
        <v>2190</v>
      </c>
      <c r="D740" s="122" t="s">
        <v>2138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2009</v>
      </c>
      <c r="B741" s="122">
        <v>1</v>
      </c>
      <c r="C741" s="122" t="s">
        <v>2190</v>
      </c>
      <c r="D741" s="122" t="s">
        <v>2139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2009</v>
      </c>
      <c r="B742" s="122">
        <v>1</v>
      </c>
      <c r="C742" s="122" t="s">
        <v>2190</v>
      </c>
      <c r="D742" s="122" t="s">
        <v>2140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2009</v>
      </c>
      <c r="B743" s="122">
        <v>1</v>
      </c>
      <c r="C743" s="122" t="s">
        <v>2190</v>
      </c>
      <c r="D743" s="122" t="s">
        <v>2141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2009</v>
      </c>
      <c r="B744" s="122">
        <v>1</v>
      </c>
      <c r="C744" s="122" t="s">
        <v>2190</v>
      </c>
      <c r="D744" s="122" t="s">
        <v>2142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2009</v>
      </c>
      <c r="B745" s="122">
        <v>1</v>
      </c>
      <c r="C745" s="122" t="s">
        <v>2190</v>
      </c>
      <c r="D745" s="122" t="s">
        <v>2143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2009</v>
      </c>
      <c r="B746" s="122">
        <v>1</v>
      </c>
      <c r="C746" s="122" t="s">
        <v>2190</v>
      </c>
      <c r="D746" s="122" t="s">
        <v>2144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2009</v>
      </c>
      <c r="B747" s="122">
        <v>1</v>
      </c>
      <c r="C747" s="122" t="s">
        <v>2190</v>
      </c>
      <c r="D747" s="122" t="s">
        <v>2145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2009</v>
      </c>
      <c r="B748" s="122">
        <v>1</v>
      </c>
      <c r="C748" s="122" t="s">
        <v>2190</v>
      </c>
      <c r="D748" s="122" t="s">
        <v>2146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2009</v>
      </c>
      <c r="B749" s="122">
        <v>1</v>
      </c>
      <c r="C749" s="122" t="s">
        <v>2190</v>
      </c>
      <c r="D749" s="122" t="s">
        <v>2147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2009</v>
      </c>
      <c r="B750" s="122">
        <v>1</v>
      </c>
      <c r="C750" s="122" t="s">
        <v>2190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2009</v>
      </c>
      <c r="B751" s="122">
        <v>1</v>
      </c>
      <c r="C751" s="122" t="s">
        <v>2190</v>
      </c>
      <c r="D751" s="122" t="s">
        <v>2148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2009</v>
      </c>
      <c r="B752" s="122">
        <v>1</v>
      </c>
      <c r="C752" s="122" t="s">
        <v>2190</v>
      </c>
      <c r="D752" s="122" t="s">
        <v>2149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2009</v>
      </c>
      <c r="B753" s="122">
        <v>1</v>
      </c>
      <c r="C753" s="122" t="s">
        <v>2190</v>
      </c>
      <c r="D753" s="122" t="s">
        <v>2150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2009</v>
      </c>
      <c r="B754" s="122">
        <v>1</v>
      </c>
      <c r="C754" s="122" t="s">
        <v>2190</v>
      </c>
      <c r="D754" s="122" t="s">
        <v>2151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2009</v>
      </c>
      <c r="B755" s="122">
        <v>1</v>
      </c>
      <c r="C755" s="122" t="s">
        <v>2190</v>
      </c>
      <c r="D755" s="122" t="s">
        <v>2152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2009</v>
      </c>
      <c r="B756" s="122">
        <v>1</v>
      </c>
      <c r="C756" s="122" t="s">
        <v>2190</v>
      </c>
      <c r="D756" s="122" t="s">
        <v>2153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2009</v>
      </c>
      <c r="B757" s="122">
        <v>1</v>
      </c>
      <c r="C757" s="122" t="s">
        <v>2190</v>
      </c>
      <c r="D757" s="122" t="s">
        <v>2154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2009</v>
      </c>
      <c r="B758" s="122">
        <v>1</v>
      </c>
      <c r="C758" s="122" t="s">
        <v>2190</v>
      </c>
      <c r="D758" s="122" t="s">
        <v>2155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2009</v>
      </c>
      <c r="B759" s="122">
        <v>1</v>
      </c>
      <c r="C759" s="122" t="s">
        <v>2190</v>
      </c>
      <c r="D759" s="122" t="s">
        <v>2156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2009</v>
      </c>
      <c r="B760" s="122">
        <v>1</v>
      </c>
      <c r="C760" s="122" t="s">
        <v>2190</v>
      </c>
      <c r="D760" s="122" t="s">
        <v>2157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2009</v>
      </c>
      <c r="B761" s="122">
        <v>1</v>
      </c>
      <c r="C761" s="122" t="s">
        <v>2190</v>
      </c>
      <c r="D761" s="122" t="s">
        <v>2158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2009</v>
      </c>
      <c r="B762" s="122">
        <v>1</v>
      </c>
      <c r="C762" s="122" t="s">
        <v>2190</v>
      </c>
      <c r="D762" s="122" t="s">
        <v>2159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2009</v>
      </c>
      <c r="B763" s="122">
        <v>1</v>
      </c>
      <c r="C763" s="122" t="s">
        <v>2190</v>
      </c>
      <c r="D763" s="122" t="s">
        <v>2160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2009</v>
      </c>
      <c r="B764" s="122">
        <v>1</v>
      </c>
      <c r="C764" s="122" t="s">
        <v>2190</v>
      </c>
      <c r="D764" s="122" t="s">
        <v>2161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2009</v>
      </c>
      <c r="B765" s="122">
        <v>1</v>
      </c>
      <c r="C765" s="122" t="s">
        <v>2190</v>
      </c>
      <c r="D765" s="122" t="s">
        <v>2162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2009</v>
      </c>
      <c r="B766" s="122">
        <v>1</v>
      </c>
      <c r="C766" s="122" t="s">
        <v>2190</v>
      </c>
      <c r="D766" s="122" t="s">
        <v>2163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2009</v>
      </c>
      <c r="B767" s="122">
        <v>1</v>
      </c>
      <c r="C767" s="122" t="s">
        <v>2190</v>
      </c>
      <c r="D767" s="122" t="s">
        <v>2164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2009</v>
      </c>
      <c r="B768" s="122">
        <v>1</v>
      </c>
      <c r="C768" s="122" t="s">
        <v>2190</v>
      </c>
      <c r="D768" s="122" t="s">
        <v>2165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2009</v>
      </c>
      <c r="B769" s="122">
        <v>1</v>
      </c>
      <c r="C769" s="122" t="s">
        <v>2190</v>
      </c>
      <c r="D769" s="122" t="s">
        <v>2166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2009</v>
      </c>
      <c r="B770" s="122">
        <v>1</v>
      </c>
      <c r="C770" s="122" t="s">
        <v>2190</v>
      </c>
      <c r="D770" s="122" t="s">
        <v>2167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2009</v>
      </c>
      <c r="B771" s="122">
        <v>1</v>
      </c>
      <c r="C771" s="122" t="s">
        <v>2190</v>
      </c>
      <c r="D771" s="122" t="s">
        <v>2168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2005</v>
      </c>
      <c r="B772" s="122">
        <v>1</v>
      </c>
      <c r="C772" s="122" t="s">
        <v>2191</v>
      </c>
      <c r="D772" s="122" t="s">
        <v>2120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2005</v>
      </c>
      <c r="B773" s="122">
        <v>1</v>
      </c>
      <c r="C773" s="122" t="s">
        <v>2191</v>
      </c>
      <c r="D773" s="122" t="s">
        <v>2121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2005</v>
      </c>
      <c r="B774" s="122">
        <v>1</v>
      </c>
      <c r="C774" s="122" t="s">
        <v>2191</v>
      </c>
      <c r="D774" s="122" t="s">
        <v>2122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2005</v>
      </c>
      <c r="B775" s="122">
        <v>1</v>
      </c>
      <c r="C775" s="122" t="s">
        <v>2191</v>
      </c>
      <c r="D775" s="122" t="s">
        <v>2175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2005</v>
      </c>
      <c r="B776" s="122">
        <v>1</v>
      </c>
      <c r="C776" s="122" t="s">
        <v>2191</v>
      </c>
      <c r="D776" s="122" t="s">
        <v>2123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2005</v>
      </c>
      <c r="B777" s="122">
        <v>1</v>
      </c>
      <c r="C777" s="122" t="s">
        <v>2191</v>
      </c>
      <c r="D777" s="122" t="s">
        <v>2124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2005</v>
      </c>
      <c r="B778" s="122">
        <v>1</v>
      </c>
      <c r="C778" s="122" t="s">
        <v>2191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2005</v>
      </c>
      <c r="B779" s="122">
        <v>1</v>
      </c>
      <c r="C779" s="122" t="s">
        <v>2191</v>
      </c>
      <c r="D779" s="122" t="s">
        <v>2125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2005</v>
      </c>
      <c r="B780" s="122">
        <v>1</v>
      </c>
      <c r="C780" s="122" t="s">
        <v>2191</v>
      </c>
      <c r="D780" s="122" t="s">
        <v>2126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2005</v>
      </c>
      <c r="B781" s="122">
        <v>1</v>
      </c>
      <c r="C781" s="122" t="s">
        <v>2191</v>
      </c>
      <c r="D781" s="122" t="s">
        <v>2127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2005</v>
      </c>
      <c r="B782" s="122">
        <v>1</v>
      </c>
      <c r="C782" s="122" t="s">
        <v>2191</v>
      </c>
      <c r="D782" s="122" t="s">
        <v>2128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2005</v>
      </c>
      <c r="B783" s="122">
        <v>1</v>
      </c>
      <c r="C783" s="122" t="s">
        <v>2191</v>
      </c>
      <c r="D783" s="122" t="s">
        <v>2129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2005</v>
      </c>
      <c r="B784" s="122">
        <v>1</v>
      </c>
      <c r="C784" s="122" t="s">
        <v>2191</v>
      </c>
      <c r="D784" s="122" t="s">
        <v>2176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2005</v>
      </c>
      <c r="B785" s="122">
        <v>1</v>
      </c>
      <c r="C785" s="122" t="s">
        <v>2191</v>
      </c>
      <c r="D785" s="122" t="s">
        <v>2130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2005</v>
      </c>
      <c r="B786" s="122">
        <v>1</v>
      </c>
      <c r="C786" s="122" t="s">
        <v>2191</v>
      </c>
      <c r="D786" s="122" t="s">
        <v>2131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2005</v>
      </c>
      <c r="B787" s="122">
        <v>1</v>
      </c>
      <c r="C787" s="122" t="s">
        <v>2191</v>
      </c>
      <c r="D787" s="122" t="s">
        <v>2132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2005</v>
      </c>
      <c r="B788" s="122">
        <v>1</v>
      </c>
      <c r="C788" s="122" t="s">
        <v>2191</v>
      </c>
      <c r="D788" s="122" t="s">
        <v>2133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2005</v>
      </c>
      <c r="B789" s="122">
        <v>1</v>
      </c>
      <c r="C789" s="122" t="s">
        <v>2191</v>
      </c>
      <c r="D789" s="122" t="s">
        <v>2134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2005</v>
      </c>
      <c r="B790" s="122">
        <v>1</v>
      </c>
      <c r="C790" s="122" t="s">
        <v>2191</v>
      </c>
      <c r="D790" s="122" t="s">
        <v>2135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2005</v>
      </c>
      <c r="B791" s="122">
        <v>1</v>
      </c>
      <c r="C791" s="122" t="s">
        <v>2191</v>
      </c>
      <c r="D791" s="122" t="s">
        <v>2136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2005</v>
      </c>
      <c r="B792" s="122">
        <v>1</v>
      </c>
      <c r="C792" s="122" t="s">
        <v>2191</v>
      </c>
      <c r="D792" s="122" t="s">
        <v>2137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2005</v>
      </c>
      <c r="B793" s="122">
        <v>1</v>
      </c>
      <c r="C793" s="122" t="s">
        <v>2191</v>
      </c>
      <c r="D793" s="122" t="s">
        <v>2138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2005</v>
      </c>
      <c r="B794" s="122">
        <v>1</v>
      </c>
      <c r="C794" s="122" t="s">
        <v>2191</v>
      </c>
      <c r="D794" s="122" t="s">
        <v>2139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2005</v>
      </c>
      <c r="B795" s="122">
        <v>1</v>
      </c>
      <c r="C795" s="122" t="s">
        <v>2191</v>
      </c>
      <c r="D795" s="122" t="s">
        <v>2140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2005</v>
      </c>
      <c r="B796" s="122">
        <v>1</v>
      </c>
      <c r="C796" s="122" t="s">
        <v>2191</v>
      </c>
      <c r="D796" s="122" t="s">
        <v>2141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2005</v>
      </c>
      <c r="B797" s="122">
        <v>1</v>
      </c>
      <c r="C797" s="122" t="s">
        <v>2191</v>
      </c>
      <c r="D797" s="122" t="s">
        <v>2142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2005</v>
      </c>
      <c r="B798" s="122">
        <v>1</v>
      </c>
      <c r="C798" s="122" t="s">
        <v>2191</v>
      </c>
      <c r="D798" s="122" t="s">
        <v>2143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2005</v>
      </c>
      <c r="B799" s="122">
        <v>1</v>
      </c>
      <c r="C799" s="122" t="s">
        <v>2191</v>
      </c>
      <c r="D799" s="122" t="s">
        <v>2177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2005</v>
      </c>
      <c r="B800" s="122">
        <v>1</v>
      </c>
      <c r="C800" s="122" t="s">
        <v>2191</v>
      </c>
      <c r="D800" s="122" t="s">
        <v>2144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2005</v>
      </c>
      <c r="B801" s="122">
        <v>1</v>
      </c>
      <c r="C801" s="122" t="s">
        <v>2191</v>
      </c>
      <c r="D801" s="122" t="s">
        <v>2145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2005</v>
      </c>
      <c r="B802" s="122">
        <v>1</v>
      </c>
      <c r="C802" s="122" t="s">
        <v>2191</v>
      </c>
      <c r="D802" s="122" t="s">
        <v>2146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2005</v>
      </c>
      <c r="B803" s="122">
        <v>1</v>
      </c>
      <c r="C803" s="122" t="s">
        <v>2191</v>
      </c>
      <c r="D803" s="122" t="s">
        <v>2147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2005</v>
      </c>
      <c r="B804" s="122">
        <v>1</v>
      </c>
      <c r="C804" s="122" t="s">
        <v>2191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2005</v>
      </c>
      <c r="B805" s="122">
        <v>1</v>
      </c>
      <c r="C805" s="122" t="s">
        <v>2191</v>
      </c>
      <c r="D805" s="122" t="s">
        <v>2148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2005</v>
      </c>
      <c r="B806" s="122">
        <v>1</v>
      </c>
      <c r="C806" s="122" t="s">
        <v>2191</v>
      </c>
      <c r="D806" s="122" t="s">
        <v>2149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2005</v>
      </c>
      <c r="B807" s="122">
        <v>1</v>
      </c>
      <c r="C807" s="122" t="s">
        <v>2191</v>
      </c>
      <c r="D807" s="122" t="s">
        <v>2150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2005</v>
      </c>
      <c r="B808" s="122">
        <v>1</v>
      </c>
      <c r="C808" s="122" t="s">
        <v>2191</v>
      </c>
      <c r="D808" s="122" t="s">
        <v>2151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2005</v>
      </c>
      <c r="B809" s="122">
        <v>1</v>
      </c>
      <c r="C809" s="122" t="s">
        <v>2191</v>
      </c>
      <c r="D809" s="122" t="s">
        <v>2152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2005</v>
      </c>
      <c r="B810" s="122">
        <v>1</v>
      </c>
      <c r="C810" s="122" t="s">
        <v>2191</v>
      </c>
      <c r="D810" s="122" t="s">
        <v>2153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2005</v>
      </c>
      <c r="B811" s="122">
        <v>1</v>
      </c>
      <c r="C811" s="122" t="s">
        <v>2191</v>
      </c>
      <c r="D811" s="122" t="s">
        <v>2154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2005</v>
      </c>
      <c r="B812" s="122">
        <v>1</v>
      </c>
      <c r="C812" s="122" t="s">
        <v>2191</v>
      </c>
      <c r="D812" s="122" t="s">
        <v>2155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2005</v>
      </c>
      <c r="B813" s="122">
        <v>1</v>
      </c>
      <c r="C813" s="122" t="s">
        <v>2191</v>
      </c>
      <c r="D813" s="122" t="s">
        <v>2156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2005</v>
      </c>
      <c r="B814" s="122">
        <v>1</v>
      </c>
      <c r="C814" s="122" t="s">
        <v>2191</v>
      </c>
      <c r="D814" s="122" t="s">
        <v>2178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2005</v>
      </c>
      <c r="B815" s="122">
        <v>1</v>
      </c>
      <c r="C815" s="122" t="s">
        <v>2191</v>
      </c>
      <c r="D815" s="122" t="s">
        <v>2157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2005</v>
      </c>
      <c r="B816" s="122">
        <v>1</v>
      </c>
      <c r="C816" s="122" t="s">
        <v>2191</v>
      </c>
      <c r="D816" s="122" t="s">
        <v>2158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2005</v>
      </c>
      <c r="B817" s="122">
        <v>1</v>
      </c>
      <c r="C817" s="122" t="s">
        <v>2191</v>
      </c>
      <c r="D817" s="122" t="s">
        <v>2159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2005</v>
      </c>
      <c r="B818" s="122">
        <v>1</v>
      </c>
      <c r="C818" s="122" t="s">
        <v>2191</v>
      </c>
      <c r="D818" s="122" t="s">
        <v>2160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2005</v>
      </c>
      <c r="B819" s="122">
        <v>1</v>
      </c>
      <c r="C819" s="122" t="s">
        <v>2191</v>
      </c>
      <c r="D819" s="122" t="s">
        <v>2161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2005</v>
      </c>
      <c r="B820" s="122">
        <v>1</v>
      </c>
      <c r="C820" s="122" t="s">
        <v>2191</v>
      </c>
      <c r="D820" s="122" t="s">
        <v>2179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2005</v>
      </c>
      <c r="B821" s="122">
        <v>1</v>
      </c>
      <c r="C821" s="122" t="s">
        <v>2191</v>
      </c>
      <c r="D821" s="122" t="s">
        <v>2162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2005</v>
      </c>
      <c r="B822" s="122">
        <v>1</v>
      </c>
      <c r="C822" s="122" t="s">
        <v>2191</v>
      </c>
      <c r="D822" s="122" t="s">
        <v>2163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2005</v>
      </c>
      <c r="B823" s="122">
        <v>1</v>
      </c>
      <c r="C823" s="122" t="s">
        <v>2191</v>
      </c>
      <c r="D823" s="122" t="s">
        <v>2180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2005</v>
      </c>
      <c r="B824" s="122">
        <v>1</v>
      </c>
      <c r="C824" s="122" t="s">
        <v>2191</v>
      </c>
      <c r="D824" s="122" t="s">
        <v>2164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2005</v>
      </c>
      <c r="B825" s="122">
        <v>1</v>
      </c>
      <c r="C825" s="122" t="s">
        <v>2191</v>
      </c>
      <c r="D825" s="122" t="s">
        <v>2165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2005</v>
      </c>
      <c r="B826" s="122">
        <v>1</v>
      </c>
      <c r="C826" s="122" t="s">
        <v>2191</v>
      </c>
      <c r="D826" s="122" t="s">
        <v>2166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2005</v>
      </c>
      <c r="B827" s="122">
        <v>1</v>
      </c>
      <c r="C827" s="122" t="s">
        <v>2191</v>
      </c>
      <c r="D827" s="122" t="s">
        <v>2167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2005</v>
      </c>
      <c r="B828" s="122">
        <v>1</v>
      </c>
      <c r="C828" s="122" t="s">
        <v>2191</v>
      </c>
      <c r="D828" s="122" t="s">
        <v>2168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2026</v>
      </c>
      <c r="B829" s="122">
        <v>1</v>
      </c>
      <c r="C829" s="122" t="s">
        <v>2192</v>
      </c>
      <c r="D829" s="122" t="s">
        <v>2120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2026</v>
      </c>
      <c r="B830" s="122">
        <v>1</v>
      </c>
      <c r="C830" s="122" t="s">
        <v>2192</v>
      </c>
      <c r="D830" s="122" t="s">
        <v>2121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2026</v>
      </c>
      <c r="B831" s="122">
        <v>1</v>
      </c>
      <c r="C831" s="122" t="s">
        <v>2192</v>
      </c>
      <c r="D831" s="122" t="s">
        <v>2122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2026</v>
      </c>
      <c r="B832" s="122">
        <v>1</v>
      </c>
      <c r="C832" s="122" t="s">
        <v>2192</v>
      </c>
      <c r="D832" s="122" t="s">
        <v>2175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2026</v>
      </c>
      <c r="B833" s="122">
        <v>1</v>
      </c>
      <c r="C833" s="122" t="s">
        <v>2192</v>
      </c>
      <c r="D833" s="122" t="s">
        <v>2123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2026</v>
      </c>
      <c r="B834" s="122">
        <v>1</v>
      </c>
      <c r="C834" s="122" t="s">
        <v>2192</v>
      </c>
      <c r="D834" s="122" t="s">
        <v>2124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2026</v>
      </c>
      <c r="B835" s="122">
        <v>1</v>
      </c>
      <c r="C835" s="122" t="s">
        <v>2192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2026</v>
      </c>
      <c r="B836" s="122">
        <v>1</v>
      </c>
      <c r="C836" s="122" t="s">
        <v>2192</v>
      </c>
      <c r="D836" s="122" t="s">
        <v>2125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2026</v>
      </c>
      <c r="B837" s="122">
        <v>1</v>
      </c>
      <c r="C837" s="122" t="s">
        <v>2192</v>
      </c>
      <c r="D837" s="122" t="s">
        <v>2126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2026</v>
      </c>
      <c r="B838" s="122">
        <v>1</v>
      </c>
      <c r="C838" s="122" t="s">
        <v>2192</v>
      </c>
      <c r="D838" s="122" t="s">
        <v>2127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2026</v>
      </c>
      <c r="B839" s="122">
        <v>1</v>
      </c>
      <c r="C839" s="122" t="s">
        <v>2192</v>
      </c>
      <c r="D839" s="122" t="s">
        <v>2128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2026</v>
      </c>
      <c r="B840" s="122">
        <v>1</v>
      </c>
      <c r="C840" s="122" t="s">
        <v>2192</v>
      </c>
      <c r="D840" s="122" t="s">
        <v>2129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2026</v>
      </c>
      <c r="B841" s="122">
        <v>1</v>
      </c>
      <c r="C841" s="122" t="s">
        <v>2192</v>
      </c>
      <c r="D841" s="122" t="s">
        <v>2176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2026</v>
      </c>
      <c r="B842" s="122">
        <v>1</v>
      </c>
      <c r="C842" s="122" t="s">
        <v>2192</v>
      </c>
      <c r="D842" s="122" t="s">
        <v>2130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2026</v>
      </c>
      <c r="B843" s="122">
        <v>1</v>
      </c>
      <c r="C843" s="122" t="s">
        <v>2192</v>
      </c>
      <c r="D843" s="122" t="s">
        <v>2131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2026</v>
      </c>
      <c r="B844" s="122">
        <v>1</v>
      </c>
      <c r="C844" s="122" t="s">
        <v>2192</v>
      </c>
      <c r="D844" s="122" t="s">
        <v>2132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2026</v>
      </c>
      <c r="B845" s="122">
        <v>1</v>
      </c>
      <c r="C845" s="122" t="s">
        <v>2192</v>
      </c>
      <c r="D845" s="122" t="s">
        <v>2133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2026</v>
      </c>
      <c r="B846" s="122">
        <v>1</v>
      </c>
      <c r="C846" s="122" t="s">
        <v>2192</v>
      </c>
      <c r="D846" s="122" t="s">
        <v>2134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2026</v>
      </c>
      <c r="B847" s="122">
        <v>1</v>
      </c>
      <c r="C847" s="122" t="s">
        <v>2192</v>
      </c>
      <c r="D847" s="122" t="s">
        <v>2135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2026</v>
      </c>
      <c r="B848" s="122">
        <v>1</v>
      </c>
      <c r="C848" s="122" t="s">
        <v>2192</v>
      </c>
      <c r="D848" s="122" t="s">
        <v>2136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2026</v>
      </c>
      <c r="B849" s="122">
        <v>1</v>
      </c>
      <c r="C849" s="122" t="s">
        <v>2192</v>
      </c>
      <c r="D849" s="122" t="s">
        <v>2137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2026</v>
      </c>
      <c r="B850" s="122">
        <v>1</v>
      </c>
      <c r="C850" s="122" t="s">
        <v>2192</v>
      </c>
      <c r="D850" s="122" t="s">
        <v>2138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2026</v>
      </c>
      <c r="B851" s="122">
        <v>1</v>
      </c>
      <c r="C851" s="122" t="s">
        <v>2192</v>
      </c>
      <c r="D851" s="122" t="s">
        <v>2139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2026</v>
      </c>
      <c r="B852" s="122">
        <v>1</v>
      </c>
      <c r="C852" s="122" t="s">
        <v>2192</v>
      </c>
      <c r="D852" s="122" t="s">
        <v>2140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2026</v>
      </c>
      <c r="B853" s="122">
        <v>1</v>
      </c>
      <c r="C853" s="122" t="s">
        <v>2192</v>
      </c>
      <c r="D853" s="122" t="s">
        <v>2141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2026</v>
      </c>
      <c r="B854" s="122">
        <v>1</v>
      </c>
      <c r="C854" s="122" t="s">
        <v>2192</v>
      </c>
      <c r="D854" s="122" t="s">
        <v>2142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2026</v>
      </c>
      <c r="B855" s="122">
        <v>1</v>
      </c>
      <c r="C855" s="122" t="s">
        <v>2192</v>
      </c>
      <c r="D855" s="122" t="s">
        <v>2143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2026</v>
      </c>
      <c r="B856" s="122">
        <v>1</v>
      </c>
      <c r="C856" s="122" t="s">
        <v>2192</v>
      </c>
      <c r="D856" s="122" t="s">
        <v>2177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2026</v>
      </c>
      <c r="B857" s="122">
        <v>1</v>
      </c>
      <c r="C857" s="122" t="s">
        <v>2192</v>
      </c>
      <c r="D857" s="122" t="s">
        <v>2144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2026</v>
      </c>
      <c r="B858" s="122">
        <v>1</v>
      </c>
      <c r="C858" s="122" t="s">
        <v>2192</v>
      </c>
      <c r="D858" s="122" t="s">
        <v>2145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2026</v>
      </c>
      <c r="B859" s="122">
        <v>1</v>
      </c>
      <c r="C859" s="122" t="s">
        <v>2192</v>
      </c>
      <c r="D859" s="122" t="s">
        <v>2146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2026</v>
      </c>
      <c r="B860" s="122">
        <v>1</v>
      </c>
      <c r="C860" s="122" t="s">
        <v>2192</v>
      </c>
      <c r="D860" s="122" t="s">
        <v>2147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2026</v>
      </c>
      <c r="B861" s="122">
        <v>1</v>
      </c>
      <c r="C861" s="122" t="s">
        <v>2192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2026</v>
      </c>
      <c r="B862" s="122">
        <v>1</v>
      </c>
      <c r="C862" s="122" t="s">
        <v>2192</v>
      </c>
      <c r="D862" s="122" t="s">
        <v>2148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2026</v>
      </c>
      <c r="B863" s="122">
        <v>1</v>
      </c>
      <c r="C863" s="122" t="s">
        <v>2192</v>
      </c>
      <c r="D863" s="122" t="s">
        <v>2149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2026</v>
      </c>
      <c r="B864" s="122">
        <v>1</v>
      </c>
      <c r="C864" s="122" t="s">
        <v>2192</v>
      </c>
      <c r="D864" s="122" t="s">
        <v>2150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2026</v>
      </c>
      <c r="B865" s="122">
        <v>1</v>
      </c>
      <c r="C865" s="122" t="s">
        <v>2192</v>
      </c>
      <c r="D865" s="122" t="s">
        <v>2151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2026</v>
      </c>
      <c r="B866" s="122">
        <v>1</v>
      </c>
      <c r="C866" s="122" t="s">
        <v>2192</v>
      </c>
      <c r="D866" s="122" t="s">
        <v>2152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2026</v>
      </c>
      <c r="B867" s="122">
        <v>1</v>
      </c>
      <c r="C867" s="122" t="s">
        <v>2192</v>
      </c>
      <c r="D867" s="122" t="s">
        <v>2153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2026</v>
      </c>
      <c r="B868" s="122">
        <v>1</v>
      </c>
      <c r="C868" s="122" t="s">
        <v>2192</v>
      </c>
      <c r="D868" s="122" t="s">
        <v>2154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2026</v>
      </c>
      <c r="B869" s="122">
        <v>1</v>
      </c>
      <c r="C869" s="122" t="s">
        <v>2192</v>
      </c>
      <c r="D869" s="122" t="s">
        <v>2155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2026</v>
      </c>
      <c r="B870" s="122">
        <v>1</v>
      </c>
      <c r="C870" s="122" t="s">
        <v>2192</v>
      </c>
      <c r="D870" s="122" t="s">
        <v>2156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2026</v>
      </c>
      <c r="B871" s="122">
        <v>1</v>
      </c>
      <c r="C871" s="122" t="s">
        <v>2192</v>
      </c>
      <c r="D871" s="122" t="s">
        <v>2178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2026</v>
      </c>
      <c r="B872" s="122">
        <v>1</v>
      </c>
      <c r="C872" s="122" t="s">
        <v>2192</v>
      </c>
      <c r="D872" s="122" t="s">
        <v>2157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2026</v>
      </c>
      <c r="B873" s="122">
        <v>1</v>
      </c>
      <c r="C873" s="122" t="s">
        <v>2192</v>
      </c>
      <c r="D873" s="122" t="s">
        <v>2158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2026</v>
      </c>
      <c r="B874" s="122">
        <v>1</v>
      </c>
      <c r="C874" s="122" t="s">
        <v>2192</v>
      </c>
      <c r="D874" s="122" t="s">
        <v>2159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2026</v>
      </c>
      <c r="B875" s="122">
        <v>1</v>
      </c>
      <c r="C875" s="122" t="s">
        <v>2192</v>
      </c>
      <c r="D875" s="122" t="s">
        <v>2160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2026</v>
      </c>
      <c r="B876" s="122">
        <v>1</v>
      </c>
      <c r="C876" s="122" t="s">
        <v>2192</v>
      </c>
      <c r="D876" s="122" t="s">
        <v>2161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2026</v>
      </c>
      <c r="B877" s="122">
        <v>1</v>
      </c>
      <c r="C877" s="122" t="s">
        <v>2192</v>
      </c>
      <c r="D877" s="122" t="s">
        <v>2179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2026</v>
      </c>
      <c r="B878" s="122">
        <v>1</v>
      </c>
      <c r="C878" s="122" t="s">
        <v>2192</v>
      </c>
      <c r="D878" s="122" t="s">
        <v>2162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2026</v>
      </c>
      <c r="B879" s="122">
        <v>1</v>
      </c>
      <c r="C879" s="122" t="s">
        <v>2192</v>
      </c>
      <c r="D879" s="122" t="s">
        <v>2163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2026</v>
      </c>
      <c r="B880" s="122">
        <v>1</v>
      </c>
      <c r="C880" s="122" t="s">
        <v>2192</v>
      </c>
      <c r="D880" s="122" t="s">
        <v>2180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2026</v>
      </c>
      <c r="B881" s="122">
        <v>1</v>
      </c>
      <c r="C881" s="122" t="s">
        <v>2192</v>
      </c>
      <c r="D881" s="122" t="s">
        <v>2164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2026</v>
      </c>
      <c r="B882" s="122">
        <v>1</v>
      </c>
      <c r="C882" s="122" t="s">
        <v>2192</v>
      </c>
      <c r="D882" s="122" t="s">
        <v>2165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2026</v>
      </c>
      <c r="B883" s="122">
        <v>1</v>
      </c>
      <c r="C883" s="122" t="s">
        <v>2192</v>
      </c>
      <c r="D883" s="122" t="s">
        <v>2166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2026</v>
      </c>
      <c r="B884" s="122">
        <v>1</v>
      </c>
      <c r="C884" s="122" t="s">
        <v>2192</v>
      </c>
      <c r="D884" s="122" t="s">
        <v>2167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2026</v>
      </c>
      <c r="B885" s="122">
        <v>1</v>
      </c>
      <c r="C885" s="122" t="s">
        <v>2192</v>
      </c>
      <c r="D885" s="122" t="s">
        <v>2168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2008</v>
      </c>
      <c r="B886" s="122">
        <v>1</v>
      </c>
      <c r="C886" s="122" t="s">
        <v>2193</v>
      </c>
      <c r="D886" s="122" t="s">
        <v>2120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2008</v>
      </c>
      <c r="B887" s="122">
        <v>1</v>
      </c>
      <c r="C887" s="122" t="s">
        <v>2193</v>
      </c>
      <c r="D887" s="122" t="s">
        <v>2121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2008</v>
      </c>
      <c r="B888" s="122">
        <v>1</v>
      </c>
      <c r="C888" s="122" t="s">
        <v>2193</v>
      </c>
      <c r="D888" s="122" t="s">
        <v>2122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2008</v>
      </c>
      <c r="B889" s="122">
        <v>1</v>
      </c>
      <c r="C889" s="122" t="s">
        <v>2193</v>
      </c>
      <c r="D889" s="122" t="s">
        <v>2175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2008</v>
      </c>
      <c r="B890" s="122">
        <v>1</v>
      </c>
      <c r="C890" s="122" t="s">
        <v>2193</v>
      </c>
      <c r="D890" s="122" t="s">
        <v>2123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2008</v>
      </c>
      <c r="B891" s="122">
        <v>1</v>
      </c>
      <c r="C891" s="122" t="s">
        <v>2193</v>
      </c>
      <c r="D891" s="122" t="s">
        <v>2124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2008</v>
      </c>
      <c r="B892" s="122">
        <v>1</v>
      </c>
      <c r="C892" s="122" t="s">
        <v>2193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2008</v>
      </c>
      <c r="B893" s="122">
        <v>1</v>
      </c>
      <c r="C893" s="122" t="s">
        <v>2193</v>
      </c>
      <c r="D893" s="122" t="s">
        <v>2125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2008</v>
      </c>
      <c r="B894" s="122">
        <v>1</v>
      </c>
      <c r="C894" s="122" t="s">
        <v>2193</v>
      </c>
      <c r="D894" s="122" t="s">
        <v>2126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2008</v>
      </c>
      <c r="B895" s="122">
        <v>1</v>
      </c>
      <c r="C895" s="122" t="s">
        <v>2193</v>
      </c>
      <c r="D895" s="122" t="s">
        <v>2127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2008</v>
      </c>
      <c r="B896" s="122">
        <v>1</v>
      </c>
      <c r="C896" s="122" t="s">
        <v>2193</v>
      </c>
      <c r="D896" s="122" t="s">
        <v>2128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2008</v>
      </c>
      <c r="B897" s="122">
        <v>1</v>
      </c>
      <c r="C897" s="122" t="s">
        <v>2193</v>
      </c>
      <c r="D897" s="122" t="s">
        <v>2129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2008</v>
      </c>
      <c r="B898" s="122">
        <v>1</v>
      </c>
      <c r="C898" s="122" t="s">
        <v>2193</v>
      </c>
      <c r="D898" s="122" t="s">
        <v>2176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2008</v>
      </c>
      <c r="B899" s="122">
        <v>1</v>
      </c>
      <c r="C899" s="122" t="s">
        <v>2193</v>
      </c>
      <c r="D899" s="122" t="s">
        <v>2130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2008</v>
      </c>
      <c r="B900" s="122">
        <v>1</v>
      </c>
      <c r="C900" s="122" t="s">
        <v>2193</v>
      </c>
      <c r="D900" s="122" t="s">
        <v>2131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2008</v>
      </c>
      <c r="B901" s="122">
        <v>1</v>
      </c>
      <c r="C901" s="122" t="s">
        <v>2193</v>
      </c>
      <c r="D901" s="122" t="s">
        <v>2132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2008</v>
      </c>
      <c r="B902" s="122">
        <v>1</v>
      </c>
      <c r="C902" s="122" t="s">
        <v>2193</v>
      </c>
      <c r="D902" s="122" t="s">
        <v>2133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2008</v>
      </c>
      <c r="B903" s="122">
        <v>1</v>
      </c>
      <c r="C903" s="122" t="s">
        <v>2193</v>
      </c>
      <c r="D903" s="122" t="s">
        <v>2134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2008</v>
      </c>
      <c r="B904" s="122">
        <v>1</v>
      </c>
      <c r="C904" s="122" t="s">
        <v>2193</v>
      </c>
      <c r="D904" s="122" t="s">
        <v>2135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2008</v>
      </c>
      <c r="B905" s="122">
        <v>1</v>
      </c>
      <c r="C905" s="122" t="s">
        <v>2193</v>
      </c>
      <c r="D905" s="122" t="s">
        <v>2136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2008</v>
      </c>
      <c r="B906" s="122">
        <v>1</v>
      </c>
      <c r="C906" s="122" t="s">
        <v>2193</v>
      </c>
      <c r="D906" s="122" t="s">
        <v>2137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2008</v>
      </c>
      <c r="B907" s="122">
        <v>1</v>
      </c>
      <c r="C907" s="122" t="s">
        <v>2193</v>
      </c>
      <c r="D907" s="122" t="s">
        <v>2138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2008</v>
      </c>
      <c r="B908" s="122">
        <v>1</v>
      </c>
      <c r="C908" s="122" t="s">
        <v>2193</v>
      </c>
      <c r="D908" s="122" t="s">
        <v>2139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2008</v>
      </c>
      <c r="B909" s="122">
        <v>1</v>
      </c>
      <c r="C909" s="122" t="s">
        <v>2193</v>
      </c>
      <c r="D909" s="122" t="s">
        <v>2140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2008</v>
      </c>
      <c r="B910" s="122">
        <v>1</v>
      </c>
      <c r="C910" s="122" t="s">
        <v>2193</v>
      </c>
      <c r="D910" s="122" t="s">
        <v>2141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2008</v>
      </c>
      <c r="B911" s="122">
        <v>1</v>
      </c>
      <c r="C911" s="122" t="s">
        <v>2193</v>
      </c>
      <c r="D911" s="122" t="s">
        <v>2142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2008</v>
      </c>
      <c r="B912" s="122">
        <v>1</v>
      </c>
      <c r="C912" s="122" t="s">
        <v>2193</v>
      </c>
      <c r="D912" s="122" t="s">
        <v>2143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2008</v>
      </c>
      <c r="B913" s="122">
        <v>1</v>
      </c>
      <c r="C913" s="122" t="s">
        <v>2193</v>
      </c>
      <c r="D913" s="122" t="s">
        <v>2177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2008</v>
      </c>
      <c r="B914" s="122">
        <v>1</v>
      </c>
      <c r="C914" s="122" t="s">
        <v>2193</v>
      </c>
      <c r="D914" s="122" t="s">
        <v>2144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2008</v>
      </c>
      <c r="B915" s="122">
        <v>1</v>
      </c>
      <c r="C915" s="122" t="s">
        <v>2193</v>
      </c>
      <c r="D915" s="122" t="s">
        <v>2145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2008</v>
      </c>
      <c r="B916" s="122">
        <v>1</v>
      </c>
      <c r="C916" s="122" t="s">
        <v>2193</v>
      </c>
      <c r="D916" s="122" t="s">
        <v>2146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2008</v>
      </c>
      <c r="B917" s="122">
        <v>1</v>
      </c>
      <c r="C917" s="122" t="s">
        <v>2193</v>
      </c>
      <c r="D917" s="122" t="s">
        <v>2147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2008</v>
      </c>
      <c r="B918" s="122">
        <v>1</v>
      </c>
      <c r="C918" s="122" t="s">
        <v>2193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2008</v>
      </c>
      <c r="B919" s="122">
        <v>1</v>
      </c>
      <c r="C919" s="122" t="s">
        <v>2193</v>
      </c>
      <c r="D919" s="122" t="s">
        <v>2148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2008</v>
      </c>
      <c r="B920" s="122">
        <v>1</v>
      </c>
      <c r="C920" s="122" t="s">
        <v>2193</v>
      </c>
      <c r="D920" s="122" t="s">
        <v>2149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2008</v>
      </c>
      <c r="B921" s="122">
        <v>1</v>
      </c>
      <c r="C921" s="122" t="s">
        <v>2193</v>
      </c>
      <c r="D921" s="122" t="s">
        <v>2150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2008</v>
      </c>
      <c r="B922" s="122">
        <v>1</v>
      </c>
      <c r="C922" s="122" t="s">
        <v>2193</v>
      </c>
      <c r="D922" s="122" t="s">
        <v>2151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2008</v>
      </c>
      <c r="B923" s="122">
        <v>1</v>
      </c>
      <c r="C923" s="122" t="s">
        <v>2193</v>
      </c>
      <c r="D923" s="122" t="s">
        <v>2152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2008</v>
      </c>
      <c r="B924" s="122">
        <v>1</v>
      </c>
      <c r="C924" s="122" t="s">
        <v>2193</v>
      </c>
      <c r="D924" s="122" t="s">
        <v>2153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2008</v>
      </c>
      <c r="B925" s="122">
        <v>1</v>
      </c>
      <c r="C925" s="122" t="s">
        <v>2193</v>
      </c>
      <c r="D925" s="122" t="s">
        <v>2154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2008</v>
      </c>
      <c r="B926" s="122">
        <v>1</v>
      </c>
      <c r="C926" s="122" t="s">
        <v>2193</v>
      </c>
      <c r="D926" s="122" t="s">
        <v>2155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2008</v>
      </c>
      <c r="B927" s="122">
        <v>1</v>
      </c>
      <c r="C927" s="122" t="s">
        <v>2193</v>
      </c>
      <c r="D927" s="122" t="s">
        <v>2156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2008</v>
      </c>
      <c r="B928" s="122">
        <v>1</v>
      </c>
      <c r="C928" s="122" t="s">
        <v>2193</v>
      </c>
      <c r="D928" s="122" t="s">
        <v>2178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2008</v>
      </c>
      <c r="B929" s="122">
        <v>1</v>
      </c>
      <c r="C929" s="122" t="s">
        <v>2193</v>
      </c>
      <c r="D929" s="122" t="s">
        <v>2157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2008</v>
      </c>
      <c r="B930" s="122">
        <v>1</v>
      </c>
      <c r="C930" s="122" t="s">
        <v>2193</v>
      </c>
      <c r="D930" s="122" t="s">
        <v>2158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2008</v>
      </c>
      <c r="B931" s="122">
        <v>1</v>
      </c>
      <c r="C931" s="122" t="s">
        <v>2193</v>
      </c>
      <c r="D931" s="122" t="s">
        <v>2159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2008</v>
      </c>
      <c r="B932" s="122">
        <v>1</v>
      </c>
      <c r="C932" s="122" t="s">
        <v>2193</v>
      </c>
      <c r="D932" s="122" t="s">
        <v>2160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2008</v>
      </c>
      <c r="B933" s="122">
        <v>1</v>
      </c>
      <c r="C933" s="122" t="s">
        <v>2193</v>
      </c>
      <c r="D933" s="122" t="s">
        <v>2161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2008</v>
      </c>
      <c r="B934" s="122">
        <v>1</v>
      </c>
      <c r="C934" s="122" t="s">
        <v>2193</v>
      </c>
      <c r="D934" s="122" t="s">
        <v>2179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2008</v>
      </c>
      <c r="B935" s="122">
        <v>1</v>
      </c>
      <c r="C935" s="122" t="s">
        <v>2193</v>
      </c>
      <c r="D935" s="122" t="s">
        <v>2162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2008</v>
      </c>
      <c r="B936" s="122">
        <v>1</v>
      </c>
      <c r="C936" s="122" t="s">
        <v>2193</v>
      </c>
      <c r="D936" s="122" t="s">
        <v>2163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2008</v>
      </c>
      <c r="B937" s="122">
        <v>1</v>
      </c>
      <c r="C937" s="122" t="s">
        <v>2193</v>
      </c>
      <c r="D937" s="122" t="s">
        <v>2180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2008</v>
      </c>
      <c r="B938" s="122">
        <v>1</v>
      </c>
      <c r="C938" s="122" t="s">
        <v>2193</v>
      </c>
      <c r="D938" s="122" t="s">
        <v>2164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2008</v>
      </c>
      <c r="B939" s="122">
        <v>1</v>
      </c>
      <c r="C939" s="122" t="s">
        <v>2193</v>
      </c>
      <c r="D939" s="122" t="s">
        <v>2165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2008</v>
      </c>
      <c r="B940" s="122">
        <v>1</v>
      </c>
      <c r="C940" s="122" t="s">
        <v>2193</v>
      </c>
      <c r="D940" s="122" t="s">
        <v>2166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2008</v>
      </c>
      <c r="B941" s="122">
        <v>1</v>
      </c>
      <c r="C941" s="122" t="s">
        <v>2193</v>
      </c>
      <c r="D941" s="122" t="s">
        <v>2167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2008</v>
      </c>
      <c r="B942" s="122">
        <v>1</v>
      </c>
      <c r="C942" s="122" t="s">
        <v>2193</v>
      </c>
      <c r="D942" s="122" t="s">
        <v>2168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2015</v>
      </c>
      <c r="B943" s="122">
        <v>1</v>
      </c>
      <c r="C943" s="122" t="s">
        <v>2194</v>
      </c>
      <c r="D943" s="122" t="s">
        <v>2120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2015</v>
      </c>
      <c r="B944" s="122">
        <v>1</v>
      </c>
      <c r="C944" s="122" t="s">
        <v>2194</v>
      </c>
      <c r="D944" s="122" t="s">
        <v>2121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2015</v>
      </c>
      <c r="B945" s="122">
        <v>1</v>
      </c>
      <c r="C945" s="122" t="s">
        <v>2194</v>
      </c>
      <c r="D945" s="122" t="s">
        <v>2122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2015</v>
      </c>
      <c r="B946" s="122">
        <v>1</v>
      </c>
      <c r="C946" s="122" t="s">
        <v>2194</v>
      </c>
      <c r="D946" s="122" t="s">
        <v>2175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2015</v>
      </c>
      <c r="B947" s="122">
        <v>1</v>
      </c>
      <c r="C947" s="122" t="s">
        <v>2194</v>
      </c>
      <c r="D947" s="122" t="s">
        <v>2123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2015</v>
      </c>
      <c r="B948" s="122">
        <v>1</v>
      </c>
      <c r="C948" s="122" t="s">
        <v>2194</v>
      </c>
      <c r="D948" s="122" t="s">
        <v>2124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2015</v>
      </c>
      <c r="B949" s="122">
        <v>1</v>
      </c>
      <c r="C949" s="122" t="s">
        <v>2194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2015</v>
      </c>
      <c r="B950" s="122">
        <v>1</v>
      </c>
      <c r="C950" s="122" t="s">
        <v>2194</v>
      </c>
      <c r="D950" s="122" t="s">
        <v>2125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2015</v>
      </c>
      <c r="B951" s="122">
        <v>1</v>
      </c>
      <c r="C951" s="122" t="s">
        <v>2194</v>
      </c>
      <c r="D951" s="122" t="s">
        <v>2126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2015</v>
      </c>
      <c r="B952" s="122">
        <v>1</v>
      </c>
      <c r="C952" s="122" t="s">
        <v>2194</v>
      </c>
      <c r="D952" s="122" t="s">
        <v>2127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2015</v>
      </c>
      <c r="B953" s="122">
        <v>1</v>
      </c>
      <c r="C953" s="122" t="s">
        <v>2194</v>
      </c>
      <c r="D953" s="122" t="s">
        <v>2128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2015</v>
      </c>
      <c r="B954" s="122">
        <v>1</v>
      </c>
      <c r="C954" s="122" t="s">
        <v>2194</v>
      </c>
      <c r="D954" s="122" t="s">
        <v>2129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2015</v>
      </c>
      <c r="B955" s="122">
        <v>1</v>
      </c>
      <c r="C955" s="122" t="s">
        <v>2194</v>
      </c>
      <c r="D955" s="122" t="s">
        <v>2176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2015</v>
      </c>
      <c r="B956" s="122">
        <v>1</v>
      </c>
      <c r="C956" s="122" t="s">
        <v>2194</v>
      </c>
      <c r="D956" s="122" t="s">
        <v>2130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2015</v>
      </c>
      <c r="B957" s="122">
        <v>1</v>
      </c>
      <c r="C957" s="122" t="s">
        <v>2194</v>
      </c>
      <c r="D957" s="122" t="s">
        <v>2131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2015</v>
      </c>
      <c r="B958" s="122">
        <v>1</v>
      </c>
      <c r="C958" s="122" t="s">
        <v>2194</v>
      </c>
      <c r="D958" s="122" t="s">
        <v>2132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2015</v>
      </c>
      <c r="B959" s="122">
        <v>1</v>
      </c>
      <c r="C959" s="122" t="s">
        <v>2194</v>
      </c>
      <c r="D959" s="122" t="s">
        <v>2133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2015</v>
      </c>
      <c r="B960" s="122">
        <v>1</v>
      </c>
      <c r="C960" s="122" t="s">
        <v>2194</v>
      </c>
      <c r="D960" s="122" t="s">
        <v>2134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2015</v>
      </c>
      <c r="B961" s="122">
        <v>1</v>
      </c>
      <c r="C961" s="122" t="s">
        <v>2194</v>
      </c>
      <c r="D961" s="122" t="s">
        <v>2135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2015</v>
      </c>
      <c r="B962" s="122">
        <v>1</v>
      </c>
      <c r="C962" s="122" t="s">
        <v>2194</v>
      </c>
      <c r="D962" s="122" t="s">
        <v>2136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2015</v>
      </c>
      <c r="B963" s="122">
        <v>1</v>
      </c>
      <c r="C963" s="122" t="s">
        <v>2194</v>
      </c>
      <c r="D963" s="122" t="s">
        <v>2137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2015</v>
      </c>
      <c r="B964" s="122">
        <v>1</v>
      </c>
      <c r="C964" s="122" t="s">
        <v>2194</v>
      </c>
      <c r="D964" s="122" t="s">
        <v>2138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2015</v>
      </c>
      <c r="B965" s="122">
        <v>1</v>
      </c>
      <c r="C965" s="122" t="s">
        <v>2194</v>
      </c>
      <c r="D965" s="122" t="s">
        <v>2139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2015</v>
      </c>
      <c r="B966" s="122">
        <v>1</v>
      </c>
      <c r="C966" s="122" t="s">
        <v>2194</v>
      </c>
      <c r="D966" s="122" t="s">
        <v>2140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2015</v>
      </c>
      <c r="B967" s="122">
        <v>1</v>
      </c>
      <c r="C967" s="122" t="s">
        <v>2194</v>
      </c>
      <c r="D967" s="122" t="s">
        <v>2141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2015</v>
      </c>
      <c r="B968" s="122">
        <v>1</v>
      </c>
      <c r="C968" s="122" t="s">
        <v>2194</v>
      </c>
      <c r="D968" s="122" t="s">
        <v>2142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2015</v>
      </c>
      <c r="B969" s="122">
        <v>1</v>
      </c>
      <c r="C969" s="122" t="s">
        <v>2194</v>
      </c>
      <c r="D969" s="122" t="s">
        <v>2143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2015</v>
      </c>
      <c r="B970" s="122">
        <v>1</v>
      </c>
      <c r="C970" s="122" t="s">
        <v>2194</v>
      </c>
      <c r="D970" s="122" t="s">
        <v>2177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2015</v>
      </c>
      <c r="B971" s="122">
        <v>1</v>
      </c>
      <c r="C971" s="122" t="s">
        <v>2194</v>
      </c>
      <c r="D971" s="122" t="s">
        <v>2144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2015</v>
      </c>
      <c r="B972" s="122">
        <v>1</v>
      </c>
      <c r="C972" s="122" t="s">
        <v>2194</v>
      </c>
      <c r="D972" s="122" t="s">
        <v>2145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2015</v>
      </c>
      <c r="B973" s="122">
        <v>1</v>
      </c>
      <c r="C973" s="122" t="s">
        <v>2194</v>
      </c>
      <c r="D973" s="122" t="s">
        <v>2146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2015</v>
      </c>
      <c r="B974" s="122">
        <v>1</v>
      </c>
      <c r="C974" s="122" t="s">
        <v>2194</v>
      </c>
      <c r="D974" s="122" t="s">
        <v>2147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2015</v>
      </c>
      <c r="B975" s="122">
        <v>1</v>
      </c>
      <c r="C975" s="122" t="s">
        <v>2194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2015</v>
      </c>
      <c r="B976" s="122">
        <v>1</v>
      </c>
      <c r="C976" s="122" t="s">
        <v>2194</v>
      </c>
      <c r="D976" s="122" t="s">
        <v>2148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2015</v>
      </c>
      <c r="B977" s="122">
        <v>1</v>
      </c>
      <c r="C977" s="122" t="s">
        <v>2194</v>
      </c>
      <c r="D977" s="122" t="s">
        <v>2149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2015</v>
      </c>
      <c r="B978" s="122">
        <v>1</v>
      </c>
      <c r="C978" s="122" t="s">
        <v>2194</v>
      </c>
      <c r="D978" s="122" t="s">
        <v>2150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2015</v>
      </c>
      <c r="B979" s="122">
        <v>1</v>
      </c>
      <c r="C979" s="122" t="s">
        <v>2194</v>
      </c>
      <c r="D979" s="122" t="s">
        <v>2151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2015</v>
      </c>
      <c r="B980" s="122">
        <v>1</v>
      </c>
      <c r="C980" s="122" t="s">
        <v>2194</v>
      </c>
      <c r="D980" s="122" t="s">
        <v>2152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2015</v>
      </c>
      <c r="B981" s="122">
        <v>1</v>
      </c>
      <c r="C981" s="122" t="s">
        <v>2194</v>
      </c>
      <c r="D981" s="122" t="s">
        <v>2153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2015</v>
      </c>
      <c r="B982" s="122">
        <v>1</v>
      </c>
      <c r="C982" s="122" t="s">
        <v>2194</v>
      </c>
      <c r="D982" s="122" t="s">
        <v>2154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2015</v>
      </c>
      <c r="B983" s="122">
        <v>1</v>
      </c>
      <c r="C983" s="122" t="s">
        <v>2194</v>
      </c>
      <c r="D983" s="122" t="s">
        <v>2155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2015</v>
      </c>
      <c r="B984" s="122">
        <v>1</v>
      </c>
      <c r="C984" s="122" t="s">
        <v>2194</v>
      </c>
      <c r="D984" s="122" t="s">
        <v>2156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2015</v>
      </c>
      <c r="B985" s="122">
        <v>1</v>
      </c>
      <c r="C985" s="122" t="s">
        <v>2194</v>
      </c>
      <c r="D985" s="122" t="s">
        <v>2178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2015</v>
      </c>
      <c r="B986" s="122">
        <v>1</v>
      </c>
      <c r="C986" s="122" t="s">
        <v>2194</v>
      </c>
      <c r="D986" s="122" t="s">
        <v>2157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2015</v>
      </c>
      <c r="B987" s="122">
        <v>1</v>
      </c>
      <c r="C987" s="122" t="s">
        <v>2194</v>
      </c>
      <c r="D987" s="122" t="s">
        <v>2158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2015</v>
      </c>
      <c r="B988" s="122">
        <v>1</v>
      </c>
      <c r="C988" s="122" t="s">
        <v>2194</v>
      </c>
      <c r="D988" s="122" t="s">
        <v>2159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2015</v>
      </c>
      <c r="B989" s="122">
        <v>1</v>
      </c>
      <c r="C989" s="122" t="s">
        <v>2194</v>
      </c>
      <c r="D989" s="122" t="s">
        <v>2160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2015</v>
      </c>
      <c r="B990" s="122">
        <v>1</v>
      </c>
      <c r="C990" s="122" t="s">
        <v>2194</v>
      </c>
      <c r="D990" s="122" t="s">
        <v>2161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2015</v>
      </c>
      <c r="B991" s="122">
        <v>1</v>
      </c>
      <c r="C991" s="122" t="s">
        <v>2194</v>
      </c>
      <c r="D991" s="122" t="s">
        <v>2179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2015</v>
      </c>
      <c r="B992" s="122">
        <v>1</v>
      </c>
      <c r="C992" s="122" t="s">
        <v>2194</v>
      </c>
      <c r="D992" s="122" t="s">
        <v>2162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2015</v>
      </c>
      <c r="B993" s="122">
        <v>1</v>
      </c>
      <c r="C993" s="122" t="s">
        <v>2194</v>
      </c>
      <c r="D993" s="122" t="s">
        <v>2163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2015</v>
      </c>
      <c r="B994" s="122">
        <v>1</v>
      </c>
      <c r="C994" s="122" t="s">
        <v>2194</v>
      </c>
      <c r="D994" s="122" t="s">
        <v>2180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2015</v>
      </c>
      <c r="B995" s="122">
        <v>1</v>
      </c>
      <c r="C995" s="122" t="s">
        <v>2194</v>
      </c>
      <c r="D995" s="122" t="s">
        <v>2164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2015</v>
      </c>
      <c r="B996" s="122">
        <v>1</v>
      </c>
      <c r="C996" s="122" t="s">
        <v>2194</v>
      </c>
      <c r="D996" s="122" t="s">
        <v>2165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2015</v>
      </c>
      <c r="B997" s="122">
        <v>1</v>
      </c>
      <c r="C997" s="122" t="s">
        <v>2194</v>
      </c>
      <c r="D997" s="122" t="s">
        <v>2166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2015</v>
      </c>
      <c r="B998" s="122">
        <v>1</v>
      </c>
      <c r="C998" s="122" t="s">
        <v>2194</v>
      </c>
      <c r="D998" s="122" t="s">
        <v>2167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2015</v>
      </c>
      <c r="B999" s="122">
        <v>1</v>
      </c>
      <c r="C999" s="122" t="s">
        <v>2194</v>
      </c>
      <c r="D999" s="122" t="s">
        <v>2168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2025</v>
      </c>
      <c r="B1000" s="122">
        <v>1</v>
      </c>
      <c r="C1000" s="122" t="s">
        <v>2195</v>
      </c>
      <c r="D1000" s="122" t="s">
        <v>2120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2025</v>
      </c>
      <c r="B1001" s="122">
        <v>1</v>
      </c>
      <c r="C1001" s="122" t="s">
        <v>2195</v>
      </c>
      <c r="D1001" s="122" t="s">
        <v>2121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2025</v>
      </c>
      <c r="B1002" s="122">
        <v>1</v>
      </c>
      <c r="C1002" s="122" t="s">
        <v>2195</v>
      </c>
      <c r="D1002" s="122" t="s">
        <v>2122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2025</v>
      </c>
      <c r="B1003" s="122">
        <v>1</v>
      </c>
      <c r="C1003" s="122" t="s">
        <v>2195</v>
      </c>
      <c r="D1003" s="122" t="s">
        <v>2175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2025</v>
      </c>
      <c r="B1004" s="122">
        <v>1</v>
      </c>
      <c r="C1004" s="122" t="s">
        <v>2195</v>
      </c>
      <c r="D1004" s="122" t="s">
        <v>2123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2025</v>
      </c>
      <c r="B1005" s="122">
        <v>1</v>
      </c>
      <c r="C1005" s="122" t="s">
        <v>2195</v>
      </c>
      <c r="D1005" s="122" t="s">
        <v>2124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2025</v>
      </c>
      <c r="B1006" s="122">
        <v>1</v>
      </c>
      <c r="C1006" s="122" t="s">
        <v>2195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2025</v>
      </c>
      <c r="B1007" s="122">
        <v>1</v>
      </c>
      <c r="C1007" s="122" t="s">
        <v>2195</v>
      </c>
      <c r="D1007" s="122" t="s">
        <v>2125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2025</v>
      </c>
      <c r="B1008" s="122">
        <v>1</v>
      </c>
      <c r="C1008" s="122" t="s">
        <v>2195</v>
      </c>
      <c r="D1008" s="122" t="s">
        <v>2126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2025</v>
      </c>
      <c r="B1009" s="122">
        <v>1</v>
      </c>
      <c r="C1009" s="122" t="s">
        <v>2195</v>
      </c>
      <c r="D1009" s="122" t="s">
        <v>2127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2025</v>
      </c>
      <c r="B1010" s="122">
        <v>1</v>
      </c>
      <c r="C1010" s="122" t="s">
        <v>2195</v>
      </c>
      <c r="D1010" s="122" t="s">
        <v>2128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2025</v>
      </c>
      <c r="B1011" s="122">
        <v>1</v>
      </c>
      <c r="C1011" s="122" t="s">
        <v>2195</v>
      </c>
      <c r="D1011" s="122" t="s">
        <v>2129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2025</v>
      </c>
      <c r="B1012" s="122">
        <v>1</v>
      </c>
      <c r="C1012" s="122" t="s">
        <v>2195</v>
      </c>
      <c r="D1012" s="122" t="s">
        <v>2176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2025</v>
      </c>
      <c r="B1013" s="122">
        <v>1</v>
      </c>
      <c r="C1013" s="122" t="s">
        <v>2195</v>
      </c>
      <c r="D1013" s="122" t="s">
        <v>2130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2025</v>
      </c>
      <c r="B1014" s="122">
        <v>1</v>
      </c>
      <c r="C1014" s="122" t="s">
        <v>2195</v>
      </c>
      <c r="D1014" s="122" t="s">
        <v>2131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2025</v>
      </c>
      <c r="B1015" s="122">
        <v>1</v>
      </c>
      <c r="C1015" s="122" t="s">
        <v>2195</v>
      </c>
      <c r="D1015" s="122" t="s">
        <v>2132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2025</v>
      </c>
      <c r="B1016" s="122">
        <v>1</v>
      </c>
      <c r="C1016" s="122" t="s">
        <v>2195</v>
      </c>
      <c r="D1016" s="122" t="s">
        <v>2133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2025</v>
      </c>
      <c r="B1017" s="122">
        <v>1</v>
      </c>
      <c r="C1017" s="122" t="s">
        <v>2195</v>
      </c>
      <c r="D1017" s="122" t="s">
        <v>2134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2025</v>
      </c>
      <c r="B1018" s="122">
        <v>1</v>
      </c>
      <c r="C1018" s="122" t="s">
        <v>2195</v>
      </c>
      <c r="D1018" s="122" t="s">
        <v>2135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2025</v>
      </c>
      <c r="B1019" s="122">
        <v>1</v>
      </c>
      <c r="C1019" s="122" t="s">
        <v>2195</v>
      </c>
      <c r="D1019" s="122" t="s">
        <v>2136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2025</v>
      </c>
      <c r="B1020" s="122">
        <v>1</v>
      </c>
      <c r="C1020" s="122" t="s">
        <v>2195</v>
      </c>
      <c r="D1020" s="122" t="s">
        <v>2137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2025</v>
      </c>
      <c r="B1021" s="122">
        <v>1</v>
      </c>
      <c r="C1021" s="122" t="s">
        <v>2195</v>
      </c>
      <c r="D1021" s="122" t="s">
        <v>2138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2025</v>
      </c>
      <c r="B1022" s="122">
        <v>1</v>
      </c>
      <c r="C1022" s="122" t="s">
        <v>2195</v>
      </c>
      <c r="D1022" s="122" t="s">
        <v>2139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2025</v>
      </c>
      <c r="B1023" s="122">
        <v>1</v>
      </c>
      <c r="C1023" s="122" t="s">
        <v>2195</v>
      </c>
      <c r="D1023" s="122" t="s">
        <v>2140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2025</v>
      </c>
      <c r="B1024" s="122">
        <v>1</v>
      </c>
      <c r="C1024" s="122" t="s">
        <v>2195</v>
      </c>
      <c r="D1024" s="122" t="s">
        <v>2141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2025</v>
      </c>
      <c r="B1025" s="122">
        <v>1</v>
      </c>
      <c r="C1025" s="122" t="s">
        <v>2195</v>
      </c>
      <c r="D1025" s="122" t="s">
        <v>2142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2025</v>
      </c>
      <c r="B1026" s="122">
        <v>1</v>
      </c>
      <c r="C1026" s="122" t="s">
        <v>2195</v>
      </c>
      <c r="D1026" s="122" t="s">
        <v>2143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2025</v>
      </c>
      <c r="B1027" s="122">
        <v>1</v>
      </c>
      <c r="C1027" s="122" t="s">
        <v>2195</v>
      </c>
      <c r="D1027" s="122" t="s">
        <v>2177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2025</v>
      </c>
      <c r="B1028" s="122">
        <v>1</v>
      </c>
      <c r="C1028" s="122" t="s">
        <v>2195</v>
      </c>
      <c r="D1028" s="122" t="s">
        <v>2144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2025</v>
      </c>
      <c r="B1029" s="122">
        <v>1</v>
      </c>
      <c r="C1029" s="122" t="s">
        <v>2195</v>
      </c>
      <c r="D1029" s="122" t="s">
        <v>2145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2025</v>
      </c>
      <c r="B1030" s="122">
        <v>1</v>
      </c>
      <c r="C1030" s="122" t="s">
        <v>2195</v>
      </c>
      <c r="D1030" s="122" t="s">
        <v>2146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2025</v>
      </c>
      <c r="B1031" s="122">
        <v>1</v>
      </c>
      <c r="C1031" s="122" t="s">
        <v>2195</v>
      </c>
      <c r="D1031" s="122" t="s">
        <v>2147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2025</v>
      </c>
      <c r="B1032" s="122">
        <v>1</v>
      </c>
      <c r="C1032" s="122" t="s">
        <v>2195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2025</v>
      </c>
      <c r="B1033" s="122">
        <v>1</v>
      </c>
      <c r="C1033" s="122" t="s">
        <v>2195</v>
      </c>
      <c r="D1033" s="122" t="s">
        <v>2148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2025</v>
      </c>
      <c r="B1034" s="122">
        <v>1</v>
      </c>
      <c r="C1034" s="122" t="s">
        <v>2195</v>
      </c>
      <c r="D1034" s="122" t="s">
        <v>2149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2025</v>
      </c>
      <c r="B1035" s="122">
        <v>1</v>
      </c>
      <c r="C1035" s="122" t="s">
        <v>2195</v>
      </c>
      <c r="D1035" s="122" t="s">
        <v>2150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2025</v>
      </c>
      <c r="B1036" s="122">
        <v>1</v>
      </c>
      <c r="C1036" s="122" t="s">
        <v>2195</v>
      </c>
      <c r="D1036" s="122" t="s">
        <v>2151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2025</v>
      </c>
      <c r="B1037" s="122">
        <v>1</v>
      </c>
      <c r="C1037" s="122" t="s">
        <v>2195</v>
      </c>
      <c r="D1037" s="122" t="s">
        <v>2152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2025</v>
      </c>
      <c r="B1038" s="122">
        <v>1</v>
      </c>
      <c r="C1038" s="122" t="s">
        <v>2195</v>
      </c>
      <c r="D1038" s="122" t="s">
        <v>2153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2025</v>
      </c>
      <c r="B1039" s="122">
        <v>1</v>
      </c>
      <c r="C1039" s="122" t="s">
        <v>2195</v>
      </c>
      <c r="D1039" s="122" t="s">
        <v>2154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2025</v>
      </c>
      <c r="B1040" s="122">
        <v>1</v>
      </c>
      <c r="C1040" s="122" t="s">
        <v>2195</v>
      </c>
      <c r="D1040" s="122" t="s">
        <v>2155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2025</v>
      </c>
      <c r="B1041" s="122">
        <v>1</v>
      </c>
      <c r="C1041" s="122" t="s">
        <v>2195</v>
      </c>
      <c r="D1041" s="122" t="s">
        <v>2156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2025</v>
      </c>
      <c r="B1042" s="122">
        <v>1</v>
      </c>
      <c r="C1042" s="122" t="s">
        <v>2195</v>
      </c>
      <c r="D1042" s="122" t="s">
        <v>2178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2025</v>
      </c>
      <c r="B1043" s="122">
        <v>1</v>
      </c>
      <c r="C1043" s="122" t="s">
        <v>2195</v>
      </c>
      <c r="D1043" s="122" t="s">
        <v>2157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2025</v>
      </c>
      <c r="B1044" s="122">
        <v>1</v>
      </c>
      <c r="C1044" s="122" t="s">
        <v>2195</v>
      </c>
      <c r="D1044" s="122" t="s">
        <v>2158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2025</v>
      </c>
      <c r="B1045" s="122">
        <v>1</v>
      </c>
      <c r="C1045" s="122" t="s">
        <v>2195</v>
      </c>
      <c r="D1045" s="122" t="s">
        <v>2159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2025</v>
      </c>
      <c r="B1046" s="122">
        <v>1</v>
      </c>
      <c r="C1046" s="122" t="s">
        <v>2195</v>
      </c>
      <c r="D1046" s="122" t="s">
        <v>2160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2025</v>
      </c>
      <c r="B1047" s="122">
        <v>1</v>
      </c>
      <c r="C1047" s="122" t="s">
        <v>2195</v>
      </c>
      <c r="D1047" s="122" t="s">
        <v>2161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2025</v>
      </c>
      <c r="B1048" s="122">
        <v>1</v>
      </c>
      <c r="C1048" s="122" t="s">
        <v>2195</v>
      </c>
      <c r="D1048" s="122" t="s">
        <v>2179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2025</v>
      </c>
      <c r="B1049" s="122">
        <v>1</v>
      </c>
      <c r="C1049" s="122" t="s">
        <v>2195</v>
      </c>
      <c r="D1049" s="122" t="s">
        <v>2162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2025</v>
      </c>
      <c r="B1050" s="122">
        <v>1</v>
      </c>
      <c r="C1050" s="122" t="s">
        <v>2195</v>
      </c>
      <c r="D1050" s="122" t="s">
        <v>2163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2025</v>
      </c>
      <c r="B1051" s="122">
        <v>1</v>
      </c>
      <c r="C1051" s="122" t="s">
        <v>2195</v>
      </c>
      <c r="D1051" s="122" t="s">
        <v>2180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2025</v>
      </c>
      <c r="B1052" s="122">
        <v>1</v>
      </c>
      <c r="C1052" s="122" t="s">
        <v>2195</v>
      </c>
      <c r="D1052" s="122" t="s">
        <v>2164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2025</v>
      </c>
      <c r="B1053" s="122">
        <v>1</v>
      </c>
      <c r="C1053" s="122" t="s">
        <v>2195</v>
      </c>
      <c r="D1053" s="122" t="s">
        <v>2165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2025</v>
      </c>
      <c r="B1054" s="122">
        <v>1</v>
      </c>
      <c r="C1054" s="122" t="s">
        <v>2195</v>
      </c>
      <c r="D1054" s="122" t="s">
        <v>2166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2025</v>
      </c>
      <c r="B1055" s="122">
        <v>1</v>
      </c>
      <c r="C1055" s="122" t="s">
        <v>2195</v>
      </c>
      <c r="D1055" s="122" t="s">
        <v>2167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2025</v>
      </c>
      <c r="B1056" s="122">
        <v>1</v>
      </c>
      <c r="C1056" s="122" t="s">
        <v>2195</v>
      </c>
      <c r="D1056" s="122" t="s">
        <v>2168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2013</v>
      </c>
      <c r="B1057" s="122">
        <v>1</v>
      </c>
      <c r="C1057" s="122" t="s">
        <v>2196</v>
      </c>
      <c r="D1057" s="122" t="s">
        <v>2120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2013</v>
      </c>
      <c r="B1058" s="122">
        <v>1</v>
      </c>
      <c r="C1058" s="122" t="s">
        <v>2196</v>
      </c>
      <c r="D1058" s="122" t="s">
        <v>2121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2013</v>
      </c>
      <c r="B1059" s="122">
        <v>1</v>
      </c>
      <c r="C1059" s="122" t="s">
        <v>2196</v>
      </c>
      <c r="D1059" s="122" t="s">
        <v>2122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2013</v>
      </c>
      <c r="B1060" s="122">
        <v>1</v>
      </c>
      <c r="C1060" s="122" t="s">
        <v>2196</v>
      </c>
      <c r="D1060" s="122" t="s">
        <v>2175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2013</v>
      </c>
      <c r="B1061" s="122">
        <v>1</v>
      </c>
      <c r="C1061" s="122" t="s">
        <v>2196</v>
      </c>
      <c r="D1061" s="122" t="s">
        <v>2123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2013</v>
      </c>
      <c r="B1062" s="122">
        <v>1</v>
      </c>
      <c r="C1062" s="122" t="s">
        <v>2196</v>
      </c>
      <c r="D1062" s="122" t="s">
        <v>2124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2013</v>
      </c>
      <c r="B1063" s="122">
        <v>1</v>
      </c>
      <c r="C1063" s="122" t="s">
        <v>2196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2013</v>
      </c>
      <c r="B1064" s="122">
        <v>1</v>
      </c>
      <c r="C1064" s="122" t="s">
        <v>2196</v>
      </c>
      <c r="D1064" s="122" t="s">
        <v>2125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2013</v>
      </c>
      <c r="B1065" s="122">
        <v>1</v>
      </c>
      <c r="C1065" s="122" t="s">
        <v>2196</v>
      </c>
      <c r="D1065" s="122" t="s">
        <v>2126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2013</v>
      </c>
      <c r="B1066" s="122">
        <v>1</v>
      </c>
      <c r="C1066" s="122" t="s">
        <v>2196</v>
      </c>
      <c r="D1066" s="122" t="s">
        <v>2127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2013</v>
      </c>
      <c r="B1067" s="122">
        <v>1</v>
      </c>
      <c r="C1067" s="122" t="s">
        <v>2196</v>
      </c>
      <c r="D1067" s="122" t="s">
        <v>2128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2013</v>
      </c>
      <c r="B1068" s="122">
        <v>1</v>
      </c>
      <c r="C1068" s="122" t="s">
        <v>2196</v>
      </c>
      <c r="D1068" s="122" t="s">
        <v>2129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2013</v>
      </c>
      <c r="B1069" s="122">
        <v>1</v>
      </c>
      <c r="C1069" s="122" t="s">
        <v>2196</v>
      </c>
      <c r="D1069" s="122" t="s">
        <v>2176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2013</v>
      </c>
      <c r="B1070" s="122">
        <v>1</v>
      </c>
      <c r="C1070" s="122" t="s">
        <v>2196</v>
      </c>
      <c r="D1070" s="122" t="s">
        <v>2130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2013</v>
      </c>
      <c r="B1071" s="122">
        <v>1</v>
      </c>
      <c r="C1071" s="122" t="s">
        <v>2196</v>
      </c>
      <c r="D1071" s="122" t="s">
        <v>2131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2013</v>
      </c>
      <c r="B1072" s="122">
        <v>1</v>
      </c>
      <c r="C1072" s="122" t="s">
        <v>2196</v>
      </c>
      <c r="D1072" s="122" t="s">
        <v>2132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2013</v>
      </c>
      <c r="B1073" s="122">
        <v>1</v>
      </c>
      <c r="C1073" s="122" t="s">
        <v>2196</v>
      </c>
      <c r="D1073" s="122" t="s">
        <v>2133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2013</v>
      </c>
      <c r="B1074" s="122">
        <v>1</v>
      </c>
      <c r="C1074" s="122" t="s">
        <v>2196</v>
      </c>
      <c r="D1074" s="122" t="s">
        <v>2134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2013</v>
      </c>
      <c r="B1075" s="122">
        <v>1</v>
      </c>
      <c r="C1075" s="122" t="s">
        <v>2196</v>
      </c>
      <c r="D1075" s="122" t="s">
        <v>2135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2013</v>
      </c>
      <c r="B1076" s="122">
        <v>1</v>
      </c>
      <c r="C1076" s="122" t="s">
        <v>2196</v>
      </c>
      <c r="D1076" s="122" t="s">
        <v>2136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2013</v>
      </c>
      <c r="B1077" s="122">
        <v>1</v>
      </c>
      <c r="C1077" s="122" t="s">
        <v>2196</v>
      </c>
      <c r="D1077" s="122" t="s">
        <v>2137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2013</v>
      </c>
      <c r="B1078" s="122">
        <v>1</v>
      </c>
      <c r="C1078" s="122" t="s">
        <v>2196</v>
      </c>
      <c r="D1078" s="122" t="s">
        <v>2138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2013</v>
      </c>
      <c r="B1079" s="122">
        <v>1</v>
      </c>
      <c r="C1079" s="122" t="s">
        <v>2196</v>
      </c>
      <c r="D1079" s="122" t="s">
        <v>2139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2013</v>
      </c>
      <c r="B1080" s="122">
        <v>1</v>
      </c>
      <c r="C1080" s="122" t="s">
        <v>2196</v>
      </c>
      <c r="D1080" s="122" t="s">
        <v>2140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2013</v>
      </c>
      <c r="B1081" s="122">
        <v>1</v>
      </c>
      <c r="C1081" s="122" t="s">
        <v>2196</v>
      </c>
      <c r="D1081" s="122" t="s">
        <v>2141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2013</v>
      </c>
      <c r="B1082" s="122">
        <v>1</v>
      </c>
      <c r="C1082" s="122" t="s">
        <v>2196</v>
      </c>
      <c r="D1082" s="122" t="s">
        <v>2142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2013</v>
      </c>
      <c r="B1083" s="122">
        <v>1</v>
      </c>
      <c r="C1083" s="122" t="s">
        <v>2196</v>
      </c>
      <c r="D1083" s="122" t="s">
        <v>2143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2013</v>
      </c>
      <c r="B1084" s="122">
        <v>1</v>
      </c>
      <c r="C1084" s="122" t="s">
        <v>2196</v>
      </c>
      <c r="D1084" s="122" t="s">
        <v>2177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2013</v>
      </c>
      <c r="B1085" s="122">
        <v>1</v>
      </c>
      <c r="C1085" s="122" t="s">
        <v>2196</v>
      </c>
      <c r="D1085" s="122" t="s">
        <v>2144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2013</v>
      </c>
      <c r="B1086" s="122">
        <v>1</v>
      </c>
      <c r="C1086" s="122" t="s">
        <v>2196</v>
      </c>
      <c r="D1086" s="122" t="s">
        <v>2145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2013</v>
      </c>
      <c r="B1087" s="122">
        <v>1</v>
      </c>
      <c r="C1087" s="122" t="s">
        <v>2196</v>
      </c>
      <c r="D1087" s="122" t="s">
        <v>2146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2013</v>
      </c>
      <c r="B1088" s="122">
        <v>1</v>
      </c>
      <c r="C1088" s="122" t="s">
        <v>2196</v>
      </c>
      <c r="D1088" s="122" t="s">
        <v>2147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2013</v>
      </c>
      <c r="B1089" s="122">
        <v>1</v>
      </c>
      <c r="C1089" s="122" t="s">
        <v>2196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2013</v>
      </c>
      <c r="B1090" s="122">
        <v>1</v>
      </c>
      <c r="C1090" s="122" t="s">
        <v>2196</v>
      </c>
      <c r="D1090" s="122" t="s">
        <v>2148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2013</v>
      </c>
      <c r="B1091" s="122">
        <v>1</v>
      </c>
      <c r="C1091" s="122" t="s">
        <v>2196</v>
      </c>
      <c r="D1091" s="122" t="s">
        <v>2149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2013</v>
      </c>
      <c r="B1092" s="122">
        <v>1</v>
      </c>
      <c r="C1092" s="122" t="s">
        <v>2196</v>
      </c>
      <c r="D1092" s="122" t="s">
        <v>2150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2013</v>
      </c>
      <c r="B1093" s="122">
        <v>1</v>
      </c>
      <c r="C1093" s="122" t="s">
        <v>2196</v>
      </c>
      <c r="D1093" s="122" t="s">
        <v>2151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2013</v>
      </c>
      <c r="B1094" s="122">
        <v>1</v>
      </c>
      <c r="C1094" s="122" t="s">
        <v>2196</v>
      </c>
      <c r="D1094" s="122" t="s">
        <v>2152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2013</v>
      </c>
      <c r="B1095" s="122">
        <v>1</v>
      </c>
      <c r="C1095" s="122" t="s">
        <v>2196</v>
      </c>
      <c r="D1095" s="122" t="s">
        <v>2153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2013</v>
      </c>
      <c r="B1096" s="122">
        <v>1</v>
      </c>
      <c r="C1096" s="122" t="s">
        <v>2196</v>
      </c>
      <c r="D1096" s="122" t="s">
        <v>2154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2013</v>
      </c>
      <c r="B1097" s="122">
        <v>1</v>
      </c>
      <c r="C1097" s="122" t="s">
        <v>2196</v>
      </c>
      <c r="D1097" s="122" t="s">
        <v>2155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2013</v>
      </c>
      <c r="B1098" s="122">
        <v>1</v>
      </c>
      <c r="C1098" s="122" t="s">
        <v>2196</v>
      </c>
      <c r="D1098" s="122" t="s">
        <v>2156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2013</v>
      </c>
      <c r="B1099" s="122">
        <v>1</v>
      </c>
      <c r="C1099" s="122" t="s">
        <v>2196</v>
      </c>
      <c r="D1099" s="122" t="s">
        <v>2178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2013</v>
      </c>
      <c r="B1100" s="122">
        <v>1</v>
      </c>
      <c r="C1100" s="122" t="s">
        <v>2196</v>
      </c>
      <c r="D1100" s="122" t="s">
        <v>2157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2013</v>
      </c>
      <c r="B1101" s="122">
        <v>1</v>
      </c>
      <c r="C1101" s="122" t="s">
        <v>2196</v>
      </c>
      <c r="D1101" s="122" t="s">
        <v>2158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2013</v>
      </c>
      <c r="B1102" s="122">
        <v>1</v>
      </c>
      <c r="C1102" s="122" t="s">
        <v>2196</v>
      </c>
      <c r="D1102" s="122" t="s">
        <v>2159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2013</v>
      </c>
      <c r="B1103" s="122">
        <v>1</v>
      </c>
      <c r="C1103" s="122" t="s">
        <v>2196</v>
      </c>
      <c r="D1103" s="122" t="s">
        <v>2160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2013</v>
      </c>
      <c r="B1104" s="122">
        <v>1</v>
      </c>
      <c r="C1104" s="122" t="s">
        <v>2196</v>
      </c>
      <c r="D1104" s="122" t="s">
        <v>2161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2013</v>
      </c>
      <c r="B1105" s="122">
        <v>1</v>
      </c>
      <c r="C1105" s="122" t="s">
        <v>2196</v>
      </c>
      <c r="D1105" s="122" t="s">
        <v>2179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2013</v>
      </c>
      <c r="B1106" s="122">
        <v>1</v>
      </c>
      <c r="C1106" s="122" t="s">
        <v>2196</v>
      </c>
      <c r="D1106" s="122" t="s">
        <v>2162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2013</v>
      </c>
      <c r="B1107" s="122">
        <v>1</v>
      </c>
      <c r="C1107" s="122" t="s">
        <v>2196</v>
      </c>
      <c r="D1107" s="122" t="s">
        <v>2163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2013</v>
      </c>
      <c r="B1108" s="122">
        <v>1</v>
      </c>
      <c r="C1108" s="122" t="s">
        <v>2196</v>
      </c>
      <c r="D1108" s="122" t="s">
        <v>2180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2013</v>
      </c>
      <c r="B1109" s="122">
        <v>1</v>
      </c>
      <c r="C1109" s="122" t="s">
        <v>2196</v>
      </c>
      <c r="D1109" s="122" t="s">
        <v>2164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2013</v>
      </c>
      <c r="B1110" s="122">
        <v>1</v>
      </c>
      <c r="C1110" s="122" t="s">
        <v>2196</v>
      </c>
      <c r="D1110" s="122" t="s">
        <v>2165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2013</v>
      </c>
      <c r="B1111" s="122">
        <v>1</v>
      </c>
      <c r="C1111" s="122" t="s">
        <v>2196</v>
      </c>
      <c r="D1111" s="122" t="s">
        <v>2166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2013</v>
      </c>
      <c r="B1112" s="122">
        <v>1</v>
      </c>
      <c r="C1112" s="122" t="s">
        <v>2196</v>
      </c>
      <c r="D1112" s="122" t="s">
        <v>2167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2013</v>
      </c>
      <c r="B1113" s="122">
        <v>1</v>
      </c>
      <c r="C1113" s="122" t="s">
        <v>2196</v>
      </c>
      <c r="D1113" s="122" t="s">
        <v>2168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2007</v>
      </c>
      <c r="B1114" s="122">
        <v>1</v>
      </c>
      <c r="C1114" s="122" t="s">
        <v>2197</v>
      </c>
      <c r="D1114" s="122" t="s">
        <v>2120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2007</v>
      </c>
      <c r="B1115" s="122">
        <v>1</v>
      </c>
      <c r="C1115" s="122" t="s">
        <v>2197</v>
      </c>
      <c r="D1115" s="122" t="s">
        <v>2121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2007</v>
      </c>
      <c r="B1116" s="122">
        <v>1</v>
      </c>
      <c r="C1116" s="122" t="s">
        <v>2197</v>
      </c>
      <c r="D1116" s="122" t="s">
        <v>2122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2007</v>
      </c>
      <c r="B1117" s="122">
        <v>1</v>
      </c>
      <c r="C1117" s="122" t="s">
        <v>2197</v>
      </c>
      <c r="D1117" s="122" t="s">
        <v>2175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2007</v>
      </c>
      <c r="B1118" s="122">
        <v>1</v>
      </c>
      <c r="C1118" s="122" t="s">
        <v>2197</v>
      </c>
      <c r="D1118" s="122" t="s">
        <v>2123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2007</v>
      </c>
      <c r="B1119" s="122">
        <v>1</v>
      </c>
      <c r="C1119" s="122" t="s">
        <v>2197</v>
      </c>
      <c r="D1119" s="122" t="s">
        <v>2124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2007</v>
      </c>
      <c r="B1120" s="122">
        <v>1</v>
      </c>
      <c r="C1120" s="122" t="s">
        <v>2197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2007</v>
      </c>
      <c r="B1121" s="122">
        <v>1</v>
      </c>
      <c r="C1121" s="122" t="s">
        <v>2197</v>
      </c>
      <c r="D1121" s="122" t="s">
        <v>2125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2007</v>
      </c>
      <c r="B1122" s="122">
        <v>1</v>
      </c>
      <c r="C1122" s="122" t="s">
        <v>2197</v>
      </c>
      <c r="D1122" s="122" t="s">
        <v>2126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2007</v>
      </c>
      <c r="B1123" s="122">
        <v>1</v>
      </c>
      <c r="C1123" s="122" t="s">
        <v>2197</v>
      </c>
      <c r="D1123" s="122" t="s">
        <v>2127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2007</v>
      </c>
      <c r="B1124" s="122">
        <v>1</v>
      </c>
      <c r="C1124" s="122" t="s">
        <v>2197</v>
      </c>
      <c r="D1124" s="122" t="s">
        <v>2128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2007</v>
      </c>
      <c r="B1125" s="122">
        <v>1</v>
      </c>
      <c r="C1125" s="122" t="s">
        <v>2197</v>
      </c>
      <c r="D1125" s="122" t="s">
        <v>2129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2007</v>
      </c>
      <c r="B1126" s="122">
        <v>1</v>
      </c>
      <c r="C1126" s="122" t="s">
        <v>2197</v>
      </c>
      <c r="D1126" s="122" t="s">
        <v>2176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2007</v>
      </c>
      <c r="B1127" s="122">
        <v>1</v>
      </c>
      <c r="C1127" s="122" t="s">
        <v>2197</v>
      </c>
      <c r="D1127" s="122" t="s">
        <v>2130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2007</v>
      </c>
      <c r="B1128" s="122">
        <v>1</v>
      </c>
      <c r="C1128" s="122" t="s">
        <v>2197</v>
      </c>
      <c r="D1128" s="122" t="s">
        <v>2131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2007</v>
      </c>
      <c r="B1129" s="122">
        <v>1</v>
      </c>
      <c r="C1129" s="122" t="s">
        <v>2197</v>
      </c>
      <c r="D1129" s="122" t="s">
        <v>2132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2007</v>
      </c>
      <c r="B1130" s="122">
        <v>1</v>
      </c>
      <c r="C1130" s="122" t="s">
        <v>2197</v>
      </c>
      <c r="D1130" s="122" t="s">
        <v>2133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2007</v>
      </c>
      <c r="B1131" s="122">
        <v>1</v>
      </c>
      <c r="C1131" s="122" t="s">
        <v>2197</v>
      </c>
      <c r="D1131" s="122" t="s">
        <v>2134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2007</v>
      </c>
      <c r="B1132" s="122">
        <v>1</v>
      </c>
      <c r="C1132" s="122" t="s">
        <v>2197</v>
      </c>
      <c r="D1132" s="122" t="s">
        <v>2135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2007</v>
      </c>
      <c r="B1133" s="122">
        <v>1</v>
      </c>
      <c r="C1133" s="122" t="s">
        <v>2197</v>
      </c>
      <c r="D1133" s="122" t="s">
        <v>2136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2007</v>
      </c>
      <c r="B1134" s="122">
        <v>1</v>
      </c>
      <c r="C1134" s="122" t="s">
        <v>2197</v>
      </c>
      <c r="D1134" s="122" t="s">
        <v>2137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2007</v>
      </c>
      <c r="B1135" s="122">
        <v>1</v>
      </c>
      <c r="C1135" s="122" t="s">
        <v>2197</v>
      </c>
      <c r="D1135" s="122" t="s">
        <v>2138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2007</v>
      </c>
      <c r="B1136" s="122">
        <v>1</v>
      </c>
      <c r="C1136" s="122" t="s">
        <v>2197</v>
      </c>
      <c r="D1136" s="122" t="s">
        <v>2139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2007</v>
      </c>
      <c r="B1137" s="122">
        <v>1</v>
      </c>
      <c r="C1137" s="122" t="s">
        <v>2197</v>
      </c>
      <c r="D1137" s="122" t="s">
        <v>2140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2007</v>
      </c>
      <c r="B1138" s="122">
        <v>1</v>
      </c>
      <c r="C1138" s="122" t="s">
        <v>2197</v>
      </c>
      <c r="D1138" s="122" t="s">
        <v>2141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2007</v>
      </c>
      <c r="B1139" s="122">
        <v>1</v>
      </c>
      <c r="C1139" s="122" t="s">
        <v>2197</v>
      </c>
      <c r="D1139" s="122" t="s">
        <v>2142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2007</v>
      </c>
      <c r="B1140" s="122">
        <v>1</v>
      </c>
      <c r="C1140" s="122" t="s">
        <v>2197</v>
      </c>
      <c r="D1140" s="122" t="s">
        <v>2143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2007</v>
      </c>
      <c r="B1141" s="122">
        <v>1</v>
      </c>
      <c r="C1141" s="122" t="s">
        <v>2197</v>
      </c>
      <c r="D1141" s="122" t="s">
        <v>2177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2007</v>
      </c>
      <c r="B1142" s="122">
        <v>1</v>
      </c>
      <c r="C1142" s="122" t="s">
        <v>2197</v>
      </c>
      <c r="D1142" s="122" t="s">
        <v>2144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2007</v>
      </c>
      <c r="B1143" s="122">
        <v>1</v>
      </c>
      <c r="C1143" s="122" t="s">
        <v>2197</v>
      </c>
      <c r="D1143" s="122" t="s">
        <v>2145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2007</v>
      </c>
      <c r="B1144" s="122">
        <v>1</v>
      </c>
      <c r="C1144" s="122" t="s">
        <v>2197</v>
      </c>
      <c r="D1144" s="122" t="s">
        <v>2146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2007</v>
      </c>
      <c r="B1145" s="122">
        <v>1</v>
      </c>
      <c r="C1145" s="122" t="s">
        <v>2197</v>
      </c>
      <c r="D1145" s="122" t="s">
        <v>2147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2007</v>
      </c>
      <c r="B1146" s="122">
        <v>1</v>
      </c>
      <c r="C1146" s="122" t="s">
        <v>2197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2007</v>
      </c>
      <c r="B1147" s="122">
        <v>1</v>
      </c>
      <c r="C1147" s="122" t="s">
        <v>2197</v>
      </c>
      <c r="D1147" s="122" t="s">
        <v>2148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2007</v>
      </c>
      <c r="B1148" s="122">
        <v>1</v>
      </c>
      <c r="C1148" s="122" t="s">
        <v>2197</v>
      </c>
      <c r="D1148" s="122" t="s">
        <v>2149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2007</v>
      </c>
      <c r="B1149" s="122">
        <v>1</v>
      </c>
      <c r="C1149" s="122" t="s">
        <v>2197</v>
      </c>
      <c r="D1149" s="122" t="s">
        <v>2150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2007</v>
      </c>
      <c r="B1150" s="122">
        <v>1</v>
      </c>
      <c r="C1150" s="122" t="s">
        <v>2197</v>
      </c>
      <c r="D1150" s="122" t="s">
        <v>2151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2007</v>
      </c>
      <c r="B1151" s="122">
        <v>1</v>
      </c>
      <c r="C1151" s="122" t="s">
        <v>2197</v>
      </c>
      <c r="D1151" s="122" t="s">
        <v>2152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2007</v>
      </c>
      <c r="B1152" s="122">
        <v>1</v>
      </c>
      <c r="C1152" s="122" t="s">
        <v>2197</v>
      </c>
      <c r="D1152" s="122" t="s">
        <v>2153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2007</v>
      </c>
      <c r="B1153" s="122">
        <v>1</v>
      </c>
      <c r="C1153" s="122" t="s">
        <v>2197</v>
      </c>
      <c r="D1153" s="122" t="s">
        <v>2154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2007</v>
      </c>
      <c r="B1154" s="122">
        <v>1</v>
      </c>
      <c r="C1154" s="122" t="s">
        <v>2197</v>
      </c>
      <c r="D1154" s="122" t="s">
        <v>2155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2007</v>
      </c>
      <c r="B1155" s="122">
        <v>1</v>
      </c>
      <c r="C1155" s="122" t="s">
        <v>2197</v>
      </c>
      <c r="D1155" s="122" t="s">
        <v>2156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2007</v>
      </c>
      <c r="B1156" s="122">
        <v>1</v>
      </c>
      <c r="C1156" s="122" t="s">
        <v>2197</v>
      </c>
      <c r="D1156" s="122" t="s">
        <v>2178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2007</v>
      </c>
      <c r="B1157" s="122">
        <v>1</v>
      </c>
      <c r="C1157" s="122" t="s">
        <v>2197</v>
      </c>
      <c r="D1157" s="122" t="s">
        <v>2157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2007</v>
      </c>
      <c r="B1158" s="122">
        <v>1</v>
      </c>
      <c r="C1158" s="122" t="s">
        <v>2197</v>
      </c>
      <c r="D1158" s="122" t="s">
        <v>2158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2007</v>
      </c>
      <c r="B1159" s="122">
        <v>1</v>
      </c>
      <c r="C1159" s="122" t="s">
        <v>2197</v>
      </c>
      <c r="D1159" s="122" t="s">
        <v>2159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2007</v>
      </c>
      <c r="B1160" s="122">
        <v>1</v>
      </c>
      <c r="C1160" s="122" t="s">
        <v>2197</v>
      </c>
      <c r="D1160" s="122" t="s">
        <v>2160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2007</v>
      </c>
      <c r="B1161" s="122">
        <v>1</v>
      </c>
      <c r="C1161" s="122" t="s">
        <v>2197</v>
      </c>
      <c r="D1161" s="122" t="s">
        <v>2161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2007</v>
      </c>
      <c r="B1162" s="122">
        <v>1</v>
      </c>
      <c r="C1162" s="122" t="s">
        <v>2197</v>
      </c>
      <c r="D1162" s="122" t="s">
        <v>2179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2007</v>
      </c>
      <c r="B1163" s="122">
        <v>1</v>
      </c>
      <c r="C1163" s="122" t="s">
        <v>2197</v>
      </c>
      <c r="D1163" s="122" t="s">
        <v>2162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2007</v>
      </c>
      <c r="B1164" s="122">
        <v>1</v>
      </c>
      <c r="C1164" s="122" t="s">
        <v>2197</v>
      </c>
      <c r="D1164" s="122" t="s">
        <v>2163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2007</v>
      </c>
      <c r="B1165" s="122">
        <v>1</v>
      </c>
      <c r="C1165" s="122" t="s">
        <v>2197</v>
      </c>
      <c r="D1165" s="122" t="s">
        <v>2180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2007</v>
      </c>
      <c r="B1166" s="122">
        <v>1</v>
      </c>
      <c r="C1166" s="122" t="s">
        <v>2197</v>
      </c>
      <c r="D1166" s="122" t="s">
        <v>2164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2007</v>
      </c>
      <c r="B1167" s="122">
        <v>1</v>
      </c>
      <c r="C1167" s="122" t="s">
        <v>2197</v>
      </c>
      <c r="D1167" s="122" t="s">
        <v>2165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2007</v>
      </c>
      <c r="B1168" s="122">
        <v>1</v>
      </c>
      <c r="C1168" s="122" t="s">
        <v>2197</v>
      </c>
      <c r="D1168" s="122" t="s">
        <v>2166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2007</v>
      </c>
      <c r="B1169" s="122">
        <v>1</v>
      </c>
      <c r="C1169" s="122" t="s">
        <v>2197</v>
      </c>
      <c r="D1169" s="122" t="s">
        <v>2167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2007</v>
      </c>
      <c r="B1170" s="122">
        <v>1</v>
      </c>
      <c r="C1170" s="122" t="s">
        <v>2197</v>
      </c>
      <c r="D1170" s="122" t="s">
        <v>2168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2010</v>
      </c>
      <c r="B1171" s="122">
        <v>1</v>
      </c>
      <c r="C1171" s="122" t="s">
        <v>2198</v>
      </c>
      <c r="D1171" s="122" t="s">
        <v>2120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2010</v>
      </c>
      <c r="B1172" s="122">
        <v>1</v>
      </c>
      <c r="C1172" s="122" t="s">
        <v>2198</v>
      </c>
      <c r="D1172" s="122" t="s">
        <v>2121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2010</v>
      </c>
      <c r="B1173" s="122">
        <v>1</v>
      </c>
      <c r="C1173" s="122" t="s">
        <v>2198</v>
      </c>
      <c r="D1173" s="122" t="s">
        <v>2122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2010</v>
      </c>
      <c r="B1174" s="122">
        <v>1</v>
      </c>
      <c r="C1174" s="122" t="s">
        <v>2198</v>
      </c>
      <c r="D1174" s="122" t="s">
        <v>2175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2010</v>
      </c>
      <c r="B1175" s="122">
        <v>1</v>
      </c>
      <c r="C1175" s="122" t="s">
        <v>2198</v>
      </c>
      <c r="D1175" s="122" t="s">
        <v>2123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2010</v>
      </c>
      <c r="B1176" s="122">
        <v>1</v>
      </c>
      <c r="C1176" s="122" t="s">
        <v>2198</v>
      </c>
      <c r="D1176" s="122" t="s">
        <v>2124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2010</v>
      </c>
      <c r="B1177" s="122">
        <v>1</v>
      </c>
      <c r="C1177" s="122" t="s">
        <v>2198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2010</v>
      </c>
      <c r="B1178" s="122">
        <v>1</v>
      </c>
      <c r="C1178" s="122" t="s">
        <v>2198</v>
      </c>
      <c r="D1178" s="122" t="s">
        <v>2125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2010</v>
      </c>
      <c r="B1179" s="122">
        <v>1</v>
      </c>
      <c r="C1179" s="122" t="s">
        <v>2198</v>
      </c>
      <c r="D1179" s="122" t="s">
        <v>2126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2010</v>
      </c>
      <c r="B1180" s="122">
        <v>1</v>
      </c>
      <c r="C1180" s="122" t="s">
        <v>2198</v>
      </c>
      <c r="D1180" s="122" t="s">
        <v>2127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2010</v>
      </c>
      <c r="B1181" s="122">
        <v>1</v>
      </c>
      <c r="C1181" s="122" t="s">
        <v>2198</v>
      </c>
      <c r="D1181" s="122" t="s">
        <v>2128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2010</v>
      </c>
      <c r="B1182" s="122">
        <v>1</v>
      </c>
      <c r="C1182" s="122" t="s">
        <v>2198</v>
      </c>
      <c r="D1182" s="122" t="s">
        <v>2129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2010</v>
      </c>
      <c r="B1183" s="122">
        <v>1</v>
      </c>
      <c r="C1183" s="122" t="s">
        <v>2198</v>
      </c>
      <c r="D1183" s="122" t="s">
        <v>2176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2010</v>
      </c>
      <c r="B1184" s="122">
        <v>1</v>
      </c>
      <c r="C1184" s="122" t="s">
        <v>2198</v>
      </c>
      <c r="D1184" s="122" t="s">
        <v>2130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2010</v>
      </c>
      <c r="B1185" s="122">
        <v>1</v>
      </c>
      <c r="C1185" s="122" t="s">
        <v>2198</v>
      </c>
      <c r="D1185" s="122" t="s">
        <v>2131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2010</v>
      </c>
      <c r="B1186" s="122">
        <v>1</v>
      </c>
      <c r="C1186" s="122" t="s">
        <v>2198</v>
      </c>
      <c r="D1186" s="122" t="s">
        <v>2132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2010</v>
      </c>
      <c r="B1187" s="122">
        <v>1</v>
      </c>
      <c r="C1187" s="122" t="s">
        <v>2198</v>
      </c>
      <c r="D1187" s="122" t="s">
        <v>2133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2010</v>
      </c>
      <c r="B1188" s="122">
        <v>1</v>
      </c>
      <c r="C1188" s="122" t="s">
        <v>2198</v>
      </c>
      <c r="D1188" s="122" t="s">
        <v>2134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2010</v>
      </c>
      <c r="B1189" s="122">
        <v>1</v>
      </c>
      <c r="C1189" s="122" t="s">
        <v>2198</v>
      </c>
      <c r="D1189" s="122" t="s">
        <v>2135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2010</v>
      </c>
      <c r="B1190" s="122">
        <v>1</v>
      </c>
      <c r="C1190" s="122" t="s">
        <v>2198</v>
      </c>
      <c r="D1190" s="122" t="s">
        <v>2136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2010</v>
      </c>
      <c r="B1191" s="122">
        <v>1</v>
      </c>
      <c r="C1191" s="122" t="s">
        <v>2198</v>
      </c>
      <c r="D1191" s="122" t="s">
        <v>2137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2010</v>
      </c>
      <c r="B1192" s="122">
        <v>1</v>
      </c>
      <c r="C1192" s="122" t="s">
        <v>2198</v>
      </c>
      <c r="D1192" s="122" t="s">
        <v>2138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2010</v>
      </c>
      <c r="B1193" s="122">
        <v>1</v>
      </c>
      <c r="C1193" s="122" t="s">
        <v>2198</v>
      </c>
      <c r="D1193" s="122" t="s">
        <v>2139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2010</v>
      </c>
      <c r="B1194" s="122">
        <v>1</v>
      </c>
      <c r="C1194" s="122" t="s">
        <v>2198</v>
      </c>
      <c r="D1194" s="122" t="s">
        <v>2140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2010</v>
      </c>
      <c r="B1195" s="122">
        <v>1</v>
      </c>
      <c r="C1195" s="122" t="s">
        <v>2198</v>
      </c>
      <c r="D1195" s="122" t="s">
        <v>2141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2010</v>
      </c>
      <c r="B1196" s="122">
        <v>1</v>
      </c>
      <c r="C1196" s="122" t="s">
        <v>2198</v>
      </c>
      <c r="D1196" s="122" t="s">
        <v>2142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2010</v>
      </c>
      <c r="B1197" s="122">
        <v>1</v>
      </c>
      <c r="C1197" s="122" t="s">
        <v>2198</v>
      </c>
      <c r="D1197" s="122" t="s">
        <v>2143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2010</v>
      </c>
      <c r="B1198" s="122">
        <v>1</v>
      </c>
      <c r="C1198" s="122" t="s">
        <v>2198</v>
      </c>
      <c r="D1198" s="122" t="s">
        <v>2177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2010</v>
      </c>
      <c r="B1199" s="122">
        <v>1</v>
      </c>
      <c r="C1199" s="122" t="s">
        <v>2198</v>
      </c>
      <c r="D1199" s="122" t="s">
        <v>2144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2010</v>
      </c>
      <c r="B1200" s="122">
        <v>1</v>
      </c>
      <c r="C1200" s="122" t="s">
        <v>2198</v>
      </c>
      <c r="D1200" s="122" t="s">
        <v>2145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2010</v>
      </c>
      <c r="B1201" s="122">
        <v>1</v>
      </c>
      <c r="C1201" s="122" t="s">
        <v>2198</v>
      </c>
      <c r="D1201" s="122" t="s">
        <v>2146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2010</v>
      </c>
      <c r="B1202" s="122">
        <v>1</v>
      </c>
      <c r="C1202" s="122" t="s">
        <v>2198</v>
      </c>
      <c r="D1202" s="122" t="s">
        <v>2147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2010</v>
      </c>
      <c r="B1203" s="122">
        <v>1</v>
      </c>
      <c r="C1203" s="122" t="s">
        <v>2198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2010</v>
      </c>
      <c r="B1204" s="122">
        <v>1</v>
      </c>
      <c r="C1204" s="122" t="s">
        <v>2198</v>
      </c>
      <c r="D1204" s="122" t="s">
        <v>2148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2010</v>
      </c>
      <c r="B1205" s="122">
        <v>1</v>
      </c>
      <c r="C1205" s="122" t="s">
        <v>2198</v>
      </c>
      <c r="D1205" s="122" t="s">
        <v>2149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2010</v>
      </c>
      <c r="B1206" s="122">
        <v>1</v>
      </c>
      <c r="C1206" s="122" t="s">
        <v>2198</v>
      </c>
      <c r="D1206" s="122" t="s">
        <v>2150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2010</v>
      </c>
      <c r="B1207" s="122">
        <v>1</v>
      </c>
      <c r="C1207" s="122" t="s">
        <v>2198</v>
      </c>
      <c r="D1207" s="122" t="s">
        <v>2151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2010</v>
      </c>
      <c r="B1208" s="122">
        <v>1</v>
      </c>
      <c r="C1208" s="122" t="s">
        <v>2198</v>
      </c>
      <c r="D1208" s="122" t="s">
        <v>2152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2010</v>
      </c>
      <c r="B1209" s="122">
        <v>1</v>
      </c>
      <c r="C1209" s="122" t="s">
        <v>2198</v>
      </c>
      <c r="D1209" s="122" t="s">
        <v>2153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2010</v>
      </c>
      <c r="B1210" s="122">
        <v>1</v>
      </c>
      <c r="C1210" s="122" t="s">
        <v>2198</v>
      </c>
      <c r="D1210" s="122" t="s">
        <v>2154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2010</v>
      </c>
      <c r="B1211" s="122">
        <v>1</v>
      </c>
      <c r="C1211" s="122" t="s">
        <v>2198</v>
      </c>
      <c r="D1211" s="122" t="s">
        <v>2155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2010</v>
      </c>
      <c r="B1212" s="122">
        <v>1</v>
      </c>
      <c r="C1212" s="122" t="s">
        <v>2198</v>
      </c>
      <c r="D1212" s="122" t="s">
        <v>2156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2010</v>
      </c>
      <c r="B1213" s="122">
        <v>1</v>
      </c>
      <c r="C1213" s="122" t="s">
        <v>2198</v>
      </c>
      <c r="D1213" s="122" t="s">
        <v>2178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2010</v>
      </c>
      <c r="B1214" s="122">
        <v>1</v>
      </c>
      <c r="C1214" s="122" t="s">
        <v>2198</v>
      </c>
      <c r="D1214" s="122" t="s">
        <v>2157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2010</v>
      </c>
      <c r="B1215" s="122">
        <v>1</v>
      </c>
      <c r="C1215" s="122" t="s">
        <v>2198</v>
      </c>
      <c r="D1215" s="122" t="s">
        <v>2158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2010</v>
      </c>
      <c r="B1216" s="122">
        <v>1</v>
      </c>
      <c r="C1216" s="122" t="s">
        <v>2198</v>
      </c>
      <c r="D1216" s="122" t="s">
        <v>2159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2010</v>
      </c>
      <c r="B1217" s="122">
        <v>1</v>
      </c>
      <c r="C1217" s="122" t="s">
        <v>2198</v>
      </c>
      <c r="D1217" s="122" t="s">
        <v>2160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2010</v>
      </c>
      <c r="B1218" s="122">
        <v>1</v>
      </c>
      <c r="C1218" s="122" t="s">
        <v>2198</v>
      </c>
      <c r="D1218" s="122" t="s">
        <v>2161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2010</v>
      </c>
      <c r="B1219" s="122">
        <v>1</v>
      </c>
      <c r="C1219" s="122" t="s">
        <v>2198</v>
      </c>
      <c r="D1219" s="122" t="s">
        <v>2179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2010</v>
      </c>
      <c r="B1220" s="122">
        <v>1</v>
      </c>
      <c r="C1220" s="122" t="s">
        <v>2198</v>
      </c>
      <c r="D1220" s="122" t="s">
        <v>2162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2010</v>
      </c>
      <c r="B1221" s="122">
        <v>1</v>
      </c>
      <c r="C1221" s="122" t="s">
        <v>2198</v>
      </c>
      <c r="D1221" s="122" t="s">
        <v>2163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2010</v>
      </c>
      <c r="B1222" s="122">
        <v>1</v>
      </c>
      <c r="C1222" s="122" t="s">
        <v>2198</v>
      </c>
      <c r="D1222" s="122" t="s">
        <v>2180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2010</v>
      </c>
      <c r="B1223" s="122">
        <v>1</v>
      </c>
      <c r="C1223" s="122" t="s">
        <v>2198</v>
      </c>
      <c r="D1223" s="122" t="s">
        <v>2164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2010</v>
      </c>
      <c r="B1224" s="122">
        <v>1</v>
      </c>
      <c r="C1224" s="122" t="s">
        <v>2198</v>
      </c>
      <c r="D1224" s="122" t="s">
        <v>2165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2010</v>
      </c>
      <c r="B1225" s="122">
        <v>1</v>
      </c>
      <c r="C1225" s="122" t="s">
        <v>2198</v>
      </c>
      <c r="D1225" s="122" t="s">
        <v>2166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2010</v>
      </c>
      <c r="B1226" s="122">
        <v>1</v>
      </c>
      <c r="C1226" s="122" t="s">
        <v>2198</v>
      </c>
      <c r="D1226" s="122" t="s">
        <v>2167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2010</v>
      </c>
      <c r="B1227" s="122">
        <v>1</v>
      </c>
      <c r="C1227" s="122" t="s">
        <v>2198</v>
      </c>
      <c r="D1227" s="122" t="s">
        <v>2168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2011</v>
      </c>
      <c r="B1228" s="122">
        <v>1</v>
      </c>
      <c r="C1228" s="122" t="s">
        <v>2199</v>
      </c>
      <c r="D1228" s="122" t="s">
        <v>2120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2011</v>
      </c>
      <c r="B1229" s="122">
        <v>1</v>
      </c>
      <c r="C1229" s="122" t="s">
        <v>2199</v>
      </c>
      <c r="D1229" s="122" t="s">
        <v>2121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2011</v>
      </c>
      <c r="B1230" s="122">
        <v>1</v>
      </c>
      <c r="C1230" s="122" t="s">
        <v>2199</v>
      </c>
      <c r="D1230" s="122" t="s">
        <v>2122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2011</v>
      </c>
      <c r="B1231" s="122">
        <v>1</v>
      </c>
      <c r="C1231" s="122" t="s">
        <v>2199</v>
      </c>
      <c r="D1231" s="122" t="s">
        <v>2175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2011</v>
      </c>
      <c r="B1232" s="122">
        <v>1</v>
      </c>
      <c r="C1232" s="122" t="s">
        <v>2199</v>
      </c>
      <c r="D1232" s="122" t="s">
        <v>2123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2011</v>
      </c>
      <c r="B1233" s="122">
        <v>1</v>
      </c>
      <c r="C1233" s="122" t="s">
        <v>2199</v>
      </c>
      <c r="D1233" s="122" t="s">
        <v>2124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2011</v>
      </c>
      <c r="B1234" s="122">
        <v>1</v>
      </c>
      <c r="C1234" s="122" t="s">
        <v>2199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2011</v>
      </c>
      <c r="B1235" s="122">
        <v>1</v>
      </c>
      <c r="C1235" s="122" t="s">
        <v>2199</v>
      </c>
      <c r="D1235" s="122" t="s">
        <v>2125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2011</v>
      </c>
      <c r="B1236" s="122">
        <v>1</v>
      </c>
      <c r="C1236" s="122" t="s">
        <v>2199</v>
      </c>
      <c r="D1236" s="122" t="s">
        <v>2126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2011</v>
      </c>
      <c r="B1237" s="122">
        <v>1</v>
      </c>
      <c r="C1237" s="122" t="s">
        <v>2199</v>
      </c>
      <c r="D1237" s="122" t="s">
        <v>2127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2011</v>
      </c>
      <c r="B1238" s="122">
        <v>1</v>
      </c>
      <c r="C1238" s="122" t="s">
        <v>2199</v>
      </c>
      <c r="D1238" s="122" t="s">
        <v>2128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2011</v>
      </c>
      <c r="B1239" s="122">
        <v>1</v>
      </c>
      <c r="C1239" s="122" t="s">
        <v>2199</v>
      </c>
      <c r="D1239" s="122" t="s">
        <v>2129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2011</v>
      </c>
      <c r="B1240" s="122">
        <v>1</v>
      </c>
      <c r="C1240" s="122" t="s">
        <v>2199</v>
      </c>
      <c r="D1240" s="122" t="s">
        <v>2176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2011</v>
      </c>
      <c r="B1241" s="122">
        <v>1</v>
      </c>
      <c r="C1241" s="122" t="s">
        <v>2199</v>
      </c>
      <c r="D1241" s="122" t="s">
        <v>2130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2011</v>
      </c>
      <c r="B1242" s="122">
        <v>1</v>
      </c>
      <c r="C1242" s="122" t="s">
        <v>2199</v>
      </c>
      <c r="D1242" s="122" t="s">
        <v>2131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2011</v>
      </c>
      <c r="B1243" s="122">
        <v>1</v>
      </c>
      <c r="C1243" s="122" t="s">
        <v>2199</v>
      </c>
      <c r="D1243" s="122" t="s">
        <v>2132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2011</v>
      </c>
      <c r="B1244" s="122">
        <v>1</v>
      </c>
      <c r="C1244" s="122" t="s">
        <v>2199</v>
      </c>
      <c r="D1244" s="122" t="s">
        <v>2133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2011</v>
      </c>
      <c r="B1245" s="122">
        <v>1</v>
      </c>
      <c r="C1245" s="122" t="s">
        <v>2199</v>
      </c>
      <c r="D1245" s="122" t="s">
        <v>2134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2011</v>
      </c>
      <c r="B1246" s="122">
        <v>1</v>
      </c>
      <c r="C1246" s="122" t="s">
        <v>2199</v>
      </c>
      <c r="D1246" s="122" t="s">
        <v>2135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2011</v>
      </c>
      <c r="B1247" s="122">
        <v>1</v>
      </c>
      <c r="C1247" s="122" t="s">
        <v>2199</v>
      </c>
      <c r="D1247" s="122" t="s">
        <v>2136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2011</v>
      </c>
      <c r="B1248" s="122">
        <v>1</v>
      </c>
      <c r="C1248" s="122" t="s">
        <v>2199</v>
      </c>
      <c r="D1248" s="122" t="s">
        <v>2137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2011</v>
      </c>
      <c r="B1249" s="122">
        <v>1</v>
      </c>
      <c r="C1249" s="122" t="s">
        <v>2199</v>
      </c>
      <c r="D1249" s="122" t="s">
        <v>2138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2011</v>
      </c>
      <c r="B1250" s="122">
        <v>1</v>
      </c>
      <c r="C1250" s="122" t="s">
        <v>2199</v>
      </c>
      <c r="D1250" s="122" t="s">
        <v>2139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2011</v>
      </c>
      <c r="B1251" s="122">
        <v>1</v>
      </c>
      <c r="C1251" s="122" t="s">
        <v>2199</v>
      </c>
      <c r="D1251" s="122" t="s">
        <v>2140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2011</v>
      </c>
      <c r="B1252" s="122">
        <v>1</v>
      </c>
      <c r="C1252" s="122" t="s">
        <v>2199</v>
      </c>
      <c r="D1252" s="122" t="s">
        <v>2141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2011</v>
      </c>
      <c r="B1253" s="122">
        <v>1</v>
      </c>
      <c r="C1253" s="122" t="s">
        <v>2199</v>
      </c>
      <c r="D1253" s="122" t="s">
        <v>2142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2011</v>
      </c>
      <c r="B1254" s="122">
        <v>1</v>
      </c>
      <c r="C1254" s="122" t="s">
        <v>2199</v>
      </c>
      <c r="D1254" s="122" t="s">
        <v>2143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2011</v>
      </c>
      <c r="B1255" s="122">
        <v>1</v>
      </c>
      <c r="C1255" s="122" t="s">
        <v>2199</v>
      </c>
      <c r="D1255" s="122" t="s">
        <v>2177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2011</v>
      </c>
      <c r="B1256" s="122">
        <v>1</v>
      </c>
      <c r="C1256" s="122" t="s">
        <v>2199</v>
      </c>
      <c r="D1256" s="122" t="s">
        <v>2144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2011</v>
      </c>
      <c r="B1257" s="122">
        <v>1</v>
      </c>
      <c r="C1257" s="122" t="s">
        <v>2199</v>
      </c>
      <c r="D1257" s="122" t="s">
        <v>2145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2011</v>
      </c>
      <c r="B1258" s="122">
        <v>1</v>
      </c>
      <c r="C1258" s="122" t="s">
        <v>2199</v>
      </c>
      <c r="D1258" s="122" t="s">
        <v>2146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2011</v>
      </c>
      <c r="B1259" s="122">
        <v>1</v>
      </c>
      <c r="C1259" s="122" t="s">
        <v>2199</v>
      </c>
      <c r="D1259" s="122" t="s">
        <v>2147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2011</v>
      </c>
      <c r="B1260" s="122">
        <v>1</v>
      </c>
      <c r="C1260" s="122" t="s">
        <v>2199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2011</v>
      </c>
      <c r="B1261" s="122">
        <v>1</v>
      </c>
      <c r="C1261" s="122" t="s">
        <v>2199</v>
      </c>
      <c r="D1261" s="122" t="s">
        <v>2148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2011</v>
      </c>
      <c r="B1262" s="122">
        <v>1</v>
      </c>
      <c r="C1262" s="122" t="s">
        <v>2199</v>
      </c>
      <c r="D1262" s="122" t="s">
        <v>2149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2011</v>
      </c>
      <c r="B1263" s="122">
        <v>1</v>
      </c>
      <c r="C1263" s="122" t="s">
        <v>2199</v>
      </c>
      <c r="D1263" s="122" t="s">
        <v>2150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2011</v>
      </c>
      <c r="B1264" s="122">
        <v>1</v>
      </c>
      <c r="C1264" s="122" t="s">
        <v>2199</v>
      </c>
      <c r="D1264" s="122" t="s">
        <v>2151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2011</v>
      </c>
      <c r="B1265" s="122">
        <v>1</v>
      </c>
      <c r="C1265" s="122" t="s">
        <v>2199</v>
      </c>
      <c r="D1265" s="122" t="s">
        <v>2152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2011</v>
      </c>
      <c r="B1266" s="122">
        <v>1</v>
      </c>
      <c r="C1266" s="122" t="s">
        <v>2199</v>
      </c>
      <c r="D1266" s="122" t="s">
        <v>2153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2011</v>
      </c>
      <c r="B1267" s="122">
        <v>1</v>
      </c>
      <c r="C1267" s="122" t="s">
        <v>2199</v>
      </c>
      <c r="D1267" s="122" t="s">
        <v>2154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2011</v>
      </c>
      <c r="B1268" s="122">
        <v>1</v>
      </c>
      <c r="C1268" s="122" t="s">
        <v>2199</v>
      </c>
      <c r="D1268" s="122" t="s">
        <v>2155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2011</v>
      </c>
      <c r="B1269" s="122">
        <v>1</v>
      </c>
      <c r="C1269" s="122" t="s">
        <v>2199</v>
      </c>
      <c r="D1269" s="122" t="s">
        <v>2156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2011</v>
      </c>
      <c r="B1270" s="122">
        <v>1</v>
      </c>
      <c r="C1270" s="122" t="s">
        <v>2199</v>
      </c>
      <c r="D1270" s="122" t="s">
        <v>2178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2011</v>
      </c>
      <c r="B1271" s="122">
        <v>1</v>
      </c>
      <c r="C1271" s="122" t="s">
        <v>2199</v>
      </c>
      <c r="D1271" s="122" t="s">
        <v>2157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2011</v>
      </c>
      <c r="B1272" s="122">
        <v>1</v>
      </c>
      <c r="C1272" s="122" t="s">
        <v>2199</v>
      </c>
      <c r="D1272" s="122" t="s">
        <v>2158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2011</v>
      </c>
      <c r="B1273" s="122">
        <v>1</v>
      </c>
      <c r="C1273" s="122" t="s">
        <v>2199</v>
      </c>
      <c r="D1273" s="122" t="s">
        <v>2159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2011</v>
      </c>
      <c r="B1274" s="122">
        <v>1</v>
      </c>
      <c r="C1274" s="122" t="s">
        <v>2199</v>
      </c>
      <c r="D1274" s="122" t="s">
        <v>2160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2011</v>
      </c>
      <c r="B1275" s="122">
        <v>1</v>
      </c>
      <c r="C1275" s="122" t="s">
        <v>2199</v>
      </c>
      <c r="D1275" s="122" t="s">
        <v>2161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2011</v>
      </c>
      <c r="B1276" s="122">
        <v>1</v>
      </c>
      <c r="C1276" s="122" t="s">
        <v>2199</v>
      </c>
      <c r="D1276" s="122" t="s">
        <v>2179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2011</v>
      </c>
      <c r="B1277" s="122">
        <v>1</v>
      </c>
      <c r="C1277" s="122" t="s">
        <v>2199</v>
      </c>
      <c r="D1277" s="122" t="s">
        <v>2162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2011</v>
      </c>
      <c r="B1278" s="122">
        <v>1</v>
      </c>
      <c r="C1278" s="122" t="s">
        <v>2199</v>
      </c>
      <c r="D1278" s="122" t="s">
        <v>2163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2011</v>
      </c>
      <c r="B1279" s="122">
        <v>1</v>
      </c>
      <c r="C1279" s="122" t="s">
        <v>2199</v>
      </c>
      <c r="D1279" s="122" t="s">
        <v>2180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2011</v>
      </c>
      <c r="B1280" s="122">
        <v>1</v>
      </c>
      <c r="C1280" s="122" t="s">
        <v>2199</v>
      </c>
      <c r="D1280" s="122" t="s">
        <v>2164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2011</v>
      </c>
      <c r="B1281" s="122">
        <v>1</v>
      </c>
      <c r="C1281" s="122" t="s">
        <v>2199</v>
      </c>
      <c r="D1281" s="122" t="s">
        <v>2165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2011</v>
      </c>
      <c r="B1282" s="122">
        <v>1</v>
      </c>
      <c r="C1282" s="122" t="s">
        <v>2199</v>
      </c>
      <c r="D1282" s="122" t="s">
        <v>2166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2011</v>
      </c>
      <c r="B1283" s="122">
        <v>1</v>
      </c>
      <c r="C1283" s="122" t="s">
        <v>2199</v>
      </c>
      <c r="D1283" s="122" t="s">
        <v>2167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2011</v>
      </c>
      <c r="B1284" s="122">
        <v>1</v>
      </c>
      <c r="C1284" s="122" t="s">
        <v>2199</v>
      </c>
      <c r="D1284" s="122" t="s">
        <v>2168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2006</v>
      </c>
      <c r="B1285" s="122">
        <v>1</v>
      </c>
      <c r="C1285" s="122" t="s">
        <v>2200</v>
      </c>
      <c r="D1285" s="122" t="s">
        <v>2120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2006</v>
      </c>
      <c r="B1286" s="122">
        <v>1</v>
      </c>
      <c r="C1286" s="122" t="s">
        <v>2200</v>
      </c>
      <c r="D1286" s="122" t="s">
        <v>2121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2006</v>
      </c>
      <c r="B1287" s="122">
        <v>1</v>
      </c>
      <c r="C1287" s="122" t="s">
        <v>2200</v>
      </c>
      <c r="D1287" s="122" t="s">
        <v>2122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2006</v>
      </c>
      <c r="B1288" s="122">
        <v>1</v>
      </c>
      <c r="C1288" s="122" t="s">
        <v>2200</v>
      </c>
      <c r="D1288" s="122" t="s">
        <v>2175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2006</v>
      </c>
      <c r="B1289" s="122">
        <v>1</v>
      </c>
      <c r="C1289" s="122" t="s">
        <v>2200</v>
      </c>
      <c r="D1289" s="122" t="s">
        <v>2123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2006</v>
      </c>
      <c r="B1290" s="122">
        <v>1</v>
      </c>
      <c r="C1290" s="122" t="s">
        <v>2200</v>
      </c>
      <c r="D1290" s="122" t="s">
        <v>2124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2006</v>
      </c>
      <c r="B1291" s="122">
        <v>1</v>
      </c>
      <c r="C1291" s="122" t="s">
        <v>2200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2006</v>
      </c>
      <c r="B1292" s="122">
        <v>1</v>
      </c>
      <c r="C1292" s="122" t="s">
        <v>2200</v>
      </c>
      <c r="D1292" s="122" t="s">
        <v>2125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2006</v>
      </c>
      <c r="B1293" s="122">
        <v>1</v>
      </c>
      <c r="C1293" s="122" t="s">
        <v>2200</v>
      </c>
      <c r="D1293" s="122" t="s">
        <v>2126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2006</v>
      </c>
      <c r="B1294" s="122">
        <v>1</v>
      </c>
      <c r="C1294" s="122" t="s">
        <v>2200</v>
      </c>
      <c r="D1294" s="122" t="s">
        <v>2127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2006</v>
      </c>
      <c r="B1295" s="122">
        <v>1</v>
      </c>
      <c r="C1295" s="122" t="s">
        <v>2200</v>
      </c>
      <c r="D1295" s="122" t="s">
        <v>2128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2006</v>
      </c>
      <c r="B1296" s="122">
        <v>1</v>
      </c>
      <c r="C1296" s="122" t="s">
        <v>2200</v>
      </c>
      <c r="D1296" s="122" t="s">
        <v>2129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2006</v>
      </c>
      <c r="B1297" s="122">
        <v>1</v>
      </c>
      <c r="C1297" s="122" t="s">
        <v>2200</v>
      </c>
      <c r="D1297" s="122" t="s">
        <v>2176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2006</v>
      </c>
      <c r="B1298" s="122">
        <v>1</v>
      </c>
      <c r="C1298" s="122" t="s">
        <v>2200</v>
      </c>
      <c r="D1298" s="122" t="s">
        <v>2130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2006</v>
      </c>
      <c r="B1299" s="122">
        <v>1</v>
      </c>
      <c r="C1299" s="122" t="s">
        <v>2200</v>
      </c>
      <c r="D1299" s="122" t="s">
        <v>2131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2006</v>
      </c>
      <c r="B1300" s="122">
        <v>1</v>
      </c>
      <c r="C1300" s="122" t="s">
        <v>2200</v>
      </c>
      <c r="D1300" s="122" t="s">
        <v>2132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2006</v>
      </c>
      <c r="B1301" s="122">
        <v>1</v>
      </c>
      <c r="C1301" s="122" t="s">
        <v>2200</v>
      </c>
      <c r="D1301" s="122" t="s">
        <v>2133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2006</v>
      </c>
      <c r="B1302" s="122">
        <v>1</v>
      </c>
      <c r="C1302" s="122" t="s">
        <v>2200</v>
      </c>
      <c r="D1302" s="122" t="s">
        <v>2134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2006</v>
      </c>
      <c r="B1303" s="122">
        <v>1</v>
      </c>
      <c r="C1303" s="122" t="s">
        <v>2200</v>
      </c>
      <c r="D1303" s="122" t="s">
        <v>2135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2006</v>
      </c>
      <c r="B1304" s="122">
        <v>1</v>
      </c>
      <c r="C1304" s="122" t="s">
        <v>2200</v>
      </c>
      <c r="D1304" s="122" t="s">
        <v>2136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2006</v>
      </c>
      <c r="B1305" s="122">
        <v>1</v>
      </c>
      <c r="C1305" s="122" t="s">
        <v>2200</v>
      </c>
      <c r="D1305" s="122" t="s">
        <v>2137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2006</v>
      </c>
      <c r="B1306" s="122">
        <v>1</v>
      </c>
      <c r="C1306" s="122" t="s">
        <v>2200</v>
      </c>
      <c r="D1306" s="122" t="s">
        <v>2138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2006</v>
      </c>
      <c r="B1307" s="122">
        <v>1</v>
      </c>
      <c r="C1307" s="122" t="s">
        <v>2200</v>
      </c>
      <c r="D1307" s="122" t="s">
        <v>2139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2006</v>
      </c>
      <c r="B1308" s="122">
        <v>1</v>
      </c>
      <c r="C1308" s="122" t="s">
        <v>2200</v>
      </c>
      <c r="D1308" s="122" t="s">
        <v>2140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2006</v>
      </c>
      <c r="B1309" s="122">
        <v>1</v>
      </c>
      <c r="C1309" s="122" t="s">
        <v>2200</v>
      </c>
      <c r="D1309" s="122" t="s">
        <v>2141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2006</v>
      </c>
      <c r="B1310" s="122">
        <v>1</v>
      </c>
      <c r="C1310" s="122" t="s">
        <v>2200</v>
      </c>
      <c r="D1310" s="122" t="s">
        <v>2142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2006</v>
      </c>
      <c r="B1311" s="122">
        <v>1</v>
      </c>
      <c r="C1311" s="122" t="s">
        <v>2200</v>
      </c>
      <c r="D1311" s="122" t="s">
        <v>2143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2006</v>
      </c>
      <c r="B1312" s="122">
        <v>1</v>
      </c>
      <c r="C1312" s="122" t="s">
        <v>2200</v>
      </c>
      <c r="D1312" s="122" t="s">
        <v>2177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2006</v>
      </c>
      <c r="B1313" s="122">
        <v>1</v>
      </c>
      <c r="C1313" s="122" t="s">
        <v>2200</v>
      </c>
      <c r="D1313" s="122" t="s">
        <v>2144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2006</v>
      </c>
      <c r="B1314" s="122">
        <v>1</v>
      </c>
      <c r="C1314" s="122" t="s">
        <v>2200</v>
      </c>
      <c r="D1314" s="122" t="s">
        <v>2145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2006</v>
      </c>
      <c r="B1315" s="122">
        <v>1</v>
      </c>
      <c r="C1315" s="122" t="s">
        <v>2200</v>
      </c>
      <c r="D1315" s="122" t="s">
        <v>2146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2006</v>
      </c>
      <c r="B1316" s="122">
        <v>1</v>
      </c>
      <c r="C1316" s="122" t="s">
        <v>2200</v>
      </c>
      <c r="D1316" s="122" t="s">
        <v>2147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2006</v>
      </c>
      <c r="B1317" s="122">
        <v>1</v>
      </c>
      <c r="C1317" s="122" t="s">
        <v>2200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2006</v>
      </c>
      <c r="B1318" s="122">
        <v>1</v>
      </c>
      <c r="C1318" s="122" t="s">
        <v>2200</v>
      </c>
      <c r="D1318" s="122" t="s">
        <v>2148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2006</v>
      </c>
      <c r="B1319" s="122">
        <v>1</v>
      </c>
      <c r="C1319" s="122" t="s">
        <v>2200</v>
      </c>
      <c r="D1319" s="122" t="s">
        <v>2149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2006</v>
      </c>
      <c r="B1320" s="122">
        <v>1</v>
      </c>
      <c r="C1320" s="122" t="s">
        <v>2200</v>
      </c>
      <c r="D1320" s="122" t="s">
        <v>2150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2006</v>
      </c>
      <c r="B1321" s="122">
        <v>1</v>
      </c>
      <c r="C1321" s="122" t="s">
        <v>2200</v>
      </c>
      <c r="D1321" s="122" t="s">
        <v>2151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2006</v>
      </c>
      <c r="B1322" s="122">
        <v>1</v>
      </c>
      <c r="C1322" s="122" t="s">
        <v>2200</v>
      </c>
      <c r="D1322" s="122" t="s">
        <v>2152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2006</v>
      </c>
      <c r="B1323" s="122">
        <v>1</v>
      </c>
      <c r="C1323" s="122" t="s">
        <v>2200</v>
      </c>
      <c r="D1323" s="122" t="s">
        <v>2153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2006</v>
      </c>
      <c r="B1324" s="122">
        <v>1</v>
      </c>
      <c r="C1324" s="122" t="s">
        <v>2200</v>
      </c>
      <c r="D1324" s="122" t="s">
        <v>2154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2006</v>
      </c>
      <c r="B1325" s="122">
        <v>1</v>
      </c>
      <c r="C1325" s="122" t="s">
        <v>2200</v>
      </c>
      <c r="D1325" s="122" t="s">
        <v>2155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2006</v>
      </c>
      <c r="B1326" s="122">
        <v>1</v>
      </c>
      <c r="C1326" s="122" t="s">
        <v>2200</v>
      </c>
      <c r="D1326" s="122" t="s">
        <v>2156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2006</v>
      </c>
      <c r="B1327" s="122">
        <v>1</v>
      </c>
      <c r="C1327" s="122" t="s">
        <v>2200</v>
      </c>
      <c r="D1327" s="122" t="s">
        <v>2178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2006</v>
      </c>
      <c r="B1328" s="122">
        <v>1</v>
      </c>
      <c r="C1328" s="122" t="s">
        <v>2200</v>
      </c>
      <c r="D1328" s="122" t="s">
        <v>2157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2006</v>
      </c>
      <c r="B1329" s="122">
        <v>1</v>
      </c>
      <c r="C1329" s="122" t="s">
        <v>2200</v>
      </c>
      <c r="D1329" s="122" t="s">
        <v>2158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2006</v>
      </c>
      <c r="B1330" s="122">
        <v>1</v>
      </c>
      <c r="C1330" s="122" t="s">
        <v>2200</v>
      </c>
      <c r="D1330" s="122" t="s">
        <v>2159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2006</v>
      </c>
      <c r="B1331" s="122">
        <v>1</v>
      </c>
      <c r="C1331" s="122" t="s">
        <v>2200</v>
      </c>
      <c r="D1331" s="122" t="s">
        <v>2160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2006</v>
      </c>
      <c r="B1332" s="122">
        <v>1</v>
      </c>
      <c r="C1332" s="122" t="s">
        <v>2200</v>
      </c>
      <c r="D1332" s="122" t="s">
        <v>2161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2006</v>
      </c>
      <c r="B1333" s="122">
        <v>1</v>
      </c>
      <c r="C1333" s="122" t="s">
        <v>2200</v>
      </c>
      <c r="D1333" s="122" t="s">
        <v>2179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2006</v>
      </c>
      <c r="B1334" s="122">
        <v>1</v>
      </c>
      <c r="C1334" s="122" t="s">
        <v>2200</v>
      </c>
      <c r="D1334" s="122" t="s">
        <v>2162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2006</v>
      </c>
      <c r="B1335" s="122">
        <v>1</v>
      </c>
      <c r="C1335" s="122" t="s">
        <v>2200</v>
      </c>
      <c r="D1335" s="122" t="s">
        <v>2163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2006</v>
      </c>
      <c r="B1336" s="122">
        <v>1</v>
      </c>
      <c r="C1336" s="122" t="s">
        <v>2200</v>
      </c>
      <c r="D1336" s="122" t="s">
        <v>2180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2006</v>
      </c>
      <c r="B1337" s="122">
        <v>1</v>
      </c>
      <c r="C1337" s="122" t="s">
        <v>2200</v>
      </c>
      <c r="D1337" s="122" t="s">
        <v>2164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2006</v>
      </c>
      <c r="B1338" s="122">
        <v>1</v>
      </c>
      <c r="C1338" s="122" t="s">
        <v>2200</v>
      </c>
      <c r="D1338" s="122" t="s">
        <v>2165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2006</v>
      </c>
      <c r="B1339" s="122">
        <v>1</v>
      </c>
      <c r="C1339" s="122" t="s">
        <v>2200</v>
      </c>
      <c r="D1339" s="122" t="s">
        <v>2166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2006</v>
      </c>
      <c r="B1340" s="122">
        <v>1</v>
      </c>
      <c r="C1340" s="122" t="s">
        <v>2200</v>
      </c>
      <c r="D1340" s="122" t="s">
        <v>2167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2006</v>
      </c>
      <c r="B1341" s="122">
        <v>1</v>
      </c>
      <c r="C1341" s="122" t="s">
        <v>2200</v>
      </c>
      <c r="D1341" s="122" t="s">
        <v>2168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2020</v>
      </c>
      <c r="B1342" s="122">
        <v>1</v>
      </c>
      <c r="C1342" s="122" t="s">
        <v>2201</v>
      </c>
      <c r="D1342" s="122" t="s">
        <v>2120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2020</v>
      </c>
      <c r="B1343" s="122">
        <v>1</v>
      </c>
      <c r="C1343" s="122" t="s">
        <v>2201</v>
      </c>
      <c r="D1343" s="122" t="s">
        <v>2121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2020</v>
      </c>
      <c r="B1344" s="122">
        <v>1</v>
      </c>
      <c r="C1344" s="122" t="s">
        <v>2201</v>
      </c>
      <c r="D1344" s="122" t="s">
        <v>2122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2020</v>
      </c>
      <c r="B1345" s="122">
        <v>1</v>
      </c>
      <c r="C1345" s="122" t="s">
        <v>2201</v>
      </c>
      <c r="D1345" s="122" t="s">
        <v>2175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2020</v>
      </c>
      <c r="B1346" s="122">
        <v>1</v>
      </c>
      <c r="C1346" s="122" t="s">
        <v>2201</v>
      </c>
      <c r="D1346" s="122" t="s">
        <v>2123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2020</v>
      </c>
      <c r="B1347" s="122">
        <v>1</v>
      </c>
      <c r="C1347" s="122" t="s">
        <v>2201</v>
      </c>
      <c r="D1347" s="122" t="s">
        <v>2124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2020</v>
      </c>
      <c r="B1348" s="122">
        <v>1</v>
      </c>
      <c r="C1348" s="122" t="s">
        <v>2201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2020</v>
      </c>
      <c r="B1349" s="122">
        <v>1</v>
      </c>
      <c r="C1349" s="122" t="s">
        <v>2201</v>
      </c>
      <c r="D1349" s="122" t="s">
        <v>2125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2020</v>
      </c>
      <c r="B1350" s="122">
        <v>1</v>
      </c>
      <c r="C1350" s="122" t="s">
        <v>2201</v>
      </c>
      <c r="D1350" s="122" t="s">
        <v>2126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2020</v>
      </c>
      <c r="B1351" s="122">
        <v>1</v>
      </c>
      <c r="C1351" s="122" t="s">
        <v>2201</v>
      </c>
      <c r="D1351" s="122" t="s">
        <v>2127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2020</v>
      </c>
      <c r="B1352" s="122">
        <v>1</v>
      </c>
      <c r="C1352" s="122" t="s">
        <v>2201</v>
      </c>
      <c r="D1352" s="122" t="s">
        <v>2128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2020</v>
      </c>
      <c r="B1353" s="122">
        <v>1</v>
      </c>
      <c r="C1353" s="122" t="s">
        <v>2201</v>
      </c>
      <c r="D1353" s="122" t="s">
        <v>2129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2020</v>
      </c>
      <c r="B1354" s="122">
        <v>1</v>
      </c>
      <c r="C1354" s="122" t="s">
        <v>2201</v>
      </c>
      <c r="D1354" s="122" t="s">
        <v>2176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2020</v>
      </c>
      <c r="B1355" s="122">
        <v>1</v>
      </c>
      <c r="C1355" s="122" t="s">
        <v>2201</v>
      </c>
      <c r="D1355" s="122" t="s">
        <v>2130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2020</v>
      </c>
      <c r="B1356" s="122">
        <v>1</v>
      </c>
      <c r="C1356" s="122" t="s">
        <v>2201</v>
      </c>
      <c r="D1356" s="122" t="s">
        <v>2131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2020</v>
      </c>
      <c r="B1357" s="122">
        <v>1</v>
      </c>
      <c r="C1357" s="122" t="s">
        <v>2201</v>
      </c>
      <c r="D1357" s="122" t="s">
        <v>2132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2020</v>
      </c>
      <c r="B1358" s="122">
        <v>1</v>
      </c>
      <c r="C1358" s="122" t="s">
        <v>2201</v>
      </c>
      <c r="D1358" s="122" t="s">
        <v>2133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2020</v>
      </c>
      <c r="B1359" s="122">
        <v>1</v>
      </c>
      <c r="C1359" s="122" t="s">
        <v>2201</v>
      </c>
      <c r="D1359" s="122" t="s">
        <v>2134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2020</v>
      </c>
      <c r="B1360" s="122">
        <v>1</v>
      </c>
      <c r="C1360" s="122" t="s">
        <v>2201</v>
      </c>
      <c r="D1360" s="122" t="s">
        <v>2135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2020</v>
      </c>
      <c r="B1361" s="122">
        <v>1</v>
      </c>
      <c r="C1361" s="122" t="s">
        <v>2201</v>
      </c>
      <c r="D1361" s="122" t="s">
        <v>2136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2020</v>
      </c>
      <c r="B1362" s="122">
        <v>1</v>
      </c>
      <c r="C1362" s="122" t="s">
        <v>2201</v>
      </c>
      <c r="D1362" s="122" t="s">
        <v>2137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2020</v>
      </c>
      <c r="B1363" s="122">
        <v>1</v>
      </c>
      <c r="C1363" s="122" t="s">
        <v>2201</v>
      </c>
      <c r="D1363" s="122" t="s">
        <v>2138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2020</v>
      </c>
      <c r="B1364" s="122">
        <v>1</v>
      </c>
      <c r="C1364" s="122" t="s">
        <v>2201</v>
      </c>
      <c r="D1364" s="122" t="s">
        <v>2139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2020</v>
      </c>
      <c r="B1365" s="122">
        <v>1</v>
      </c>
      <c r="C1365" s="122" t="s">
        <v>2201</v>
      </c>
      <c r="D1365" s="122" t="s">
        <v>2140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2020</v>
      </c>
      <c r="B1366" s="122">
        <v>1</v>
      </c>
      <c r="C1366" s="122" t="s">
        <v>2201</v>
      </c>
      <c r="D1366" s="122" t="s">
        <v>2141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2020</v>
      </c>
      <c r="B1367" s="122">
        <v>1</v>
      </c>
      <c r="C1367" s="122" t="s">
        <v>2201</v>
      </c>
      <c r="D1367" s="122" t="s">
        <v>2142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2020</v>
      </c>
      <c r="B1368" s="122">
        <v>1</v>
      </c>
      <c r="C1368" s="122" t="s">
        <v>2201</v>
      </c>
      <c r="D1368" s="122" t="s">
        <v>2143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2020</v>
      </c>
      <c r="B1369" s="122">
        <v>1</v>
      </c>
      <c r="C1369" s="122" t="s">
        <v>2201</v>
      </c>
      <c r="D1369" s="122" t="s">
        <v>2177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2020</v>
      </c>
      <c r="B1370" s="122">
        <v>1</v>
      </c>
      <c r="C1370" s="122" t="s">
        <v>2201</v>
      </c>
      <c r="D1370" s="122" t="s">
        <v>2144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2020</v>
      </c>
      <c r="B1371" s="122">
        <v>1</v>
      </c>
      <c r="C1371" s="122" t="s">
        <v>2201</v>
      </c>
      <c r="D1371" s="122" t="s">
        <v>2145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2020</v>
      </c>
      <c r="B1372" s="122">
        <v>1</v>
      </c>
      <c r="C1372" s="122" t="s">
        <v>2201</v>
      </c>
      <c r="D1372" s="122" t="s">
        <v>2146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2020</v>
      </c>
      <c r="B1373" s="122">
        <v>1</v>
      </c>
      <c r="C1373" s="122" t="s">
        <v>2201</v>
      </c>
      <c r="D1373" s="122" t="s">
        <v>2147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2020</v>
      </c>
      <c r="B1374" s="122">
        <v>1</v>
      </c>
      <c r="C1374" s="122" t="s">
        <v>2201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2020</v>
      </c>
      <c r="B1375" s="122">
        <v>1</v>
      </c>
      <c r="C1375" s="122" t="s">
        <v>2201</v>
      </c>
      <c r="D1375" s="122" t="s">
        <v>2148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2020</v>
      </c>
      <c r="B1376" s="122">
        <v>1</v>
      </c>
      <c r="C1376" s="122" t="s">
        <v>2201</v>
      </c>
      <c r="D1376" s="122" t="s">
        <v>2149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2020</v>
      </c>
      <c r="B1377" s="122">
        <v>1</v>
      </c>
      <c r="C1377" s="122" t="s">
        <v>2201</v>
      </c>
      <c r="D1377" s="122" t="s">
        <v>2150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2020</v>
      </c>
      <c r="B1378" s="122">
        <v>1</v>
      </c>
      <c r="C1378" s="122" t="s">
        <v>2201</v>
      </c>
      <c r="D1378" s="122" t="s">
        <v>2151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2020</v>
      </c>
      <c r="B1379" s="122">
        <v>1</v>
      </c>
      <c r="C1379" s="122" t="s">
        <v>2201</v>
      </c>
      <c r="D1379" s="122" t="s">
        <v>2152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2020</v>
      </c>
      <c r="B1380" s="122">
        <v>1</v>
      </c>
      <c r="C1380" s="122" t="s">
        <v>2201</v>
      </c>
      <c r="D1380" s="122" t="s">
        <v>2153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2020</v>
      </c>
      <c r="B1381" s="122">
        <v>1</v>
      </c>
      <c r="C1381" s="122" t="s">
        <v>2201</v>
      </c>
      <c r="D1381" s="122" t="s">
        <v>2154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2020</v>
      </c>
      <c r="B1382" s="122">
        <v>1</v>
      </c>
      <c r="C1382" s="122" t="s">
        <v>2201</v>
      </c>
      <c r="D1382" s="122" t="s">
        <v>2155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2020</v>
      </c>
      <c r="B1383" s="122">
        <v>1</v>
      </c>
      <c r="C1383" s="122" t="s">
        <v>2201</v>
      </c>
      <c r="D1383" s="122" t="s">
        <v>2156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2020</v>
      </c>
      <c r="B1384" s="122">
        <v>1</v>
      </c>
      <c r="C1384" s="122" t="s">
        <v>2201</v>
      </c>
      <c r="D1384" s="122" t="s">
        <v>2178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2020</v>
      </c>
      <c r="B1385" s="122">
        <v>1</v>
      </c>
      <c r="C1385" s="122" t="s">
        <v>2201</v>
      </c>
      <c r="D1385" s="122" t="s">
        <v>2157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2020</v>
      </c>
      <c r="B1386" s="122">
        <v>1</v>
      </c>
      <c r="C1386" s="122" t="s">
        <v>2201</v>
      </c>
      <c r="D1386" s="122" t="s">
        <v>2158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2020</v>
      </c>
      <c r="B1387" s="122">
        <v>1</v>
      </c>
      <c r="C1387" s="122" t="s">
        <v>2201</v>
      </c>
      <c r="D1387" s="122" t="s">
        <v>2159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2020</v>
      </c>
      <c r="B1388" s="122">
        <v>1</v>
      </c>
      <c r="C1388" s="122" t="s">
        <v>2201</v>
      </c>
      <c r="D1388" s="122" t="s">
        <v>2160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2020</v>
      </c>
      <c r="B1389" s="122">
        <v>1</v>
      </c>
      <c r="C1389" s="122" t="s">
        <v>2201</v>
      </c>
      <c r="D1389" s="122" t="s">
        <v>2161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2020</v>
      </c>
      <c r="B1390" s="122">
        <v>1</v>
      </c>
      <c r="C1390" s="122" t="s">
        <v>2201</v>
      </c>
      <c r="D1390" s="122" t="s">
        <v>2179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2020</v>
      </c>
      <c r="B1391" s="122">
        <v>1</v>
      </c>
      <c r="C1391" s="122" t="s">
        <v>2201</v>
      </c>
      <c r="D1391" s="122" t="s">
        <v>2162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2020</v>
      </c>
      <c r="B1392" s="122">
        <v>1</v>
      </c>
      <c r="C1392" s="122" t="s">
        <v>2201</v>
      </c>
      <c r="D1392" s="122" t="s">
        <v>2163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2020</v>
      </c>
      <c r="B1393" s="122">
        <v>1</v>
      </c>
      <c r="C1393" s="122" t="s">
        <v>2201</v>
      </c>
      <c r="D1393" s="122" t="s">
        <v>2180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2020</v>
      </c>
      <c r="B1394" s="122">
        <v>1</v>
      </c>
      <c r="C1394" s="122" t="s">
        <v>2201</v>
      </c>
      <c r="D1394" s="122" t="s">
        <v>2164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2020</v>
      </c>
      <c r="B1395" s="122">
        <v>1</v>
      </c>
      <c r="C1395" s="122" t="s">
        <v>2201</v>
      </c>
      <c r="D1395" s="122" t="s">
        <v>2165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2020</v>
      </c>
      <c r="B1396" s="122">
        <v>1</v>
      </c>
      <c r="C1396" s="122" t="s">
        <v>2201</v>
      </c>
      <c r="D1396" s="122" t="s">
        <v>2166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2020</v>
      </c>
      <c r="B1397" s="122">
        <v>1</v>
      </c>
      <c r="C1397" s="122" t="s">
        <v>2201</v>
      </c>
      <c r="D1397" s="122" t="s">
        <v>2167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2020</v>
      </c>
      <c r="B1398" s="122">
        <v>1</v>
      </c>
      <c r="C1398" s="122" t="s">
        <v>2201</v>
      </c>
      <c r="D1398" s="122" t="s">
        <v>2168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2016</v>
      </c>
      <c r="B1399" s="122">
        <v>1</v>
      </c>
      <c r="C1399" s="122" t="s">
        <v>2202</v>
      </c>
      <c r="D1399" s="122" t="s">
        <v>2120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2016</v>
      </c>
      <c r="B1400" s="122">
        <v>1</v>
      </c>
      <c r="C1400" s="122" t="s">
        <v>2202</v>
      </c>
      <c r="D1400" s="122" t="s">
        <v>2121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2016</v>
      </c>
      <c r="B1401" s="122">
        <v>1</v>
      </c>
      <c r="C1401" s="122" t="s">
        <v>2202</v>
      </c>
      <c r="D1401" s="122" t="s">
        <v>2122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2016</v>
      </c>
      <c r="B1402" s="122">
        <v>1</v>
      </c>
      <c r="C1402" s="122" t="s">
        <v>2202</v>
      </c>
      <c r="D1402" s="122" t="s">
        <v>2175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2016</v>
      </c>
      <c r="B1403" s="122">
        <v>1</v>
      </c>
      <c r="C1403" s="122" t="s">
        <v>2202</v>
      </c>
      <c r="D1403" s="122" t="s">
        <v>2123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2016</v>
      </c>
      <c r="B1404" s="122">
        <v>1</v>
      </c>
      <c r="C1404" s="122" t="s">
        <v>2202</v>
      </c>
      <c r="D1404" s="122" t="s">
        <v>2124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2016</v>
      </c>
      <c r="B1405" s="122">
        <v>1</v>
      </c>
      <c r="C1405" s="122" t="s">
        <v>2202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2016</v>
      </c>
      <c r="B1406" s="122">
        <v>1</v>
      </c>
      <c r="C1406" s="122" t="s">
        <v>2202</v>
      </c>
      <c r="D1406" s="122" t="s">
        <v>2125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2016</v>
      </c>
      <c r="B1407" s="122">
        <v>1</v>
      </c>
      <c r="C1407" s="122" t="s">
        <v>2202</v>
      </c>
      <c r="D1407" s="122" t="s">
        <v>2126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2016</v>
      </c>
      <c r="B1408" s="122">
        <v>1</v>
      </c>
      <c r="C1408" s="122" t="s">
        <v>2202</v>
      </c>
      <c r="D1408" s="122" t="s">
        <v>2127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2016</v>
      </c>
      <c r="B1409" s="122">
        <v>1</v>
      </c>
      <c r="C1409" s="122" t="s">
        <v>2202</v>
      </c>
      <c r="D1409" s="122" t="s">
        <v>2128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2016</v>
      </c>
      <c r="B1410" s="122">
        <v>1</v>
      </c>
      <c r="C1410" s="122" t="s">
        <v>2202</v>
      </c>
      <c r="D1410" s="122" t="s">
        <v>2129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2016</v>
      </c>
      <c r="B1411" s="122">
        <v>1</v>
      </c>
      <c r="C1411" s="122" t="s">
        <v>2202</v>
      </c>
      <c r="D1411" s="122" t="s">
        <v>2176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2016</v>
      </c>
      <c r="B1412" s="122">
        <v>1</v>
      </c>
      <c r="C1412" s="122" t="s">
        <v>2202</v>
      </c>
      <c r="D1412" s="122" t="s">
        <v>2130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2016</v>
      </c>
      <c r="B1413" s="122">
        <v>1</v>
      </c>
      <c r="C1413" s="122" t="s">
        <v>2202</v>
      </c>
      <c r="D1413" s="122" t="s">
        <v>2131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2016</v>
      </c>
      <c r="B1414" s="122">
        <v>1</v>
      </c>
      <c r="C1414" s="122" t="s">
        <v>2202</v>
      </c>
      <c r="D1414" s="122" t="s">
        <v>2132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2016</v>
      </c>
      <c r="B1415" s="122">
        <v>1</v>
      </c>
      <c r="C1415" s="122" t="s">
        <v>2202</v>
      </c>
      <c r="D1415" s="122" t="s">
        <v>2133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2016</v>
      </c>
      <c r="B1416" s="122">
        <v>1</v>
      </c>
      <c r="C1416" s="122" t="s">
        <v>2202</v>
      </c>
      <c r="D1416" s="122" t="s">
        <v>2134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2016</v>
      </c>
      <c r="B1417" s="122">
        <v>1</v>
      </c>
      <c r="C1417" s="122" t="s">
        <v>2202</v>
      </c>
      <c r="D1417" s="122" t="s">
        <v>2135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2016</v>
      </c>
      <c r="B1418" s="122">
        <v>1</v>
      </c>
      <c r="C1418" s="122" t="s">
        <v>2202</v>
      </c>
      <c r="D1418" s="122" t="s">
        <v>2136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2016</v>
      </c>
      <c r="B1419" s="122">
        <v>1</v>
      </c>
      <c r="C1419" s="122" t="s">
        <v>2202</v>
      </c>
      <c r="D1419" s="122" t="s">
        <v>2137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2016</v>
      </c>
      <c r="B1420" s="122">
        <v>1</v>
      </c>
      <c r="C1420" s="122" t="s">
        <v>2202</v>
      </c>
      <c r="D1420" s="122" t="s">
        <v>2138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2016</v>
      </c>
      <c r="B1421" s="122">
        <v>1</v>
      </c>
      <c r="C1421" s="122" t="s">
        <v>2202</v>
      </c>
      <c r="D1421" s="122" t="s">
        <v>2139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2016</v>
      </c>
      <c r="B1422" s="122">
        <v>1</v>
      </c>
      <c r="C1422" s="122" t="s">
        <v>2202</v>
      </c>
      <c r="D1422" s="122" t="s">
        <v>2140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2016</v>
      </c>
      <c r="B1423" s="122">
        <v>1</v>
      </c>
      <c r="C1423" s="122" t="s">
        <v>2202</v>
      </c>
      <c r="D1423" s="122" t="s">
        <v>2141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2016</v>
      </c>
      <c r="B1424" s="122">
        <v>1</v>
      </c>
      <c r="C1424" s="122" t="s">
        <v>2202</v>
      </c>
      <c r="D1424" s="122" t="s">
        <v>2142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2016</v>
      </c>
      <c r="B1425" s="122">
        <v>1</v>
      </c>
      <c r="C1425" s="122" t="s">
        <v>2202</v>
      </c>
      <c r="D1425" s="122" t="s">
        <v>2143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2016</v>
      </c>
      <c r="B1426" s="122">
        <v>1</v>
      </c>
      <c r="C1426" s="122" t="s">
        <v>2202</v>
      </c>
      <c r="D1426" s="122" t="s">
        <v>2177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2016</v>
      </c>
      <c r="B1427" s="122">
        <v>1</v>
      </c>
      <c r="C1427" s="122" t="s">
        <v>2202</v>
      </c>
      <c r="D1427" s="122" t="s">
        <v>2144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2016</v>
      </c>
      <c r="B1428" s="122">
        <v>1</v>
      </c>
      <c r="C1428" s="122" t="s">
        <v>2202</v>
      </c>
      <c r="D1428" s="122" t="s">
        <v>2145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2016</v>
      </c>
      <c r="B1429" s="122">
        <v>1</v>
      </c>
      <c r="C1429" s="122" t="s">
        <v>2202</v>
      </c>
      <c r="D1429" s="122" t="s">
        <v>2146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2016</v>
      </c>
      <c r="B1430" s="122">
        <v>1</v>
      </c>
      <c r="C1430" s="122" t="s">
        <v>2202</v>
      </c>
      <c r="D1430" s="122" t="s">
        <v>2147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2016</v>
      </c>
      <c r="B1431" s="122">
        <v>1</v>
      </c>
      <c r="C1431" s="122" t="s">
        <v>2202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2016</v>
      </c>
      <c r="B1432" s="122">
        <v>1</v>
      </c>
      <c r="C1432" s="122" t="s">
        <v>2202</v>
      </c>
      <c r="D1432" s="122" t="s">
        <v>2148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2016</v>
      </c>
      <c r="B1433" s="122">
        <v>1</v>
      </c>
      <c r="C1433" s="122" t="s">
        <v>2202</v>
      </c>
      <c r="D1433" s="122" t="s">
        <v>2149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2016</v>
      </c>
      <c r="B1434" s="122">
        <v>1</v>
      </c>
      <c r="C1434" s="122" t="s">
        <v>2202</v>
      </c>
      <c r="D1434" s="122" t="s">
        <v>2150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2016</v>
      </c>
      <c r="B1435" s="122">
        <v>1</v>
      </c>
      <c r="C1435" s="122" t="s">
        <v>2202</v>
      </c>
      <c r="D1435" s="122" t="s">
        <v>2151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2016</v>
      </c>
      <c r="B1436" s="122">
        <v>1</v>
      </c>
      <c r="C1436" s="122" t="s">
        <v>2202</v>
      </c>
      <c r="D1436" s="122" t="s">
        <v>2152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2016</v>
      </c>
      <c r="B1437" s="122">
        <v>1</v>
      </c>
      <c r="C1437" s="122" t="s">
        <v>2202</v>
      </c>
      <c r="D1437" s="122" t="s">
        <v>2153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2016</v>
      </c>
      <c r="B1438" s="122">
        <v>1</v>
      </c>
      <c r="C1438" s="122" t="s">
        <v>2202</v>
      </c>
      <c r="D1438" s="122" t="s">
        <v>2154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2016</v>
      </c>
      <c r="B1439" s="122">
        <v>1</v>
      </c>
      <c r="C1439" s="122" t="s">
        <v>2202</v>
      </c>
      <c r="D1439" s="122" t="s">
        <v>2155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2016</v>
      </c>
      <c r="B1440" s="122">
        <v>1</v>
      </c>
      <c r="C1440" s="122" t="s">
        <v>2202</v>
      </c>
      <c r="D1440" s="122" t="s">
        <v>2156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2016</v>
      </c>
      <c r="B1441" s="122">
        <v>1</v>
      </c>
      <c r="C1441" s="122" t="s">
        <v>2202</v>
      </c>
      <c r="D1441" s="122" t="s">
        <v>2178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2016</v>
      </c>
      <c r="B1442" s="122">
        <v>1</v>
      </c>
      <c r="C1442" s="122" t="s">
        <v>2202</v>
      </c>
      <c r="D1442" s="122" t="s">
        <v>2157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2016</v>
      </c>
      <c r="B1443" s="122">
        <v>1</v>
      </c>
      <c r="C1443" s="122" t="s">
        <v>2202</v>
      </c>
      <c r="D1443" s="122" t="s">
        <v>2158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2016</v>
      </c>
      <c r="B1444" s="122">
        <v>1</v>
      </c>
      <c r="C1444" s="122" t="s">
        <v>2202</v>
      </c>
      <c r="D1444" s="122" t="s">
        <v>2159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2016</v>
      </c>
      <c r="B1445" s="122">
        <v>1</v>
      </c>
      <c r="C1445" s="122" t="s">
        <v>2202</v>
      </c>
      <c r="D1445" s="122" t="s">
        <v>2160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2016</v>
      </c>
      <c r="B1446" s="122">
        <v>1</v>
      </c>
      <c r="C1446" s="122" t="s">
        <v>2202</v>
      </c>
      <c r="D1446" s="122" t="s">
        <v>2161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2016</v>
      </c>
      <c r="B1447" s="122">
        <v>1</v>
      </c>
      <c r="C1447" s="122" t="s">
        <v>2202</v>
      </c>
      <c r="D1447" s="122" t="s">
        <v>2179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2016</v>
      </c>
      <c r="B1448" s="122">
        <v>1</v>
      </c>
      <c r="C1448" s="122" t="s">
        <v>2202</v>
      </c>
      <c r="D1448" s="122" t="s">
        <v>2162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2016</v>
      </c>
      <c r="B1449" s="122">
        <v>1</v>
      </c>
      <c r="C1449" s="122" t="s">
        <v>2202</v>
      </c>
      <c r="D1449" s="122" t="s">
        <v>2163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2016</v>
      </c>
      <c r="B1450" s="122">
        <v>1</v>
      </c>
      <c r="C1450" s="122" t="s">
        <v>2202</v>
      </c>
      <c r="D1450" s="122" t="s">
        <v>2180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2016</v>
      </c>
      <c r="B1451" s="122">
        <v>1</v>
      </c>
      <c r="C1451" s="122" t="s">
        <v>2202</v>
      </c>
      <c r="D1451" s="122" t="s">
        <v>2164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2016</v>
      </c>
      <c r="B1452" s="122">
        <v>1</v>
      </c>
      <c r="C1452" s="122" t="s">
        <v>2202</v>
      </c>
      <c r="D1452" s="122" t="s">
        <v>2165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2016</v>
      </c>
      <c r="B1453" s="122">
        <v>1</v>
      </c>
      <c r="C1453" s="122" t="s">
        <v>2202</v>
      </c>
      <c r="D1453" s="122" t="s">
        <v>2166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2016</v>
      </c>
      <c r="B1454" s="122">
        <v>1</v>
      </c>
      <c r="C1454" s="122" t="s">
        <v>2202</v>
      </c>
      <c r="D1454" s="122" t="s">
        <v>2167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2016</v>
      </c>
      <c r="B1455" s="122">
        <v>1</v>
      </c>
      <c r="C1455" s="122" t="s">
        <v>2202</v>
      </c>
      <c r="D1455" s="122" t="s">
        <v>2168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2019</v>
      </c>
      <c r="B1456" s="122">
        <v>1</v>
      </c>
      <c r="C1456" s="122" t="s">
        <v>2203</v>
      </c>
      <c r="D1456" s="122" t="s">
        <v>2120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2019</v>
      </c>
      <c r="B1457" s="122">
        <v>1</v>
      </c>
      <c r="C1457" s="122" t="s">
        <v>2203</v>
      </c>
      <c r="D1457" s="122" t="s">
        <v>2121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2019</v>
      </c>
      <c r="B1458" s="122">
        <v>1</v>
      </c>
      <c r="C1458" s="122" t="s">
        <v>2203</v>
      </c>
      <c r="D1458" s="122" t="s">
        <v>2122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2019</v>
      </c>
      <c r="B1459" s="122">
        <v>1</v>
      </c>
      <c r="C1459" s="122" t="s">
        <v>2203</v>
      </c>
      <c r="D1459" s="122" t="s">
        <v>2175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2019</v>
      </c>
      <c r="B1460" s="122">
        <v>1</v>
      </c>
      <c r="C1460" s="122" t="s">
        <v>2203</v>
      </c>
      <c r="D1460" s="122" t="s">
        <v>2123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2019</v>
      </c>
      <c r="B1461" s="122">
        <v>1</v>
      </c>
      <c r="C1461" s="122" t="s">
        <v>2203</v>
      </c>
      <c r="D1461" s="122" t="s">
        <v>2124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2019</v>
      </c>
      <c r="B1462" s="122">
        <v>1</v>
      </c>
      <c r="C1462" s="122" t="s">
        <v>2203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2019</v>
      </c>
      <c r="B1463" s="122">
        <v>1</v>
      </c>
      <c r="C1463" s="122" t="s">
        <v>2203</v>
      </c>
      <c r="D1463" s="122" t="s">
        <v>2125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2019</v>
      </c>
      <c r="B1464" s="122">
        <v>1</v>
      </c>
      <c r="C1464" s="122" t="s">
        <v>2203</v>
      </c>
      <c r="D1464" s="122" t="s">
        <v>2126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2019</v>
      </c>
      <c r="B1465" s="122">
        <v>1</v>
      </c>
      <c r="C1465" s="122" t="s">
        <v>2203</v>
      </c>
      <c r="D1465" s="122" t="s">
        <v>2127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2019</v>
      </c>
      <c r="B1466" s="122">
        <v>1</v>
      </c>
      <c r="C1466" s="122" t="s">
        <v>2203</v>
      </c>
      <c r="D1466" s="122" t="s">
        <v>2128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2019</v>
      </c>
      <c r="B1467" s="122">
        <v>1</v>
      </c>
      <c r="C1467" s="122" t="s">
        <v>2203</v>
      </c>
      <c r="D1467" s="122" t="s">
        <v>2129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2019</v>
      </c>
      <c r="B1468" s="122">
        <v>1</v>
      </c>
      <c r="C1468" s="122" t="s">
        <v>2203</v>
      </c>
      <c r="D1468" s="122" t="s">
        <v>2176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2019</v>
      </c>
      <c r="B1469" s="122">
        <v>1</v>
      </c>
      <c r="C1469" s="122" t="s">
        <v>2203</v>
      </c>
      <c r="D1469" s="122" t="s">
        <v>2130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2019</v>
      </c>
      <c r="B1470" s="122">
        <v>1</v>
      </c>
      <c r="C1470" s="122" t="s">
        <v>2203</v>
      </c>
      <c r="D1470" s="122" t="s">
        <v>2131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2019</v>
      </c>
      <c r="B1471" s="122">
        <v>1</v>
      </c>
      <c r="C1471" s="122" t="s">
        <v>2203</v>
      </c>
      <c r="D1471" s="122" t="s">
        <v>2132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2019</v>
      </c>
      <c r="B1472" s="122">
        <v>1</v>
      </c>
      <c r="C1472" s="122" t="s">
        <v>2203</v>
      </c>
      <c r="D1472" s="122" t="s">
        <v>2133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2019</v>
      </c>
      <c r="B1473" s="122">
        <v>1</v>
      </c>
      <c r="C1473" s="122" t="s">
        <v>2203</v>
      </c>
      <c r="D1473" s="122" t="s">
        <v>2134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2019</v>
      </c>
      <c r="B1474" s="122">
        <v>1</v>
      </c>
      <c r="C1474" s="122" t="s">
        <v>2203</v>
      </c>
      <c r="D1474" s="122" t="s">
        <v>2135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2019</v>
      </c>
      <c r="B1475" s="122">
        <v>1</v>
      </c>
      <c r="C1475" s="122" t="s">
        <v>2203</v>
      </c>
      <c r="D1475" s="122" t="s">
        <v>2136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2019</v>
      </c>
      <c r="B1476" s="122">
        <v>1</v>
      </c>
      <c r="C1476" s="122" t="s">
        <v>2203</v>
      </c>
      <c r="D1476" s="122" t="s">
        <v>2137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2019</v>
      </c>
      <c r="B1477" s="122">
        <v>1</v>
      </c>
      <c r="C1477" s="122" t="s">
        <v>2203</v>
      </c>
      <c r="D1477" s="122" t="s">
        <v>2138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2019</v>
      </c>
      <c r="B1478" s="122">
        <v>1</v>
      </c>
      <c r="C1478" s="122" t="s">
        <v>2203</v>
      </c>
      <c r="D1478" s="122" t="s">
        <v>2139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2019</v>
      </c>
      <c r="B1479" s="122">
        <v>1</v>
      </c>
      <c r="C1479" s="122" t="s">
        <v>2203</v>
      </c>
      <c r="D1479" s="122" t="s">
        <v>2140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2019</v>
      </c>
      <c r="B1480" s="122">
        <v>1</v>
      </c>
      <c r="C1480" s="122" t="s">
        <v>2203</v>
      </c>
      <c r="D1480" s="122" t="s">
        <v>2141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2019</v>
      </c>
      <c r="B1481" s="122">
        <v>1</v>
      </c>
      <c r="C1481" s="122" t="s">
        <v>2203</v>
      </c>
      <c r="D1481" s="122" t="s">
        <v>2142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2019</v>
      </c>
      <c r="B1482" s="122">
        <v>1</v>
      </c>
      <c r="C1482" s="122" t="s">
        <v>2203</v>
      </c>
      <c r="D1482" s="122" t="s">
        <v>2143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2019</v>
      </c>
      <c r="B1483" s="122">
        <v>1</v>
      </c>
      <c r="C1483" s="122" t="s">
        <v>2203</v>
      </c>
      <c r="D1483" s="122" t="s">
        <v>2177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2019</v>
      </c>
      <c r="B1484" s="122">
        <v>1</v>
      </c>
      <c r="C1484" s="122" t="s">
        <v>2203</v>
      </c>
      <c r="D1484" s="122" t="s">
        <v>2144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2019</v>
      </c>
      <c r="B1485" s="122">
        <v>1</v>
      </c>
      <c r="C1485" s="122" t="s">
        <v>2203</v>
      </c>
      <c r="D1485" s="122" t="s">
        <v>2145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2019</v>
      </c>
      <c r="B1486" s="122">
        <v>1</v>
      </c>
      <c r="C1486" s="122" t="s">
        <v>2203</v>
      </c>
      <c r="D1486" s="122" t="s">
        <v>2146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2019</v>
      </c>
      <c r="B1487" s="122">
        <v>1</v>
      </c>
      <c r="C1487" s="122" t="s">
        <v>2203</v>
      </c>
      <c r="D1487" s="122" t="s">
        <v>2147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2019</v>
      </c>
      <c r="B1488" s="122">
        <v>1</v>
      </c>
      <c r="C1488" s="122" t="s">
        <v>2203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2019</v>
      </c>
      <c r="B1489" s="122">
        <v>1</v>
      </c>
      <c r="C1489" s="122" t="s">
        <v>2203</v>
      </c>
      <c r="D1489" s="122" t="s">
        <v>2148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2019</v>
      </c>
      <c r="B1490" s="122">
        <v>1</v>
      </c>
      <c r="C1490" s="122" t="s">
        <v>2203</v>
      </c>
      <c r="D1490" s="122" t="s">
        <v>2149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2019</v>
      </c>
      <c r="B1491" s="122">
        <v>1</v>
      </c>
      <c r="C1491" s="122" t="s">
        <v>2203</v>
      </c>
      <c r="D1491" s="122" t="s">
        <v>2150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2019</v>
      </c>
      <c r="B1492" s="122">
        <v>1</v>
      </c>
      <c r="C1492" s="122" t="s">
        <v>2203</v>
      </c>
      <c r="D1492" s="122" t="s">
        <v>2151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2019</v>
      </c>
      <c r="B1493" s="122">
        <v>1</v>
      </c>
      <c r="C1493" s="122" t="s">
        <v>2203</v>
      </c>
      <c r="D1493" s="122" t="s">
        <v>2152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2019</v>
      </c>
      <c r="B1494" s="122">
        <v>1</v>
      </c>
      <c r="C1494" s="122" t="s">
        <v>2203</v>
      </c>
      <c r="D1494" s="122" t="s">
        <v>2153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2019</v>
      </c>
      <c r="B1495" s="122">
        <v>1</v>
      </c>
      <c r="C1495" s="122" t="s">
        <v>2203</v>
      </c>
      <c r="D1495" s="122" t="s">
        <v>2154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2019</v>
      </c>
      <c r="B1496" s="122">
        <v>1</v>
      </c>
      <c r="C1496" s="122" t="s">
        <v>2203</v>
      </c>
      <c r="D1496" s="122" t="s">
        <v>2155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2019</v>
      </c>
      <c r="B1497" s="122">
        <v>1</v>
      </c>
      <c r="C1497" s="122" t="s">
        <v>2203</v>
      </c>
      <c r="D1497" s="122" t="s">
        <v>2156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2019</v>
      </c>
      <c r="B1498" s="122">
        <v>1</v>
      </c>
      <c r="C1498" s="122" t="s">
        <v>2203</v>
      </c>
      <c r="D1498" s="122" t="s">
        <v>2178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2019</v>
      </c>
      <c r="B1499" s="122">
        <v>1</v>
      </c>
      <c r="C1499" s="122" t="s">
        <v>2203</v>
      </c>
      <c r="D1499" s="122" t="s">
        <v>2157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2019</v>
      </c>
      <c r="B1500" s="122">
        <v>1</v>
      </c>
      <c r="C1500" s="122" t="s">
        <v>2203</v>
      </c>
      <c r="D1500" s="122" t="s">
        <v>2158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2019</v>
      </c>
      <c r="B1501" s="122">
        <v>1</v>
      </c>
      <c r="C1501" s="122" t="s">
        <v>2203</v>
      </c>
      <c r="D1501" s="122" t="s">
        <v>2159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2019</v>
      </c>
      <c r="B1502" s="122">
        <v>1</v>
      </c>
      <c r="C1502" s="122" t="s">
        <v>2203</v>
      </c>
      <c r="D1502" s="122" t="s">
        <v>2160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2019</v>
      </c>
      <c r="B1503" s="122">
        <v>1</v>
      </c>
      <c r="C1503" s="122" t="s">
        <v>2203</v>
      </c>
      <c r="D1503" s="122" t="s">
        <v>2161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2019</v>
      </c>
      <c r="B1504" s="122">
        <v>1</v>
      </c>
      <c r="C1504" s="122" t="s">
        <v>2203</v>
      </c>
      <c r="D1504" s="122" t="s">
        <v>2179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2019</v>
      </c>
      <c r="B1505" s="122">
        <v>1</v>
      </c>
      <c r="C1505" s="122" t="s">
        <v>2203</v>
      </c>
      <c r="D1505" s="122" t="s">
        <v>2162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2019</v>
      </c>
      <c r="B1506" s="122">
        <v>1</v>
      </c>
      <c r="C1506" s="122" t="s">
        <v>2203</v>
      </c>
      <c r="D1506" s="122" t="s">
        <v>2163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2019</v>
      </c>
      <c r="B1507" s="122">
        <v>1</v>
      </c>
      <c r="C1507" s="122" t="s">
        <v>2203</v>
      </c>
      <c r="D1507" s="122" t="s">
        <v>2180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2019</v>
      </c>
      <c r="B1508" s="122">
        <v>1</v>
      </c>
      <c r="C1508" s="122" t="s">
        <v>2203</v>
      </c>
      <c r="D1508" s="122" t="s">
        <v>2164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2019</v>
      </c>
      <c r="B1509" s="122">
        <v>1</v>
      </c>
      <c r="C1509" s="122" t="s">
        <v>2203</v>
      </c>
      <c r="D1509" s="122" t="s">
        <v>2165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2019</v>
      </c>
      <c r="B1510" s="122">
        <v>1</v>
      </c>
      <c r="C1510" s="122" t="s">
        <v>2203</v>
      </c>
      <c r="D1510" s="122" t="s">
        <v>2166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2019</v>
      </c>
      <c r="B1511" s="122">
        <v>1</v>
      </c>
      <c r="C1511" s="122" t="s">
        <v>2203</v>
      </c>
      <c r="D1511" s="122" t="s">
        <v>2167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2019</v>
      </c>
      <c r="B1512" s="122">
        <v>1</v>
      </c>
      <c r="C1512" s="122" t="s">
        <v>2203</v>
      </c>
      <c r="D1512" s="122" t="s">
        <v>2168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2018</v>
      </c>
      <c r="B1513" s="122">
        <v>1</v>
      </c>
      <c r="C1513" s="122" t="s">
        <v>2204</v>
      </c>
      <c r="D1513" s="122" t="s">
        <v>2120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2018</v>
      </c>
      <c r="B1514" s="122">
        <v>1</v>
      </c>
      <c r="C1514" s="122" t="s">
        <v>2204</v>
      </c>
      <c r="D1514" s="122" t="s">
        <v>2121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2018</v>
      </c>
      <c r="B1515" s="122">
        <v>1</v>
      </c>
      <c r="C1515" s="122" t="s">
        <v>2204</v>
      </c>
      <c r="D1515" s="122" t="s">
        <v>2122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2018</v>
      </c>
      <c r="B1516" s="122">
        <v>1</v>
      </c>
      <c r="C1516" s="122" t="s">
        <v>2204</v>
      </c>
      <c r="D1516" s="122" t="s">
        <v>2175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2018</v>
      </c>
      <c r="B1517" s="122">
        <v>1</v>
      </c>
      <c r="C1517" s="122" t="s">
        <v>2204</v>
      </c>
      <c r="D1517" s="122" t="s">
        <v>2123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2018</v>
      </c>
      <c r="B1518" s="122">
        <v>1</v>
      </c>
      <c r="C1518" s="122" t="s">
        <v>2204</v>
      </c>
      <c r="D1518" s="122" t="s">
        <v>2124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2018</v>
      </c>
      <c r="B1519" s="122">
        <v>1</v>
      </c>
      <c r="C1519" s="122" t="s">
        <v>2204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2018</v>
      </c>
      <c r="B1520" s="122">
        <v>1</v>
      </c>
      <c r="C1520" s="122" t="s">
        <v>2204</v>
      </c>
      <c r="D1520" s="122" t="s">
        <v>2125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2018</v>
      </c>
      <c r="B1521" s="122">
        <v>1</v>
      </c>
      <c r="C1521" s="122" t="s">
        <v>2204</v>
      </c>
      <c r="D1521" s="122" t="s">
        <v>2126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2018</v>
      </c>
      <c r="B1522" s="122">
        <v>1</v>
      </c>
      <c r="C1522" s="122" t="s">
        <v>2204</v>
      </c>
      <c r="D1522" s="122" t="s">
        <v>2127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2018</v>
      </c>
      <c r="B1523" s="122">
        <v>1</v>
      </c>
      <c r="C1523" s="122" t="s">
        <v>2204</v>
      </c>
      <c r="D1523" s="122" t="s">
        <v>2128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2018</v>
      </c>
      <c r="B1524" s="122">
        <v>1</v>
      </c>
      <c r="C1524" s="122" t="s">
        <v>2204</v>
      </c>
      <c r="D1524" s="122" t="s">
        <v>2129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2018</v>
      </c>
      <c r="B1525" s="122">
        <v>1</v>
      </c>
      <c r="C1525" s="122" t="s">
        <v>2204</v>
      </c>
      <c r="D1525" s="122" t="s">
        <v>2176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2018</v>
      </c>
      <c r="B1526" s="122">
        <v>1</v>
      </c>
      <c r="C1526" s="122" t="s">
        <v>2204</v>
      </c>
      <c r="D1526" s="122" t="s">
        <v>2130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2018</v>
      </c>
      <c r="B1527" s="122">
        <v>1</v>
      </c>
      <c r="C1527" s="122" t="s">
        <v>2204</v>
      </c>
      <c r="D1527" s="122" t="s">
        <v>2131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2018</v>
      </c>
      <c r="B1528" s="122">
        <v>1</v>
      </c>
      <c r="C1528" s="122" t="s">
        <v>2204</v>
      </c>
      <c r="D1528" s="122" t="s">
        <v>2132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2018</v>
      </c>
      <c r="B1529" s="122">
        <v>1</v>
      </c>
      <c r="C1529" s="122" t="s">
        <v>2204</v>
      </c>
      <c r="D1529" s="122" t="s">
        <v>2133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2018</v>
      </c>
      <c r="B1530" s="122">
        <v>1</v>
      </c>
      <c r="C1530" s="122" t="s">
        <v>2204</v>
      </c>
      <c r="D1530" s="122" t="s">
        <v>2134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2018</v>
      </c>
      <c r="B1531" s="122">
        <v>1</v>
      </c>
      <c r="C1531" s="122" t="s">
        <v>2204</v>
      </c>
      <c r="D1531" s="122" t="s">
        <v>2135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2018</v>
      </c>
      <c r="B1532" s="122">
        <v>1</v>
      </c>
      <c r="C1532" s="122" t="s">
        <v>2204</v>
      </c>
      <c r="D1532" s="122" t="s">
        <v>2136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2018</v>
      </c>
      <c r="B1533" s="122">
        <v>1</v>
      </c>
      <c r="C1533" s="122" t="s">
        <v>2204</v>
      </c>
      <c r="D1533" s="122" t="s">
        <v>2137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2018</v>
      </c>
      <c r="B1534" s="122">
        <v>1</v>
      </c>
      <c r="C1534" s="122" t="s">
        <v>2204</v>
      </c>
      <c r="D1534" s="122" t="s">
        <v>2138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2018</v>
      </c>
      <c r="B1535" s="122">
        <v>1</v>
      </c>
      <c r="C1535" s="122" t="s">
        <v>2204</v>
      </c>
      <c r="D1535" s="122" t="s">
        <v>2139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2018</v>
      </c>
      <c r="B1536" s="122">
        <v>1</v>
      </c>
      <c r="C1536" s="122" t="s">
        <v>2204</v>
      </c>
      <c r="D1536" s="122" t="s">
        <v>2140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2018</v>
      </c>
      <c r="B1537" s="122">
        <v>1</v>
      </c>
      <c r="C1537" s="122" t="s">
        <v>2204</v>
      </c>
      <c r="D1537" s="122" t="s">
        <v>2141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2018</v>
      </c>
      <c r="B1538" s="122">
        <v>1</v>
      </c>
      <c r="C1538" s="122" t="s">
        <v>2204</v>
      </c>
      <c r="D1538" s="122" t="s">
        <v>2142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2018</v>
      </c>
      <c r="B1539" s="122">
        <v>1</v>
      </c>
      <c r="C1539" s="122" t="s">
        <v>2204</v>
      </c>
      <c r="D1539" s="122" t="s">
        <v>2143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2018</v>
      </c>
      <c r="B1540" s="122">
        <v>1</v>
      </c>
      <c r="C1540" s="122" t="s">
        <v>2204</v>
      </c>
      <c r="D1540" s="122" t="s">
        <v>2177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2018</v>
      </c>
      <c r="B1541" s="122">
        <v>1</v>
      </c>
      <c r="C1541" s="122" t="s">
        <v>2204</v>
      </c>
      <c r="D1541" s="122" t="s">
        <v>2144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2018</v>
      </c>
      <c r="B1542" s="122">
        <v>1</v>
      </c>
      <c r="C1542" s="122" t="s">
        <v>2204</v>
      </c>
      <c r="D1542" s="122" t="s">
        <v>2145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2018</v>
      </c>
      <c r="B1543" s="122">
        <v>1</v>
      </c>
      <c r="C1543" s="122" t="s">
        <v>2204</v>
      </c>
      <c r="D1543" s="122" t="s">
        <v>2146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2018</v>
      </c>
      <c r="B1544" s="122">
        <v>1</v>
      </c>
      <c r="C1544" s="122" t="s">
        <v>2204</v>
      </c>
      <c r="D1544" s="122" t="s">
        <v>2147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2018</v>
      </c>
      <c r="B1545" s="122">
        <v>1</v>
      </c>
      <c r="C1545" s="122" t="s">
        <v>2204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2018</v>
      </c>
      <c r="B1546" s="122">
        <v>1</v>
      </c>
      <c r="C1546" s="122" t="s">
        <v>2204</v>
      </c>
      <c r="D1546" s="122" t="s">
        <v>2148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2018</v>
      </c>
      <c r="B1547" s="122">
        <v>1</v>
      </c>
      <c r="C1547" s="122" t="s">
        <v>2204</v>
      </c>
      <c r="D1547" s="122" t="s">
        <v>2149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2018</v>
      </c>
      <c r="B1548" s="122">
        <v>1</v>
      </c>
      <c r="C1548" s="122" t="s">
        <v>2204</v>
      </c>
      <c r="D1548" s="122" t="s">
        <v>2150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2018</v>
      </c>
      <c r="B1549" s="122">
        <v>1</v>
      </c>
      <c r="C1549" s="122" t="s">
        <v>2204</v>
      </c>
      <c r="D1549" s="122" t="s">
        <v>2151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2018</v>
      </c>
      <c r="B1550" s="122">
        <v>1</v>
      </c>
      <c r="C1550" s="122" t="s">
        <v>2204</v>
      </c>
      <c r="D1550" s="122" t="s">
        <v>2152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2018</v>
      </c>
      <c r="B1551" s="122">
        <v>1</v>
      </c>
      <c r="C1551" s="122" t="s">
        <v>2204</v>
      </c>
      <c r="D1551" s="122" t="s">
        <v>2153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2018</v>
      </c>
      <c r="B1552" s="122">
        <v>1</v>
      </c>
      <c r="C1552" s="122" t="s">
        <v>2204</v>
      </c>
      <c r="D1552" s="122" t="s">
        <v>2154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2018</v>
      </c>
      <c r="B1553" s="122">
        <v>1</v>
      </c>
      <c r="C1553" s="122" t="s">
        <v>2204</v>
      </c>
      <c r="D1553" s="122" t="s">
        <v>2155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2018</v>
      </c>
      <c r="B1554" s="122">
        <v>1</v>
      </c>
      <c r="C1554" s="122" t="s">
        <v>2204</v>
      </c>
      <c r="D1554" s="122" t="s">
        <v>2156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2018</v>
      </c>
      <c r="B1555" s="122">
        <v>1</v>
      </c>
      <c r="C1555" s="122" t="s">
        <v>2204</v>
      </c>
      <c r="D1555" s="122" t="s">
        <v>2178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2018</v>
      </c>
      <c r="B1556" s="122">
        <v>1</v>
      </c>
      <c r="C1556" s="122" t="s">
        <v>2204</v>
      </c>
      <c r="D1556" s="122" t="s">
        <v>2157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2018</v>
      </c>
      <c r="B1557" s="122">
        <v>1</v>
      </c>
      <c r="C1557" s="122" t="s">
        <v>2204</v>
      </c>
      <c r="D1557" s="122" t="s">
        <v>2158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2018</v>
      </c>
      <c r="B1558" s="122">
        <v>1</v>
      </c>
      <c r="C1558" s="122" t="s">
        <v>2204</v>
      </c>
      <c r="D1558" s="122" t="s">
        <v>2159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2018</v>
      </c>
      <c r="B1559" s="122">
        <v>1</v>
      </c>
      <c r="C1559" s="122" t="s">
        <v>2204</v>
      </c>
      <c r="D1559" s="122" t="s">
        <v>2160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2018</v>
      </c>
      <c r="B1560" s="122">
        <v>1</v>
      </c>
      <c r="C1560" s="122" t="s">
        <v>2204</v>
      </c>
      <c r="D1560" s="122" t="s">
        <v>2161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2018</v>
      </c>
      <c r="B1561" s="122">
        <v>1</v>
      </c>
      <c r="C1561" s="122" t="s">
        <v>2204</v>
      </c>
      <c r="D1561" s="122" t="s">
        <v>2179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2018</v>
      </c>
      <c r="B1562" s="122">
        <v>1</v>
      </c>
      <c r="C1562" s="122" t="s">
        <v>2204</v>
      </c>
      <c r="D1562" s="122" t="s">
        <v>2162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2018</v>
      </c>
      <c r="B1563" s="122">
        <v>1</v>
      </c>
      <c r="C1563" s="122" t="s">
        <v>2204</v>
      </c>
      <c r="D1563" s="122" t="s">
        <v>2163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2018</v>
      </c>
      <c r="B1564" s="122">
        <v>1</v>
      </c>
      <c r="C1564" s="122" t="s">
        <v>2204</v>
      </c>
      <c r="D1564" s="122" t="s">
        <v>2180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2018</v>
      </c>
      <c r="B1565" s="122">
        <v>1</v>
      </c>
      <c r="C1565" s="122" t="s">
        <v>2204</v>
      </c>
      <c r="D1565" s="122" t="s">
        <v>2164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2018</v>
      </c>
      <c r="B1566" s="122">
        <v>1</v>
      </c>
      <c r="C1566" s="122" t="s">
        <v>2204</v>
      </c>
      <c r="D1566" s="122" t="s">
        <v>2165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2018</v>
      </c>
      <c r="B1567" s="122">
        <v>1</v>
      </c>
      <c r="C1567" s="122" t="s">
        <v>2204</v>
      </c>
      <c r="D1567" s="122" t="s">
        <v>2166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2018</v>
      </c>
      <c r="B1568" s="122">
        <v>1</v>
      </c>
      <c r="C1568" s="122" t="s">
        <v>2204</v>
      </c>
      <c r="D1568" s="122" t="s">
        <v>2167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2018</v>
      </c>
      <c r="B1569" s="122">
        <v>1</v>
      </c>
      <c r="C1569" s="122" t="s">
        <v>2204</v>
      </c>
      <c r="D1569" s="122" t="s">
        <v>2168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2024</v>
      </c>
      <c r="B1570" s="122">
        <v>1</v>
      </c>
      <c r="C1570" s="122" t="s">
        <v>2205</v>
      </c>
      <c r="D1570" s="122" t="s">
        <v>2120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2024</v>
      </c>
      <c r="B1571" s="122">
        <v>1</v>
      </c>
      <c r="C1571" s="122" t="s">
        <v>2205</v>
      </c>
      <c r="D1571" s="122" t="s">
        <v>2121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2024</v>
      </c>
      <c r="B1572" s="122">
        <v>1</v>
      </c>
      <c r="C1572" s="122" t="s">
        <v>2205</v>
      </c>
      <c r="D1572" s="122" t="s">
        <v>2122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2024</v>
      </c>
      <c r="B1573" s="122">
        <v>1</v>
      </c>
      <c r="C1573" s="122" t="s">
        <v>2205</v>
      </c>
      <c r="D1573" s="122" t="s">
        <v>2175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2024</v>
      </c>
      <c r="B1574" s="122">
        <v>1</v>
      </c>
      <c r="C1574" s="122" t="s">
        <v>2205</v>
      </c>
      <c r="D1574" s="122" t="s">
        <v>2123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2024</v>
      </c>
      <c r="B1575" s="122">
        <v>1</v>
      </c>
      <c r="C1575" s="122" t="s">
        <v>2205</v>
      </c>
      <c r="D1575" s="122" t="s">
        <v>2124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2024</v>
      </c>
      <c r="B1576" s="122">
        <v>1</v>
      </c>
      <c r="C1576" s="122" t="s">
        <v>2205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2024</v>
      </c>
      <c r="B1577" s="122">
        <v>1</v>
      </c>
      <c r="C1577" s="122" t="s">
        <v>2205</v>
      </c>
      <c r="D1577" s="122" t="s">
        <v>2125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2024</v>
      </c>
      <c r="B1578" s="122">
        <v>1</v>
      </c>
      <c r="C1578" s="122" t="s">
        <v>2205</v>
      </c>
      <c r="D1578" s="122" t="s">
        <v>2126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2024</v>
      </c>
      <c r="B1579" s="122">
        <v>1</v>
      </c>
      <c r="C1579" s="122" t="s">
        <v>2205</v>
      </c>
      <c r="D1579" s="122" t="s">
        <v>2127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2024</v>
      </c>
      <c r="B1580" s="122">
        <v>1</v>
      </c>
      <c r="C1580" s="122" t="s">
        <v>2205</v>
      </c>
      <c r="D1580" s="122" t="s">
        <v>2128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2024</v>
      </c>
      <c r="B1581" s="122">
        <v>1</v>
      </c>
      <c r="C1581" s="122" t="s">
        <v>2205</v>
      </c>
      <c r="D1581" s="122" t="s">
        <v>2129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2024</v>
      </c>
      <c r="B1582" s="122">
        <v>1</v>
      </c>
      <c r="C1582" s="122" t="s">
        <v>2205</v>
      </c>
      <c r="D1582" s="122" t="s">
        <v>2176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2024</v>
      </c>
      <c r="B1583" s="122">
        <v>1</v>
      </c>
      <c r="C1583" s="122" t="s">
        <v>2205</v>
      </c>
      <c r="D1583" s="122" t="s">
        <v>2130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2024</v>
      </c>
      <c r="B1584" s="122">
        <v>1</v>
      </c>
      <c r="C1584" s="122" t="s">
        <v>2205</v>
      </c>
      <c r="D1584" s="122" t="s">
        <v>2131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2024</v>
      </c>
      <c r="B1585" s="122">
        <v>1</v>
      </c>
      <c r="C1585" s="122" t="s">
        <v>2205</v>
      </c>
      <c r="D1585" s="122" t="s">
        <v>2132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2024</v>
      </c>
      <c r="B1586" s="122">
        <v>1</v>
      </c>
      <c r="C1586" s="122" t="s">
        <v>2205</v>
      </c>
      <c r="D1586" s="122" t="s">
        <v>2133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2024</v>
      </c>
      <c r="B1587" s="122">
        <v>1</v>
      </c>
      <c r="C1587" s="122" t="s">
        <v>2205</v>
      </c>
      <c r="D1587" s="122" t="s">
        <v>2134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2024</v>
      </c>
      <c r="B1588" s="122">
        <v>1</v>
      </c>
      <c r="C1588" s="122" t="s">
        <v>2205</v>
      </c>
      <c r="D1588" s="122" t="s">
        <v>2135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2024</v>
      </c>
      <c r="B1589" s="122">
        <v>1</v>
      </c>
      <c r="C1589" s="122" t="s">
        <v>2205</v>
      </c>
      <c r="D1589" s="122" t="s">
        <v>2136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2024</v>
      </c>
      <c r="B1590" s="122">
        <v>1</v>
      </c>
      <c r="C1590" s="122" t="s">
        <v>2205</v>
      </c>
      <c r="D1590" s="122" t="s">
        <v>2137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2024</v>
      </c>
      <c r="B1591" s="122">
        <v>1</v>
      </c>
      <c r="C1591" s="122" t="s">
        <v>2205</v>
      </c>
      <c r="D1591" s="122" t="s">
        <v>2138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2024</v>
      </c>
      <c r="B1592" s="122">
        <v>1</v>
      </c>
      <c r="C1592" s="122" t="s">
        <v>2205</v>
      </c>
      <c r="D1592" s="122" t="s">
        <v>2139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2024</v>
      </c>
      <c r="B1593" s="122">
        <v>1</v>
      </c>
      <c r="C1593" s="122" t="s">
        <v>2205</v>
      </c>
      <c r="D1593" s="122" t="s">
        <v>2140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2024</v>
      </c>
      <c r="B1594" s="122">
        <v>1</v>
      </c>
      <c r="C1594" s="122" t="s">
        <v>2205</v>
      </c>
      <c r="D1594" s="122" t="s">
        <v>2141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2024</v>
      </c>
      <c r="B1595" s="122">
        <v>1</v>
      </c>
      <c r="C1595" s="122" t="s">
        <v>2205</v>
      </c>
      <c r="D1595" s="122" t="s">
        <v>2142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2024</v>
      </c>
      <c r="B1596" s="122">
        <v>1</v>
      </c>
      <c r="C1596" s="122" t="s">
        <v>2205</v>
      </c>
      <c r="D1596" s="122" t="s">
        <v>2143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2024</v>
      </c>
      <c r="B1597" s="122">
        <v>1</v>
      </c>
      <c r="C1597" s="122" t="s">
        <v>2205</v>
      </c>
      <c r="D1597" s="122" t="s">
        <v>2177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2024</v>
      </c>
      <c r="B1598" s="122">
        <v>1</v>
      </c>
      <c r="C1598" s="122" t="s">
        <v>2205</v>
      </c>
      <c r="D1598" s="122" t="s">
        <v>2144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2024</v>
      </c>
      <c r="B1599" s="122">
        <v>1</v>
      </c>
      <c r="C1599" s="122" t="s">
        <v>2205</v>
      </c>
      <c r="D1599" s="122" t="s">
        <v>2145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2024</v>
      </c>
      <c r="B1600" s="122">
        <v>1</v>
      </c>
      <c r="C1600" s="122" t="s">
        <v>2205</v>
      </c>
      <c r="D1600" s="122" t="s">
        <v>2146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2024</v>
      </c>
      <c r="B1601" s="122">
        <v>1</v>
      </c>
      <c r="C1601" s="122" t="s">
        <v>2205</v>
      </c>
      <c r="D1601" s="122" t="s">
        <v>2147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2024</v>
      </c>
      <c r="B1602" s="122">
        <v>1</v>
      </c>
      <c r="C1602" s="122" t="s">
        <v>2205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2024</v>
      </c>
      <c r="B1603" s="122">
        <v>1</v>
      </c>
      <c r="C1603" s="122" t="s">
        <v>2205</v>
      </c>
      <c r="D1603" s="122" t="s">
        <v>2148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2024</v>
      </c>
      <c r="B1604" s="122">
        <v>1</v>
      </c>
      <c r="C1604" s="122" t="s">
        <v>2205</v>
      </c>
      <c r="D1604" s="122" t="s">
        <v>2149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2024</v>
      </c>
      <c r="B1605" s="122">
        <v>1</v>
      </c>
      <c r="C1605" s="122" t="s">
        <v>2205</v>
      </c>
      <c r="D1605" s="122" t="s">
        <v>2150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2024</v>
      </c>
      <c r="B1606" s="122">
        <v>1</v>
      </c>
      <c r="C1606" s="122" t="s">
        <v>2205</v>
      </c>
      <c r="D1606" s="122" t="s">
        <v>2151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2024</v>
      </c>
      <c r="B1607" s="122">
        <v>1</v>
      </c>
      <c r="C1607" s="122" t="s">
        <v>2205</v>
      </c>
      <c r="D1607" s="122" t="s">
        <v>2152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2024</v>
      </c>
      <c r="B1608" s="122">
        <v>1</v>
      </c>
      <c r="C1608" s="122" t="s">
        <v>2205</v>
      </c>
      <c r="D1608" s="122" t="s">
        <v>2206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2024</v>
      </c>
      <c r="B1609" s="122">
        <v>1</v>
      </c>
      <c r="C1609" s="122" t="s">
        <v>2205</v>
      </c>
      <c r="D1609" s="122" t="s">
        <v>2153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2024</v>
      </c>
      <c r="B1610" s="122">
        <v>1</v>
      </c>
      <c r="C1610" s="122" t="s">
        <v>2205</v>
      </c>
      <c r="D1610" s="122" t="s">
        <v>2154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2024</v>
      </c>
      <c r="B1611" s="122">
        <v>1</v>
      </c>
      <c r="C1611" s="122" t="s">
        <v>2205</v>
      </c>
      <c r="D1611" s="122" t="s">
        <v>2155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2024</v>
      </c>
      <c r="B1612" s="122">
        <v>1</v>
      </c>
      <c r="C1612" s="122" t="s">
        <v>2205</v>
      </c>
      <c r="D1612" s="122" t="s">
        <v>2156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2024</v>
      </c>
      <c r="B1613" s="122">
        <v>1</v>
      </c>
      <c r="C1613" s="122" t="s">
        <v>2205</v>
      </c>
      <c r="D1613" s="122" t="s">
        <v>2178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2024</v>
      </c>
      <c r="B1614" s="122">
        <v>1</v>
      </c>
      <c r="C1614" s="122" t="s">
        <v>2205</v>
      </c>
      <c r="D1614" s="122" t="s">
        <v>2157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2024</v>
      </c>
      <c r="B1615" s="122">
        <v>1</v>
      </c>
      <c r="C1615" s="122" t="s">
        <v>2205</v>
      </c>
      <c r="D1615" s="122" t="s">
        <v>2158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2024</v>
      </c>
      <c r="B1616" s="122">
        <v>1</v>
      </c>
      <c r="C1616" s="122" t="s">
        <v>2205</v>
      </c>
      <c r="D1616" s="122" t="s">
        <v>2159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2024</v>
      </c>
      <c r="B1617" s="122">
        <v>1</v>
      </c>
      <c r="C1617" s="122" t="s">
        <v>2205</v>
      </c>
      <c r="D1617" s="122" t="s">
        <v>2160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2024</v>
      </c>
      <c r="B1618" s="122">
        <v>1</v>
      </c>
      <c r="C1618" s="122" t="s">
        <v>2205</v>
      </c>
      <c r="D1618" s="122" t="s">
        <v>2161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2024</v>
      </c>
      <c r="B1619" s="122">
        <v>1</v>
      </c>
      <c r="C1619" s="122" t="s">
        <v>2205</v>
      </c>
      <c r="D1619" s="122" t="s">
        <v>2179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2024</v>
      </c>
      <c r="B1620" s="122">
        <v>1</v>
      </c>
      <c r="C1620" s="122" t="s">
        <v>2205</v>
      </c>
      <c r="D1620" s="122" t="s">
        <v>2162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2024</v>
      </c>
      <c r="B1621" s="122">
        <v>1</v>
      </c>
      <c r="C1621" s="122" t="s">
        <v>2205</v>
      </c>
      <c r="D1621" s="122" t="s">
        <v>2163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2024</v>
      </c>
      <c r="B1622" s="122">
        <v>1</v>
      </c>
      <c r="C1622" s="122" t="s">
        <v>2205</v>
      </c>
      <c r="D1622" s="122" t="s">
        <v>2180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2024</v>
      </c>
      <c r="B1623" s="122">
        <v>1</v>
      </c>
      <c r="C1623" s="122" t="s">
        <v>2205</v>
      </c>
      <c r="D1623" s="122" t="s">
        <v>2164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2024</v>
      </c>
      <c r="B1624" s="122">
        <v>1</v>
      </c>
      <c r="C1624" s="122" t="s">
        <v>2205</v>
      </c>
      <c r="D1624" s="122" t="s">
        <v>2165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2024</v>
      </c>
      <c r="B1625" s="122">
        <v>1</v>
      </c>
      <c r="C1625" s="122" t="s">
        <v>2205</v>
      </c>
      <c r="D1625" s="122" t="s">
        <v>2166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2024</v>
      </c>
      <c r="B1626" s="122">
        <v>1</v>
      </c>
      <c r="C1626" s="122" t="s">
        <v>2205</v>
      </c>
      <c r="D1626" s="122" t="s">
        <v>2167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2024</v>
      </c>
      <c r="B1627" s="122">
        <v>1</v>
      </c>
      <c r="C1627" s="122" t="s">
        <v>2205</v>
      </c>
      <c r="D1627" s="122" t="s">
        <v>2168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2022</v>
      </c>
      <c r="B1628" s="122">
        <v>1</v>
      </c>
      <c r="C1628" s="122" t="s">
        <v>2207</v>
      </c>
      <c r="D1628" s="122" t="s">
        <v>2120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2022</v>
      </c>
      <c r="B1629" s="122">
        <v>1</v>
      </c>
      <c r="C1629" s="122" t="s">
        <v>2207</v>
      </c>
      <c r="D1629" s="122" t="s">
        <v>2121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2022</v>
      </c>
      <c r="B1630" s="122">
        <v>1</v>
      </c>
      <c r="C1630" s="122" t="s">
        <v>2207</v>
      </c>
      <c r="D1630" s="122" t="s">
        <v>2122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2022</v>
      </c>
      <c r="B1631" s="122">
        <v>1</v>
      </c>
      <c r="C1631" s="122" t="s">
        <v>2207</v>
      </c>
      <c r="D1631" s="122" t="s">
        <v>2175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2022</v>
      </c>
      <c r="B1632" s="122">
        <v>1</v>
      </c>
      <c r="C1632" s="122" t="s">
        <v>2207</v>
      </c>
      <c r="D1632" s="122" t="s">
        <v>2123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2022</v>
      </c>
      <c r="B1633" s="122">
        <v>1</v>
      </c>
      <c r="C1633" s="122" t="s">
        <v>2207</v>
      </c>
      <c r="D1633" s="122" t="s">
        <v>2124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2022</v>
      </c>
      <c r="B1634" s="122">
        <v>1</v>
      </c>
      <c r="C1634" s="122" t="s">
        <v>2207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2022</v>
      </c>
      <c r="B1635" s="122">
        <v>1</v>
      </c>
      <c r="C1635" s="122" t="s">
        <v>2207</v>
      </c>
      <c r="D1635" s="122" t="s">
        <v>2125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2022</v>
      </c>
      <c r="B1636" s="122">
        <v>1</v>
      </c>
      <c r="C1636" s="122" t="s">
        <v>2207</v>
      </c>
      <c r="D1636" s="122" t="s">
        <v>2126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2022</v>
      </c>
      <c r="B1637" s="122">
        <v>1</v>
      </c>
      <c r="C1637" s="122" t="s">
        <v>2207</v>
      </c>
      <c r="D1637" s="122" t="s">
        <v>2127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2022</v>
      </c>
      <c r="B1638" s="122">
        <v>1</v>
      </c>
      <c r="C1638" s="122" t="s">
        <v>2207</v>
      </c>
      <c r="D1638" s="122" t="s">
        <v>2128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2022</v>
      </c>
      <c r="B1639" s="122">
        <v>1</v>
      </c>
      <c r="C1639" s="122" t="s">
        <v>2207</v>
      </c>
      <c r="D1639" s="122" t="s">
        <v>2129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2022</v>
      </c>
      <c r="B1640" s="122">
        <v>1</v>
      </c>
      <c r="C1640" s="122" t="s">
        <v>2207</v>
      </c>
      <c r="D1640" s="122" t="s">
        <v>2176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2022</v>
      </c>
      <c r="B1641" s="122">
        <v>1</v>
      </c>
      <c r="C1641" s="122" t="s">
        <v>2207</v>
      </c>
      <c r="D1641" s="122" t="s">
        <v>2130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2022</v>
      </c>
      <c r="B1642" s="122">
        <v>1</v>
      </c>
      <c r="C1642" s="122" t="s">
        <v>2207</v>
      </c>
      <c r="D1642" s="122" t="s">
        <v>2131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2022</v>
      </c>
      <c r="B1643" s="122">
        <v>1</v>
      </c>
      <c r="C1643" s="122" t="s">
        <v>2207</v>
      </c>
      <c r="D1643" s="122" t="s">
        <v>2132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2022</v>
      </c>
      <c r="B1644" s="122">
        <v>1</v>
      </c>
      <c r="C1644" s="122" t="s">
        <v>2207</v>
      </c>
      <c r="D1644" s="122" t="s">
        <v>2133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2022</v>
      </c>
      <c r="B1645" s="122">
        <v>1</v>
      </c>
      <c r="C1645" s="122" t="s">
        <v>2207</v>
      </c>
      <c r="D1645" s="122" t="s">
        <v>2134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2022</v>
      </c>
      <c r="B1646" s="122">
        <v>1</v>
      </c>
      <c r="C1646" s="122" t="s">
        <v>2207</v>
      </c>
      <c r="D1646" s="122" t="s">
        <v>2135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2022</v>
      </c>
      <c r="B1647" s="122">
        <v>1</v>
      </c>
      <c r="C1647" s="122" t="s">
        <v>2207</v>
      </c>
      <c r="D1647" s="122" t="s">
        <v>2136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2022</v>
      </c>
      <c r="B1648" s="122">
        <v>1</v>
      </c>
      <c r="C1648" s="122" t="s">
        <v>2207</v>
      </c>
      <c r="D1648" s="122" t="s">
        <v>2137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2022</v>
      </c>
      <c r="B1649" s="122">
        <v>1</v>
      </c>
      <c r="C1649" s="122" t="s">
        <v>2207</v>
      </c>
      <c r="D1649" s="122" t="s">
        <v>2138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2022</v>
      </c>
      <c r="B1650" s="122">
        <v>1</v>
      </c>
      <c r="C1650" s="122" t="s">
        <v>2207</v>
      </c>
      <c r="D1650" s="122" t="s">
        <v>2139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2022</v>
      </c>
      <c r="B1651" s="122">
        <v>1</v>
      </c>
      <c r="C1651" s="122" t="s">
        <v>2207</v>
      </c>
      <c r="D1651" s="122" t="s">
        <v>2140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2022</v>
      </c>
      <c r="B1652" s="122">
        <v>1</v>
      </c>
      <c r="C1652" s="122" t="s">
        <v>2207</v>
      </c>
      <c r="D1652" s="122" t="s">
        <v>2141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2022</v>
      </c>
      <c r="B1653" s="122">
        <v>1</v>
      </c>
      <c r="C1653" s="122" t="s">
        <v>2207</v>
      </c>
      <c r="D1653" s="122" t="s">
        <v>2142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2022</v>
      </c>
      <c r="B1654" s="122">
        <v>1</v>
      </c>
      <c r="C1654" s="122" t="s">
        <v>2207</v>
      </c>
      <c r="D1654" s="122" t="s">
        <v>2143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2022</v>
      </c>
      <c r="B1655" s="122">
        <v>1</v>
      </c>
      <c r="C1655" s="122" t="s">
        <v>2207</v>
      </c>
      <c r="D1655" s="122" t="s">
        <v>2177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2022</v>
      </c>
      <c r="B1656" s="122">
        <v>1</v>
      </c>
      <c r="C1656" s="122" t="s">
        <v>2207</v>
      </c>
      <c r="D1656" s="122" t="s">
        <v>2144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2022</v>
      </c>
      <c r="B1657" s="122">
        <v>1</v>
      </c>
      <c r="C1657" s="122" t="s">
        <v>2207</v>
      </c>
      <c r="D1657" s="122" t="s">
        <v>2145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2022</v>
      </c>
      <c r="B1658" s="122">
        <v>1</v>
      </c>
      <c r="C1658" s="122" t="s">
        <v>2207</v>
      </c>
      <c r="D1658" s="122" t="s">
        <v>2146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2022</v>
      </c>
      <c r="B1659" s="122">
        <v>1</v>
      </c>
      <c r="C1659" s="122" t="s">
        <v>2207</v>
      </c>
      <c r="D1659" s="122" t="s">
        <v>2147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2022</v>
      </c>
      <c r="B1660" s="122">
        <v>1</v>
      </c>
      <c r="C1660" s="122" t="s">
        <v>2207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2022</v>
      </c>
      <c r="B1661" s="122">
        <v>1</v>
      </c>
      <c r="C1661" s="122" t="s">
        <v>2207</v>
      </c>
      <c r="D1661" s="122" t="s">
        <v>2148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2022</v>
      </c>
      <c r="B1662" s="122">
        <v>1</v>
      </c>
      <c r="C1662" s="122" t="s">
        <v>2207</v>
      </c>
      <c r="D1662" s="122" t="s">
        <v>2149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2022</v>
      </c>
      <c r="B1663" s="122">
        <v>1</v>
      </c>
      <c r="C1663" s="122" t="s">
        <v>2207</v>
      </c>
      <c r="D1663" s="122" t="s">
        <v>2150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2022</v>
      </c>
      <c r="B1664" s="122">
        <v>1</v>
      </c>
      <c r="C1664" s="122" t="s">
        <v>2207</v>
      </c>
      <c r="D1664" s="122" t="s">
        <v>2151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2022</v>
      </c>
      <c r="B1665" s="122">
        <v>1</v>
      </c>
      <c r="C1665" s="122" t="s">
        <v>2207</v>
      </c>
      <c r="D1665" s="122" t="s">
        <v>2152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2022</v>
      </c>
      <c r="B1666" s="122">
        <v>1</v>
      </c>
      <c r="C1666" s="122" t="s">
        <v>2207</v>
      </c>
      <c r="D1666" s="122" t="s">
        <v>2153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2022</v>
      </c>
      <c r="B1667" s="122">
        <v>1</v>
      </c>
      <c r="C1667" s="122" t="s">
        <v>2207</v>
      </c>
      <c r="D1667" s="122" t="s">
        <v>2154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2022</v>
      </c>
      <c r="B1668" s="122">
        <v>1</v>
      </c>
      <c r="C1668" s="122" t="s">
        <v>2207</v>
      </c>
      <c r="D1668" s="122" t="s">
        <v>2155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2022</v>
      </c>
      <c r="B1669" s="122">
        <v>1</v>
      </c>
      <c r="C1669" s="122" t="s">
        <v>2207</v>
      </c>
      <c r="D1669" s="122" t="s">
        <v>2156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2022</v>
      </c>
      <c r="B1670" s="122">
        <v>1</v>
      </c>
      <c r="C1670" s="122" t="s">
        <v>2207</v>
      </c>
      <c r="D1670" s="122" t="s">
        <v>2178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2022</v>
      </c>
      <c r="B1671" s="122">
        <v>1</v>
      </c>
      <c r="C1671" s="122" t="s">
        <v>2207</v>
      </c>
      <c r="D1671" s="122" t="s">
        <v>2157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2022</v>
      </c>
      <c r="B1672" s="122">
        <v>1</v>
      </c>
      <c r="C1672" s="122" t="s">
        <v>2207</v>
      </c>
      <c r="D1672" s="122" t="s">
        <v>2158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2022</v>
      </c>
      <c r="B1673" s="122">
        <v>1</v>
      </c>
      <c r="C1673" s="122" t="s">
        <v>2207</v>
      </c>
      <c r="D1673" s="122" t="s">
        <v>2159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2022</v>
      </c>
      <c r="B1674" s="122">
        <v>1</v>
      </c>
      <c r="C1674" s="122" t="s">
        <v>2207</v>
      </c>
      <c r="D1674" s="122" t="s">
        <v>2160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2022</v>
      </c>
      <c r="B1675" s="122">
        <v>1</v>
      </c>
      <c r="C1675" s="122" t="s">
        <v>2207</v>
      </c>
      <c r="D1675" s="122" t="s">
        <v>2161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2022</v>
      </c>
      <c r="B1676" s="122">
        <v>1</v>
      </c>
      <c r="C1676" s="122" t="s">
        <v>2207</v>
      </c>
      <c r="D1676" s="122" t="s">
        <v>2179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2022</v>
      </c>
      <c r="B1677" s="122">
        <v>1</v>
      </c>
      <c r="C1677" s="122" t="s">
        <v>2207</v>
      </c>
      <c r="D1677" s="122" t="s">
        <v>2162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2022</v>
      </c>
      <c r="B1678" s="122">
        <v>1</v>
      </c>
      <c r="C1678" s="122" t="s">
        <v>2207</v>
      </c>
      <c r="D1678" s="122" t="s">
        <v>2163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2022</v>
      </c>
      <c r="B1679" s="122">
        <v>1</v>
      </c>
      <c r="C1679" s="122" t="s">
        <v>2207</v>
      </c>
      <c r="D1679" s="122" t="s">
        <v>2180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2022</v>
      </c>
      <c r="B1680" s="122">
        <v>1</v>
      </c>
      <c r="C1680" s="122" t="s">
        <v>2207</v>
      </c>
      <c r="D1680" s="122" t="s">
        <v>2164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2022</v>
      </c>
      <c r="B1681" s="122">
        <v>1</v>
      </c>
      <c r="C1681" s="122" t="s">
        <v>2207</v>
      </c>
      <c r="D1681" s="122" t="s">
        <v>2165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2022</v>
      </c>
      <c r="B1682" s="122">
        <v>1</v>
      </c>
      <c r="C1682" s="122" t="s">
        <v>2207</v>
      </c>
      <c r="D1682" s="122" t="s">
        <v>2166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2022</v>
      </c>
      <c r="B1683" s="122">
        <v>1</v>
      </c>
      <c r="C1683" s="122" t="s">
        <v>2207</v>
      </c>
      <c r="D1683" s="122" t="s">
        <v>2167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2022</v>
      </c>
      <c r="B1684" s="122">
        <v>1</v>
      </c>
      <c r="C1684" s="122" t="s">
        <v>2207</v>
      </c>
      <c r="D1684" s="122" t="s">
        <v>2168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2208</v>
      </c>
      <c r="B1685" s="122">
        <v>1</v>
      </c>
      <c r="C1685" s="122" t="s">
        <v>2209</v>
      </c>
      <c r="D1685" s="122" t="s">
        <v>2120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2208</v>
      </c>
      <c r="B1686" s="122">
        <v>1</v>
      </c>
      <c r="C1686" s="122" t="s">
        <v>2209</v>
      </c>
      <c r="D1686" s="122" t="s">
        <v>2121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2208</v>
      </c>
      <c r="B1687" s="122">
        <v>1</v>
      </c>
      <c r="C1687" s="122" t="s">
        <v>2209</v>
      </c>
      <c r="D1687" s="122" t="s">
        <v>2122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2208</v>
      </c>
      <c r="B1688" s="122">
        <v>1</v>
      </c>
      <c r="C1688" s="122" t="s">
        <v>2209</v>
      </c>
      <c r="D1688" s="122" t="s">
        <v>2175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2208</v>
      </c>
      <c r="B1689" s="122">
        <v>1</v>
      </c>
      <c r="C1689" s="122" t="s">
        <v>2209</v>
      </c>
      <c r="D1689" s="122" t="s">
        <v>2123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2208</v>
      </c>
      <c r="B1690" s="122">
        <v>1</v>
      </c>
      <c r="C1690" s="122" t="s">
        <v>2209</v>
      </c>
      <c r="D1690" s="122" t="s">
        <v>2124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2208</v>
      </c>
      <c r="B1691" s="122">
        <v>1</v>
      </c>
      <c r="C1691" s="122" t="s">
        <v>2209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2208</v>
      </c>
      <c r="B1692" s="122">
        <v>1</v>
      </c>
      <c r="C1692" s="122" t="s">
        <v>2209</v>
      </c>
      <c r="D1692" s="122" t="s">
        <v>2125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2208</v>
      </c>
      <c r="B1693" s="122">
        <v>1</v>
      </c>
      <c r="C1693" s="122" t="s">
        <v>2209</v>
      </c>
      <c r="D1693" s="122" t="s">
        <v>2126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2208</v>
      </c>
      <c r="B1694" s="122">
        <v>1</v>
      </c>
      <c r="C1694" s="122" t="s">
        <v>2209</v>
      </c>
      <c r="D1694" s="122" t="s">
        <v>2127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2208</v>
      </c>
      <c r="B1695" s="122">
        <v>1</v>
      </c>
      <c r="C1695" s="122" t="s">
        <v>2209</v>
      </c>
      <c r="D1695" s="122" t="s">
        <v>2128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2208</v>
      </c>
      <c r="B1696" s="122">
        <v>1</v>
      </c>
      <c r="C1696" s="122" t="s">
        <v>2209</v>
      </c>
      <c r="D1696" s="122" t="s">
        <v>2210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2208</v>
      </c>
      <c r="B1697" s="122">
        <v>1</v>
      </c>
      <c r="C1697" s="122" t="s">
        <v>2209</v>
      </c>
      <c r="D1697" s="122" t="s">
        <v>2129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2208</v>
      </c>
      <c r="B1698" s="122">
        <v>1</v>
      </c>
      <c r="C1698" s="122" t="s">
        <v>2209</v>
      </c>
      <c r="D1698" s="122" t="s">
        <v>2176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2208</v>
      </c>
      <c r="B1699" s="122">
        <v>1</v>
      </c>
      <c r="C1699" s="122" t="s">
        <v>2209</v>
      </c>
      <c r="D1699" s="122" t="s">
        <v>2130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2208</v>
      </c>
      <c r="B1700" s="122">
        <v>1</v>
      </c>
      <c r="C1700" s="122" t="s">
        <v>2209</v>
      </c>
      <c r="D1700" s="122" t="s">
        <v>2131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2208</v>
      </c>
      <c r="B1701" s="122">
        <v>1</v>
      </c>
      <c r="C1701" s="122" t="s">
        <v>2209</v>
      </c>
      <c r="D1701" s="122" t="s">
        <v>2132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2208</v>
      </c>
      <c r="B1702" s="122">
        <v>1</v>
      </c>
      <c r="C1702" s="122" t="s">
        <v>2209</v>
      </c>
      <c r="D1702" s="122" t="s">
        <v>2133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2208</v>
      </c>
      <c r="B1703" s="122">
        <v>1</v>
      </c>
      <c r="C1703" s="122" t="s">
        <v>2209</v>
      </c>
      <c r="D1703" s="122" t="s">
        <v>2134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2208</v>
      </c>
      <c r="B1704" s="122">
        <v>1</v>
      </c>
      <c r="C1704" s="122" t="s">
        <v>2209</v>
      </c>
      <c r="D1704" s="122" t="s">
        <v>2135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2208</v>
      </c>
      <c r="B1705" s="122">
        <v>1</v>
      </c>
      <c r="C1705" s="122" t="s">
        <v>2209</v>
      </c>
      <c r="D1705" s="122" t="s">
        <v>2136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2208</v>
      </c>
      <c r="B1706" s="122">
        <v>1</v>
      </c>
      <c r="C1706" s="122" t="s">
        <v>2209</v>
      </c>
      <c r="D1706" s="122" t="s">
        <v>2137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2208</v>
      </c>
      <c r="B1707" s="122">
        <v>1</v>
      </c>
      <c r="C1707" s="122" t="s">
        <v>2209</v>
      </c>
      <c r="D1707" s="122" t="s">
        <v>2138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2208</v>
      </c>
      <c r="B1708" s="122">
        <v>1</v>
      </c>
      <c r="C1708" s="122" t="s">
        <v>2209</v>
      </c>
      <c r="D1708" s="122" t="s">
        <v>2139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2208</v>
      </c>
      <c r="B1709" s="122">
        <v>1</v>
      </c>
      <c r="C1709" s="122" t="s">
        <v>2209</v>
      </c>
      <c r="D1709" s="122" t="s">
        <v>2140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2208</v>
      </c>
      <c r="B1710" s="122">
        <v>1</v>
      </c>
      <c r="C1710" s="122" t="s">
        <v>2209</v>
      </c>
      <c r="D1710" s="122" t="s">
        <v>2211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2208</v>
      </c>
      <c r="B1711" s="122">
        <v>1</v>
      </c>
      <c r="C1711" s="122" t="s">
        <v>2209</v>
      </c>
      <c r="D1711" s="122" t="s">
        <v>2141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2208</v>
      </c>
      <c r="B1712" s="122">
        <v>1</v>
      </c>
      <c r="C1712" s="122" t="s">
        <v>2209</v>
      </c>
      <c r="D1712" s="122" t="s">
        <v>2142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2208</v>
      </c>
      <c r="B1713" s="122">
        <v>1</v>
      </c>
      <c r="C1713" s="122" t="s">
        <v>2209</v>
      </c>
      <c r="D1713" s="122" t="s">
        <v>2143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2208</v>
      </c>
      <c r="B1714" s="122">
        <v>1</v>
      </c>
      <c r="C1714" s="122" t="s">
        <v>2209</v>
      </c>
      <c r="D1714" s="122" t="s">
        <v>2177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2208</v>
      </c>
      <c r="B1715" s="122">
        <v>1</v>
      </c>
      <c r="C1715" s="122" t="s">
        <v>2209</v>
      </c>
      <c r="D1715" s="122" t="s">
        <v>2144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2208</v>
      </c>
      <c r="B1716" s="122">
        <v>1</v>
      </c>
      <c r="C1716" s="122" t="s">
        <v>2209</v>
      </c>
      <c r="D1716" s="122" t="s">
        <v>2145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2208</v>
      </c>
      <c r="B1717" s="122">
        <v>1</v>
      </c>
      <c r="C1717" s="122" t="s">
        <v>2209</v>
      </c>
      <c r="D1717" s="122" t="s">
        <v>2146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2208</v>
      </c>
      <c r="B1718" s="122">
        <v>1</v>
      </c>
      <c r="C1718" s="122" t="s">
        <v>2209</v>
      </c>
      <c r="D1718" s="122" t="s">
        <v>2147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2208</v>
      </c>
      <c r="B1719" s="122">
        <v>1</v>
      </c>
      <c r="C1719" s="122" t="s">
        <v>2209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2208</v>
      </c>
      <c r="B1720" s="122">
        <v>1</v>
      </c>
      <c r="C1720" s="122" t="s">
        <v>2209</v>
      </c>
      <c r="D1720" s="122" t="s">
        <v>2148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2208</v>
      </c>
      <c r="B1721" s="122">
        <v>1</v>
      </c>
      <c r="C1721" s="122" t="s">
        <v>2209</v>
      </c>
      <c r="D1721" s="122" t="s">
        <v>2149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2208</v>
      </c>
      <c r="B1722" s="122">
        <v>1</v>
      </c>
      <c r="C1722" s="122" t="s">
        <v>2209</v>
      </c>
      <c r="D1722" s="122" t="s">
        <v>2150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2208</v>
      </c>
      <c r="B1723" s="122">
        <v>1</v>
      </c>
      <c r="C1723" s="122" t="s">
        <v>2209</v>
      </c>
      <c r="D1723" s="122" t="s">
        <v>2151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2208</v>
      </c>
      <c r="B1724" s="122">
        <v>1</v>
      </c>
      <c r="C1724" s="122" t="s">
        <v>2209</v>
      </c>
      <c r="D1724" s="122" t="s">
        <v>2152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2208</v>
      </c>
      <c r="B1725" s="122">
        <v>1</v>
      </c>
      <c r="C1725" s="122" t="s">
        <v>2209</v>
      </c>
      <c r="D1725" s="122" t="s">
        <v>2153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2208</v>
      </c>
      <c r="B1726" s="122">
        <v>1</v>
      </c>
      <c r="C1726" s="122" t="s">
        <v>2209</v>
      </c>
      <c r="D1726" s="122" t="s">
        <v>2154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2208</v>
      </c>
      <c r="B1727" s="122">
        <v>1</v>
      </c>
      <c r="C1727" s="122" t="s">
        <v>2209</v>
      </c>
      <c r="D1727" s="122" t="s">
        <v>2155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2208</v>
      </c>
      <c r="B1728" s="122">
        <v>1</v>
      </c>
      <c r="C1728" s="122" t="s">
        <v>2209</v>
      </c>
      <c r="D1728" s="122" t="s">
        <v>2156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2208</v>
      </c>
      <c r="B1729" s="122">
        <v>1</v>
      </c>
      <c r="C1729" s="122" t="s">
        <v>2209</v>
      </c>
      <c r="D1729" s="122" t="s">
        <v>2178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2208</v>
      </c>
      <c r="B1730" s="122">
        <v>1</v>
      </c>
      <c r="C1730" s="122" t="s">
        <v>2209</v>
      </c>
      <c r="D1730" s="122" t="s">
        <v>2212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2208</v>
      </c>
      <c r="B1731" s="122">
        <v>1</v>
      </c>
      <c r="C1731" s="122" t="s">
        <v>2209</v>
      </c>
      <c r="D1731" s="122" t="s">
        <v>2157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2208</v>
      </c>
      <c r="B1732" s="122">
        <v>1</v>
      </c>
      <c r="C1732" s="122" t="s">
        <v>2209</v>
      </c>
      <c r="D1732" s="122" t="s">
        <v>2158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2208</v>
      </c>
      <c r="B1733" s="122">
        <v>1</v>
      </c>
      <c r="C1733" s="122" t="s">
        <v>2209</v>
      </c>
      <c r="D1733" s="122" t="s">
        <v>2159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2208</v>
      </c>
      <c r="B1734" s="122">
        <v>1</v>
      </c>
      <c r="C1734" s="122" t="s">
        <v>2209</v>
      </c>
      <c r="D1734" s="122" t="s">
        <v>2160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2208</v>
      </c>
      <c r="B1735" s="122">
        <v>1</v>
      </c>
      <c r="C1735" s="122" t="s">
        <v>2209</v>
      </c>
      <c r="D1735" s="122" t="s">
        <v>2161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2208</v>
      </c>
      <c r="B1736" s="122">
        <v>1</v>
      </c>
      <c r="C1736" s="122" t="s">
        <v>2209</v>
      </c>
      <c r="D1736" s="122" t="s">
        <v>2162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2208</v>
      </c>
      <c r="B1737" s="122">
        <v>1</v>
      </c>
      <c r="C1737" s="122" t="s">
        <v>2209</v>
      </c>
      <c r="D1737" s="122" t="s">
        <v>2163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2208</v>
      </c>
      <c r="B1738" s="122">
        <v>1</v>
      </c>
      <c r="C1738" s="122" t="s">
        <v>2209</v>
      </c>
      <c r="D1738" s="122" t="s">
        <v>2180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2208</v>
      </c>
      <c r="B1739" s="122">
        <v>1</v>
      </c>
      <c r="C1739" s="122" t="s">
        <v>2209</v>
      </c>
      <c r="D1739" s="122" t="s">
        <v>2164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2208</v>
      </c>
      <c r="B1740" s="122">
        <v>1</v>
      </c>
      <c r="C1740" s="122" t="s">
        <v>2209</v>
      </c>
      <c r="D1740" s="122" t="s">
        <v>2165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2208</v>
      </c>
      <c r="B1741" s="122">
        <v>1</v>
      </c>
      <c r="C1741" s="122" t="s">
        <v>2209</v>
      </c>
      <c r="D1741" s="122" t="s">
        <v>2166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2208</v>
      </c>
      <c r="B1742" s="122">
        <v>1</v>
      </c>
      <c r="C1742" s="122" t="s">
        <v>2209</v>
      </c>
      <c r="D1742" s="122" t="s">
        <v>2167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2208</v>
      </c>
      <c r="B1743" s="122">
        <v>1</v>
      </c>
      <c r="C1743" s="122" t="s">
        <v>2209</v>
      </c>
      <c r="D1743" s="122" t="s">
        <v>2168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2213</v>
      </c>
      <c r="B1744" s="122">
        <v>1</v>
      </c>
      <c r="C1744" s="122" t="s">
        <v>2214</v>
      </c>
      <c r="D1744" s="122" t="s">
        <v>2120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2213</v>
      </c>
      <c r="B1745" s="122">
        <v>1</v>
      </c>
      <c r="C1745" s="122" t="s">
        <v>2214</v>
      </c>
      <c r="D1745" s="122" t="s">
        <v>2121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2213</v>
      </c>
      <c r="B1746" s="122">
        <v>1</v>
      </c>
      <c r="C1746" s="122" t="s">
        <v>2214</v>
      </c>
      <c r="D1746" s="122" t="s">
        <v>2122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2213</v>
      </c>
      <c r="B1747" s="122">
        <v>1</v>
      </c>
      <c r="C1747" s="122" t="s">
        <v>2214</v>
      </c>
      <c r="D1747" s="122" t="s">
        <v>2175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2213</v>
      </c>
      <c r="B1748" s="122">
        <v>1</v>
      </c>
      <c r="C1748" s="122" t="s">
        <v>2214</v>
      </c>
      <c r="D1748" s="122" t="s">
        <v>2123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2213</v>
      </c>
      <c r="B1749" s="122">
        <v>1</v>
      </c>
      <c r="C1749" s="122" t="s">
        <v>2214</v>
      </c>
      <c r="D1749" s="122" t="s">
        <v>2124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2213</v>
      </c>
      <c r="B1750" s="122">
        <v>1</v>
      </c>
      <c r="C1750" s="122" t="s">
        <v>2214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2213</v>
      </c>
      <c r="B1751" s="122">
        <v>1</v>
      </c>
      <c r="C1751" s="122" t="s">
        <v>2214</v>
      </c>
      <c r="D1751" s="122" t="s">
        <v>2125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2213</v>
      </c>
      <c r="B1752" s="122">
        <v>1</v>
      </c>
      <c r="C1752" s="122" t="s">
        <v>2214</v>
      </c>
      <c r="D1752" s="122" t="s">
        <v>2126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2213</v>
      </c>
      <c r="B1753" s="122">
        <v>1</v>
      </c>
      <c r="C1753" s="122" t="s">
        <v>2214</v>
      </c>
      <c r="D1753" s="122" t="s">
        <v>2127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2213</v>
      </c>
      <c r="B1754" s="122">
        <v>1</v>
      </c>
      <c r="C1754" s="122" t="s">
        <v>2214</v>
      </c>
      <c r="D1754" s="122" t="s">
        <v>2128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2213</v>
      </c>
      <c r="B1755" s="122">
        <v>1</v>
      </c>
      <c r="C1755" s="122" t="s">
        <v>2214</v>
      </c>
      <c r="D1755" s="122" t="s">
        <v>2129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2213</v>
      </c>
      <c r="B1756" s="122">
        <v>1</v>
      </c>
      <c r="C1756" s="122" t="s">
        <v>2214</v>
      </c>
      <c r="D1756" s="122" t="s">
        <v>2176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2213</v>
      </c>
      <c r="B1757" s="122">
        <v>1</v>
      </c>
      <c r="C1757" s="122" t="s">
        <v>2214</v>
      </c>
      <c r="D1757" s="122" t="s">
        <v>2130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2213</v>
      </c>
      <c r="B1758" s="122">
        <v>1</v>
      </c>
      <c r="C1758" s="122" t="s">
        <v>2214</v>
      </c>
      <c r="D1758" s="122" t="s">
        <v>2131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2213</v>
      </c>
      <c r="B1759" s="122">
        <v>1</v>
      </c>
      <c r="C1759" s="122" t="s">
        <v>2214</v>
      </c>
      <c r="D1759" s="122" t="s">
        <v>2132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2213</v>
      </c>
      <c r="B1760" s="122">
        <v>1</v>
      </c>
      <c r="C1760" s="122" t="s">
        <v>2214</v>
      </c>
      <c r="D1760" s="122" t="s">
        <v>2133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2213</v>
      </c>
      <c r="B1761" s="122">
        <v>1</v>
      </c>
      <c r="C1761" s="122" t="s">
        <v>2214</v>
      </c>
      <c r="D1761" s="122" t="s">
        <v>2134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2213</v>
      </c>
      <c r="B1762" s="122">
        <v>1</v>
      </c>
      <c r="C1762" s="122" t="s">
        <v>2214</v>
      </c>
      <c r="D1762" s="122" t="s">
        <v>2135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2213</v>
      </c>
      <c r="B1763" s="122">
        <v>1</v>
      </c>
      <c r="C1763" s="122" t="s">
        <v>2214</v>
      </c>
      <c r="D1763" s="122" t="s">
        <v>2136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2213</v>
      </c>
      <c r="B1764" s="122">
        <v>1</v>
      </c>
      <c r="C1764" s="122" t="s">
        <v>2214</v>
      </c>
      <c r="D1764" s="122" t="s">
        <v>2137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2213</v>
      </c>
      <c r="B1765" s="122">
        <v>1</v>
      </c>
      <c r="C1765" s="122" t="s">
        <v>2214</v>
      </c>
      <c r="D1765" s="122" t="s">
        <v>2138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2213</v>
      </c>
      <c r="B1766" s="122">
        <v>1</v>
      </c>
      <c r="C1766" s="122" t="s">
        <v>2214</v>
      </c>
      <c r="D1766" s="122" t="s">
        <v>2139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2213</v>
      </c>
      <c r="B1767" s="122">
        <v>1</v>
      </c>
      <c r="C1767" s="122" t="s">
        <v>2214</v>
      </c>
      <c r="D1767" s="122" t="s">
        <v>2140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2213</v>
      </c>
      <c r="B1768" s="122">
        <v>1</v>
      </c>
      <c r="C1768" s="122" t="s">
        <v>2214</v>
      </c>
      <c r="D1768" s="122" t="s">
        <v>2141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2213</v>
      </c>
      <c r="B1769" s="122">
        <v>1</v>
      </c>
      <c r="C1769" s="122" t="s">
        <v>2214</v>
      </c>
      <c r="D1769" s="122" t="s">
        <v>2142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2213</v>
      </c>
      <c r="B1770" s="122">
        <v>1</v>
      </c>
      <c r="C1770" s="122" t="s">
        <v>2214</v>
      </c>
      <c r="D1770" s="122" t="s">
        <v>2143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2213</v>
      </c>
      <c r="B1771" s="122">
        <v>1</v>
      </c>
      <c r="C1771" s="122" t="s">
        <v>2214</v>
      </c>
      <c r="D1771" s="122" t="s">
        <v>2177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2213</v>
      </c>
      <c r="B1772" s="122">
        <v>1</v>
      </c>
      <c r="C1772" s="122" t="s">
        <v>2214</v>
      </c>
      <c r="D1772" s="122" t="s">
        <v>2144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2213</v>
      </c>
      <c r="B1773" s="122">
        <v>1</v>
      </c>
      <c r="C1773" s="122" t="s">
        <v>2214</v>
      </c>
      <c r="D1773" s="122" t="s">
        <v>2145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2213</v>
      </c>
      <c r="B1774" s="122">
        <v>1</v>
      </c>
      <c r="C1774" s="122" t="s">
        <v>2214</v>
      </c>
      <c r="D1774" s="122" t="s">
        <v>2146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2213</v>
      </c>
      <c r="B1775" s="122">
        <v>1</v>
      </c>
      <c r="C1775" s="122" t="s">
        <v>2214</v>
      </c>
      <c r="D1775" s="122" t="s">
        <v>2147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2213</v>
      </c>
      <c r="B1776" s="122">
        <v>1</v>
      </c>
      <c r="C1776" s="122" t="s">
        <v>2214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2213</v>
      </c>
      <c r="B1777" s="122">
        <v>1</v>
      </c>
      <c r="C1777" s="122" t="s">
        <v>2214</v>
      </c>
      <c r="D1777" s="122" t="s">
        <v>2148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2213</v>
      </c>
      <c r="B1778" s="122">
        <v>1</v>
      </c>
      <c r="C1778" s="122" t="s">
        <v>2214</v>
      </c>
      <c r="D1778" s="122" t="s">
        <v>2149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2213</v>
      </c>
      <c r="B1779" s="122">
        <v>1</v>
      </c>
      <c r="C1779" s="122" t="s">
        <v>2214</v>
      </c>
      <c r="D1779" s="122" t="s">
        <v>2150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2213</v>
      </c>
      <c r="B1780" s="122">
        <v>1</v>
      </c>
      <c r="C1780" s="122" t="s">
        <v>2214</v>
      </c>
      <c r="D1780" s="122" t="s">
        <v>2151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2213</v>
      </c>
      <c r="B1781" s="122">
        <v>1</v>
      </c>
      <c r="C1781" s="122" t="s">
        <v>2214</v>
      </c>
      <c r="D1781" s="122" t="s">
        <v>2152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2213</v>
      </c>
      <c r="B1782" s="122">
        <v>1</v>
      </c>
      <c r="C1782" s="122" t="s">
        <v>2214</v>
      </c>
      <c r="D1782" s="122" t="s">
        <v>2153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2213</v>
      </c>
      <c r="B1783" s="122">
        <v>1</v>
      </c>
      <c r="C1783" s="122" t="s">
        <v>2214</v>
      </c>
      <c r="D1783" s="122" t="s">
        <v>2154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2213</v>
      </c>
      <c r="B1784" s="122">
        <v>1</v>
      </c>
      <c r="C1784" s="122" t="s">
        <v>2214</v>
      </c>
      <c r="D1784" s="122" t="s">
        <v>2155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2213</v>
      </c>
      <c r="B1785" s="122">
        <v>1</v>
      </c>
      <c r="C1785" s="122" t="s">
        <v>2214</v>
      </c>
      <c r="D1785" s="122" t="s">
        <v>2156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2213</v>
      </c>
      <c r="B1786" s="122">
        <v>1</v>
      </c>
      <c r="C1786" s="122" t="s">
        <v>2214</v>
      </c>
      <c r="D1786" s="122" t="s">
        <v>2178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2213</v>
      </c>
      <c r="B1787" s="122">
        <v>1</v>
      </c>
      <c r="C1787" s="122" t="s">
        <v>2214</v>
      </c>
      <c r="D1787" s="122" t="s">
        <v>2157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2213</v>
      </c>
      <c r="B1788" s="122">
        <v>1</v>
      </c>
      <c r="C1788" s="122" t="s">
        <v>2214</v>
      </c>
      <c r="D1788" s="122" t="s">
        <v>2158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2213</v>
      </c>
      <c r="B1789" s="122">
        <v>1</v>
      </c>
      <c r="C1789" s="122" t="s">
        <v>2214</v>
      </c>
      <c r="D1789" s="122" t="s">
        <v>2159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2213</v>
      </c>
      <c r="B1790" s="122">
        <v>1</v>
      </c>
      <c r="C1790" s="122" t="s">
        <v>2214</v>
      </c>
      <c r="D1790" s="122" t="s">
        <v>2160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2213</v>
      </c>
      <c r="B1791" s="122">
        <v>1</v>
      </c>
      <c r="C1791" s="122" t="s">
        <v>2214</v>
      </c>
      <c r="D1791" s="122" t="s">
        <v>2161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2213</v>
      </c>
      <c r="B1792" s="122">
        <v>1</v>
      </c>
      <c r="C1792" s="122" t="s">
        <v>2214</v>
      </c>
      <c r="D1792" s="122" t="s">
        <v>2162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2213</v>
      </c>
      <c r="B1793" s="122">
        <v>1</v>
      </c>
      <c r="C1793" s="122" t="s">
        <v>2214</v>
      </c>
      <c r="D1793" s="122" t="s">
        <v>2163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2213</v>
      </c>
      <c r="B1794" s="122">
        <v>1</v>
      </c>
      <c r="C1794" s="122" t="s">
        <v>2214</v>
      </c>
      <c r="D1794" s="122" t="s">
        <v>2180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2213</v>
      </c>
      <c r="B1795" s="122">
        <v>1</v>
      </c>
      <c r="C1795" s="122" t="s">
        <v>2214</v>
      </c>
      <c r="D1795" s="122" t="s">
        <v>2164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2213</v>
      </c>
      <c r="B1796" s="122">
        <v>1</v>
      </c>
      <c r="C1796" s="122" t="s">
        <v>2214</v>
      </c>
      <c r="D1796" s="122" t="s">
        <v>2165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2213</v>
      </c>
      <c r="B1797" s="122">
        <v>1</v>
      </c>
      <c r="C1797" s="122" t="s">
        <v>2214</v>
      </c>
      <c r="D1797" s="122" t="s">
        <v>2166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2213</v>
      </c>
      <c r="B1798" s="122">
        <v>1</v>
      </c>
      <c r="C1798" s="122" t="s">
        <v>2214</v>
      </c>
      <c r="D1798" s="122" t="s">
        <v>2167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2213</v>
      </c>
      <c r="B1799" s="122">
        <v>1</v>
      </c>
      <c r="C1799" s="122" t="s">
        <v>2214</v>
      </c>
      <c r="D1799" s="122" t="s">
        <v>2168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2215</v>
      </c>
      <c r="B1800" s="122">
        <v>1</v>
      </c>
      <c r="C1800" s="122" t="s">
        <v>2216</v>
      </c>
      <c r="D1800" s="122" t="s">
        <v>2120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2215</v>
      </c>
      <c r="B1801" s="122">
        <v>1</v>
      </c>
      <c r="C1801" s="122" t="s">
        <v>2216</v>
      </c>
      <c r="D1801" s="122" t="s">
        <v>2121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2215</v>
      </c>
      <c r="B1802" s="122">
        <v>1</v>
      </c>
      <c r="C1802" s="122" t="s">
        <v>2216</v>
      </c>
      <c r="D1802" s="122" t="s">
        <v>2122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2215</v>
      </c>
      <c r="B1803" s="122">
        <v>1</v>
      </c>
      <c r="C1803" s="122" t="s">
        <v>2216</v>
      </c>
      <c r="D1803" s="122" t="s">
        <v>2123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2215</v>
      </c>
      <c r="B1804" s="122">
        <v>1</v>
      </c>
      <c r="C1804" s="122" t="s">
        <v>2216</v>
      </c>
      <c r="D1804" s="122" t="s">
        <v>2124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2215</v>
      </c>
      <c r="B1805" s="122">
        <v>1</v>
      </c>
      <c r="C1805" s="122" t="s">
        <v>2216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2215</v>
      </c>
      <c r="B1806" s="122">
        <v>1</v>
      </c>
      <c r="C1806" s="122" t="s">
        <v>2216</v>
      </c>
      <c r="D1806" s="122" t="s">
        <v>2125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2215</v>
      </c>
      <c r="B1807" s="122">
        <v>1</v>
      </c>
      <c r="C1807" s="122" t="s">
        <v>2216</v>
      </c>
      <c r="D1807" s="122" t="s">
        <v>2126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2215</v>
      </c>
      <c r="B1808" s="122">
        <v>1</v>
      </c>
      <c r="C1808" s="122" t="s">
        <v>2216</v>
      </c>
      <c r="D1808" s="122" t="s">
        <v>2127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2215</v>
      </c>
      <c r="B1809" s="122">
        <v>1</v>
      </c>
      <c r="C1809" s="122" t="s">
        <v>2216</v>
      </c>
      <c r="D1809" s="122" t="s">
        <v>2128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2215</v>
      </c>
      <c r="B1810" s="122">
        <v>1</v>
      </c>
      <c r="C1810" s="122" t="s">
        <v>2216</v>
      </c>
      <c r="D1810" s="122" t="s">
        <v>2129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2215</v>
      </c>
      <c r="B1811" s="122">
        <v>1</v>
      </c>
      <c r="C1811" s="122" t="s">
        <v>2216</v>
      </c>
      <c r="D1811" s="122" t="s">
        <v>2130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2215</v>
      </c>
      <c r="B1812" s="122">
        <v>1</v>
      </c>
      <c r="C1812" s="122" t="s">
        <v>2216</v>
      </c>
      <c r="D1812" s="122" t="s">
        <v>2131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2215</v>
      </c>
      <c r="B1813" s="122">
        <v>1</v>
      </c>
      <c r="C1813" s="122" t="s">
        <v>2216</v>
      </c>
      <c r="D1813" s="122" t="s">
        <v>2132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2215</v>
      </c>
      <c r="B1814" s="122">
        <v>1</v>
      </c>
      <c r="C1814" s="122" t="s">
        <v>2216</v>
      </c>
      <c r="D1814" s="122" t="s">
        <v>2133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2215</v>
      </c>
      <c r="B1815" s="122">
        <v>1</v>
      </c>
      <c r="C1815" s="122" t="s">
        <v>2216</v>
      </c>
      <c r="D1815" s="122" t="s">
        <v>2134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2215</v>
      </c>
      <c r="B1816" s="122">
        <v>1</v>
      </c>
      <c r="C1816" s="122" t="s">
        <v>2216</v>
      </c>
      <c r="D1816" s="122" t="s">
        <v>2135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2215</v>
      </c>
      <c r="B1817" s="122">
        <v>1</v>
      </c>
      <c r="C1817" s="122" t="s">
        <v>2216</v>
      </c>
      <c r="D1817" s="122" t="s">
        <v>2136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2215</v>
      </c>
      <c r="B1818" s="122">
        <v>1</v>
      </c>
      <c r="C1818" s="122" t="s">
        <v>2216</v>
      </c>
      <c r="D1818" s="122" t="s">
        <v>2137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2215</v>
      </c>
      <c r="B1819" s="122">
        <v>1</v>
      </c>
      <c r="C1819" s="122" t="s">
        <v>2216</v>
      </c>
      <c r="D1819" s="122" t="s">
        <v>2138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2215</v>
      </c>
      <c r="B1820" s="122">
        <v>1</v>
      </c>
      <c r="C1820" s="122" t="s">
        <v>2216</v>
      </c>
      <c r="D1820" s="122" t="s">
        <v>2139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2215</v>
      </c>
      <c r="B1821" s="122">
        <v>1</v>
      </c>
      <c r="C1821" s="122" t="s">
        <v>2216</v>
      </c>
      <c r="D1821" s="122" t="s">
        <v>2140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2215</v>
      </c>
      <c r="B1822" s="122">
        <v>1</v>
      </c>
      <c r="C1822" s="122" t="s">
        <v>2216</v>
      </c>
      <c r="D1822" s="122" t="s">
        <v>2141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2215</v>
      </c>
      <c r="B1823" s="122">
        <v>1</v>
      </c>
      <c r="C1823" s="122" t="s">
        <v>2216</v>
      </c>
      <c r="D1823" s="122" t="s">
        <v>2142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2215</v>
      </c>
      <c r="B1824" s="122">
        <v>1</v>
      </c>
      <c r="C1824" s="122" t="s">
        <v>2216</v>
      </c>
      <c r="D1824" s="122" t="s">
        <v>2143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2215</v>
      </c>
      <c r="B1825" s="122">
        <v>1</v>
      </c>
      <c r="C1825" s="122" t="s">
        <v>2216</v>
      </c>
      <c r="D1825" s="122" t="s">
        <v>2144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2215</v>
      </c>
      <c r="B1826" s="122">
        <v>1</v>
      </c>
      <c r="C1826" s="122" t="s">
        <v>2216</v>
      </c>
      <c r="D1826" s="122" t="s">
        <v>2145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2215</v>
      </c>
      <c r="B1827" s="122">
        <v>1</v>
      </c>
      <c r="C1827" s="122" t="s">
        <v>2216</v>
      </c>
      <c r="D1827" s="122" t="s">
        <v>2146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2215</v>
      </c>
      <c r="B1828" s="122">
        <v>1</v>
      </c>
      <c r="C1828" s="122" t="s">
        <v>2216</v>
      </c>
      <c r="D1828" s="122" t="s">
        <v>2147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2215</v>
      </c>
      <c r="B1829" s="122">
        <v>1</v>
      </c>
      <c r="C1829" s="122" t="s">
        <v>2216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2215</v>
      </c>
      <c r="B1830" s="122">
        <v>1</v>
      </c>
      <c r="C1830" s="122" t="s">
        <v>2216</v>
      </c>
      <c r="D1830" s="122" t="s">
        <v>2148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2215</v>
      </c>
      <c r="B1831" s="122">
        <v>1</v>
      </c>
      <c r="C1831" s="122" t="s">
        <v>2216</v>
      </c>
      <c r="D1831" s="122" t="s">
        <v>2149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2215</v>
      </c>
      <c r="B1832" s="122">
        <v>1</v>
      </c>
      <c r="C1832" s="122" t="s">
        <v>2216</v>
      </c>
      <c r="D1832" s="122" t="s">
        <v>2150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2215</v>
      </c>
      <c r="B1833" s="122">
        <v>1</v>
      </c>
      <c r="C1833" s="122" t="s">
        <v>2216</v>
      </c>
      <c r="D1833" s="122" t="s">
        <v>2151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2215</v>
      </c>
      <c r="B1834" s="122">
        <v>1</v>
      </c>
      <c r="C1834" s="122" t="s">
        <v>2216</v>
      </c>
      <c r="D1834" s="122" t="s">
        <v>2152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2215</v>
      </c>
      <c r="B1835" s="122">
        <v>1</v>
      </c>
      <c r="C1835" s="122" t="s">
        <v>2216</v>
      </c>
      <c r="D1835" s="122" t="s">
        <v>2153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2215</v>
      </c>
      <c r="B1836" s="122">
        <v>1</v>
      </c>
      <c r="C1836" s="122" t="s">
        <v>2216</v>
      </c>
      <c r="D1836" s="122" t="s">
        <v>2154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2215</v>
      </c>
      <c r="B1837" s="122">
        <v>1</v>
      </c>
      <c r="C1837" s="122" t="s">
        <v>2216</v>
      </c>
      <c r="D1837" s="122" t="s">
        <v>2155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2215</v>
      </c>
      <c r="B1838" s="122">
        <v>1</v>
      </c>
      <c r="C1838" s="122" t="s">
        <v>2216</v>
      </c>
      <c r="D1838" s="122" t="s">
        <v>2156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2215</v>
      </c>
      <c r="B1839" s="122">
        <v>1</v>
      </c>
      <c r="C1839" s="122" t="s">
        <v>2216</v>
      </c>
      <c r="D1839" s="122" t="s">
        <v>2157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2215</v>
      </c>
      <c r="B1840" s="122">
        <v>1</v>
      </c>
      <c r="C1840" s="122" t="s">
        <v>2216</v>
      </c>
      <c r="D1840" s="122" t="s">
        <v>2158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2215</v>
      </c>
      <c r="B1841" s="122">
        <v>1</v>
      </c>
      <c r="C1841" s="122" t="s">
        <v>2216</v>
      </c>
      <c r="D1841" s="122" t="s">
        <v>2159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2215</v>
      </c>
      <c r="B1842" s="122">
        <v>1</v>
      </c>
      <c r="C1842" s="122" t="s">
        <v>2216</v>
      </c>
      <c r="D1842" s="122" t="s">
        <v>2160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2215</v>
      </c>
      <c r="B1843" s="122">
        <v>1</v>
      </c>
      <c r="C1843" s="122" t="s">
        <v>2216</v>
      </c>
      <c r="D1843" s="122" t="s">
        <v>2161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2215</v>
      </c>
      <c r="B1844" s="122">
        <v>1</v>
      </c>
      <c r="C1844" s="122" t="s">
        <v>2216</v>
      </c>
      <c r="D1844" s="122" t="s">
        <v>2162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2215</v>
      </c>
      <c r="B1845" s="122">
        <v>1</v>
      </c>
      <c r="C1845" s="122" t="s">
        <v>2216</v>
      </c>
      <c r="D1845" s="122" t="s">
        <v>2163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2215</v>
      </c>
      <c r="B1846" s="122">
        <v>1</v>
      </c>
      <c r="C1846" s="122" t="s">
        <v>2216</v>
      </c>
      <c r="D1846" s="122" t="s">
        <v>2164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2215</v>
      </c>
      <c r="B1847" s="122">
        <v>1</v>
      </c>
      <c r="C1847" s="122" t="s">
        <v>2216</v>
      </c>
      <c r="D1847" s="122" t="s">
        <v>2165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2215</v>
      </c>
      <c r="B1848" s="122">
        <v>1</v>
      </c>
      <c r="C1848" s="122" t="s">
        <v>2216</v>
      </c>
      <c r="D1848" s="122" t="s">
        <v>2166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2215</v>
      </c>
      <c r="B1849" s="122">
        <v>1</v>
      </c>
      <c r="C1849" s="122" t="s">
        <v>2216</v>
      </c>
      <c r="D1849" s="122" t="s">
        <v>2167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2215</v>
      </c>
      <c r="B1850" s="122">
        <v>1</v>
      </c>
      <c r="C1850" s="122" t="s">
        <v>2216</v>
      </c>
      <c r="D1850" s="122" t="s">
        <v>2168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2217</v>
      </c>
      <c r="B1851" s="122">
        <v>1</v>
      </c>
      <c r="C1851" s="122" t="s">
        <v>2218</v>
      </c>
      <c r="D1851" s="122" t="s">
        <v>2120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2217</v>
      </c>
      <c r="B1852" s="122">
        <v>1</v>
      </c>
      <c r="C1852" s="122" t="s">
        <v>2218</v>
      </c>
      <c r="D1852" s="122" t="s">
        <v>2121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2217</v>
      </c>
      <c r="B1853" s="122">
        <v>1</v>
      </c>
      <c r="C1853" s="122" t="s">
        <v>2218</v>
      </c>
      <c r="D1853" s="122" t="s">
        <v>2122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2217</v>
      </c>
      <c r="B1854" s="122">
        <v>1</v>
      </c>
      <c r="C1854" s="122" t="s">
        <v>2218</v>
      </c>
      <c r="D1854" s="122" t="s">
        <v>2123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2217</v>
      </c>
      <c r="B1855" s="122">
        <v>1</v>
      </c>
      <c r="C1855" s="122" t="s">
        <v>2218</v>
      </c>
      <c r="D1855" s="122" t="s">
        <v>2124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2217</v>
      </c>
      <c r="B1856" s="122">
        <v>1</v>
      </c>
      <c r="C1856" s="122" t="s">
        <v>2218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2217</v>
      </c>
      <c r="B1857" s="122">
        <v>1</v>
      </c>
      <c r="C1857" s="122" t="s">
        <v>2218</v>
      </c>
      <c r="D1857" s="122" t="s">
        <v>2125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2217</v>
      </c>
      <c r="B1858" s="122">
        <v>1</v>
      </c>
      <c r="C1858" s="122" t="s">
        <v>2218</v>
      </c>
      <c r="D1858" s="122" t="s">
        <v>2126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2217</v>
      </c>
      <c r="B1859" s="122">
        <v>1</v>
      </c>
      <c r="C1859" s="122" t="s">
        <v>2218</v>
      </c>
      <c r="D1859" s="122" t="s">
        <v>2127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2217</v>
      </c>
      <c r="B1860" s="122">
        <v>1</v>
      </c>
      <c r="C1860" s="122" t="s">
        <v>2218</v>
      </c>
      <c r="D1860" s="122" t="s">
        <v>2128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2217</v>
      </c>
      <c r="B1861" s="122">
        <v>1</v>
      </c>
      <c r="C1861" s="122" t="s">
        <v>2218</v>
      </c>
      <c r="D1861" s="122" t="s">
        <v>2129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2217</v>
      </c>
      <c r="B1862" s="122">
        <v>1</v>
      </c>
      <c r="C1862" s="122" t="s">
        <v>2218</v>
      </c>
      <c r="D1862" s="122" t="s">
        <v>2130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2217</v>
      </c>
      <c r="B1863" s="122">
        <v>1</v>
      </c>
      <c r="C1863" s="122" t="s">
        <v>2218</v>
      </c>
      <c r="D1863" s="122" t="s">
        <v>2131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2217</v>
      </c>
      <c r="B1864" s="122">
        <v>1</v>
      </c>
      <c r="C1864" s="122" t="s">
        <v>2218</v>
      </c>
      <c r="D1864" s="122" t="s">
        <v>2132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2217</v>
      </c>
      <c r="B1865" s="122">
        <v>1</v>
      </c>
      <c r="C1865" s="122" t="s">
        <v>2218</v>
      </c>
      <c r="D1865" s="122" t="s">
        <v>2133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2217</v>
      </c>
      <c r="B1866" s="122">
        <v>1</v>
      </c>
      <c r="C1866" s="122" t="s">
        <v>2218</v>
      </c>
      <c r="D1866" s="122" t="s">
        <v>2134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2217</v>
      </c>
      <c r="B1867" s="122">
        <v>1</v>
      </c>
      <c r="C1867" s="122" t="s">
        <v>2218</v>
      </c>
      <c r="D1867" s="122" t="s">
        <v>2135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2217</v>
      </c>
      <c r="B1868" s="122">
        <v>1</v>
      </c>
      <c r="C1868" s="122" t="s">
        <v>2218</v>
      </c>
      <c r="D1868" s="122" t="s">
        <v>2136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2217</v>
      </c>
      <c r="B1869" s="122">
        <v>1</v>
      </c>
      <c r="C1869" s="122" t="s">
        <v>2218</v>
      </c>
      <c r="D1869" s="122" t="s">
        <v>2137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2217</v>
      </c>
      <c r="B1870" s="122">
        <v>1</v>
      </c>
      <c r="C1870" s="122" t="s">
        <v>2218</v>
      </c>
      <c r="D1870" s="122" t="s">
        <v>2138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2217</v>
      </c>
      <c r="B1871" s="122">
        <v>1</v>
      </c>
      <c r="C1871" s="122" t="s">
        <v>2218</v>
      </c>
      <c r="D1871" s="122" t="s">
        <v>2139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2217</v>
      </c>
      <c r="B1872" s="122">
        <v>1</v>
      </c>
      <c r="C1872" s="122" t="s">
        <v>2218</v>
      </c>
      <c r="D1872" s="122" t="s">
        <v>2140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2217</v>
      </c>
      <c r="B1873" s="122">
        <v>1</v>
      </c>
      <c r="C1873" s="122" t="s">
        <v>2218</v>
      </c>
      <c r="D1873" s="122" t="s">
        <v>2141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2217</v>
      </c>
      <c r="B1874" s="122">
        <v>1</v>
      </c>
      <c r="C1874" s="122" t="s">
        <v>2218</v>
      </c>
      <c r="D1874" s="122" t="s">
        <v>2142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2217</v>
      </c>
      <c r="B1875" s="122">
        <v>1</v>
      </c>
      <c r="C1875" s="122" t="s">
        <v>2218</v>
      </c>
      <c r="D1875" s="122" t="s">
        <v>2143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2217</v>
      </c>
      <c r="B1876" s="122">
        <v>1</v>
      </c>
      <c r="C1876" s="122" t="s">
        <v>2218</v>
      </c>
      <c r="D1876" s="122" t="s">
        <v>2144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2217</v>
      </c>
      <c r="B1877" s="122">
        <v>1</v>
      </c>
      <c r="C1877" s="122" t="s">
        <v>2218</v>
      </c>
      <c r="D1877" s="122" t="s">
        <v>2145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2217</v>
      </c>
      <c r="B1878" s="122">
        <v>1</v>
      </c>
      <c r="C1878" s="122" t="s">
        <v>2218</v>
      </c>
      <c r="D1878" s="122" t="s">
        <v>2146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2217</v>
      </c>
      <c r="B1879" s="122">
        <v>1</v>
      </c>
      <c r="C1879" s="122" t="s">
        <v>2218</v>
      </c>
      <c r="D1879" s="122" t="s">
        <v>2147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2217</v>
      </c>
      <c r="B1880" s="122">
        <v>1</v>
      </c>
      <c r="C1880" s="122" t="s">
        <v>2218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2217</v>
      </c>
      <c r="B1881" s="122">
        <v>1</v>
      </c>
      <c r="C1881" s="122" t="s">
        <v>2218</v>
      </c>
      <c r="D1881" s="122" t="s">
        <v>2148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2217</v>
      </c>
      <c r="B1882" s="122">
        <v>1</v>
      </c>
      <c r="C1882" s="122" t="s">
        <v>2218</v>
      </c>
      <c r="D1882" s="122" t="s">
        <v>2149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2217</v>
      </c>
      <c r="B1883" s="122">
        <v>1</v>
      </c>
      <c r="C1883" s="122" t="s">
        <v>2218</v>
      </c>
      <c r="D1883" s="122" t="s">
        <v>2150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2217</v>
      </c>
      <c r="B1884" s="122">
        <v>1</v>
      </c>
      <c r="C1884" s="122" t="s">
        <v>2218</v>
      </c>
      <c r="D1884" s="122" t="s">
        <v>2151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2217</v>
      </c>
      <c r="B1885" s="122">
        <v>1</v>
      </c>
      <c r="C1885" s="122" t="s">
        <v>2218</v>
      </c>
      <c r="D1885" s="122" t="s">
        <v>2152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2217</v>
      </c>
      <c r="B1886" s="122">
        <v>1</v>
      </c>
      <c r="C1886" s="122" t="s">
        <v>2218</v>
      </c>
      <c r="D1886" s="122" t="s">
        <v>2153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2217</v>
      </c>
      <c r="B1887" s="122">
        <v>1</v>
      </c>
      <c r="C1887" s="122" t="s">
        <v>2218</v>
      </c>
      <c r="D1887" s="122" t="s">
        <v>2154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2217</v>
      </c>
      <c r="B1888" s="122">
        <v>1</v>
      </c>
      <c r="C1888" s="122" t="s">
        <v>2218</v>
      </c>
      <c r="D1888" s="122" t="s">
        <v>2155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2217</v>
      </c>
      <c r="B1889" s="122">
        <v>1</v>
      </c>
      <c r="C1889" s="122" t="s">
        <v>2218</v>
      </c>
      <c r="D1889" s="122" t="s">
        <v>2156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2217</v>
      </c>
      <c r="B1890" s="122">
        <v>1</v>
      </c>
      <c r="C1890" s="122" t="s">
        <v>2218</v>
      </c>
      <c r="D1890" s="122" t="s">
        <v>2157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2217</v>
      </c>
      <c r="B1891" s="122">
        <v>1</v>
      </c>
      <c r="C1891" s="122" t="s">
        <v>2218</v>
      </c>
      <c r="D1891" s="122" t="s">
        <v>2158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2217</v>
      </c>
      <c r="B1892" s="122">
        <v>1</v>
      </c>
      <c r="C1892" s="122" t="s">
        <v>2218</v>
      </c>
      <c r="D1892" s="122" t="s">
        <v>2159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2217</v>
      </c>
      <c r="B1893" s="122">
        <v>1</v>
      </c>
      <c r="C1893" s="122" t="s">
        <v>2218</v>
      </c>
      <c r="D1893" s="122" t="s">
        <v>2160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2217</v>
      </c>
      <c r="B1894" s="122">
        <v>1</v>
      </c>
      <c r="C1894" s="122" t="s">
        <v>2218</v>
      </c>
      <c r="D1894" s="122" t="s">
        <v>2161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2217</v>
      </c>
      <c r="B1895" s="122">
        <v>1</v>
      </c>
      <c r="C1895" s="122" t="s">
        <v>2218</v>
      </c>
      <c r="D1895" s="122" t="s">
        <v>2162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2217</v>
      </c>
      <c r="B1896" s="122">
        <v>1</v>
      </c>
      <c r="C1896" s="122" t="s">
        <v>2218</v>
      </c>
      <c r="D1896" s="122" t="s">
        <v>2163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2217</v>
      </c>
      <c r="B1897" s="122">
        <v>1</v>
      </c>
      <c r="C1897" s="122" t="s">
        <v>2218</v>
      </c>
      <c r="D1897" s="122" t="s">
        <v>2164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2217</v>
      </c>
      <c r="B1898" s="122">
        <v>1</v>
      </c>
      <c r="C1898" s="122" t="s">
        <v>2218</v>
      </c>
      <c r="D1898" s="122" t="s">
        <v>2165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2217</v>
      </c>
      <c r="B1899" s="122">
        <v>1</v>
      </c>
      <c r="C1899" s="122" t="s">
        <v>2218</v>
      </c>
      <c r="D1899" s="122" t="s">
        <v>2166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2217</v>
      </c>
      <c r="B1900" s="122">
        <v>1</v>
      </c>
      <c r="C1900" s="122" t="s">
        <v>2218</v>
      </c>
      <c r="D1900" s="122" t="s">
        <v>2167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2217</v>
      </c>
      <c r="B1901" s="122">
        <v>1</v>
      </c>
      <c r="C1901" s="122" t="s">
        <v>2218</v>
      </c>
      <c r="D1901" s="122" t="s">
        <v>2168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2039</v>
      </c>
      <c r="B1902" s="122">
        <v>1</v>
      </c>
      <c r="C1902" s="122" t="s">
        <v>2219</v>
      </c>
      <c r="D1902" s="122" t="s">
        <v>2120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2039</v>
      </c>
      <c r="B1903" s="122">
        <v>1</v>
      </c>
      <c r="C1903" s="122" t="s">
        <v>2219</v>
      </c>
      <c r="D1903" s="122" t="s">
        <v>2121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2039</v>
      </c>
      <c r="B1904" s="122">
        <v>1</v>
      </c>
      <c r="C1904" s="122" t="s">
        <v>2219</v>
      </c>
      <c r="D1904" s="122" t="s">
        <v>2122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2039</v>
      </c>
      <c r="B1905" s="122">
        <v>1</v>
      </c>
      <c r="C1905" s="122" t="s">
        <v>2219</v>
      </c>
      <c r="D1905" s="122" t="s">
        <v>2175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2039</v>
      </c>
      <c r="B1906" s="122">
        <v>1</v>
      </c>
      <c r="C1906" s="122" t="s">
        <v>2219</v>
      </c>
      <c r="D1906" s="122" t="s">
        <v>2123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2039</v>
      </c>
      <c r="B1907" s="122">
        <v>1</v>
      </c>
      <c r="C1907" s="122" t="s">
        <v>2219</v>
      </c>
      <c r="D1907" s="122" t="s">
        <v>2124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2039</v>
      </c>
      <c r="B1908" s="122">
        <v>1</v>
      </c>
      <c r="C1908" s="122" t="s">
        <v>2219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2039</v>
      </c>
      <c r="B1909" s="122">
        <v>1</v>
      </c>
      <c r="C1909" s="122" t="s">
        <v>2219</v>
      </c>
      <c r="D1909" s="122" t="s">
        <v>2125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2039</v>
      </c>
      <c r="B1910" s="122">
        <v>1</v>
      </c>
      <c r="C1910" s="122" t="s">
        <v>2219</v>
      </c>
      <c r="D1910" s="122" t="s">
        <v>2126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2039</v>
      </c>
      <c r="B1911" s="122">
        <v>1</v>
      </c>
      <c r="C1911" s="122" t="s">
        <v>2219</v>
      </c>
      <c r="D1911" s="122" t="s">
        <v>2127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2039</v>
      </c>
      <c r="B1912" s="122">
        <v>1</v>
      </c>
      <c r="C1912" s="122" t="s">
        <v>2219</v>
      </c>
      <c r="D1912" s="122" t="s">
        <v>2128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2039</v>
      </c>
      <c r="B1913" s="122">
        <v>1</v>
      </c>
      <c r="C1913" s="122" t="s">
        <v>2219</v>
      </c>
      <c r="D1913" s="122" t="s">
        <v>2129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2039</v>
      </c>
      <c r="B1914" s="122">
        <v>1</v>
      </c>
      <c r="C1914" s="122" t="s">
        <v>2219</v>
      </c>
      <c r="D1914" s="122" t="s">
        <v>2176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2039</v>
      </c>
      <c r="B1915" s="122">
        <v>1</v>
      </c>
      <c r="C1915" s="122" t="s">
        <v>2219</v>
      </c>
      <c r="D1915" s="122" t="s">
        <v>2130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2039</v>
      </c>
      <c r="B1916" s="122">
        <v>1</v>
      </c>
      <c r="C1916" s="122" t="s">
        <v>2219</v>
      </c>
      <c r="D1916" s="122" t="s">
        <v>2131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2039</v>
      </c>
      <c r="B1917" s="122">
        <v>1</v>
      </c>
      <c r="C1917" s="122" t="s">
        <v>2219</v>
      </c>
      <c r="D1917" s="122" t="s">
        <v>2132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2039</v>
      </c>
      <c r="B1918" s="122">
        <v>1</v>
      </c>
      <c r="C1918" s="122" t="s">
        <v>2219</v>
      </c>
      <c r="D1918" s="122" t="s">
        <v>2133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2039</v>
      </c>
      <c r="B1919" s="122">
        <v>1</v>
      </c>
      <c r="C1919" s="122" t="s">
        <v>2219</v>
      </c>
      <c r="D1919" s="122" t="s">
        <v>2134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2039</v>
      </c>
      <c r="B1920" s="122">
        <v>1</v>
      </c>
      <c r="C1920" s="122" t="s">
        <v>2219</v>
      </c>
      <c r="D1920" s="122" t="s">
        <v>2135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2039</v>
      </c>
      <c r="B1921" s="122">
        <v>1</v>
      </c>
      <c r="C1921" s="122" t="s">
        <v>2219</v>
      </c>
      <c r="D1921" s="122" t="s">
        <v>2136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2039</v>
      </c>
      <c r="B1922" s="122">
        <v>1</v>
      </c>
      <c r="C1922" s="122" t="s">
        <v>2219</v>
      </c>
      <c r="D1922" s="122" t="s">
        <v>2137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2039</v>
      </c>
      <c r="B1923" s="122">
        <v>1</v>
      </c>
      <c r="C1923" s="122" t="s">
        <v>2219</v>
      </c>
      <c r="D1923" s="122" t="s">
        <v>2138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2039</v>
      </c>
      <c r="B1924" s="122">
        <v>1</v>
      </c>
      <c r="C1924" s="122" t="s">
        <v>2219</v>
      </c>
      <c r="D1924" s="122" t="s">
        <v>2139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2039</v>
      </c>
      <c r="B1925" s="122">
        <v>1</v>
      </c>
      <c r="C1925" s="122" t="s">
        <v>2219</v>
      </c>
      <c r="D1925" s="122" t="s">
        <v>2140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2039</v>
      </c>
      <c r="B1926" s="122">
        <v>1</v>
      </c>
      <c r="C1926" s="122" t="s">
        <v>2219</v>
      </c>
      <c r="D1926" s="122" t="s">
        <v>2141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2039</v>
      </c>
      <c r="B1927" s="122">
        <v>1</v>
      </c>
      <c r="C1927" s="122" t="s">
        <v>2219</v>
      </c>
      <c r="D1927" s="122" t="s">
        <v>2142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2039</v>
      </c>
      <c r="B1928" s="122">
        <v>1</v>
      </c>
      <c r="C1928" s="122" t="s">
        <v>2219</v>
      </c>
      <c r="D1928" s="122" t="s">
        <v>2143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2039</v>
      </c>
      <c r="B1929" s="122">
        <v>1</v>
      </c>
      <c r="C1929" s="122" t="s">
        <v>2219</v>
      </c>
      <c r="D1929" s="122" t="s">
        <v>2177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2039</v>
      </c>
      <c r="B1930" s="122">
        <v>1</v>
      </c>
      <c r="C1930" s="122" t="s">
        <v>2219</v>
      </c>
      <c r="D1930" s="122" t="s">
        <v>2144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2039</v>
      </c>
      <c r="B1931" s="122">
        <v>1</v>
      </c>
      <c r="C1931" s="122" t="s">
        <v>2219</v>
      </c>
      <c r="D1931" s="122" t="s">
        <v>2145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2039</v>
      </c>
      <c r="B1932" s="122">
        <v>1</v>
      </c>
      <c r="C1932" s="122" t="s">
        <v>2219</v>
      </c>
      <c r="D1932" s="122" t="s">
        <v>2146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2039</v>
      </c>
      <c r="B1933" s="122">
        <v>1</v>
      </c>
      <c r="C1933" s="122" t="s">
        <v>2219</v>
      </c>
      <c r="D1933" s="122" t="s">
        <v>2147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2039</v>
      </c>
      <c r="B1934" s="122">
        <v>1</v>
      </c>
      <c r="C1934" s="122" t="s">
        <v>2219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2039</v>
      </c>
      <c r="B1935" s="122">
        <v>1</v>
      </c>
      <c r="C1935" s="122" t="s">
        <v>2219</v>
      </c>
      <c r="D1935" s="122" t="s">
        <v>2148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2039</v>
      </c>
      <c r="B1936" s="122">
        <v>1</v>
      </c>
      <c r="C1936" s="122" t="s">
        <v>2219</v>
      </c>
      <c r="D1936" s="122" t="s">
        <v>2149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2039</v>
      </c>
      <c r="B1937" s="122">
        <v>1</v>
      </c>
      <c r="C1937" s="122" t="s">
        <v>2219</v>
      </c>
      <c r="D1937" s="122" t="s">
        <v>2150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2039</v>
      </c>
      <c r="B1938" s="122">
        <v>1</v>
      </c>
      <c r="C1938" s="122" t="s">
        <v>2219</v>
      </c>
      <c r="D1938" s="122" t="s">
        <v>2151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2039</v>
      </c>
      <c r="B1939" s="122">
        <v>1</v>
      </c>
      <c r="C1939" s="122" t="s">
        <v>2219</v>
      </c>
      <c r="D1939" s="122" t="s">
        <v>2152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2039</v>
      </c>
      <c r="B1940" s="122">
        <v>1</v>
      </c>
      <c r="C1940" s="122" t="s">
        <v>2219</v>
      </c>
      <c r="D1940" s="122" t="s">
        <v>2153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2039</v>
      </c>
      <c r="B1941" s="122">
        <v>1</v>
      </c>
      <c r="C1941" s="122" t="s">
        <v>2219</v>
      </c>
      <c r="D1941" s="122" t="s">
        <v>2154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2039</v>
      </c>
      <c r="B1942" s="122">
        <v>1</v>
      </c>
      <c r="C1942" s="122" t="s">
        <v>2219</v>
      </c>
      <c r="D1942" s="122" t="s">
        <v>2155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2039</v>
      </c>
      <c r="B1943" s="122">
        <v>1</v>
      </c>
      <c r="C1943" s="122" t="s">
        <v>2219</v>
      </c>
      <c r="D1943" s="122" t="s">
        <v>2156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2039</v>
      </c>
      <c r="B1944" s="122">
        <v>1</v>
      </c>
      <c r="C1944" s="122" t="s">
        <v>2219</v>
      </c>
      <c r="D1944" s="122" t="s">
        <v>2178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2039</v>
      </c>
      <c r="B1945" s="122">
        <v>1</v>
      </c>
      <c r="C1945" s="122" t="s">
        <v>2219</v>
      </c>
      <c r="D1945" s="122" t="s">
        <v>2157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2039</v>
      </c>
      <c r="B1946" s="122">
        <v>1</v>
      </c>
      <c r="C1946" s="122" t="s">
        <v>2219</v>
      </c>
      <c r="D1946" s="122" t="s">
        <v>2158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2039</v>
      </c>
      <c r="B1947" s="122">
        <v>1</v>
      </c>
      <c r="C1947" s="122" t="s">
        <v>2219</v>
      </c>
      <c r="D1947" s="122" t="s">
        <v>2159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2039</v>
      </c>
      <c r="B1948" s="122">
        <v>1</v>
      </c>
      <c r="C1948" s="122" t="s">
        <v>2219</v>
      </c>
      <c r="D1948" s="122" t="s">
        <v>2160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2039</v>
      </c>
      <c r="B1949" s="122">
        <v>1</v>
      </c>
      <c r="C1949" s="122" t="s">
        <v>2219</v>
      </c>
      <c r="D1949" s="122" t="s">
        <v>2161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2039</v>
      </c>
      <c r="B1950" s="122">
        <v>1</v>
      </c>
      <c r="C1950" s="122" t="s">
        <v>2219</v>
      </c>
      <c r="D1950" s="122" t="s">
        <v>2179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2039</v>
      </c>
      <c r="B1951" s="122">
        <v>1</v>
      </c>
      <c r="C1951" s="122" t="s">
        <v>2219</v>
      </c>
      <c r="D1951" s="122" t="s">
        <v>2162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2039</v>
      </c>
      <c r="B1952" s="122">
        <v>1</v>
      </c>
      <c r="C1952" s="122" t="s">
        <v>2219</v>
      </c>
      <c r="D1952" s="122" t="s">
        <v>2163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2039</v>
      </c>
      <c r="B1953" s="122">
        <v>1</v>
      </c>
      <c r="C1953" s="122" t="s">
        <v>2219</v>
      </c>
      <c r="D1953" s="122" t="s">
        <v>2180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2039</v>
      </c>
      <c r="B1954" s="122">
        <v>1</v>
      </c>
      <c r="C1954" s="122" t="s">
        <v>2219</v>
      </c>
      <c r="D1954" s="122" t="s">
        <v>2164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2039</v>
      </c>
      <c r="B1955" s="122">
        <v>1</v>
      </c>
      <c r="C1955" s="122" t="s">
        <v>2219</v>
      </c>
      <c r="D1955" s="122" t="s">
        <v>2165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2039</v>
      </c>
      <c r="B1956" s="122">
        <v>1</v>
      </c>
      <c r="C1956" s="122" t="s">
        <v>2219</v>
      </c>
      <c r="D1956" s="122" t="s">
        <v>2166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2039</v>
      </c>
      <c r="B1957" s="122">
        <v>1</v>
      </c>
      <c r="C1957" s="122" t="s">
        <v>2219</v>
      </c>
      <c r="D1957" s="122" t="s">
        <v>2167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2039</v>
      </c>
      <c r="B1958" s="122">
        <v>1</v>
      </c>
      <c r="C1958" s="122" t="s">
        <v>2219</v>
      </c>
      <c r="D1958" s="122" t="s">
        <v>2168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2032</v>
      </c>
      <c r="B1959" s="122">
        <v>1</v>
      </c>
      <c r="C1959" s="122" t="s">
        <v>2220</v>
      </c>
      <c r="D1959" s="122" t="s">
        <v>2120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2032</v>
      </c>
      <c r="B1960" s="122">
        <v>1</v>
      </c>
      <c r="C1960" s="122" t="s">
        <v>2220</v>
      </c>
      <c r="D1960" s="122" t="s">
        <v>2121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2032</v>
      </c>
      <c r="B1961" s="122">
        <v>1</v>
      </c>
      <c r="C1961" s="122" t="s">
        <v>2220</v>
      </c>
      <c r="D1961" s="122" t="s">
        <v>2122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2032</v>
      </c>
      <c r="B1962" s="122">
        <v>1</v>
      </c>
      <c r="C1962" s="122" t="s">
        <v>2220</v>
      </c>
      <c r="D1962" s="122" t="s">
        <v>2175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2032</v>
      </c>
      <c r="B1963" s="122">
        <v>1</v>
      </c>
      <c r="C1963" s="122" t="s">
        <v>2220</v>
      </c>
      <c r="D1963" s="122" t="s">
        <v>2123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2032</v>
      </c>
      <c r="B1964" s="122">
        <v>1</v>
      </c>
      <c r="C1964" s="122" t="s">
        <v>2220</v>
      </c>
      <c r="D1964" s="122" t="s">
        <v>2124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2032</v>
      </c>
      <c r="B1965" s="122">
        <v>1</v>
      </c>
      <c r="C1965" s="122" t="s">
        <v>2220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2032</v>
      </c>
      <c r="B1966" s="122">
        <v>1</v>
      </c>
      <c r="C1966" s="122" t="s">
        <v>2220</v>
      </c>
      <c r="D1966" s="122" t="s">
        <v>2125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2032</v>
      </c>
      <c r="B1967" s="122">
        <v>1</v>
      </c>
      <c r="C1967" s="122" t="s">
        <v>2220</v>
      </c>
      <c r="D1967" s="122" t="s">
        <v>2126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2032</v>
      </c>
      <c r="B1968" s="122">
        <v>1</v>
      </c>
      <c r="C1968" s="122" t="s">
        <v>2220</v>
      </c>
      <c r="D1968" s="122" t="s">
        <v>2127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2032</v>
      </c>
      <c r="B1969" s="122">
        <v>1</v>
      </c>
      <c r="C1969" s="122" t="s">
        <v>2220</v>
      </c>
      <c r="D1969" s="122" t="s">
        <v>2128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2032</v>
      </c>
      <c r="B1970" s="122">
        <v>1</v>
      </c>
      <c r="C1970" s="122" t="s">
        <v>2220</v>
      </c>
      <c r="D1970" s="122" t="s">
        <v>2185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2032</v>
      </c>
      <c r="B1971" s="122">
        <v>1</v>
      </c>
      <c r="C1971" s="122" t="s">
        <v>2220</v>
      </c>
      <c r="D1971" s="122" t="s">
        <v>2129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2032</v>
      </c>
      <c r="B1972" s="122">
        <v>1</v>
      </c>
      <c r="C1972" s="122" t="s">
        <v>2220</v>
      </c>
      <c r="D1972" s="122" t="s">
        <v>2176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2032</v>
      </c>
      <c r="B1973" s="122">
        <v>1</v>
      </c>
      <c r="C1973" s="122" t="s">
        <v>2220</v>
      </c>
      <c r="D1973" s="122" t="s">
        <v>2130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2032</v>
      </c>
      <c r="B1974" s="122">
        <v>1</v>
      </c>
      <c r="C1974" s="122" t="s">
        <v>2220</v>
      </c>
      <c r="D1974" s="122" t="s">
        <v>2131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2032</v>
      </c>
      <c r="B1975" s="122">
        <v>1</v>
      </c>
      <c r="C1975" s="122" t="s">
        <v>2220</v>
      </c>
      <c r="D1975" s="122" t="s">
        <v>2132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2032</v>
      </c>
      <c r="B1976" s="122">
        <v>1</v>
      </c>
      <c r="C1976" s="122" t="s">
        <v>2220</v>
      </c>
      <c r="D1976" s="122" t="s">
        <v>2133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2032</v>
      </c>
      <c r="B1977" s="122">
        <v>1</v>
      </c>
      <c r="C1977" s="122" t="s">
        <v>2220</v>
      </c>
      <c r="D1977" s="122" t="s">
        <v>2134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2032</v>
      </c>
      <c r="B1978" s="122">
        <v>1</v>
      </c>
      <c r="C1978" s="122" t="s">
        <v>2220</v>
      </c>
      <c r="D1978" s="122" t="s">
        <v>2135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2032</v>
      </c>
      <c r="B1979" s="122">
        <v>1</v>
      </c>
      <c r="C1979" s="122" t="s">
        <v>2220</v>
      </c>
      <c r="D1979" s="122" t="s">
        <v>2136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2032</v>
      </c>
      <c r="B1980" s="122">
        <v>1</v>
      </c>
      <c r="C1980" s="122" t="s">
        <v>2220</v>
      </c>
      <c r="D1980" s="122" t="s">
        <v>2137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2032</v>
      </c>
      <c r="B1981" s="122">
        <v>1</v>
      </c>
      <c r="C1981" s="122" t="s">
        <v>2220</v>
      </c>
      <c r="D1981" s="122" t="s">
        <v>2138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2032</v>
      </c>
      <c r="B1982" s="122">
        <v>1</v>
      </c>
      <c r="C1982" s="122" t="s">
        <v>2220</v>
      </c>
      <c r="D1982" s="122" t="s">
        <v>2139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2032</v>
      </c>
      <c r="B1983" s="122">
        <v>1</v>
      </c>
      <c r="C1983" s="122" t="s">
        <v>2220</v>
      </c>
      <c r="D1983" s="122" t="s">
        <v>2140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2032</v>
      </c>
      <c r="B1984" s="122">
        <v>1</v>
      </c>
      <c r="C1984" s="122" t="s">
        <v>2220</v>
      </c>
      <c r="D1984" s="122" t="s">
        <v>2141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2032</v>
      </c>
      <c r="B1985" s="122">
        <v>1</v>
      </c>
      <c r="C1985" s="122" t="s">
        <v>2220</v>
      </c>
      <c r="D1985" s="122" t="s">
        <v>2142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2032</v>
      </c>
      <c r="B1986" s="122">
        <v>1</v>
      </c>
      <c r="C1986" s="122" t="s">
        <v>2220</v>
      </c>
      <c r="D1986" s="122" t="s">
        <v>2143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2032</v>
      </c>
      <c r="B1987" s="122">
        <v>1</v>
      </c>
      <c r="C1987" s="122" t="s">
        <v>2220</v>
      </c>
      <c r="D1987" s="122" t="s">
        <v>2177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2032</v>
      </c>
      <c r="B1988" s="122">
        <v>1</v>
      </c>
      <c r="C1988" s="122" t="s">
        <v>2220</v>
      </c>
      <c r="D1988" s="122" t="s">
        <v>2144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2032</v>
      </c>
      <c r="B1989" s="122">
        <v>1</v>
      </c>
      <c r="C1989" s="122" t="s">
        <v>2220</v>
      </c>
      <c r="D1989" s="122" t="s">
        <v>2145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2032</v>
      </c>
      <c r="B1990" s="122">
        <v>1</v>
      </c>
      <c r="C1990" s="122" t="s">
        <v>2220</v>
      </c>
      <c r="D1990" s="122" t="s">
        <v>2146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2032</v>
      </c>
      <c r="B1991" s="122">
        <v>1</v>
      </c>
      <c r="C1991" s="122" t="s">
        <v>2220</v>
      </c>
      <c r="D1991" s="122" t="s">
        <v>2147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2032</v>
      </c>
      <c r="B1992" s="122">
        <v>1</v>
      </c>
      <c r="C1992" s="122" t="s">
        <v>2220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2032</v>
      </c>
      <c r="B1993" s="122">
        <v>1</v>
      </c>
      <c r="C1993" s="122" t="s">
        <v>2220</v>
      </c>
      <c r="D1993" s="122" t="s">
        <v>2148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2032</v>
      </c>
      <c r="B1994" s="122">
        <v>1</v>
      </c>
      <c r="C1994" s="122" t="s">
        <v>2220</v>
      </c>
      <c r="D1994" s="122" t="s">
        <v>2149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2032</v>
      </c>
      <c r="B1995" s="122">
        <v>1</v>
      </c>
      <c r="C1995" s="122" t="s">
        <v>2220</v>
      </c>
      <c r="D1995" s="122" t="s">
        <v>2150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2032</v>
      </c>
      <c r="B1996" s="122">
        <v>1</v>
      </c>
      <c r="C1996" s="122" t="s">
        <v>2220</v>
      </c>
      <c r="D1996" s="122" t="s">
        <v>2151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2032</v>
      </c>
      <c r="B1997" s="122">
        <v>1</v>
      </c>
      <c r="C1997" s="122" t="s">
        <v>2220</v>
      </c>
      <c r="D1997" s="122" t="s">
        <v>2152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2032</v>
      </c>
      <c r="B1998" s="122">
        <v>1</v>
      </c>
      <c r="C1998" s="122" t="s">
        <v>2220</v>
      </c>
      <c r="D1998" s="122" t="s">
        <v>2153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2032</v>
      </c>
      <c r="B1999" s="122">
        <v>1</v>
      </c>
      <c r="C1999" s="122" t="s">
        <v>2220</v>
      </c>
      <c r="D1999" s="122" t="s">
        <v>2154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2032</v>
      </c>
      <c r="B2000" s="122">
        <v>1</v>
      </c>
      <c r="C2000" s="122" t="s">
        <v>2220</v>
      </c>
      <c r="D2000" s="122" t="s">
        <v>2155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2032</v>
      </c>
      <c r="B2001" s="122">
        <v>1</v>
      </c>
      <c r="C2001" s="122" t="s">
        <v>2220</v>
      </c>
      <c r="D2001" s="122" t="s">
        <v>2156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2032</v>
      </c>
      <c r="B2002" s="122">
        <v>1</v>
      </c>
      <c r="C2002" s="122" t="s">
        <v>2220</v>
      </c>
      <c r="D2002" s="122" t="s">
        <v>2178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2032</v>
      </c>
      <c r="B2003" s="122">
        <v>1</v>
      </c>
      <c r="C2003" s="122" t="s">
        <v>2220</v>
      </c>
      <c r="D2003" s="122" t="s">
        <v>2157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2032</v>
      </c>
      <c r="B2004" s="122">
        <v>1</v>
      </c>
      <c r="C2004" s="122" t="s">
        <v>2220</v>
      </c>
      <c r="D2004" s="122" t="s">
        <v>2158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2032</v>
      </c>
      <c r="B2005" s="122">
        <v>1</v>
      </c>
      <c r="C2005" s="122" t="s">
        <v>2220</v>
      </c>
      <c r="D2005" s="122" t="s">
        <v>2159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2032</v>
      </c>
      <c r="B2006" s="122">
        <v>1</v>
      </c>
      <c r="C2006" s="122" t="s">
        <v>2220</v>
      </c>
      <c r="D2006" s="122" t="s">
        <v>2160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2032</v>
      </c>
      <c r="B2007" s="122">
        <v>1</v>
      </c>
      <c r="C2007" s="122" t="s">
        <v>2220</v>
      </c>
      <c r="D2007" s="122" t="s">
        <v>2161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2032</v>
      </c>
      <c r="B2008" s="122">
        <v>1</v>
      </c>
      <c r="C2008" s="122" t="s">
        <v>2220</v>
      </c>
      <c r="D2008" s="122" t="s">
        <v>2179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2032</v>
      </c>
      <c r="B2009" s="122">
        <v>1</v>
      </c>
      <c r="C2009" s="122" t="s">
        <v>2220</v>
      </c>
      <c r="D2009" s="122" t="s">
        <v>2162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2032</v>
      </c>
      <c r="B2010" s="122">
        <v>1</v>
      </c>
      <c r="C2010" s="122" t="s">
        <v>2220</v>
      </c>
      <c r="D2010" s="122" t="s">
        <v>2163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2032</v>
      </c>
      <c r="B2011" s="122">
        <v>1</v>
      </c>
      <c r="C2011" s="122" t="s">
        <v>2220</v>
      </c>
      <c r="D2011" s="122" t="s">
        <v>2180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2032</v>
      </c>
      <c r="B2012" s="122">
        <v>1</v>
      </c>
      <c r="C2012" s="122" t="s">
        <v>2220</v>
      </c>
      <c r="D2012" s="122" t="s">
        <v>2164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2032</v>
      </c>
      <c r="B2013" s="122">
        <v>1</v>
      </c>
      <c r="C2013" s="122" t="s">
        <v>2220</v>
      </c>
      <c r="D2013" s="122" t="s">
        <v>2165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2032</v>
      </c>
      <c r="B2014" s="122">
        <v>1</v>
      </c>
      <c r="C2014" s="122" t="s">
        <v>2220</v>
      </c>
      <c r="D2014" s="122" t="s">
        <v>2166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2032</v>
      </c>
      <c r="B2015" s="122">
        <v>1</v>
      </c>
      <c r="C2015" s="122" t="s">
        <v>2220</v>
      </c>
      <c r="D2015" s="122" t="s">
        <v>2167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2032</v>
      </c>
      <c r="B2016" s="122">
        <v>1</v>
      </c>
      <c r="C2016" s="122" t="s">
        <v>2220</v>
      </c>
      <c r="D2016" s="122" t="s">
        <v>2168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2043</v>
      </c>
      <c r="B2017" s="122">
        <v>1</v>
      </c>
      <c r="C2017" s="122" t="s">
        <v>2221</v>
      </c>
      <c r="D2017" s="122" t="s">
        <v>2120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2043</v>
      </c>
      <c r="B2018" s="122">
        <v>1</v>
      </c>
      <c r="C2018" s="122" t="s">
        <v>2221</v>
      </c>
      <c r="D2018" s="122" t="s">
        <v>2121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2043</v>
      </c>
      <c r="B2019" s="122">
        <v>1</v>
      </c>
      <c r="C2019" s="122" t="s">
        <v>2221</v>
      </c>
      <c r="D2019" s="122" t="s">
        <v>2122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2043</v>
      </c>
      <c r="B2020" s="122">
        <v>1</v>
      </c>
      <c r="C2020" s="122" t="s">
        <v>2221</v>
      </c>
      <c r="D2020" s="122" t="s">
        <v>2175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2043</v>
      </c>
      <c r="B2021" s="122">
        <v>1</v>
      </c>
      <c r="C2021" s="122" t="s">
        <v>2221</v>
      </c>
      <c r="D2021" s="122" t="s">
        <v>2123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2043</v>
      </c>
      <c r="B2022" s="122">
        <v>1</v>
      </c>
      <c r="C2022" s="122" t="s">
        <v>2221</v>
      </c>
      <c r="D2022" s="122" t="s">
        <v>2124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2043</v>
      </c>
      <c r="B2023" s="122">
        <v>1</v>
      </c>
      <c r="C2023" s="122" t="s">
        <v>2221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2043</v>
      </c>
      <c r="B2024" s="122">
        <v>1</v>
      </c>
      <c r="C2024" s="122" t="s">
        <v>2221</v>
      </c>
      <c r="D2024" s="122" t="s">
        <v>2125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2043</v>
      </c>
      <c r="B2025" s="122">
        <v>1</v>
      </c>
      <c r="C2025" s="122" t="s">
        <v>2221</v>
      </c>
      <c r="D2025" s="122" t="s">
        <v>2126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2043</v>
      </c>
      <c r="B2026" s="122">
        <v>1</v>
      </c>
      <c r="C2026" s="122" t="s">
        <v>2221</v>
      </c>
      <c r="D2026" s="122" t="s">
        <v>2127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2043</v>
      </c>
      <c r="B2027" s="122">
        <v>1</v>
      </c>
      <c r="C2027" s="122" t="s">
        <v>2221</v>
      </c>
      <c r="D2027" s="122" t="s">
        <v>2128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2043</v>
      </c>
      <c r="B2028" s="122">
        <v>1</v>
      </c>
      <c r="C2028" s="122" t="s">
        <v>2221</v>
      </c>
      <c r="D2028" s="122" t="s">
        <v>2210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2043</v>
      </c>
      <c r="B2029" s="122">
        <v>1</v>
      </c>
      <c r="C2029" s="122" t="s">
        <v>2221</v>
      </c>
      <c r="D2029" s="122" t="s">
        <v>2129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2043</v>
      </c>
      <c r="B2030" s="122">
        <v>1</v>
      </c>
      <c r="C2030" s="122" t="s">
        <v>2221</v>
      </c>
      <c r="D2030" s="122" t="s">
        <v>2176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2043</v>
      </c>
      <c r="B2031" s="122">
        <v>1</v>
      </c>
      <c r="C2031" s="122" t="s">
        <v>2221</v>
      </c>
      <c r="D2031" s="122" t="s">
        <v>2130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2043</v>
      </c>
      <c r="B2032" s="122">
        <v>1</v>
      </c>
      <c r="C2032" s="122" t="s">
        <v>2221</v>
      </c>
      <c r="D2032" s="122" t="s">
        <v>2131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2043</v>
      </c>
      <c r="B2033" s="122">
        <v>1</v>
      </c>
      <c r="C2033" s="122" t="s">
        <v>2221</v>
      </c>
      <c r="D2033" s="122" t="s">
        <v>2132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2043</v>
      </c>
      <c r="B2034" s="122">
        <v>1</v>
      </c>
      <c r="C2034" s="122" t="s">
        <v>2221</v>
      </c>
      <c r="D2034" s="122" t="s">
        <v>2133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2043</v>
      </c>
      <c r="B2035" s="122">
        <v>1</v>
      </c>
      <c r="C2035" s="122" t="s">
        <v>2221</v>
      </c>
      <c r="D2035" s="122" t="s">
        <v>2134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2043</v>
      </c>
      <c r="B2036" s="122">
        <v>1</v>
      </c>
      <c r="C2036" s="122" t="s">
        <v>2221</v>
      </c>
      <c r="D2036" s="122" t="s">
        <v>2135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2043</v>
      </c>
      <c r="B2037" s="122">
        <v>1</v>
      </c>
      <c r="C2037" s="122" t="s">
        <v>2221</v>
      </c>
      <c r="D2037" s="122" t="s">
        <v>2136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2043</v>
      </c>
      <c r="B2038" s="122">
        <v>1</v>
      </c>
      <c r="C2038" s="122" t="s">
        <v>2221</v>
      </c>
      <c r="D2038" s="122" t="s">
        <v>2137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2043</v>
      </c>
      <c r="B2039" s="122">
        <v>1</v>
      </c>
      <c r="C2039" s="122" t="s">
        <v>2221</v>
      </c>
      <c r="D2039" s="122" t="s">
        <v>2138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2043</v>
      </c>
      <c r="B2040" s="122">
        <v>1</v>
      </c>
      <c r="C2040" s="122" t="s">
        <v>2221</v>
      </c>
      <c r="D2040" s="122" t="s">
        <v>2139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2043</v>
      </c>
      <c r="B2041" s="122">
        <v>1</v>
      </c>
      <c r="C2041" s="122" t="s">
        <v>2221</v>
      </c>
      <c r="D2041" s="122" t="s">
        <v>2140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2043</v>
      </c>
      <c r="B2042" s="122">
        <v>1</v>
      </c>
      <c r="C2042" s="122" t="s">
        <v>2221</v>
      </c>
      <c r="D2042" s="122" t="s">
        <v>2211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2043</v>
      </c>
      <c r="B2043" s="122">
        <v>1</v>
      </c>
      <c r="C2043" s="122" t="s">
        <v>2221</v>
      </c>
      <c r="D2043" s="122" t="s">
        <v>2141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2043</v>
      </c>
      <c r="B2044" s="122">
        <v>1</v>
      </c>
      <c r="C2044" s="122" t="s">
        <v>2221</v>
      </c>
      <c r="D2044" s="122" t="s">
        <v>2142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2043</v>
      </c>
      <c r="B2045" s="122">
        <v>1</v>
      </c>
      <c r="C2045" s="122" t="s">
        <v>2221</v>
      </c>
      <c r="D2045" s="122" t="s">
        <v>2143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2043</v>
      </c>
      <c r="B2046" s="122">
        <v>1</v>
      </c>
      <c r="C2046" s="122" t="s">
        <v>2221</v>
      </c>
      <c r="D2046" s="122" t="s">
        <v>2177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2043</v>
      </c>
      <c r="B2047" s="122">
        <v>1</v>
      </c>
      <c r="C2047" s="122" t="s">
        <v>2221</v>
      </c>
      <c r="D2047" s="122" t="s">
        <v>2144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2043</v>
      </c>
      <c r="B2048" s="122">
        <v>1</v>
      </c>
      <c r="C2048" s="122" t="s">
        <v>2221</v>
      </c>
      <c r="D2048" s="122" t="s">
        <v>2145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2043</v>
      </c>
      <c r="B2049" s="122">
        <v>1</v>
      </c>
      <c r="C2049" s="122" t="s">
        <v>2221</v>
      </c>
      <c r="D2049" s="122" t="s">
        <v>2146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2043</v>
      </c>
      <c r="B2050" s="122">
        <v>1</v>
      </c>
      <c r="C2050" s="122" t="s">
        <v>2221</v>
      </c>
      <c r="D2050" s="122" t="s">
        <v>2147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2043</v>
      </c>
      <c r="B2051" s="122">
        <v>1</v>
      </c>
      <c r="C2051" s="122" t="s">
        <v>2221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2043</v>
      </c>
      <c r="B2052" s="122">
        <v>1</v>
      </c>
      <c r="C2052" s="122" t="s">
        <v>2221</v>
      </c>
      <c r="D2052" s="122" t="s">
        <v>2148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2043</v>
      </c>
      <c r="B2053" s="122">
        <v>1</v>
      </c>
      <c r="C2053" s="122" t="s">
        <v>2221</v>
      </c>
      <c r="D2053" s="122" t="s">
        <v>2149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2043</v>
      </c>
      <c r="B2054" s="122">
        <v>1</v>
      </c>
      <c r="C2054" s="122" t="s">
        <v>2221</v>
      </c>
      <c r="D2054" s="122" t="s">
        <v>2150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2043</v>
      </c>
      <c r="B2055" s="122">
        <v>1</v>
      </c>
      <c r="C2055" s="122" t="s">
        <v>2221</v>
      </c>
      <c r="D2055" s="122" t="s">
        <v>2151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2043</v>
      </c>
      <c r="B2056" s="122">
        <v>1</v>
      </c>
      <c r="C2056" s="122" t="s">
        <v>2221</v>
      </c>
      <c r="D2056" s="122" t="s">
        <v>2152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2043</v>
      </c>
      <c r="B2057" s="122">
        <v>1</v>
      </c>
      <c r="C2057" s="122" t="s">
        <v>2221</v>
      </c>
      <c r="D2057" s="122" t="s">
        <v>2153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2043</v>
      </c>
      <c r="B2058" s="122">
        <v>1</v>
      </c>
      <c r="C2058" s="122" t="s">
        <v>2221</v>
      </c>
      <c r="D2058" s="122" t="s">
        <v>2154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2043</v>
      </c>
      <c r="B2059" s="122">
        <v>1</v>
      </c>
      <c r="C2059" s="122" t="s">
        <v>2221</v>
      </c>
      <c r="D2059" s="122" t="s">
        <v>2155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2043</v>
      </c>
      <c r="B2060" s="122">
        <v>1</v>
      </c>
      <c r="C2060" s="122" t="s">
        <v>2221</v>
      </c>
      <c r="D2060" s="122" t="s">
        <v>2156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2043</v>
      </c>
      <c r="B2061" s="122">
        <v>1</v>
      </c>
      <c r="C2061" s="122" t="s">
        <v>2221</v>
      </c>
      <c r="D2061" s="122" t="s">
        <v>2178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2043</v>
      </c>
      <c r="B2062" s="122">
        <v>1</v>
      </c>
      <c r="C2062" s="122" t="s">
        <v>2221</v>
      </c>
      <c r="D2062" s="122" t="s">
        <v>2212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2043</v>
      </c>
      <c r="B2063" s="122">
        <v>1</v>
      </c>
      <c r="C2063" s="122" t="s">
        <v>2221</v>
      </c>
      <c r="D2063" s="122" t="s">
        <v>2157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2043</v>
      </c>
      <c r="B2064" s="122">
        <v>1</v>
      </c>
      <c r="C2064" s="122" t="s">
        <v>2221</v>
      </c>
      <c r="D2064" s="122" t="s">
        <v>2158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2043</v>
      </c>
      <c r="B2065" s="122">
        <v>1</v>
      </c>
      <c r="C2065" s="122" t="s">
        <v>2221</v>
      </c>
      <c r="D2065" s="122" t="s">
        <v>2159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2043</v>
      </c>
      <c r="B2066" s="122">
        <v>1</v>
      </c>
      <c r="C2066" s="122" t="s">
        <v>2221</v>
      </c>
      <c r="D2066" s="122" t="s">
        <v>2160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2043</v>
      </c>
      <c r="B2067" s="122">
        <v>1</v>
      </c>
      <c r="C2067" s="122" t="s">
        <v>2221</v>
      </c>
      <c r="D2067" s="122" t="s">
        <v>2161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2043</v>
      </c>
      <c r="B2068" s="122">
        <v>1</v>
      </c>
      <c r="C2068" s="122" t="s">
        <v>2221</v>
      </c>
      <c r="D2068" s="122" t="s">
        <v>2162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2043</v>
      </c>
      <c r="B2069" s="122">
        <v>1</v>
      </c>
      <c r="C2069" s="122" t="s">
        <v>2221</v>
      </c>
      <c r="D2069" s="122" t="s">
        <v>2163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2043</v>
      </c>
      <c r="B2070" s="122">
        <v>1</v>
      </c>
      <c r="C2070" s="122" t="s">
        <v>2221</v>
      </c>
      <c r="D2070" s="122" t="s">
        <v>2180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2043</v>
      </c>
      <c r="B2071" s="122">
        <v>1</v>
      </c>
      <c r="C2071" s="122" t="s">
        <v>2221</v>
      </c>
      <c r="D2071" s="122" t="s">
        <v>2164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2043</v>
      </c>
      <c r="B2072" s="122">
        <v>1</v>
      </c>
      <c r="C2072" s="122" t="s">
        <v>2221</v>
      </c>
      <c r="D2072" s="122" t="s">
        <v>2165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2043</v>
      </c>
      <c r="B2073" s="122">
        <v>1</v>
      </c>
      <c r="C2073" s="122" t="s">
        <v>2221</v>
      </c>
      <c r="D2073" s="122" t="s">
        <v>2166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2043</v>
      </c>
      <c r="B2074" s="122">
        <v>1</v>
      </c>
      <c r="C2074" s="122" t="s">
        <v>2221</v>
      </c>
      <c r="D2074" s="122" t="s">
        <v>2167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2043</v>
      </c>
      <c r="B2075" s="122">
        <v>1</v>
      </c>
      <c r="C2075" s="122" t="s">
        <v>2221</v>
      </c>
      <c r="D2075" s="122" t="s">
        <v>2168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2040</v>
      </c>
      <c r="B2076" s="122">
        <v>1</v>
      </c>
      <c r="C2076" s="122" t="s">
        <v>2222</v>
      </c>
      <c r="D2076" s="122" t="s">
        <v>2120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2040</v>
      </c>
      <c r="B2077" s="122">
        <v>1</v>
      </c>
      <c r="C2077" s="122" t="s">
        <v>2222</v>
      </c>
      <c r="D2077" s="122" t="s">
        <v>2121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2040</v>
      </c>
      <c r="B2078" s="122">
        <v>1</v>
      </c>
      <c r="C2078" s="122" t="s">
        <v>2222</v>
      </c>
      <c r="D2078" s="122" t="s">
        <v>2122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2040</v>
      </c>
      <c r="B2079" s="122">
        <v>1</v>
      </c>
      <c r="C2079" s="122" t="s">
        <v>2222</v>
      </c>
      <c r="D2079" s="122" t="s">
        <v>2175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2040</v>
      </c>
      <c r="B2080" s="122">
        <v>1</v>
      </c>
      <c r="C2080" s="122" t="s">
        <v>2222</v>
      </c>
      <c r="D2080" s="122" t="s">
        <v>2123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2040</v>
      </c>
      <c r="B2081" s="122">
        <v>1</v>
      </c>
      <c r="C2081" s="122" t="s">
        <v>2222</v>
      </c>
      <c r="D2081" s="122" t="s">
        <v>2124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2040</v>
      </c>
      <c r="B2082" s="122">
        <v>1</v>
      </c>
      <c r="C2082" s="122" t="s">
        <v>2222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2040</v>
      </c>
      <c r="B2083" s="122">
        <v>1</v>
      </c>
      <c r="C2083" s="122" t="s">
        <v>2222</v>
      </c>
      <c r="D2083" s="122" t="s">
        <v>2125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2040</v>
      </c>
      <c r="B2084" s="122">
        <v>1</v>
      </c>
      <c r="C2084" s="122" t="s">
        <v>2222</v>
      </c>
      <c r="D2084" s="122" t="s">
        <v>2127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2040</v>
      </c>
      <c r="B2085" s="122">
        <v>1</v>
      </c>
      <c r="C2085" s="122" t="s">
        <v>2222</v>
      </c>
      <c r="D2085" s="122" t="s">
        <v>2128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2040</v>
      </c>
      <c r="B2086" s="122">
        <v>1</v>
      </c>
      <c r="C2086" s="122" t="s">
        <v>2222</v>
      </c>
      <c r="D2086" s="122" t="s">
        <v>2129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2040</v>
      </c>
      <c r="B2087" s="122">
        <v>1</v>
      </c>
      <c r="C2087" s="122" t="s">
        <v>2222</v>
      </c>
      <c r="D2087" s="122" t="s">
        <v>2176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2040</v>
      </c>
      <c r="B2088" s="122">
        <v>1</v>
      </c>
      <c r="C2088" s="122" t="s">
        <v>2222</v>
      </c>
      <c r="D2088" s="122" t="s">
        <v>2130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2040</v>
      </c>
      <c r="B2089" s="122">
        <v>1</v>
      </c>
      <c r="C2089" s="122" t="s">
        <v>2222</v>
      </c>
      <c r="D2089" s="122" t="s">
        <v>2131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2040</v>
      </c>
      <c r="B2090" s="122">
        <v>1</v>
      </c>
      <c r="C2090" s="122" t="s">
        <v>2222</v>
      </c>
      <c r="D2090" s="122" t="s">
        <v>2132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2040</v>
      </c>
      <c r="B2091" s="122">
        <v>1</v>
      </c>
      <c r="C2091" s="122" t="s">
        <v>2222</v>
      </c>
      <c r="D2091" s="122" t="s">
        <v>2133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2040</v>
      </c>
      <c r="B2092" s="122">
        <v>1</v>
      </c>
      <c r="C2092" s="122" t="s">
        <v>2222</v>
      </c>
      <c r="D2092" s="122" t="s">
        <v>2134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2040</v>
      </c>
      <c r="B2093" s="122">
        <v>1</v>
      </c>
      <c r="C2093" s="122" t="s">
        <v>2222</v>
      </c>
      <c r="D2093" s="122" t="s">
        <v>2135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2040</v>
      </c>
      <c r="B2094" s="122">
        <v>1</v>
      </c>
      <c r="C2094" s="122" t="s">
        <v>2222</v>
      </c>
      <c r="D2094" s="122" t="s">
        <v>2136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2040</v>
      </c>
      <c r="B2095" s="122">
        <v>1</v>
      </c>
      <c r="C2095" s="122" t="s">
        <v>2222</v>
      </c>
      <c r="D2095" s="122" t="s">
        <v>2137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2040</v>
      </c>
      <c r="B2096" s="122">
        <v>1</v>
      </c>
      <c r="C2096" s="122" t="s">
        <v>2222</v>
      </c>
      <c r="D2096" s="122" t="s">
        <v>2138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2040</v>
      </c>
      <c r="B2097" s="122">
        <v>1</v>
      </c>
      <c r="C2097" s="122" t="s">
        <v>2222</v>
      </c>
      <c r="D2097" s="122" t="s">
        <v>2139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2040</v>
      </c>
      <c r="B2098" s="122">
        <v>1</v>
      </c>
      <c r="C2098" s="122" t="s">
        <v>2222</v>
      </c>
      <c r="D2098" s="122" t="s">
        <v>2140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2040</v>
      </c>
      <c r="B2099" s="122">
        <v>1</v>
      </c>
      <c r="C2099" s="122" t="s">
        <v>2222</v>
      </c>
      <c r="D2099" s="122" t="s">
        <v>2141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2040</v>
      </c>
      <c r="B2100" s="122">
        <v>1</v>
      </c>
      <c r="C2100" s="122" t="s">
        <v>2222</v>
      </c>
      <c r="D2100" s="122" t="s">
        <v>2142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2040</v>
      </c>
      <c r="B2101" s="122">
        <v>1</v>
      </c>
      <c r="C2101" s="122" t="s">
        <v>2222</v>
      </c>
      <c r="D2101" s="122" t="s">
        <v>2143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2040</v>
      </c>
      <c r="B2102" s="122">
        <v>1</v>
      </c>
      <c r="C2102" s="122" t="s">
        <v>2222</v>
      </c>
      <c r="D2102" s="122" t="s">
        <v>2177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2040</v>
      </c>
      <c r="B2103" s="122">
        <v>1</v>
      </c>
      <c r="C2103" s="122" t="s">
        <v>2222</v>
      </c>
      <c r="D2103" s="122" t="s">
        <v>2144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2040</v>
      </c>
      <c r="B2104" s="122">
        <v>1</v>
      </c>
      <c r="C2104" s="122" t="s">
        <v>2222</v>
      </c>
      <c r="D2104" s="122" t="s">
        <v>2145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2040</v>
      </c>
      <c r="B2105" s="122">
        <v>1</v>
      </c>
      <c r="C2105" s="122" t="s">
        <v>2222</v>
      </c>
      <c r="D2105" s="122" t="s">
        <v>2146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2040</v>
      </c>
      <c r="B2106" s="122">
        <v>1</v>
      </c>
      <c r="C2106" s="122" t="s">
        <v>2222</v>
      </c>
      <c r="D2106" s="122" t="s">
        <v>2147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2040</v>
      </c>
      <c r="B2107" s="122">
        <v>1</v>
      </c>
      <c r="C2107" s="122" t="s">
        <v>2222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2040</v>
      </c>
      <c r="B2108" s="122">
        <v>1</v>
      </c>
      <c r="C2108" s="122" t="s">
        <v>2222</v>
      </c>
      <c r="D2108" s="122" t="s">
        <v>2148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2040</v>
      </c>
      <c r="B2109" s="122">
        <v>1</v>
      </c>
      <c r="C2109" s="122" t="s">
        <v>2222</v>
      </c>
      <c r="D2109" s="122" t="s">
        <v>2149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2040</v>
      </c>
      <c r="B2110" s="122">
        <v>1</v>
      </c>
      <c r="C2110" s="122" t="s">
        <v>2222</v>
      </c>
      <c r="D2110" s="122" t="s">
        <v>2150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2040</v>
      </c>
      <c r="B2111" s="122">
        <v>1</v>
      </c>
      <c r="C2111" s="122" t="s">
        <v>2222</v>
      </c>
      <c r="D2111" s="122" t="s">
        <v>2151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2040</v>
      </c>
      <c r="B2112" s="122">
        <v>1</v>
      </c>
      <c r="C2112" s="122" t="s">
        <v>2222</v>
      </c>
      <c r="D2112" s="122" t="s">
        <v>2152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2040</v>
      </c>
      <c r="B2113" s="122">
        <v>1</v>
      </c>
      <c r="C2113" s="122" t="s">
        <v>2222</v>
      </c>
      <c r="D2113" s="122" t="s">
        <v>2153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2040</v>
      </c>
      <c r="B2114" s="122">
        <v>1</v>
      </c>
      <c r="C2114" s="122" t="s">
        <v>2222</v>
      </c>
      <c r="D2114" s="122" t="s">
        <v>2154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2040</v>
      </c>
      <c r="B2115" s="122">
        <v>1</v>
      </c>
      <c r="C2115" s="122" t="s">
        <v>2222</v>
      </c>
      <c r="D2115" s="122" t="s">
        <v>2155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2040</v>
      </c>
      <c r="B2116" s="122">
        <v>1</v>
      </c>
      <c r="C2116" s="122" t="s">
        <v>2222</v>
      </c>
      <c r="D2116" s="122" t="s">
        <v>2156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2040</v>
      </c>
      <c r="B2117" s="122">
        <v>1</v>
      </c>
      <c r="C2117" s="122" t="s">
        <v>2222</v>
      </c>
      <c r="D2117" s="122" t="s">
        <v>2178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2040</v>
      </c>
      <c r="B2118" s="122">
        <v>1</v>
      </c>
      <c r="C2118" s="122" t="s">
        <v>2222</v>
      </c>
      <c r="D2118" s="122" t="s">
        <v>2157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2040</v>
      </c>
      <c r="B2119" s="122">
        <v>1</v>
      </c>
      <c r="C2119" s="122" t="s">
        <v>2222</v>
      </c>
      <c r="D2119" s="122" t="s">
        <v>2158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2040</v>
      </c>
      <c r="B2120" s="122">
        <v>1</v>
      </c>
      <c r="C2120" s="122" t="s">
        <v>2222</v>
      </c>
      <c r="D2120" s="122" t="s">
        <v>2159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2040</v>
      </c>
      <c r="B2121" s="122">
        <v>1</v>
      </c>
      <c r="C2121" s="122" t="s">
        <v>2222</v>
      </c>
      <c r="D2121" s="122" t="s">
        <v>2160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2040</v>
      </c>
      <c r="B2122" s="122">
        <v>1</v>
      </c>
      <c r="C2122" s="122" t="s">
        <v>2222</v>
      </c>
      <c r="D2122" s="122" t="s">
        <v>2161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2040</v>
      </c>
      <c r="B2123" s="122">
        <v>1</v>
      </c>
      <c r="C2123" s="122" t="s">
        <v>2222</v>
      </c>
      <c r="D2123" s="122" t="s">
        <v>2179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2040</v>
      </c>
      <c r="B2124" s="122">
        <v>1</v>
      </c>
      <c r="C2124" s="122" t="s">
        <v>2222</v>
      </c>
      <c r="D2124" s="122" t="s">
        <v>2162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2040</v>
      </c>
      <c r="B2125" s="122">
        <v>1</v>
      </c>
      <c r="C2125" s="122" t="s">
        <v>2222</v>
      </c>
      <c r="D2125" s="122" t="s">
        <v>2163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2040</v>
      </c>
      <c r="B2126" s="122">
        <v>1</v>
      </c>
      <c r="C2126" s="122" t="s">
        <v>2222</v>
      </c>
      <c r="D2126" s="122" t="s">
        <v>2180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2040</v>
      </c>
      <c r="B2127" s="122">
        <v>1</v>
      </c>
      <c r="C2127" s="122" t="s">
        <v>2222</v>
      </c>
      <c r="D2127" s="122" t="s">
        <v>2164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2040</v>
      </c>
      <c r="B2128" s="122">
        <v>1</v>
      </c>
      <c r="C2128" s="122" t="s">
        <v>2222</v>
      </c>
      <c r="D2128" s="122" t="s">
        <v>2165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2040</v>
      </c>
      <c r="B2129" s="122">
        <v>1</v>
      </c>
      <c r="C2129" s="122" t="s">
        <v>2222</v>
      </c>
      <c r="D2129" s="122" t="s">
        <v>2166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2040</v>
      </c>
      <c r="B2130" s="122">
        <v>1</v>
      </c>
      <c r="C2130" s="122" t="s">
        <v>2222</v>
      </c>
      <c r="D2130" s="122" t="s">
        <v>2167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2040</v>
      </c>
      <c r="B2131" s="122">
        <v>1</v>
      </c>
      <c r="C2131" s="122" t="s">
        <v>2222</v>
      </c>
      <c r="D2131" s="122" t="s">
        <v>2168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2030</v>
      </c>
      <c r="B2132" s="122">
        <v>1</v>
      </c>
      <c r="C2132" s="122" t="s">
        <v>2223</v>
      </c>
      <c r="D2132" s="122" t="s">
        <v>2120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2030</v>
      </c>
      <c r="B2133" s="122">
        <v>1</v>
      </c>
      <c r="C2133" s="122" t="s">
        <v>2223</v>
      </c>
      <c r="D2133" s="122" t="s">
        <v>2121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2030</v>
      </c>
      <c r="B2134" s="122">
        <v>1</v>
      </c>
      <c r="C2134" s="122" t="s">
        <v>2223</v>
      </c>
      <c r="D2134" s="122" t="s">
        <v>2122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2030</v>
      </c>
      <c r="B2135" s="122">
        <v>1</v>
      </c>
      <c r="C2135" s="122" t="s">
        <v>2223</v>
      </c>
      <c r="D2135" s="122" t="s">
        <v>2175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2030</v>
      </c>
      <c r="B2136" s="122">
        <v>1</v>
      </c>
      <c r="C2136" s="122" t="s">
        <v>2223</v>
      </c>
      <c r="D2136" s="122" t="s">
        <v>2123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2030</v>
      </c>
      <c r="B2137" s="122">
        <v>1</v>
      </c>
      <c r="C2137" s="122" t="s">
        <v>2223</v>
      </c>
      <c r="D2137" s="122" t="s">
        <v>2124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2030</v>
      </c>
      <c r="B2138" s="122">
        <v>1</v>
      </c>
      <c r="C2138" s="122" t="s">
        <v>2223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2030</v>
      </c>
      <c r="B2139" s="122">
        <v>1</v>
      </c>
      <c r="C2139" s="122" t="s">
        <v>2223</v>
      </c>
      <c r="D2139" s="122" t="s">
        <v>2125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2030</v>
      </c>
      <c r="B2140" s="122">
        <v>1</v>
      </c>
      <c r="C2140" s="122" t="s">
        <v>2223</v>
      </c>
      <c r="D2140" s="122" t="s">
        <v>2126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2030</v>
      </c>
      <c r="B2141" s="122">
        <v>1</v>
      </c>
      <c r="C2141" s="122" t="s">
        <v>2223</v>
      </c>
      <c r="D2141" s="122" t="s">
        <v>2127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2030</v>
      </c>
      <c r="B2142" s="122">
        <v>1</v>
      </c>
      <c r="C2142" s="122" t="s">
        <v>2223</v>
      </c>
      <c r="D2142" s="122" t="s">
        <v>2128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2030</v>
      </c>
      <c r="B2143" s="122">
        <v>1</v>
      </c>
      <c r="C2143" s="122" t="s">
        <v>2223</v>
      </c>
      <c r="D2143" s="122" t="s">
        <v>2129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2030</v>
      </c>
      <c r="B2144" s="122">
        <v>1</v>
      </c>
      <c r="C2144" s="122" t="s">
        <v>2223</v>
      </c>
      <c r="D2144" s="122" t="s">
        <v>2176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2030</v>
      </c>
      <c r="B2145" s="122">
        <v>1</v>
      </c>
      <c r="C2145" s="122" t="s">
        <v>2223</v>
      </c>
      <c r="D2145" s="122" t="s">
        <v>2130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2030</v>
      </c>
      <c r="B2146" s="122">
        <v>1</v>
      </c>
      <c r="C2146" s="122" t="s">
        <v>2223</v>
      </c>
      <c r="D2146" s="122" t="s">
        <v>2131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2030</v>
      </c>
      <c r="B2147" s="122">
        <v>1</v>
      </c>
      <c r="C2147" s="122" t="s">
        <v>2223</v>
      </c>
      <c r="D2147" s="122" t="s">
        <v>2132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2030</v>
      </c>
      <c r="B2148" s="122">
        <v>1</v>
      </c>
      <c r="C2148" s="122" t="s">
        <v>2223</v>
      </c>
      <c r="D2148" s="122" t="s">
        <v>2133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2030</v>
      </c>
      <c r="B2149" s="122">
        <v>1</v>
      </c>
      <c r="C2149" s="122" t="s">
        <v>2223</v>
      </c>
      <c r="D2149" s="122" t="s">
        <v>2134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2030</v>
      </c>
      <c r="B2150" s="122">
        <v>1</v>
      </c>
      <c r="C2150" s="122" t="s">
        <v>2223</v>
      </c>
      <c r="D2150" s="122" t="s">
        <v>2135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2030</v>
      </c>
      <c r="B2151" s="122">
        <v>1</v>
      </c>
      <c r="C2151" s="122" t="s">
        <v>2223</v>
      </c>
      <c r="D2151" s="122" t="s">
        <v>2136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2030</v>
      </c>
      <c r="B2152" s="122">
        <v>1</v>
      </c>
      <c r="C2152" s="122" t="s">
        <v>2223</v>
      </c>
      <c r="D2152" s="122" t="s">
        <v>2137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2030</v>
      </c>
      <c r="B2153" s="122">
        <v>1</v>
      </c>
      <c r="C2153" s="122" t="s">
        <v>2223</v>
      </c>
      <c r="D2153" s="122" t="s">
        <v>2138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2030</v>
      </c>
      <c r="B2154" s="122">
        <v>1</v>
      </c>
      <c r="C2154" s="122" t="s">
        <v>2223</v>
      </c>
      <c r="D2154" s="122" t="s">
        <v>2139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2030</v>
      </c>
      <c r="B2155" s="122">
        <v>1</v>
      </c>
      <c r="C2155" s="122" t="s">
        <v>2223</v>
      </c>
      <c r="D2155" s="122" t="s">
        <v>2140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2030</v>
      </c>
      <c r="B2156" s="122">
        <v>1</v>
      </c>
      <c r="C2156" s="122" t="s">
        <v>2223</v>
      </c>
      <c r="D2156" s="122" t="s">
        <v>2141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2030</v>
      </c>
      <c r="B2157" s="122">
        <v>1</v>
      </c>
      <c r="C2157" s="122" t="s">
        <v>2223</v>
      </c>
      <c r="D2157" s="122" t="s">
        <v>2142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2030</v>
      </c>
      <c r="B2158" s="122">
        <v>1</v>
      </c>
      <c r="C2158" s="122" t="s">
        <v>2223</v>
      </c>
      <c r="D2158" s="122" t="s">
        <v>2143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2030</v>
      </c>
      <c r="B2159" s="122">
        <v>1</v>
      </c>
      <c r="C2159" s="122" t="s">
        <v>2223</v>
      </c>
      <c r="D2159" s="122" t="s">
        <v>2177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2030</v>
      </c>
      <c r="B2160" s="122">
        <v>1</v>
      </c>
      <c r="C2160" s="122" t="s">
        <v>2223</v>
      </c>
      <c r="D2160" s="122" t="s">
        <v>2144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2030</v>
      </c>
      <c r="B2161" s="122">
        <v>1</v>
      </c>
      <c r="C2161" s="122" t="s">
        <v>2223</v>
      </c>
      <c r="D2161" s="122" t="s">
        <v>2145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2030</v>
      </c>
      <c r="B2162" s="122">
        <v>1</v>
      </c>
      <c r="C2162" s="122" t="s">
        <v>2223</v>
      </c>
      <c r="D2162" s="122" t="s">
        <v>2146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2030</v>
      </c>
      <c r="B2163" s="122">
        <v>1</v>
      </c>
      <c r="C2163" s="122" t="s">
        <v>2223</v>
      </c>
      <c r="D2163" s="122" t="s">
        <v>2147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2030</v>
      </c>
      <c r="B2164" s="122">
        <v>1</v>
      </c>
      <c r="C2164" s="122" t="s">
        <v>2223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2030</v>
      </c>
      <c r="B2165" s="122">
        <v>1</v>
      </c>
      <c r="C2165" s="122" t="s">
        <v>2223</v>
      </c>
      <c r="D2165" s="122" t="s">
        <v>2148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2030</v>
      </c>
      <c r="B2166" s="122">
        <v>1</v>
      </c>
      <c r="C2166" s="122" t="s">
        <v>2223</v>
      </c>
      <c r="D2166" s="122" t="s">
        <v>2149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2030</v>
      </c>
      <c r="B2167" s="122">
        <v>1</v>
      </c>
      <c r="C2167" s="122" t="s">
        <v>2223</v>
      </c>
      <c r="D2167" s="122" t="s">
        <v>2150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2030</v>
      </c>
      <c r="B2168" s="122">
        <v>1</v>
      </c>
      <c r="C2168" s="122" t="s">
        <v>2223</v>
      </c>
      <c r="D2168" s="122" t="s">
        <v>2151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2030</v>
      </c>
      <c r="B2169" s="122">
        <v>1</v>
      </c>
      <c r="C2169" s="122" t="s">
        <v>2223</v>
      </c>
      <c r="D2169" s="122" t="s">
        <v>2152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2030</v>
      </c>
      <c r="B2170" s="122">
        <v>1</v>
      </c>
      <c r="C2170" s="122" t="s">
        <v>2223</v>
      </c>
      <c r="D2170" s="122" t="s">
        <v>2153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2030</v>
      </c>
      <c r="B2171" s="122">
        <v>1</v>
      </c>
      <c r="C2171" s="122" t="s">
        <v>2223</v>
      </c>
      <c r="D2171" s="122" t="s">
        <v>2154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2030</v>
      </c>
      <c r="B2172" s="122">
        <v>1</v>
      </c>
      <c r="C2172" s="122" t="s">
        <v>2223</v>
      </c>
      <c r="D2172" s="122" t="s">
        <v>2155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2030</v>
      </c>
      <c r="B2173" s="122">
        <v>1</v>
      </c>
      <c r="C2173" s="122" t="s">
        <v>2223</v>
      </c>
      <c r="D2173" s="122" t="s">
        <v>2156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2030</v>
      </c>
      <c r="B2174" s="122">
        <v>1</v>
      </c>
      <c r="C2174" s="122" t="s">
        <v>2223</v>
      </c>
      <c r="D2174" s="122" t="s">
        <v>2178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2030</v>
      </c>
      <c r="B2175" s="122">
        <v>1</v>
      </c>
      <c r="C2175" s="122" t="s">
        <v>2223</v>
      </c>
      <c r="D2175" s="122" t="s">
        <v>2157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2030</v>
      </c>
      <c r="B2176" s="122">
        <v>1</v>
      </c>
      <c r="C2176" s="122" t="s">
        <v>2223</v>
      </c>
      <c r="D2176" s="122" t="s">
        <v>2158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2030</v>
      </c>
      <c r="B2177" s="122">
        <v>1</v>
      </c>
      <c r="C2177" s="122" t="s">
        <v>2223</v>
      </c>
      <c r="D2177" s="122" t="s">
        <v>2159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2030</v>
      </c>
      <c r="B2178" s="122">
        <v>1</v>
      </c>
      <c r="C2178" s="122" t="s">
        <v>2223</v>
      </c>
      <c r="D2178" s="122" t="s">
        <v>2160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2030</v>
      </c>
      <c r="B2179" s="122">
        <v>1</v>
      </c>
      <c r="C2179" s="122" t="s">
        <v>2223</v>
      </c>
      <c r="D2179" s="122" t="s">
        <v>2161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2030</v>
      </c>
      <c r="B2180" s="122">
        <v>1</v>
      </c>
      <c r="C2180" s="122" t="s">
        <v>2223</v>
      </c>
      <c r="D2180" s="122" t="s">
        <v>2179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2030</v>
      </c>
      <c r="B2181" s="122">
        <v>1</v>
      </c>
      <c r="C2181" s="122" t="s">
        <v>2223</v>
      </c>
      <c r="D2181" s="122" t="s">
        <v>2162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2030</v>
      </c>
      <c r="B2182" s="122">
        <v>1</v>
      </c>
      <c r="C2182" s="122" t="s">
        <v>2223</v>
      </c>
      <c r="D2182" s="122" t="s">
        <v>2163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2030</v>
      </c>
      <c r="B2183" s="122">
        <v>1</v>
      </c>
      <c r="C2183" s="122" t="s">
        <v>2223</v>
      </c>
      <c r="D2183" s="122" t="s">
        <v>2180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2030</v>
      </c>
      <c r="B2184" s="122">
        <v>1</v>
      </c>
      <c r="C2184" s="122" t="s">
        <v>2223</v>
      </c>
      <c r="D2184" s="122" t="s">
        <v>2164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2030</v>
      </c>
      <c r="B2185" s="122">
        <v>1</v>
      </c>
      <c r="C2185" s="122" t="s">
        <v>2223</v>
      </c>
      <c r="D2185" s="122" t="s">
        <v>2165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2030</v>
      </c>
      <c r="B2186" s="122">
        <v>1</v>
      </c>
      <c r="C2186" s="122" t="s">
        <v>2223</v>
      </c>
      <c r="D2186" s="122" t="s">
        <v>2166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2030</v>
      </c>
      <c r="B2187" s="122">
        <v>1</v>
      </c>
      <c r="C2187" s="122" t="s">
        <v>2223</v>
      </c>
      <c r="D2187" s="122" t="s">
        <v>2167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2030</v>
      </c>
      <c r="B2188" s="122">
        <v>1</v>
      </c>
      <c r="C2188" s="122" t="s">
        <v>2223</v>
      </c>
      <c r="D2188" s="122" t="s">
        <v>2168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2033</v>
      </c>
      <c r="B2189" s="122">
        <v>1</v>
      </c>
      <c r="C2189" s="122" t="s">
        <v>2224</v>
      </c>
      <c r="D2189" s="122" t="s">
        <v>2120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2033</v>
      </c>
      <c r="B2190" s="122">
        <v>1</v>
      </c>
      <c r="C2190" s="122" t="s">
        <v>2224</v>
      </c>
      <c r="D2190" s="122" t="s">
        <v>2121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2033</v>
      </c>
      <c r="B2191" s="122">
        <v>1</v>
      </c>
      <c r="C2191" s="122" t="s">
        <v>2224</v>
      </c>
      <c r="D2191" s="122" t="s">
        <v>2122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2033</v>
      </c>
      <c r="B2192" s="122">
        <v>1</v>
      </c>
      <c r="C2192" s="122" t="s">
        <v>2224</v>
      </c>
      <c r="D2192" s="122" t="s">
        <v>2175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2033</v>
      </c>
      <c r="B2193" s="122">
        <v>1</v>
      </c>
      <c r="C2193" s="122" t="s">
        <v>2224</v>
      </c>
      <c r="D2193" s="122" t="s">
        <v>2123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2033</v>
      </c>
      <c r="B2194" s="122">
        <v>1</v>
      </c>
      <c r="C2194" s="122" t="s">
        <v>2224</v>
      </c>
      <c r="D2194" s="122" t="s">
        <v>2124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2033</v>
      </c>
      <c r="B2195" s="122">
        <v>1</v>
      </c>
      <c r="C2195" s="122" t="s">
        <v>2224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2033</v>
      </c>
      <c r="B2196" s="122">
        <v>1</v>
      </c>
      <c r="C2196" s="122" t="s">
        <v>2224</v>
      </c>
      <c r="D2196" s="122" t="s">
        <v>2125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2033</v>
      </c>
      <c r="B2197" s="122">
        <v>1</v>
      </c>
      <c r="C2197" s="122" t="s">
        <v>2224</v>
      </c>
      <c r="D2197" s="122" t="s">
        <v>2126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2033</v>
      </c>
      <c r="B2198" s="122">
        <v>1</v>
      </c>
      <c r="C2198" s="122" t="s">
        <v>2224</v>
      </c>
      <c r="D2198" s="122" t="s">
        <v>2127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2033</v>
      </c>
      <c r="B2199" s="122">
        <v>1</v>
      </c>
      <c r="C2199" s="122" t="s">
        <v>2224</v>
      </c>
      <c r="D2199" s="122" t="s">
        <v>2128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2033</v>
      </c>
      <c r="B2200" s="122">
        <v>1</v>
      </c>
      <c r="C2200" s="122" t="s">
        <v>2224</v>
      </c>
      <c r="D2200" s="122" t="s">
        <v>2185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2033</v>
      </c>
      <c r="B2201" s="122">
        <v>1</v>
      </c>
      <c r="C2201" s="122" t="s">
        <v>2224</v>
      </c>
      <c r="D2201" s="122" t="s">
        <v>2129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2033</v>
      </c>
      <c r="B2202" s="122">
        <v>1</v>
      </c>
      <c r="C2202" s="122" t="s">
        <v>2224</v>
      </c>
      <c r="D2202" s="122" t="s">
        <v>2176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2033</v>
      </c>
      <c r="B2203" s="122">
        <v>1</v>
      </c>
      <c r="C2203" s="122" t="s">
        <v>2224</v>
      </c>
      <c r="D2203" s="122" t="s">
        <v>2130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2033</v>
      </c>
      <c r="B2204" s="122">
        <v>1</v>
      </c>
      <c r="C2204" s="122" t="s">
        <v>2224</v>
      </c>
      <c r="D2204" s="122" t="s">
        <v>2131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2033</v>
      </c>
      <c r="B2205" s="122">
        <v>1</v>
      </c>
      <c r="C2205" s="122" t="s">
        <v>2224</v>
      </c>
      <c r="D2205" s="122" t="s">
        <v>2132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2033</v>
      </c>
      <c r="B2206" s="122">
        <v>1</v>
      </c>
      <c r="C2206" s="122" t="s">
        <v>2224</v>
      </c>
      <c r="D2206" s="122" t="s">
        <v>2133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2033</v>
      </c>
      <c r="B2207" s="122">
        <v>1</v>
      </c>
      <c r="C2207" s="122" t="s">
        <v>2224</v>
      </c>
      <c r="D2207" s="122" t="s">
        <v>2134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2033</v>
      </c>
      <c r="B2208" s="122">
        <v>1</v>
      </c>
      <c r="C2208" s="122" t="s">
        <v>2224</v>
      </c>
      <c r="D2208" s="122" t="s">
        <v>2135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2033</v>
      </c>
      <c r="B2209" s="122">
        <v>1</v>
      </c>
      <c r="C2209" s="122" t="s">
        <v>2224</v>
      </c>
      <c r="D2209" s="122" t="s">
        <v>2136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2033</v>
      </c>
      <c r="B2210" s="122">
        <v>1</v>
      </c>
      <c r="C2210" s="122" t="s">
        <v>2224</v>
      </c>
      <c r="D2210" s="122" t="s">
        <v>2137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2033</v>
      </c>
      <c r="B2211" s="122">
        <v>1</v>
      </c>
      <c r="C2211" s="122" t="s">
        <v>2224</v>
      </c>
      <c r="D2211" s="122" t="s">
        <v>2138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2033</v>
      </c>
      <c r="B2212" s="122">
        <v>1</v>
      </c>
      <c r="C2212" s="122" t="s">
        <v>2224</v>
      </c>
      <c r="D2212" s="122" t="s">
        <v>2139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2033</v>
      </c>
      <c r="B2213" s="122">
        <v>1</v>
      </c>
      <c r="C2213" s="122" t="s">
        <v>2224</v>
      </c>
      <c r="D2213" s="122" t="s">
        <v>2140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2033</v>
      </c>
      <c r="B2214" s="122">
        <v>1</v>
      </c>
      <c r="C2214" s="122" t="s">
        <v>2224</v>
      </c>
      <c r="D2214" s="122" t="s">
        <v>2141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2033</v>
      </c>
      <c r="B2215" s="122">
        <v>1</v>
      </c>
      <c r="C2215" s="122" t="s">
        <v>2224</v>
      </c>
      <c r="D2215" s="122" t="s">
        <v>2142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2033</v>
      </c>
      <c r="B2216" s="122">
        <v>1</v>
      </c>
      <c r="C2216" s="122" t="s">
        <v>2224</v>
      </c>
      <c r="D2216" s="122" t="s">
        <v>2143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2033</v>
      </c>
      <c r="B2217" s="122">
        <v>1</v>
      </c>
      <c r="C2217" s="122" t="s">
        <v>2224</v>
      </c>
      <c r="D2217" s="122" t="s">
        <v>2177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2033</v>
      </c>
      <c r="B2218" s="122">
        <v>1</v>
      </c>
      <c r="C2218" s="122" t="s">
        <v>2224</v>
      </c>
      <c r="D2218" s="122" t="s">
        <v>2144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2033</v>
      </c>
      <c r="B2219" s="122">
        <v>1</v>
      </c>
      <c r="C2219" s="122" t="s">
        <v>2224</v>
      </c>
      <c r="D2219" s="122" t="s">
        <v>2145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2033</v>
      </c>
      <c r="B2220" s="122">
        <v>1</v>
      </c>
      <c r="C2220" s="122" t="s">
        <v>2224</v>
      </c>
      <c r="D2220" s="122" t="s">
        <v>2146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2033</v>
      </c>
      <c r="B2221" s="122">
        <v>1</v>
      </c>
      <c r="C2221" s="122" t="s">
        <v>2224</v>
      </c>
      <c r="D2221" s="122" t="s">
        <v>2147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2033</v>
      </c>
      <c r="B2222" s="122">
        <v>1</v>
      </c>
      <c r="C2222" s="122" t="s">
        <v>2224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2033</v>
      </c>
      <c r="B2223" s="122">
        <v>1</v>
      </c>
      <c r="C2223" s="122" t="s">
        <v>2224</v>
      </c>
      <c r="D2223" s="122" t="s">
        <v>2148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2033</v>
      </c>
      <c r="B2224" s="122">
        <v>1</v>
      </c>
      <c r="C2224" s="122" t="s">
        <v>2224</v>
      </c>
      <c r="D2224" s="122" t="s">
        <v>2149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2033</v>
      </c>
      <c r="B2225" s="122">
        <v>1</v>
      </c>
      <c r="C2225" s="122" t="s">
        <v>2224</v>
      </c>
      <c r="D2225" s="122" t="s">
        <v>2150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2033</v>
      </c>
      <c r="B2226" s="122">
        <v>1</v>
      </c>
      <c r="C2226" s="122" t="s">
        <v>2224</v>
      </c>
      <c r="D2226" s="122" t="s">
        <v>2151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2033</v>
      </c>
      <c r="B2227" s="122">
        <v>1</v>
      </c>
      <c r="C2227" s="122" t="s">
        <v>2224</v>
      </c>
      <c r="D2227" s="122" t="s">
        <v>2152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2033</v>
      </c>
      <c r="B2228" s="122">
        <v>1</v>
      </c>
      <c r="C2228" s="122" t="s">
        <v>2224</v>
      </c>
      <c r="D2228" s="122" t="s">
        <v>2153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2033</v>
      </c>
      <c r="B2229" s="122">
        <v>1</v>
      </c>
      <c r="C2229" s="122" t="s">
        <v>2224</v>
      </c>
      <c r="D2229" s="122" t="s">
        <v>2154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2033</v>
      </c>
      <c r="B2230" s="122">
        <v>1</v>
      </c>
      <c r="C2230" s="122" t="s">
        <v>2224</v>
      </c>
      <c r="D2230" s="122" t="s">
        <v>2155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2033</v>
      </c>
      <c r="B2231" s="122">
        <v>1</v>
      </c>
      <c r="C2231" s="122" t="s">
        <v>2224</v>
      </c>
      <c r="D2231" s="122" t="s">
        <v>2156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2033</v>
      </c>
      <c r="B2232" s="122">
        <v>1</v>
      </c>
      <c r="C2232" s="122" t="s">
        <v>2224</v>
      </c>
      <c r="D2232" s="122" t="s">
        <v>2178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2033</v>
      </c>
      <c r="B2233" s="122">
        <v>1</v>
      </c>
      <c r="C2233" s="122" t="s">
        <v>2224</v>
      </c>
      <c r="D2233" s="122" t="s">
        <v>2157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2033</v>
      </c>
      <c r="B2234" s="122">
        <v>1</v>
      </c>
      <c r="C2234" s="122" t="s">
        <v>2224</v>
      </c>
      <c r="D2234" s="122" t="s">
        <v>2158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2033</v>
      </c>
      <c r="B2235" s="122">
        <v>1</v>
      </c>
      <c r="C2235" s="122" t="s">
        <v>2224</v>
      </c>
      <c r="D2235" s="122" t="s">
        <v>2159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2033</v>
      </c>
      <c r="B2236" s="122">
        <v>1</v>
      </c>
      <c r="C2236" s="122" t="s">
        <v>2224</v>
      </c>
      <c r="D2236" s="122" t="s">
        <v>2160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2033</v>
      </c>
      <c r="B2237" s="122">
        <v>1</v>
      </c>
      <c r="C2237" s="122" t="s">
        <v>2224</v>
      </c>
      <c r="D2237" s="122" t="s">
        <v>2161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2033</v>
      </c>
      <c r="B2238" s="122">
        <v>1</v>
      </c>
      <c r="C2238" s="122" t="s">
        <v>2224</v>
      </c>
      <c r="D2238" s="122" t="s">
        <v>2179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2033</v>
      </c>
      <c r="B2239" s="122">
        <v>1</v>
      </c>
      <c r="C2239" s="122" t="s">
        <v>2224</v>
      </c>
      <c r="D2239" s="122" t="s">
        <v>2162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2033</v>
      </c>
      <c r="B2240" s="122">
        <v>1</v>
      </c>
      <c r="C2240" s="122" t="s">
        <v>2224</v>
      </c>
      <c r="D2240" s="122" t="s">
        <v>2163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2033</v>
      </c>
      <c r="B2241" s="122">
        <v>1</v>
      </c>
      <c r="C2241" s="122" t="s">
        <v>2224</v>
      </c>
      <c r="D2241" s="122" t="s">
        <v>2180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2033</v>
      </c>
      <c r="B2242" s="122">
        <v>1</v>
      </c>
      <c r="C2242" s="122" t="s">
        <v>2224</v>
      </c>
      <c r="D2242" s="122" t="s">
        <v>2164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2033</v>
      </c>
      <c r="B2243" s="122">
        <v>1</v>
      </c>
      <c r="C2243" s="122" t="s">
        <v>2224</v>
      </c>
      <c r="D2243" s="122" t="s">
        <v>2165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2033</v>
      </c>
      <c r="B2244" s="122">
        <v>1</v>
      </c>
      <c r="C2244" s="122" t="s">
        <v>2224</v>
      </c>
      <c r="D2244" s="122" t="s">
        <v>2166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2033</v>
      </c>
      <c r="B2245" s="122">
        <v>1</v>
      </c>
      <c r="C2245" s="122" t="s">
        <v>2224</v>
      </c>
      <c r="D2245" s="122" t="s">
        <v>2167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2033</v>
      </c>
      <c r="B2246" s="122">
        <v>1</v>
      </c>
      <c r="C2246" s="122" t="s">
        <v>2224</v>
      </c>
      <c r="D2246" s="122" t="s">
        <v>2168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2044</v>
      </c>
      <c r="B2247" s="122">
        <v>1</v>
      </c>
      <c r="C2247" s="122" t="s">
        <v>2225</v>
      </c>
      <c r="D2247" s="122" t="s">
        <v>2120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2044</v>
      </c>
      <c r="B2248" s="122">
        <v>1</v>
      </c>
      <c r="C2248" s="122" t="s">
        <v>2225</v>
      </c>
      <c r="D2248" s="122" t="s">
        <v>2121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2044</v>
      </c>
      <c r="B2249" s="122">
        <v>1</v>
      </c>
      <c r="C2249" s="122" t="s">
        <v>2225</v>
      </c>
      <c r="D2249" s="122" t="s">
        <v>2122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2044</v>
      </c>
      <c r="B2250" s="122">
        <v>1</v>
      </c>
      <c r="C2250" s="122" t="s">
        <v>2225</v>
      </c>
      <c r="D2250" s="122" t="s">
        <v>2175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2044</v>
      </c>
      <c r="B2251" s="122">
        <v>1</v>
      </c>
      <c r="C2251" s="122" t="s">
        <v>2225</v>
      </c>
      <c r="D2251" s="122" t="s">
        <v>2123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2044</v>
      </c>
      <c r="B2252" s="122">
        <v>1</v>
      </c>
      <c r="C2252" s="122" t="s">
        <v>2225</v>
      </c>
      <c r="D2252" s="122" t="s">
        <v>2124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2044</v>
      </c>
      <c r="B2253" s="122">
        <v>1</v>
      </c>
      <c r="C2253" s="122" t="s">
        <v>2225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2044</v>
      </c>
      <c r="B2254" s="122">
        <v>1</v>
      </c>
      <c r="C2254" s="122" t="s">
        <v>2225</v>
      </c>
      <c r="D2254" s="122" t="s">
        <v>2125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2044</v>
      </c>
      <c r="B2255" s="122">
        <v>1</v>
      </c>
      <c r="C2255" s="122" t="s">
        <v>2225</v>
      </c>
      <c r="D2255" s="122" t="s">
        <v>2126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2044</v>
      </c>
      <c r="B2256" s="122">
        <v>1</v>
      </c>
      <c r="C2256" s="122" t="s">
        <v>2225</v>
      </c>
      <c r="D2256" s="122" t="s">
        <v>2127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2044</v>
      </c>
      <c r="B2257" s="122">
        <v>1</v>
      </c>
      <c r="C2257" s="122" t="s">
        <v>2225</v>
      </c>
      <c r="D2257" s="122" t="s">
        <v>2128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2044</v>
      </c>
      <c r="B2258" s="122">
        <v>1</v>
      </c>
      <c r="C2258" s="122" t="s">
        <v>2225</v>
      </c>
      <c r="D2258" s="122" t="s">
        <v>2129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2044</v>
      </c>
      <c r="B2259" s="122">
        <v>1</v>
      </c>
      <c r="C2259" s="122" t="s">
        <v>2225</v>
      </c>
      <c r="D2259" s="122" t="s">
        <v>2176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2044</v>
      </c>
      <c r="B2260" s="122">
        <v>1</v>
      </c>
      <c r="C2260" s="122" t="s">
        <v>2225</v>
      </c>
      <c r="D2260" s="122" t="s">
        <v>2130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2044</v>
      </c>
      <c r="B2261" s="122">
        <v>1</v>
      </c>
      <c r="C2261" s="122" t="s">
        <v>2225</v>
      </c>
      <c r="D2261" s="122" t="s">
        <v>2131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2044</v>
      </c>
      <c r="B2262" s="122">
        <v>1</v>
      </c>
      <c r="C2262" s="122" t="s">
        <v>2225</v>
      </c>
      <c r="D2262" s="122" t="s">
        <v>2132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2044</v>
      </c>
      <c r="B2263" s="122">
        <v>1</v>
      </c>
      <c r="C2263" s="122" t="s">
        <v>2225</v>
      </c>
      <c r="D2263" s="122" t="s">
        <v>2133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2044</v>
      </c>
      <c r="B2264" s="122">
        <v>1</v>
      </c>
      <c r="C2264" s="122" t="s">
        <v>2225</v>
      </c>
      <c r="D2264" s="122" t="s">
        <v>2134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2044</v>
      </c>
      <c r="B2265" s="122">
        <v>1</v>
      </c>
      <c r="C2265" s="122" t="s">
        <v>2225</v>
      </c>
      <c r="D2265" s="122" t="s">
        <v>2135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2044</v>
      </c>
      <c r="B2266" s="122">
        <v>1</v>
      </c>
      <c r="C2266" s="122" t="s">
        <v>2225</v>
      </c>
      <c r="D2266" s="122" t="s">
        <v>2136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2044</v>
      </c>
      <c r="B2267" s="122">
        <v>1</v>
      </c>
      <c r="C2267" s="122" t="s">
        <v>2225</v>
      </c>
      <c r="D2267" s="122" t="s">
        <v>2137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2044</v>
      </c>
      <c r="B2268" s="122">
        <v>1</v>
      </c>
      <c r="C2268" s="122" t="s">
        <v>2225</v>
      </c>
      <c r="D2268" s="122" t="s">
        <v>2138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2044</v>
      </c>
      <c r="B2269" s="122">
        <v>1</v>
      </c>
      <c r="C2269" s="122" t="s">
        <v>2225</v>
      </c>
      <c r="D2269" s="122" t="s">
        <v>2139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2044</v>
      </c>
      <c r="B2270" s="122">
        <v>1</v>
      </c>
      <c r="C2270" s="122" t="s">
        <v>2225</v>
      </c>
      <c r="D2270" s="122" t="s">
        <v>2140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2044</v>
      </c>
      <c r="B2271" s="122">
        <v>1</v>
      </c>
      <c r="C2271" s="122" t="s">
        <v>2225</v>
      </c>
      <c r="D2271" s="122" t="s">
        <v>2141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2044</v>
      </c>
      <c r="B2272" s="122">
        <v>1</v>
      </c>
      <c r="C2272" s="122" t="s">
        <v>2225</v>
      </c>
      <c r="D2272" s="122" t="s">
        <v>2142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2044</v>
      </c>
      <c r="B2273" s="122">
        <v>1</v>
      </c>
      <c r="C2273" s="122" t="s">
        <v>2225</v>
      </c>
      <c r="D2273" s="122" t="s">
        <v>2143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2044</v>
      </c>
      <c r="B2274" s="122">
        <v>1</v>
      </c>
      <c r="C2274" s="122" t="s">
        <v>2225</v>
      </c>
      <c r="D2274" s="122" t="s">
        <v>2177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2044</v>
      </c>
      <c r="B2275" s="122">
        <v>1</v>
      </c>
      <c r="C2275" s="122" t="s">
        <v>2225</v>
      </c>
      <c r="D2275" s="122" t="s">
        <v>2144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2044</v>
      </c>
      <c r="B2276" s="122">
        <v>1</v>
      </c>
      <c r="C2276" s="122" t="s">
        <v>2225</v>
      </c>
      <c r="D2276" s="122" t="s">
        <v>2145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2044</v>
      </c>
      <c r="B2277" s="122">
        <v>1</v>
      </c>
      <c r="C2277" s="122" t="s">
        <v>2225</v>
      </c>
      <c r="D2277" s="122" t="s">
        <v>2146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2044</v>
      </c>
      <c r="B2278" s="122">
        <v>1</v>
      </c>
      <c r="C2278" s="122" t="s">
        <v>2225</v>
      </c>
      <c r="D2278" s="122" t="s">
        <v>2147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2044</v>
      </c>
      <c r="B2279" s="122">
        <v>1</v>
      </c>
      <c r="C2279" s="122" t="s">
        <v>2225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2044</v>
      </c>
      <c r="B2280" s="122">
        <v>1</v>
      </c>
      <c r="C2280" s="122" t="s">
        <v>2225</v>
      </c>
      <c r="D2280" s="122" t="s">
        <v>2148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2044</v>
      </c>
      <c r="B2281" s="122">
        <v>1</v>
      </c>
      <c r="C2281" s="122" t="s">
        <v>2225</v>
      </c>
      <c r="D2281" s="122" t="s">
        <v>2149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2044</v>
      </c>
      <c r="B2282" s="122">
        <v>1</v>
      </c>
      <c r="C2282" s="122" t="s">
        <v>2225</v>
      </c>
      <c r="D2282" s="122" t="s">
        <v>2150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2044</v>
      </c>
      <c r="B2283" s="122">
        <v>1</v>
      </c>
      <c r="C2283" s="122" t="s">
        <v>2225</v>
      </c>
      <c r="D2283" s="122" t="s">
        <v>2151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2044</v>
      </c>
      <c r="B2284" s="122">
        <v>1</v>
      </c>
      <c r="C2284" s="122" t="s">
        <v>2225</v>
      </c>
      <c r="D2284" s="122" t="s">
        <v>2152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2044</v>
      </c>
      <c r="B2285" s="122">
        <v>1</v>
      </c>
      <c r="C2285" s="122" t="s">
        <v>2225</v>
      </c>
      <c r="D2285" s="122" t="s">
        <v>2153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2044</v>
      </c>
      <c r="B2286" s="122">
        <v>1</v>
      </c>
      <c r="C2286" s="122" t="s">
        <v>2225</v>
      </c>
      <c r="D2286" s="122" t="s">
        <v>2154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2044</v>
      </c>
      <c r="B2287" s="122">
        <v>1</v>
      </c>
      <c r="C2287" s="122" t="s">
        <v>2225</v>
      </c>
      <c r="D2287" s="122" t="s">
        <v>2155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2044</v>
      </c>
      <c r="B2288" s="122">
        <v>1</v>
      </c>
      <c r="C2288" s="122" t="s">
        <v>2225</v>
      </c>
      <c r="D2288" s="122" t="s">
        <v>2156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2044</v>
      </c>
      <c r="B2289" s="122">
        <v>1</v>
      </c>
      <c r="C2289" s="122" t="s">
        <v>2225</v>
      </c>
      <c r="D2289" s="122" t="s">
        <v>2178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2044</v>
      </c>
      <c r="B2290" s="122">
        <v>1</v>
      </c>
      <c r="C2290" s="122" t="s">
        <v>2225</v>
      </c>
      <c r="D2290" s="122" t="s">
        <v>2157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2044</v>
      </c>
      <c r="B2291" s="122">
        <v>1</v>
      </c>
      <c r="C2291" s="122" t="s">
        <v>2225</v>
      </c>
      <c r="D2291" s="122" t="s">
        <v>2158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2044</v>
      </c>
      <c r="B2292" s="122">
        <v>1</v>
      </c>
      <c r="C2292" s="122" t="s">
        <v>2225</v>
      </c>
      <c r="D2292" s="122" t="s">
        <v>2159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2044</v>
      </c>
      <c r="B2293" s="122">
        <v>1</v>
      </c>
      <c r="C2293" s="122" t="s">
        <v>2225</v>
      </c>
      <c r="D2293" s="122" t="s">
        <v>2160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2044</v>
      </c>
      <c r="B2294" s="122">
        <v>1</v>
      </c>
      <c r="C2294" s="122" t="s">
        <v>2225</v>
      </c>
      <c r="D2294" s="122" t="s">
        <v>2161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2044</v>
      </c>
      <c r="B2295" s="122">
        <v>1</v>
      </c>
      <c r="C2295" s="122" t="s">
        <v>2225</v>
      </c>
      <c r="D2295" s="122" t="s">
        <v>2179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2044</v>
      </c>
      <c r="B2296" s="122">
        <v>1</v>
      </c>
      <c r="C2296" s="122" t="s">
        <v>2225</v>
      </c>
      <c r="D2296" s="122" t="s">
        <v>2162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2044</v>
      </c>
      <c r="B2297" s="122">
        <v>1</v>
      </c>
      <c r="C2297" s="122" t="s">
        <v>2225</v>
      </c>
      <c r="D2297" s="122" t="s">
        <v>2163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2044</v>
      </c>
      <c r="B2298" s="122">
        <v>1</v>
      </c>
      <c r="C2298" s="122" t="s">
        <v>2225</v>
      </c>
      <c r="D2298" s="122" t="s">
        <v>2180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2044</v>
      </c>
      <c r="B2299" s="122">
        <v>1</v>
      </c>
      <c r="C2299" s="122" t="s">
        <v>2225</v>
      </c>
      <c r="D2299" s="122" t="s">
        <v>2164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2044</v>
      </c>
      <c r="B2300" s="122">
        <v>1</v>
      </c>
      <c r="C2300" s="122" t="s">
        <v>2225</v>
      </c>
      <c r="D2300" s="122" t="s">
        <v>2165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2044</v>
      </c>
      <c r="B2301" s="122">
        <v>1</v>
      </c>
      <c r="C2301" s="122" t="s">
        <v>2225</v>
      </c>
      <c r="D2301" s="122" t="s">
        <v>2166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2044</v>
      </c>
      <c r="B2302" s="122">
        <v>1</v>
      </c>
      <c r="C2302" s="122" t="s">
        <v>2225</v>
      </c>
      <c r="D2302" s="122" t="s">
        <v>2167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2044</v>
      </c>
      <c r="B2303" s="122">
        <v>1</v>
      </c>
      <c r="C2303" s="122" t="s">
        <v>2225</v>
      </c>
      <c r="D2303" s="122" t="s">
        <v>2168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2041</v>
      </c>
      <c r="B2304" s="122">
        <v>1</v>
      </c>
      <c r="C2304" s="122" t="s">
        <v>2226</v>
      </c>
      <c r="D2304" s="122" t="s">
        <v>2120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2041</v>
      </c>
      <c r="B2305" s="122">
        <v>1</v>
      </c>
      <c r="C2305" s="122" t="s">
        <v>2226</v>
      </c>
      <c r="D2305" s="122" t="s">
        <v>2121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2041</v>
      </c>
      <c r="B2306" s="122">
        <v>1</v>
      </c>
      <c r="C2306" s="122" t="s">
        <v>2226</v>
      </c>
      <c r="D2306" s="122" t="s">
        <v>2122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2041</v>
      </c>
      <c r="B2307" s="122">
        <v>1</v>
      </c>
      <c r="C2307" s="122" t="s">
        <v>2226</v>
      </c>
      <c r="D2307" s="122" t="s">
        <v>2175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2041</v>
      </c>
      <c r="B2308" s="122">
        <v>1</v>
      </c>
      <c r="C2308" s="122" t="s">
        <v>2226</v>
      </c>
      <c r="D2308" s="122" t="s">
        <v>2123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2041</v>
      </c>
      <c r="B2309" s="122">
        <v>1</v>
      </c>
      <c r="C2309" s="122" t="s">
        <v>2226</v>
      </c>
      <c r="D2309" s="122" t="s">
        <v>2124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2041</v>
      </c>
      <c r="B2310" s="122">
        <v>1</v>
      </c>
      <c r="C2310" s="122" t="s">
        <v>2226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2041</v>
      </c>
      <c r="B2311" s="122">
        <v>1</v>
      </c>
      <c r="C2311" s="122" t="s">
        <v>2226</v>
      </c>
      <c r="D2311" s="122" t="s">
        <v>2125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2041</v>
      </c>
      <c r="B2312" s="122">
        <v>1</v>
      </c>
      <c r="C2312" s="122" t="s">
        <v>2226</v>
      </c>
      <c r="D2312" s="122" t="s">
        <v>2126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2041</v>
      </c>
      <c r="B2313" s="122">
        <v>1</v>
      </c>
      <c r="C2313" s="122" t="s">
        <v>2226</v>
      </c>
      <c r="D2313" s="122" t="s">
        <v>2127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2041</v>
      </c>
      <c r="B2314" s="122">
        <v>1</v>
      </c>
      <c r="C2314" s="122" t="s">
        <v>2226</v>
      </c>
      <c r="D2314" s="122" t="s">
        <v>2128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2041</v>
      </c>
      <c r="B2315" s="122">
        <v>1</v>
      </c>
      <c r="C2315" s="122" t="s">
        <v>2226</v>
      </c>
      <c r="D2315" s="122" t="s">
        <v>2129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2041</v>
      </c>
      <c r="B2316" s="122">
        <v>1</v>
      </c>
      <c r="C2316" s="122" t="s">
        <v>2226</v>
      </c>
      <c r="D2316" s="122" t="s">
        <v>2176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2041</v>
      </c>
      <c r="B2317" s="122">
        <v>1</v>
      </c>
      <c r="C2317" s="122" t="s">
        <v>2226</v>
      </c>
      <c r="D2317" s="122" t="s">
        <v>2130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2041</v>
      </c>
      <c r="B2318" s="122">
        <v>1</v>
      </c>
      <c r="C2318" s="122" t="s">
        <v>2226</v>
      </c>
      <c r="D2318" s="122" t="s">
        <v>2131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2041</v>
      </c>
      <c r="B2319" s="122">
        <v>1</v>
      </c>
      <c r="C2319" s="122" t="s">
        <v>2226</v>
      </c>
      <c r="D2319" s="122" t="s">
        <v>2132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2041</v>
      </c>
      <c r="B2320" s="122">
        <v>1</v>
      </c>
      <c r="C2320" s="122" t="s">
        <v>2226</v>
      </c>
      <c r="D2320" s="122" t="s">
        <v>2133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2041</v>
      </c>
      <c r="B2321" s="122">
        <v>1</v>
      </c>
      <c r="C2321" s="122" t="s">
        <v>2226</v>
      </c>
      <c r="D2321" s="122" t="s">
        <v>2134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2041</v>
      </c>
      <c r="B2322" s="122">
        <v>1</v>
      </c>
      <c r="C2322" s="122" t="s">
        <v>2226</v>
      </c>
      <c r="D2322" s="122" t="s">
        <v>2135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2041</v>
      </c>
      <c r="B2323" s="122">
        <v>1</v>
      </c>
      <c r="C2323" s="122" t="s">
        <v>2226</v>
      </c>
      <c r="D2323" s="122" t="s">
        <v>2136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2041</v>
      </c>
      <c r="B2324" s="122">
        <v>1</v>
      </c>
      <c r="C2324" s="122" t="s">
        <v>2226</v>
      </c>
      <c r="D2324" s="122" t="s">
        <v>2137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2041</v>
      </c>
      <c r="B2325" s="122">
        <v>1</v>
      </c>
      <c r="C2325" s="122" t="s">
        <v>2226</v>
      </c>
      <c r="D2325" s="122" t="s">
        <v>2138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2041</v>
      </c>
      <c r="B2326" s="122">
        <v>1</v>
      </c>
      <c r="C2326" s="122" t="s">
        <v>2226</v>
      </c>
      <c r="D2326" s="122" t="s">
        <v>2139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2041</v>
      </c>
      <c r="B2327" s="122">
        <v>1</v>
      </c>
      <c r="C2327" s="122" t="s">
        <v>2226</v>
      </c>
      <c r="D2327" s="122" t="s">
        <v>2140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2041</v>
      </c>
      <c r="B2328" s="122">
        <v>1</v>
      </c>
      <c r="C2328" s="122" t="s">
        <v>2226</v>
      </c>
      <c r="D2328" s="122" t="s">
        <v>2141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2041</v>
      </c>
      <c r="B2329" s="122">
        <v>1</v>
      </c>
      <c r="C2329" s="122" t="s">
        <v>2226</v>
      </c>
      <c r="D2329" s="122" t="s">
        <v>2142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2041</v>
      </c>
      <c r="B2330" s="122">
        <v>1</v>
      </c>
      <c r="C2330" s="122" t="s">
        <v>2226</v>
      </c>
      <c r="D2330" s="122" t="s">
        <v>2143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2041</v>
      </c>
      <c r="B2331" s="122">
        <v>1</v>
      </c>
      <c r="C2331" s="122" t="s">
        <v>2226</v>
      </c>
      <c r="D2331" s="122" t="s">
        <v>2177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2041</v>
      </c>
      <c r="B2332" s="122">
        <v>1</v>
      </c>
      <c r="C2332" s="122" t="s">
        <v>2226</v>
      </c>
      <c r="D2332" s="122" t="s">
        <v>2144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2041</v>
      </c>
      <c r="B2333" s="122">
        <v>1</v>
      </c>
      <c r="C2333" s="122" t="s">
        <v>2226</v>
      </c>
      <c r="D2333" s="122" t="s">
        <v>2145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2041</v>
      </c>
      <c r="B2334" s="122">
        <v>1</v>
      </c>
      <c r="C2334" s="122" t="s">
        <v>2226</v>
      </c>
      <c r="D2334" s="122" t="s">
        <v>2146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2041</v>
      </c>
      <c r="B2335" s="122">
        <v>1</v>
      </c>
      <c r="C2335" s="122" t="s">
        <v>2226</v>
      </c>
      <c r="D2335" s="122" t="s">
        <v>2147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2041</v>
      </c>
      <c r="B2336" s="122">
        <v>1</v>
      </c>
      <c r="C2336" s="122" t="s">
        <v>2226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2041</v>
      </c>
      <c r="B2337" s="122">
        <v>1</v>
      </c>
      <c r="C2337" s="122" t="s">
        <v>2226</v>
      </c>
      <c r="D2337" s="122" t="s">
        <v>2148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2041</v>
      </c>
      <c r="B2338" s="122">
        <v>1</v>
      </c>
      <c r="C2338" s="122" t="s">
        <v>2226</v>
      </c>
      <c r="D2338" s="122" t="s">
        <v>2149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2041</v>
      </c>
      <c r="B2339" s="122">
        <v>1</v>
      </c>
      <c r="C2339" s="122" t="s">
        <v>2226</v>
      </c>
      <c r="D2339" s="122" t="s">
        <v>2150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2041</v>
      </c>
      <c r="B2340" s="122">
        <v>1</v>
      </c>
      <c r="C2340" s="122" t="s">
        <v>2226</v>
      </c>
      <c r="D2340" s="122" t="s">
        <v>2151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2041</v>
      </c>
      <c r="B2341" s="122">
        <v>1</v>
      </c>
      <c r="C2341" s="122" t="s">
        <v>2226</v>
      </c>
      <c r="D2341" s="122" t="s">
        <v>2152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2041</v>
      </c>
      <c r="B2342" s="122">
        <v>1</v>
      </c>
      <c r="C2342" s="122" t="s">
        <v>2226</v>
      </c>
      <c r="D2342" s="122" t="s">
        <v>2153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2041</v>
      </c>
      <c r="B2343" s="122">
        <v>1</v>
      </c>
      <c r="C2343" s="122" t="s">
        <v>2226</v>
      </c>
      <c r="D2343" s="122" t="s">
        <v>2154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2041</v>
      </c>
      <c r="B2344" s="122">
        <v>1</v>
      </c>
      <c r="C2344" s="122" t="s">
        <v>2226</v>
      </c>
      <c r="D2344" s="122" t="s">
        <v>2155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2041</v>
      </c>
      <c r="B2345" s="122">
        <v>1</v>
      </c>
      <c r="C2345" s="122" t="s">
        <v>2226</v>
      </c>
      <c r="D2345" s="122" t="s">
        <v>2156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2041</v>
      </c>
      <c r="B2346" s="122">
        <v>1</v>
      </c>
      <c r="C2346" s="122" t="s">
        <v>2226</v>
      </c>
      <c r="D2346" s="122" t="s">
        <v>2178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2041</v>
      </c>
      <c r="B2347" s="122">
        <v>1</v>
      </c>
      <c r="C2347" s="122" t="s">
        <v>2226</v>
      </c>
      <c r="D2347" s="122" t="s">
        <v>2157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2041</v>
      </c>
      <c r="B2348" s="122">
        <v>1</v>
      </c>
      <c r="C2348" s="122" t="s">
        <v>2226</v>
      </c>
      <c r="D2348" s="122" t="s">
        <v>2158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2041</v>
      </c>
      <c r="B2349" s="122">
        <v>1</v>
      </c>
      <c r="C2349" s="122" t="s">
        <v>2226</v>
      </c>
      <c r="D2349" s="122" t="s">
        <v>2159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2041</v>
      </c>
      <c r="B2350" s="122">
        <v>1</v>
      </c>
      <c r="C2350" s="122" t="s">
        <v>2226</v>
      </c>
      <c r="D2350" s="122" t="s">
        <v>2160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2041</v>
      </c>
      <c r="B2351" s="122">
        <v>1</v>
      </c>
      <c r="C2351" s="122" t="s">
        <v>2226</v>
      </c>
      <c r="D2351" s="122" t="s">
        <v>2161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2041</v>
      </c>
      <c r="B2352" s="122">
        <v>1</v>
      </c>
      <c r="C2352" s="122" t="s">
        <v>2226</v>
      </c>
      <c r="D2352" s="122" t="s">
        <v>2179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2041</v>
      </c>
      <c r="B2353" s="122">
        <v>1</v>
      </c>
      <c r="C2353" s="122" t="s">
        <v>2226</v>
      </c>
      <c r="D2353" s="122" t="s">
        <v>2162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2041</v>
      </c>
      <c r="B2354" s="122">
        <v>1</v>
      </c>
      <c r="C2354" s="122" t="s">
        <v>2226</v>
      </c>
      <c r="D2354" s="122" t="s">
        <v>2163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2041</v>
      </c>
      <c r="B2355" s="122">
        <v>1</v>
      </c>
      <c r="C2355" s="122" t="s">
        <v>2226</v>
      </c>
      <c r="D2355" s="122" t="s">
        <v>2180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2041</v>
      </c>
      <c r="B2356" s="122">
        <v>1</v>
      </c>
      <c r="C2356" s="122" t="s">
        <v>2226</v>
      </c>
      <c r="D2356" s="122" t="s">
        <v>2164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2041</v>
      </c>
      <c r="B2357" s="122">
        <v>1</v>
      </c>
      <c r="C2357" s="122" t="s">
        <v>2226</v>
      </c>
      <c r="D2357" s="122" t="s">
        <v>2165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2041</v>
      </c>
      <c r="B2358" s="122">
        <v>1</v>
      </c>
      <c r="C2358" s="122" t="s">
        <v>2226</v>
      </c>
      <c r="D2358" s="122" t="s">
        <v>2166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2041</v>
      </c>
      <c r="B2359" s="122">
        <v>1</v>
      </c>
      <c r="C2359" s="122" t="s">
        <v>2226</v>
      </c>
      <c r="D2359" s="122" t="s">
        <v>2167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2041</v>
      </c>
      <c r="B2360" s="122">
        <v>1</v>
      </c>
      <c r="C2360" s="122" t="s">
        <v>2226</v>
      </c>
      <c r="D2360" s="122" t="s">
        <v>2168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2028</v>
      </c>
      <c r="B2361" s="122">
        <v>1</v>
      </c>
      <c r="C2361" s="122" t="s">
        <v>2227</v>
      </c>
      <c r="D2361" s="122" t="s">
        <v>2120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2028</v>
      </c>
      <c r="B2362" s="122">
        <v>1</v>
      </c>
      <c r="C2362" s="122" t="s">
        <v>2227</v>
      </c>
      <c r="D2362" s="122" t="s">
        <v>2121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2028</v>
      </c>
      <c r="B2363" s="122">
        <v>1</v>
      </c>
      <c r="C2363" s="122" t="s">
        <v>2227</v>
      </c>
      <c r="D2363" s="122" t="s">
        <v>2122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2028</v>
      </c>
      <c r="B2364" s="122">
        <v>1</v>
      </c>
      <c r="C2364" s="122" t="s">
        <v>2227</v>
      </c>
      <c r="D2364" s="122" t="s">
        <v>2175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2028</v>
      </c>
      <c r="B2365" s="122">
        <v>1</v>
      </c>
      <c r="C2365" s="122" t="s">
        <v>2227</v>
      </c>
      <c r="D2365" s="122" t="s">
        <v>2123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2028</v>
      </c>
      <c r="B2366" s="122">
        <v>1</v>
      </c>
      <c r="C2366" s="122" t="s">
        <v>2227</v>
      </c>
      <c r="D2366" s="122" t="s">
        <v>2124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2028</v>
      </c>
      <c r="B2367" s="122">
        <v>1</v>
      </c>
      <c r="C2367" s="122" t="s">
        <v>2227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2028</v>
      </c>
      <c r="B2368" s="122">
        <v>1</v>
      </c>
      <c r="C2368" s="122" t="s">
        <v>2227</v>
      </c>
      <c r="D2368" s="122" t="s">
        <v>2125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2028</v>
      </c>
      <c r="B2369" s="122">
        <v>1</v>
      </c>
      <c r="C2369" s="122" t="s">
        <v>2227</v>
      </c>
      <c r="D2369" s="122" t="s">
        <v>2126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2028</v>
      </c>
      <c r="B2370" s="122">
        <v>1</v>
      </c>
      <c r="C2370" s="122" t="s">
        <v>2227</v>
      </c>
      <c r="D2370" s="122" t="s">
        <v>2127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2028</v>
      </c>
      <c r="B2371" s="122">
        <v>1</v>
      </c>
      <c r="C2371" s="122" t="s">
        <v>2227</v>
      </c>
      <c r="D2371" s="122" t="s">
        <v>2128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2028</v>
      </c>
      <c r="B2372" s="122">
        <v>1</v>
      </c>
      <c r="C2372" s="122" t="s">
        <v>2227</v>
      </c>
      <c r="D2372" s="122" t="s">
        <v>2129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2028</v>
      </c>
      <c r="B2373" s="122">
        <v>1</v>
      </c>
      <c r="C2373" s="122" t="s">
        <v>2227</v>
      </c>
      <c r="D2373" s="122" t="s">
        <v>2176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2028</v>
      </c>
      <c r="B2374" s="122">
        <v>1</v>
      </c>
      <c r="C2374" s="122" t="s">
        <v>2227</v>
      </c>
      <c r="D2374" s="122" t="s">
        <v>2130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2028</v>
      </c>
      <c r="B2375" s="122">
        <v>1</v>
      </c>
      <c r="C2375" s="122" t="s">
        <v>2227</v>
      </c>
      <c r="D2375" s="122" t="s">
        <v>2131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2028</v>
      </c>
      <c r="B2376" s="122">
        <v>1</v>
      </c>
      <c r="C2376" s="122" t="s">
        <v>2227</v>
      </c>
      <c r="D2376" s="122" t="s">
        <v>2132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2028</v>
      </c>
      <c r="B2377" s="122">
        <v>1</v>
      </c>
      <c r="C2377" s="122" t="s">
        <v>2227</v>
      </c>
      <c r="D2377" s="122" t="s">
        <v>2133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2028</v>
      </c>
      <c r="B2378" s="122">
        <v>1</v>
      </c>
      <c r="C2378" s="122" t="s">
        <v>2227</v>
      </c>
      <c r="D2378" s="122" t="s">
        <v>2134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2028</v>
      </c>
      <c r="B2379" s="122">
        <v>1</v>
      </c>
      <c r="C2379" s="122" t="s">
        <v>2227</v>
      </c>
      <c r="D2379" s="122" t="s">
        <v>2135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2028</v>
      </c>
      <c r="B2380" s="122">
        <v>1</v>
      </c>
      <c r="C2380" s="122" t="s">
        <v>2227</v>
      </c>
      <c r="D2380" s="122" t="s">
        <v>2136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2028</v>
      </c>
      <c r="B2381" s="122">
        <v>1</v>
      </c>
      <c r="C2381" s="122" t="s">
        <v>2227</v>
      </c>
      <c r="D2381" s="122" t="s">
        <v>2137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2028</v>
      </c>
      <c r="B2382" s="122">
        <v>1</v>
      </c>
      <c r="C2382" s="122" t="s">
        <v>2227</v>
      </c>
      <c r="D2382" s="122" t="s">
        <v>2138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2028</v>
      </c>
      <c r="B2383" s="122">
        <v>1</v>
      </c>
      <c r="C2383" s="122" t="s">
        <v>2227</v>
      </c>
      <c r="D2383" s="122" t="s">
        <v>2139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2028</v>
      </c>
      <c r="B2384" s="122">
        <v>1</v>
      </c>
      <c r="C2384" s="122" t="s">
        <v>2227</v>
      </c>
      <c r="D2384" s="122" t="s">
        <v>2140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2028</v>
      </c>
      <c r="B2385" s="122">
        <v>1</v>
      </c>
      <c r="C2385" s="122" t="s">
        <v>2227</v>
      </c>
      <c r="D2385" s="122" t="s">
        <v>2141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2028</v>
      </c>
      <c r="B2386" s="122">
        <v>1</v>
      </c>
      <c r="C2386" s="122" t="s">
        <v>2227</v>
      </c>
      <c r="D2386" s="122" t="s">
        <v>2142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2028</v>
      </c>
      <c r="B2387" s="122">
        <v>1</v>
      </c>
      <c r="C2387" s="122" t="s">
        <v>2227</v>
      </c>
      <c r="D2387" s="122" t="s">
        <v>2143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2028</v>
      </c>
      <c r="B2388" s="122">
        <v>1</v>
      </c>
      <c r="C2388" s="122" t="s">
        <v>2227</v>
      </c>
      <c r="D2388" s="122" t="s">
        <v>2177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2028</v>
      </c>
      <c r="B2389" s="122">
        <v>1</v>
      </c>
      <c r="C2389" s="122" t="s">
        <v>2227</v>
      </c>
      <c r="D2389" s="122" t="s">
        <v>2144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2028</v>
      </c>
      <c r="B2390" s="122">
        <v>1</v>
      </c>
      <c r="C2390" s="122" t="s">
        <v>2227</v>
      </c>
      <c r="D2390" s="122" t="s">
        <v>2145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2028</v>
      </c>
      <c r="B2391" s="122">
        <v>1</v>
      </c>
      <c r="C2391" s="122" t="s">
        <v>2227</v>
      </c>
      <c r="D2391" s="122" t="s">
        <v>2146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2028</v>
      </c>
      <c r="B2392" s="122">
        <v>1</v>
      </c>
      <c r="C2392" s="122" t="s">
        <v>2227</v>
      </c>
      <c r="D2392" s="122" t="s">
        <v>2147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2028</v>
      </c>
      <c r="B2393" s="122">
        <v>1</v>
      </c>
      <c r="C2393" s="122" t="s">
        <v>2227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2028</v>
      </c>
      <c r="B2394" s="122">
        <v>1</v>
      </c>
      <c r="C2394" s="122" t="s">
        <v>2227</v>
      </c>
      <c r="D2394" s="122" t="s">
        <v>2148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2028</v>
      </c>
      <c r="B2395" s="122">
        <v>1</v>
      </c>
      <c r="C2395" s="122" t="s">
        <v>2227</v>
      </c>
      <c r="D2395" s="122" t="s">
        <v>2149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2028</v>
      </c>
      <c r="B2396" s="122">
        <v>1</v>
      </c>
      <c r="C2396" s="122" t="s">
        <v>2227</v>
      </c>
      <c r="D2396" s="122" t="s">
        <v>2150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2028</v>
      </c>
      <c r="B2397" s="122">
        <v>1</v>
      </c>
      <c r="C2397" s="122" t="s">
        <v>2227</v>
      </c>
      <c r="D2397" s="122" t="s">
        <v>2151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2028</v>
      </c>
      <c r="B2398" s="122">
        <v>1</v>
      </c>
      <c r="C2398" s="122" t="s">
        <v>2227</v>
      </c>
      <c r="D2398" s="122" t="s">
        <v>2152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2028</v>
      </c>
      <c r="B2399" s="122">
        <v>1</v>
      </c>
      <c r="C2399" s="122" t="s">
        <v>2227</v>
      </c>
      <c r="D2399" s="122" t="s">
        <v>2153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2028</v>
      </c>
      <c r="B2400" s="122">
        <v>1</v>
      </c>
      <c r="C2400" s="122" t="s">
        <v>2227</v>
      </c>
      <c r="D2400" s="122" t="s">
        <v>2154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2028</v>
      </c>
      <c r="B2401" s="122">
        <v>1</v>
      </c>
      <c r="C2401" s="122" t="s">
        <v>2227</v>
      </c>
      <c r="D2401" s="122" t="s">
        <v>2155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2028</v>
      </c>
      <c r="B2402" s="122">
        <v>1</v>
      </c>
      <c r="C2402" s="122" t="s">
        <v>2227</v>
      </c>
      <c r="D2402" s="122" t="s">
        <v>2156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2028</v>
      </c>
      <c r="B2403" s="122">
        <v>1</v>
      </c>
      <c r="C2403" s="122" t="s">
        <v>2227</v>
      </c>
      <c r="D2403" s="122" t="s">
        <v>2178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2028</v>
      </c>
      <c r="B2404" s="122">
        <v>1</v>
      </c>
      <c r="C2404" s="122" t="s">
        <v>2227</v>
      </c>
      <c r="D2404" s="122" t="s">
        <v>2157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2028</v>
      </c>
      <c r="B2405" s="122">
        <v>1</v>
      </c>
      <c r="C2405" s="122" t="s">
        <v>2227</v>
      </c>
      <c r="D2405" s="122" t="s">
        <v>2158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2028</v>
      </c>
      <c r="B2406" s="122">
        <v>1</v>
      </c>
      <c r="C2406" s="122" t="s">
        <v>2227</v>
      </c>
      <c r="D2406" s="122" t="s">
        <v>2159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2028</v>
      </c>
      <c r="B2407" s="122">
        <v>1</v>
      </c>
      <c r="C2407" s="122" t="s">
        <v>2227</v>
      </c>
      <c r="D2407" s="122" t="s">
        <v>2160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2028</v>
      </c>
      <c r="B2408" s="122">
        <v>1</v>
      </c>
      <c r="C2408" s="122" t="s">
        <v>2227</v>
      </c>
      <c r="D2408" s="122" t="s">
        <v>2161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2028</v>
      </c>
      <c r="B2409" s="122">
        <v>1</v>
      </c>
      <c r="C2409" s="122" t="s">
        <v>2227</v>
      </c>
      <c r="D2409" s="122" t="s">
        <v>2179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2028</v>
      </c>
      <c r="B2410" s="122">
        <v>1</v>
      </c>
      <c r="C2410" s="122" t="s">
        <v>2227</v>
      </c>
      <c r="D2410" s="122" t="s">
        <v>2162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2028</v>
      </c>
      <c r="B2411" s="122">
        <v>1</v>
      </c>
      <c r="C2411" s="122" t="s">
        <v>2227</v>
      </c>
      <c r="D2411" s="122" t="s">
        <v>2163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2028</v>
      </c>
      <c r="B2412" s="122">
        <v>1</v>
      </c>
      <c r="C2412" s="122" t="s">
        <v>2227</v>
      </c>
      <c r="D2412" s="122" t="s">
        <v>2180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2028</v>
      </c>
      <c r="B2413" s="122">
        <v>1</v>
      </c>
      <c r="C2413" s="122" t="s">
        <v>2227</v>
      </c>
      <c r="D2413" s="122" t="s">
        <v>2164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2028</v>
      </c>
      <c r="B2414" s="122">
        <v>1</v>
      </c>
      <c r="C2414" s="122" t="s">
        <v>2227</v>
      </c>
      <c r="D2414" s="122" t="s">
        <v>2165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2028</v>
      </c>
      <c r="B2415" s="122">
        <v>1</v>
      </c>
      <c r="C2415" s="122" t="s">
        <v>2227</v>
      </c>
      <c r="D2415" s="122" t="s">
        <v>2166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2028</v>
      </c>
      <c r="B2416" s="122">
        <v>1</v>
      </c>
      <c r="C2416" s="122" t="s">
        <v>2227</v>
      </c>
      <c r="D2416" s="122" t="s">
        <v>2167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2028</v>
      </c>
      <c r="B2417" s="122">
        <v>1</v>
      </c>
      <c r="C2417" s="122" t="s">
        <v>2227</v>
      </c>
      <c r="D2417" s="122" t="s">
        <v>2168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2028</v>
      </c>
      <c r="B2418" s="122">
        <v>-1</v>
      </c>
      <c r="C2418" s="122" t="s">
        <v>2228</v>
      </c>
      <c r="D2418" s="122" t="s">
        <v>2120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2028</v>
      </c>
      <c r="B2419" s="122">
        <v>-1</v>
      </c>
      <c r="C2419" s="122" t="s">
        <v>2228</v>
      </c>
      <c r="D2419" s="122" t="s">
        <v>2121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2028</v>
      </c>
      <c r="B2420" s="122">
        <v>-1</v>
      </c>
      <c r="C2420" s="122" t="s">
        <v>2228</v>
      </c>
      <c r="D2420" s="122" t="s">
        <v>2122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2028</v>
      </c>
      <c r="B2421" s="122">
        <v>-1</v>
      </c>
      <c r="C2421" s="122" t="s">
        <v>2228</v>
      </c>
      <c r="D2421" s="122" t="s">
        <v>2123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2028</v>
      </c>
      <c r="B2422" s="122">
        <v>-1</v>
      </c>
      <c r="C2422" s="122" t="s">
        <v>2228</v>
      </c>
      <c r="D2422" s="122" t="s">
        <v>2124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2028</v>
      </c>
      <c r="B2423" s="122">
        <v>-1</v>
      </c>
      <c r="C2423" s="122" t="s">
        <v>2228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2028</v>
      </c>
      <c r="B2424" s="122">
        <v>-1</v>
      </c>
      <c r="C2424" s="122" t="s">
        <v>2228</v>
      </c>
      <c r="D2424" s="122" t="s">
        <v>2125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2028</v>
      </c>
      <c r="B2425" s="122">
        <v>-1</v>
      </c>
      <c r="C2425" s="122" t="s">
        <v>2228</v>
      </c>
      <c r="D2425" s="122" t="s">
        <v>2126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2028</v>
      </c>
      <c r="B2426" s="122">
        <v>-1</v>
      </c>
      <c r="C2426" s="122" t="s">
        <v>2228</v>
      </c>
      <c r="D2426" s="122" t="s">
        <v>2127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2028</v>
      </c>
      <c r="B2427" s="122">
        <v>-1</v>
      </c>
      <c r="C2427" s="122" t="s">
        <v>2228</v>
      </c>
      <c r="D2427" s="122" t="s">
        <v>2128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2028</v>
      </c>
      <c r="B2428" s="122">
        <v>-1</v>
      </c>
      <c r="C2428" s="122" t="s">
        <v>2228</v>
      </c>
      <c r="D2428" s="122" t="s">
        <v>2129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2028</v>
      </c>
      <c r="B2429" s="122">
        <v>-1</v>
      </c>
      <c r="C2429" s="122" t="s">
        <v>2228</v>
      </c>
      <c r="D2429" s="122" t="s">
        <v>2130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2028</v>
      </c>
      <c r="B2430" s="122">
        <v>-1</v>
      </c>
      <c r="C2430" s="122" t="s">
        <v>2228</v>
      </c>
      <c r="D2430" s="122" t="s">
        <v>2131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2028</v>
      </c>
      <c r="B2431" s="122">
        <v>-1</v>
      </c>
      <c r="C2431" s="122" t="s">
        <v>2228</v>
      </c>
      <c r="D2431" s="122" t="s">
        <v>2132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2028</v>
      </c>
      <c r="B2432" s="122">
        <v>-1</v>
      </c>
      <c r="C2432" s="122" t="s">
        <v>2228</v>
      </c>
      <c r="D2432" s="122" t="s">
        <v>2133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2028</v>
      </c>
      <c r="B2433" s="122">
        <v>-1</v>
      </c>
      <c r="C2433" s="122" t="s">
        <v>2228</v>
      </c>
      <c r="D2433" s="122" t="s">
        <v>2134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2028</v>
      </c>
      <c r="B2434" s="122">
        <v>-1</v>
      </c>
      <c r="C2434" s="122" t="s">
        <v>2228</v>
      </c>
      <c r="D2434" s="122" t="s">
        <v>2135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2028</v>
      </c>
      <c r="B2435" s="122">
        <v>-1</v>
      </c>
      <c r="C2435" s="122" t="s">
        <v>2228</v>
      </c>
      <c r="D2435" s="122" t="s">
        <v>2136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2028</v>
      </c>
      <c r="B2436" s="122">
        <v>-1</v>
      </c>
      <c r="C2436" s="122" t="s">
        <v>2228</v>
      </c>
      <c r="D2436" s="122" t="s">
        <v>2137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2028</v>
      </c>
      <c r="B2437" s="122">
        <v>-1</v>
      </c>
      <c r="C2437" s="122" t="s">
        <v>2228</v>
      </c>
      <c r="D2437" s="122" t="s">
        <v>2138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2028</v>
      </c>
      <c r="B2438" s="122">
        <v>-1</v>
      </c>
      <c r="C2438" s="122" t="s">
        <v>2228</v>
      </c>
      <c r="D2438" s="122" t="s">
        <v>2139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2028</v>
      </c>
      <c r="B2439" s="122">
        <v>-1</v>
      </c>
      <c r="C2439" s="122" t="s">
        <v>2228</v>
      </c>
      <c r="D2439" s="122" t="s">
        <v>2140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2028</v>
      </c>
      <c r="B2440" s="122">
        <v>-1</v>
      </c>
      <c r="C2440" s="122" t="s">
        <v>2228</v>
      </c>
      <c r="D2440" s="122" t="s">
        <v>2141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2028</v>
      </c>
      <c r="B2441" s="122">
        <v>-1</v>
      </c>
      <c r="C2441" s="122" t="s">
        <v>2228</v>
      </c>
      <c r="D2441" s="122" t="s">
        <v>2142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2028</v>
      </c>
      <c r="B2442" s="122">
        <v>-1</v>
      </c>
      <c r="C2442" s="122" t="s">
        <v>2228</v>
      </c>
      <c r="D2442" s="122" t="s">
        <v>2143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2028</v>
      </c>
      <c r="B2443" s="122">
        <v>-1</v>
      </c>
      <c r="C2443" s="122" t="s">
        <v>2228</v>
      </c>
      <c r="D2443" s="122" t="s">
        <v>2144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2028</v>
      </c>
      <c r="B2444" s="122">
        <v>-1</v>
      </c>
      <c r="C2444" s="122" t="s">
        <v>2228</v>
      </c>
      <c r="D2444" s="122" t="s">
        <v>2145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2028</v>
      </c>
      <c r="B2445" s="122">
        <v>-1</v>
      </c>
      <c r="C2445" s="122" t="s">
        <v>2228</v>
      </c>
      <c r="D2445" s="122" t="s">
        <v>2146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2028</v>
      </c>
      <c r="B2446" s="122">
        <v>-1</v>
      </c>
      <c r="C2446" s="122" t="s">
        <v>2228</v>
      </c>
      <c r="D2446" s="122" t="s">
        <v>2147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2028</v>
      </c>
      <c r="B2447" s="122">
        <v>-1</v>
      </c>
      <c r="C2447" s="122" t="s">
        <v>2228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2028</v>
      </c>
      <c r="B2448" s="122">
        <v>-1</v>
      </c>
      <c r="C2448" s="122" t="s">
        <v>2228</v>
      </c>
      <c r="D2448" s="122" t="s">
        <v>2148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2028</v>
      </c>
      <c r="B2449" s="122">
        <v>-1</v>
      </c>
      <c r="C2449" s="122" t="s">
        <v>2228</v>
      </c>
      <c r="D2449" s="122" t="s">
        <v>2149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2028</v>
      </c>
      <c r="B2450" s="122">
        <v>-1</v>
      </c>
      <c r="C2450" s="122" t="s">
        <v>2228</v>
      </c>
      <c r="D2450" s="122" t="s">
        <v>2150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2028</v>
      </c>
      <c r="B2451" s="122">
        <v>-1</v>
      </c>
      <c r="C2451" s="122" t="s">
        <v>2228</v>
      </c>
      <c r="D2451" s="122" t="s">
        <v>2151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2028</v>
      </c>
      <c r="B2452" s="122">
        <v>-1</v>
      </c>
      <c r="C2452" s="122" t="s">
        <v>2228</v>
      </c>
      <c r="D2452" s="122" t="s">
        <v>2152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2028</v>
      </c>
      <c r="B2453" s="122">
        <v>-1</v>
      </c>
      <c r="C2453" s="122" t="s">
        <v>2228</v>
      </c>
      <c r="D2453" s="122" t="s">
        <v>2153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2028</v>
      </c>
      <c r="B2454" s="122">
        <v>-1</v>
      </c>
      <c r="C2454" s="122" t="s">
        <v>2228</v>
      </c>
      <c r="D2454" s="122" t="s">
        <v>2154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2028</v>
      </c>
      <c r="B2455" s="122">
        <v>-1</v>
      </c>
      <c r="C2455" s="122" t="s">
        <v>2228</v>
      </c>
      <c r="D2455" s="122" t="s">
        <v>2155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2028</v>
      </c>
      <c r="B2456" s="122">
        <v>-1</v>
      </c>
      <c r="C2456" s="122" t="s">
        <v>2228</v>
      </c>
      <c r="D2456" s="122" t="s">
        <v>2156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2028</v>
      </c>
      <c r="B2457" s="122">
        <v>-1</v>
      </c>
      <c r="C2457" s="122" t="s">
        <v>2228</v>
      </c>
      <c r="D2457" s="122" t="s">
        <v>2157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2028</v>
      </c>
      <c r="B2458" s="122">
        <v>-1</v>
      </c>
      <c r="C2458" s="122" t="s">
        <v>2228</v>
      </c>
      <c r="D2458" s="122" t="s">
        <v>2158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2028</v>
      </c>
      <c r="B2459" s="122">
        <v>-1</v>
      </c>
      <c r="C2459" s="122" t="s">
        <v>2228</v>
      </c>
      <c r="D2459" s="122" t="s">
        <v>2159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2028</v>
      </c>
      <c r="B2460" s="122">
        <v>-1</v>
      </c>
      <c r="C2460" s="122" t="s">
        <v>2228</v>
      </c>
      <c r="D2460" s="122" t="s">
        <v>2160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2028</v>
      </c>
      <c r="B2461" s="122">
        <v>-1</v>
      </c>
      <c r="C2461" s="122" t="s">
        <v>2228</v>
      </c>
      <c r="D2461" s="122" t="s">
        <v>2161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2028</v>
      </c>
      <c r="B2462" s="122">
        <v>-1</v>
      </c>
      <c r="C2462" s="122" t="s">
        <v>2228</v>
      </c>
      <c r="D2462" s="122" t="s">
        <v>2162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2028</v>
      </c>
      <c r="B2463" s="122">
        <v>-1</v>
      </c>
      <c r="C2463" s="122" t="s">
        <v>2228</v>
      </c>
      <c r="D2463" s="122" t="s">
        <v>2163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2028</v>
      </c>
      <c r="B2464" s="122">
        <v>-1</v>
      </c>
      <c r="C2464" s="122" t="s">
        <v>2228</v>
      </c>
      <c r="D2464" s="122" t="s">
        <v>2164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2028</v>
      </c>
      <c r="B2465" s="122">
        <v>-1</v>
      </c>
      <c r="C2465" s="122" t="s">
        <v>2228</v>
      </c>
      <c r="D2465" s="122" t="s">
        <v>2165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2028</v>
      </c>
      <c r="B2466" s="122">
        <v>-1</v>
      </c>
      <c r="C2466" s="122" t="s">
        <v>2228</v>
      </c>
      <c r="D2466" s="122" t="s">
        <v>2166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2028</v>
      </c>
      <c r="B2467" s="122">
        <v>-1</v>
      </c>
      <c r="C2467" s="122" t="s">
        <v>2228</v>
      </c>
      <c r="D2467" s="122" t="s">
        <v>2167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2028</v>
      </c>
      <c r="B2468" s="122">
        <v>-1</v>
      </c>
      <c r="C2468" s="122" t="s">
        <v>2228</v>
      </c>
      <c r="D2468" s="122" t="s">
        <v>2168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2034</v>
      </c>
      <c r="B2469" s="122">
        <v>1</v>
      </c>
      <c r="C2469" s="122" t="s">
        <v>2229</v>
      </c>
      <c r="D2469" s="122" t="s">
        <v>2120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2034</v>
      </c>
      <c r="B2470" s="122">
        <v>1</v>
      </c>
      <c r="C2470" s="122" t="s">
        <v>2229</v>
      </c>
      <c r="D2470" s="122" t="s">
        <v>2121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2034</v>
      </c>
      <c r="B2471" s="122">
        <v>1</v>
      </c>
      <c r="C2471" s="122" t="s">
        <v>2229</v>
      </c>
      <c r="D2471" s="122" t="s">
        <v>2122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2034</v>
      </c>
      <c r="B2472" s="122">
        <v>1</v>
      </c>
      <c r="C2472" s="122" t="s">
        <v>2229</v>
      </c>
      <c r="D2472" s="122" t="s">
        <v>2175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2034</v>
      </c>
      <c r="B2473" s="122">
        <v>1</v>
      </c>
      <c r="C2473" s="122" t="s">
        <v>2229</v>
      </c>
      <c r="D2473" s="122" t="s">
        <v>2123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2034</v>
      </c>
      <c r="B2474" s="122">
        <v>1</v>
      </c>
      <c r="C2474" s="122" t="s">
        <v>2229</v>
      </c>
      <c r="D2474" s="122" t="s">
        <v>2124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2034</v>
      </c>
      <c r="B2475" s="122">
        <v>1</v>
      </c>
      <c r="C2475" s="122" t="s">
        <v>2229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2034</v>
      </c>
      <c r="B2476" s="122">
        <v>1</v>
      </c>
      <c r="C2476" s="122" t="s">
        <v>2229</v>
      </c>
      <c r="D2476" s="122" t="s">
        <v>2125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2034</v>
      </c>
      <c r="B2477" s="122">
        <v>1</v>
      </c>
      <c r="C2477" s="122" t="s">
        <v>2229</v>
      </c>
      <c r="D2477" s="122" t="s">
        <v>2126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2034</v>
      </c>
      <c r="B2478" s="122">
        <v>1</v>
      </c>
      <c r="C2478" s="122" t="s">
        <v>2229</v>
      </c>
      <c r="D2478" s="122" t="s">
        <v>2127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2034</v>
      </c>
      <c r="B2479" s="122">
        <v>1</v>
      </c>
      <c r="C2479" s="122" t="s">
        <v>2229</v>
      </c>
      <c r="D2479" s="122" t="s">
        <v>2128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2034</v>
      </c>
      <c r="B2480" s="122">
        <v>1</v>
      </c>
      <c r="C2480" s="122" t="s">
        <v>2229</v>
      </c>
      <c r="D2480" s="122" t="s">
        <v>2129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2034</v>
      </c>
      <c r="B2481" s="122">
        <v>1</v>
      </c>
      <c r="C2481" s="122" t="s">
        <v>2229</v>
      </c>
      <c r="D2481" s="122" t="s">
        <v>2176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2034</v>
      </c>
      <c r="B2482" s="122">
        <v>1</v>
      </c>
      <c r="C2482" s="122" t="s">
        <v>2229</v>
      </c>
      <c r="D2482" s="122" t="s">
        <v>2130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2034</v>
      </c>
      <c r="B2483" s="122">
        <v>1</v>
      </c>
      <c r="C2483" s="122" t="s">
        <v>2229</v>
      </c>
      <c r="D2483" s="122" t="s">
        <v>2131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2034</v>
      </c>
      <c r="B2484" s="122">
        <v>1</v>
      </c>
      <c r="C2484" s="122" t="s">
        <v>2229</v>
      </c>
      <c r="D2484" s="122" t="s">
        <v>2132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2034</v>
      </c>
      <c r="B2485" s="122">
        <v>1</v>
      </c>
      <c r="C2485" s="122" t="s">
        <v>2229</v>
      </c>
      <c r="D2485" s="122" t="s">
        <v>2133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2034</v>
      </c>
      <c r="B2486" s="122">
        <v>1</v>
      </c>
      <c r="C2486" s="122" t="s">
        <v>2229</v>
      </c>
      <c r="D2486" s="122" t="s">
        <v>2134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2034</v>
      </c>
      <c r="B2487" s="122">
        <v>1</v>
      </c>
      <c r="C2487" s="122" t="s">
        <v>2229</v>
      </c>
      <c r="D2487" s="122" t="s">
        <v>2135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2034</v>
      </c>
      <c r="B2488" s="122">
        <v>1</v>
      </c>
      <c r="C2488" s="122" t="s">
        <v>2229</v>
      </c>
      <c r="D2488" s="122" t="s">
        <v>2136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2034</v>
      </c>
      <c r="B2489" s="122">
        <v>1</v>
      </c>
      <c r="C2489" s="122" t="s">
        <v>2229</v>
      </c>
      <c r="D2489" s="122" t="s">
        <v>2137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2034</v>
      </c>
      <c r="B2490" s="122">
        <v>1</v>
      </c>
      <c r="C2490" s="122" t="s">
        <v>2229</v>
      </c>
      <c r="D2490" s="122" t="s">
        <v>2138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2034</v>
      </c>
      <c r="B2491" s="122">
        <v>1</v>
      </c>
      <c r="C2491" s="122" t="s">
        <v>2229</v>
      </c>
      <c r="D2491" s="122" t="s">
        <v>2139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2034</v>
      </c>
      <c r="B2492" s="122">
        <v>1</v>
      </c>
      <c r="C2492" s="122" t="s">
        <v>2229</v>
      </c>
      <c r="D2492" s="122" t="s">
        <v>2140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2034</v>
      </c>
      <c r="B2493" s="122">
        <v>1</v>
      </c>
      <c r="C2493" s="122" t="s">
        <v>2229</v>
      </c>
      <c r="D2493" s="122" t="s">
        <v>2141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2034</v>
      </c>
      <c r="B2494" s="122">
        <v>1</v>
      </c>
      <c r="C2494" s="122" t="s">
        <v>2229</v>
      </c>
      <c r="D2494" s="122" t="s">
        <v>2142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2034</v>
      </c>
      <c r="B2495" s="122">
        <v>1</v>
      </c>
      <c r="C2495" s="122" t="s">
        <v>2229</v>
      </c>
      <c r="D2495" s="122" t="s">
        <v>2143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2034</v>
      </c>
      <c r="B2496" s="122">
        <v>1</v>
      </c>
      <c r="C2496" s="122" t="s">
        <v>2229</v>
      </c>
      <c r="D2496" s="122" t="s">
        <v>2177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2034</v>
      </c>
      <c r="B2497" s="122">
        <v>1</v>
      </c>
      <c r="C2497" s="122" t="s">
        <v>2229</v>
      </c>
      <c r="D2497" s="122" t="s">
        <v>2144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2034</v>
      </c>
      <c r="B2498" s="122">
        <v>1</v>
      </c>
      <c r="C2498" s="122" t="s">
        <v>2229</v>
      </c>
      <c r="D2498" s="122" t="s">
        <v>2145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2034</v>
      </c>
      <c r="B2499" s="122">
        <v>1</v>
      </c>
      <c r="C2499" s="122" t="s">
        <v>2229</v>
      </c>
      <c r="D2499" s="122" t="s">
        <v>2146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2034</v>
      </c>
      <c r="B2500" s="122">
        <v>1</v>
      </c>
      <c r="C2500" s="122" t="s">
        <v>2229</v>
      </c>
      <c r="D2500" s="122" t="s">
        <v>2147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2034</v>
      </c>
      <c r="B2501" s="122">
        <v>1</v>
      </c>
      <c r="C2501" s="122" t="s">
        <v>2229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2034</v>
      </c>
      <c r="B2502" s="122">
        <v>1</v>
      </c>
      <c r="C2502" s="122" t="s">
        <v>2229</v>
      </c>
      <c r="D2502" s="122" t="s">
        <v>2148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2034</v>
      </c>
      <c r="B2503" s="122">
        <v>1</v>
      </c>
      <c r="C2503" s="122" t="s">
        <v>2229</v>
      </c>
      <c r="D2503" s="122" t="s">
        <v>2149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2034</v>
      </c>
      <c r="B2504" s="122">
        <v>1</v>
      </c>
      <c r="C2504" s="122" t="s">
        <v>2229</v>
      </c>
      <c r="D2504" s="122" t="s">
        <v>2150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2034</v>
      </c>
      <c r="B2505" s="122">
        <v>1</v>
      </c>
      <c r="C2505" s="122" t="s">
        <v>2229</v>
      </c>
      <c r="D2505" s="122" t="s">
        <v>2151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2034</v>
      </c>
      <c r="B2506" s="122">
        <v>1</v>
      </c>
      <c r="C2506" s="122" t="s">
        <v>2229</v>
      </c>
      <c r="D2506" s="122" t="s">
        <v>2152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2034</v>
      </c>
      <c r="B2507" s="122">
        <v>1</v>
      </c>
      <c r="C2507" s="122" t="s">
        <v>2229</v>
      </c>
      <c r="D2507" s="122" t="s">
        <v>2153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2034</v>
      </c>
      <c r="B2508" s="122">
        <v>1</v>
      </c>
      <c r="C2508" s="122" t="s">
        <v>2229</v>
      </c>
      <c r="D2508" s="122" t="s">
        <v>2154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2034</v>
      </c>
      <c r="B2509" s="122">
        <v>1</v>
      </c>
      <c r="C2509" s="122" t="s">
        <v>2229</v>
      </c>
      <c r="D2509" s="122" t="s">
        <v>2155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2034</v>
      </c>
      <c r="B2510" s="122">
        <v>1</v>
      </c>
      <c r="C2510" s="122" t="s">
        <v>2229</v>
      </c>
      <c r="D2510" s="122" t="s">
        <v>2156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2034</v>
      </c>
      <c r="B2511" s="122">
        <v>1</v>
      </c>
      <c r="C2511" s="122" t="s">
        <v>2229</v>
      </c>
      <c r="D2511" s="122" t="s">
        <v>2178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2034</v>
      </c>
      <c r="B2512" s="122">
        <v>1</v>
      </c>
      <c r="C2512" s="122" t="s">
        <v>2229</v>
      </c>
      <c r="D2512" s="122" t="s">
        <v>2157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2034</v>
      </c>
      <c r="B2513" s="122">
        <v>1</v>
      </c>
      <c r="C2513" s="122" t="s">
        <v>2229</v>
      </c>
      <c r="D2513" s="122" t="s">
        <v>2158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2034</v>
      </c>
      <c r="B2514" s="122">
        <v>1</v>
      </c>
      <c r="C2514" s="122" t="s">
        <v>2229</v>
      </c>
      <c r="D2514" s="122" t="s">
        <v>2159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2034</v>
      </c>
      <c r="B2515" s="122">
        <v>1</v>
      </c>
      <c r="C2515" s="122" t="s">
        <v>2229</v>
      </c>
      <c r="D2515" s="122" t="s">
        <v>2160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2034</v>
      </c>
      <c r="B2516" s="122">
        <v>1</v>
      </c>
      <c r="C2516" s="122" t="s">
        <v>2229</v>
      </c>
      <c r="D2516" s="122" t="s">
        <v>2161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2034</v>
      </c>
      <c r="B2517" s="122">
        <v>1</v>
      </c>
      <c r="C2517" s="122" t="s">
        <v>2229</v>
      </c>
      <c r="D2517" s="122" t="s">
        <v>2179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2034</v>
      </c>
      <c r="B2518" s="122">
        <v>1</v>
      </c>
      <c r="C2518" s="122" t="s">
        <v>2229</v>
      </c>
      <c r="D2518" s="122" t="s">
        <v>2162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2034</v>
      </c>
      <c r="B2519" s="122">
        <v>1</v>
      </c>
      <c r="C2519" s="122" t="s">
        <v>2229</v>
      </c>
      <c r="D2519" s="122" t="s">
        <v>2163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2034</v>
      </c>
      <c r="B2520" s="122">
        <v>1</v>
      </c>
      <c r="C2520" s="122" t="s">
        <v>2229</v>
      </c>
      <c r="D2520" s="122" t="s">
        <v>2180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2034</v>
      </c>
      <c r="B2521" s="122">
        <v>1</v>
      </c>
      <c r="C2521" s="122" t="s">
        <v>2229</v>
      </c>
      <c r="D2521" s="122" t="s">
        <v>2164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2034</v>
      </c>
      <c r="B2522" s="122">
        <v>1</v>
      </c>
      <c r="C2522" s="122" t="s">
        <v>2229</v>
      </c>
      <c r="D2522" s="122" t="s">
        <v>2165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2034</v>
      </c>
      <c r="B2523" s="122">
        <v>1</v>
      </c>
      <c r="C2523" s="122" t="s">
        <v>2229</v>
      </c>
      <c r="D2523" s="122" t="s">
        <v>2166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2034</v>
      </c>
      <c r="B2524" s="122">
        <v>1</v>
      </c>
      <c r="C2524" s="122" t="s">
        <v>2229</v>
      </c>
      <c r="D2524" s="122" t="s">
        <v>2167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2034</v>
      </c>
      <c r="B2525" s="122">
        <v>1</v>
      </c>
      <c r="C2525" s="122" t="s">
        <v>2229</v>
      </c>
      <c r="D2525" s="122" t="s">
        <v>2168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2031</v>
      </c>
      <c r="B2526" s="122">
        <v>1</v>
      </c>
      <c r="C2526" s="122" t="s">
        <v>2230</v>
      </c>
      <c r="D2526" s="122" t="s">
        <v>2120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2031</v>
      </c>
      <c r="B2527" s="122">
        <v>1</v>
      </c>
      <c r="C2527" s="122" t="s">
        <v>2230</v>
      </c>
      <c r="D2527" s="122" t="s">
        <v>2121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2031</v>
      </c>
      <c r="B2528" s="122">
        <v>1</v>
      </c>
      <c r="C2528" s="122" t="s">
        <v>2230</v>
      </c>
      <c r="D2528" s="122" t="s">
        <v>2122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2031</v>
      </c>
      <c r="B2529" s="122">
        <v>1</v>
      </c>
      <c r="C2529" s="122" t="s">
        <v>2230</v>
      </c>
      <c r="D2529" s="122" t="s">
        <v>2175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2031</v>
      </c>
      <c r="B2530" s="122">
        <v>1</v>
      </c>
      <c r="C2530" s="122" t="s">
        <v>2230</v>
      </c>
      <c r="D2530" s="122" t="s">
        <v>2123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2031</v>
      </c>
      <c r="B2531" s="122">
        <v>1</v>
      </c>
      <c r="C2531" s="122" t="s">
        <v>2230</v>
      </c>
      <c r="D2531" s="122" t="s">
        <v>2124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2031</v>
      </c>
      <c r="B2532" s="122">
        <v>1</v>
      </c>
      <c r="C2532" s="122" t="s">
        <v>2230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2031</v>
      </c>
      <c r="B2533" s="122">
        <v>1</v>
      </c>
      <c r="C2533" s="122" t="s">
        <v>2230</v>
      </c>
      <c r="D2533" s="122" t="s">
        <v>2125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2031</v>
      </c>
      <c r="B2534" s="122">
        <v>1</v>
      </c>
      <c r="C2534" s="122" t="s">
        <v>2230</v>
      </c>
      <c r="D2534" s="122" t="s">
        <v>2126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2031</v>
      </c>
      <c r="B2535" s="122">
        <v>1</v>
      </c>
      <c r="C2535" s="122" t="s">
        <v>2230</v>
      </c>
      <c r="D2535" s="122" t="s">
        <v>2127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2031</v>
      </c>
      <c r="B2536" s="122">
        <v>1</v>
      </c>
      <c r="C2536" s="122" t="s">
        <v>2230</v>
      </c>
      <c r="D2536" s="122" t="s">
        <v>2128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2031</v>
      </c>
      <c r="B2537" s="122">
        <v>1</v>
      </c>
      <c r="C2537" s="122" t="s">
        <v>2230</v>
      </c>
      <c r="D2537" s="122" t="s">
        <v>2129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2031</v>
      </c>
      <c r="B2538" s="122">
        <v>1</v>
      </c>
      <c r="C2538" s="122" t="s">
        <v>2230</v>
      </c>
      <c r="D2538" s="122" t="s">
        <v>2176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2031</v>
      </c>
      <c r="B2539" s="122">
        <v>1</v>
      </c>
      <c r="C2539" s="122" t="s">
        <v>2230</v>
      </c>
      <c r="D2539" s="122" t="s">
        <v>2130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2031</v>
      </c>
      <c r="B2540" s="122">
        <v>1</v>
      </c>
      <c r="C2540" s="122" t="s">
        <v>2230</v>
      </c>
      <c r="D2540" s="122" t="s">
        <v>2131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2031</v>
      </c>
      <c r="B2541" s="122">
        <v>1</v>
      </c>
      <c r="C2541" s="122" t="s">
        <v>2230</v>
      </c>
      <c r="D2541" s="122" t="s">
        <v>2132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2031</v>
      </c>
      <c r="B2542" s="122">
        <v>1</v>
      </c>
      <c r="C2542" s="122" t="s">
        <v>2230</v>
      </c>
      <c r="D2542" s="122" t="s">
        <v>2133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2031</v>
      </c>
      <c r="B2543" s="122">
        <v>1</v>
      </c>
      <c r="C2543" s="122" t="s">
        <v>2230</v>
      </c>
      <c r="D2543" s="122" t="s">
        <v>2134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2031</v>
      </c>
      <c r="B2544" s="122">
        <v>1</v>
      </c>
      <c r="C2544" s="122" t="s">
        <v>2230</v>
      </c>
      <c r="D2544" s="122" t="s">
        <v>2135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2031</v>
      </c>
      <c r="B2545" s="122">
        <v>1</v>
      </c>
      <c r="C2545" s="122" t="s">
        <v>2230</v>
      </c>
      <c r="D2545" s="122" t="s">
        <v>2136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2031</v>
      </c>
      <c r="B2546" s="122">
        <v>1</v>
      </c>
      <c r="C2546" s="122" t="s">
        <v>2230</v>
      </c>
      <c r="D2546" s="122" t="s">
        <v>2137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2031</v>
      </c>
      <c r="B2547" s="122">
        <v>1</v>
      </c>
      <c r="C2547" s="122" t="s">
        <v>2230</v>
      </c>
      <c r="D2547" s="122" t="s">
        <v>2138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2031</v>
      </c>
      <c r="B2548" s="122">
        <v>1</v>
      </c>
      <c r="C2548" s="122" t="s">
        <v>2230</v>
      </c>
      <c r="D2548" s="122" t="s">
        <v>2139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2031</v>
      </c>
      <c r="B2549" s="122">
        <v>1</v>
      </c>
      <c r="C2549" s="122" t="s">
        <v>2230</v>
      </c>
      <c r="D2549" s="122" t="s">
        <v>2140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2031</v>
      </c>
      <c r="B2550" s="122">
        <v>1</v>
      </c>
      <c r="C2550" s="122" t="s">
        <v>2230</v>
      </c>
      <c r="D2550" s="122" t="s">
        <v>2141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2031</v>
      </c>
      <c r="B2551" s="122">
        <v>1</v>
      </c>
      <c r="C2551" s="122" t="s">
        <v>2230</v>
      </c>
      <c r="D2551" s="122" t="s">
        <v>2142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2031</v>
      </c>
      <c r="B2552" s="122">
        <v>1</v>
      </c>
      <c r="C2552" s="122" t="s">
        <v>2230</v>
      </c>
      <c r="D2552" s="122" t="s">
        <v>2143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2031</v>
      </c>
      <c r="B2553" s="122">
        <v>1</v>
      </c>
      <c r="C2553" s="122" t="s">
        <v>2230</v>
      </c>
      <c r="D2553" s="122" t="s">
        <v>2177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2031</v>
      </c>
      <c r="B2554" s="122">
        <v>1</v>
      </c>
      <c r="C2554" s="122" t="s">
        <v>2230</v>
      </c>
      <c r="D2554" s="122" t="s">
        <v>2144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2031</v>
      </c>
      <c r="B2555" s="122">
        <v>1</v>
      </c>
      <c r="C2555" s="122" t="s">
        <v>2230</v>
      </c>
      <c r="D2555" s="122" t="s">
        <v>2145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2031</v>
      </c>
      <c r="B2556" s="122">
        <v>1</v>
      </c>
      <c r="C2556" s="122" t="s">
        <v>2230</v>
      </c>
      <c r="D2556" s="122" t="s">
        <v>2146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2031</v>
      </c>
      <c r="B2557" s="122">
        <v>1</v>
      </c>
      <c r="C2557" s="122" t="s">
        <v>2230</v>
      </c>
      <c r="D2557" s="122" t="s">
        <v>2147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2031</v>
      </c>
      <c r="B2558" s="122">
        <v>1</v>
      </c>
      <c r="C2558" s="122" t="s">
        <v>2230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2031</v>
      </c>
      <c r="B2559" s="122">
        <v>1</v>
      </c>
      <c r="C2559" s="122" t="s">
        <v>2230</v>
      </c>
      <c r="D2559" s="122" t="s">
        <v>2148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2031</v>
      </c>
      <c r="B2560" s="122">
        <v>1</v>
      </c>
      <c r="C2560" s="122" t="s">
        <v>2230</v>
      </c>
      <c r="D2560" s="122" t="s">
        <v>2149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2031</v>
      </c>
      <c r="B2561" s="122">
        <v>1</v>
      </c>
      <c r="C2561" s="122" t="s">
        <v>2230</v>
      </c>
      <c r="D2561" s="122" t="s">
        <v>2150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2031</v>
      </c>
      <c r="B2562" s="122">
        <v>1</v>
      </c>
      <c r="C2562" s="122" t="s">
        <v>2230</v>
      </c>
      <c r="D2562" s="122" t="s">
        <v>2151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2031</v>
      </c>
      <c r="B2563" s="122">
        <v>1</v>
      </c>
      <c r="C2563" s="122" t="s">
        <v>2230</v>
      </c>
      <c r="D2563" s="122" t="s">
        <v>2152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2031</v>
      </c>
      <c r="B2564" s="122">
        <v>1</v>
      </c>
      <c r="C2564" s="122" t="s">
        <v>2230</v>
      </c>
      <c r="D2564" s="122" t="s">
        <v>2153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2031</v>
      </c>
      <c r="B2565" s="122">
        <v>1</v>
      </c>
      <c r="C2565" s="122" t="s">
        <v>2230</v>
      </c>
      <c r="D2565" s="122" t="s">
        <v>2154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2031</v>
      </c>
      <c r="B2566" s="122">
        <v>1</v>
      </c>
      <c r="C2566" s="122" t="s">
        <v>2230</v>
      </c>
      <c r="D2566" s="122" t="s">
        <v>2155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2031</v>
      </c>
      <c r="B2567" s="122">
        <v>1</v>
      </c>
      <c r="C2567" s="122" t="s">
        <v>2230</v>
      </c>
      <c r="D2567" s="122" t="s">
        <v>2156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2031</v>
      </c>
      <c r="B2568" s="122">
        <v>1</v>
      </c>
      <c r="C2568" s="122" t="s">
        <v>2230</v>
      </c>
      <c r="D2568" s="122" t="s">
        <v>2178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2031</v>
      </c>
      <c r="B2569" s="122">
        <v>1</v>
      </c>
      <c r="C2569" s="122" t="s">
        <v>2230</v>
      </c>
      <c r="D2569" s="122" t="s">
        <v>2157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2031</v>
      </c>
      <c r="B2570" s="122">
        <v>1</v>
      </c>
      <c r="C2570" s="122" t="s">
        <v>2230</v>
      </c>
      <c r="D2570" s="122" t="s">
        <v>2158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2031</v>
      </c>
      <c r="B2571" s="122">
        <v>1</v>
      </c>
      <c r="C2571" s="122" t="s">
        <v>2230</v>
      </c>
      <c r="D2571" s="122" t="s">
        <v>2159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2031</v>
      </c>
      <c r="B2572" s="122">
        <v>1</v>
      </c>
      <c r="C2572" s="122" t="s">
        <v>2230</v>
      </c>
      <c r="D2572" s="122" t="s">
        <v>2160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2031</v>
      </c>
      <c r="B2573" s="122">
        <v>1</v>
      </c>
      <c r="C2573" s="122" t="s">
        <v>2230</v>
      </c>
      <c r="D2573" s="122" t="s">
        <v>2161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2031</v>
      </c>
      <c r="B2574" s="122">
        <v>1</v>
      </c>
      <c r="C2574" s="122" t="s">
        <v>2230</v>
      </c>
      <c r="D2574" s="122" t="s">
        <v>2179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2031</v>
      </c>
      <c r="B2575" s="122">
        <v>1</v>
      </c>
      <c r="C2575" s="122" t="s">
        <v>2230</v>
      </c>
      <c r="D2575" s="122" t="s">
        <v>2162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2031</v>
      </c>
      <c r="B2576" s="122">
        <v>1</v>
      </c>
      <c r="C2576" s="122" t="s">
        <v>2230</v>
      </c>
      <c r="D2576" s="122" t="s">
        <v>2163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2031</v>
      </c>
      <c r="B2577" s="122">
        <v>1</v>
      </c>
      <c r="C2577" s="122" t="s">
        <v>2230</v>
      </c>
      <c r="D2577" s="122" t="s">
        <v>2180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2031</v>
      </c>
      <c r="B2578" s="122">
        <v>1</v>
      </c>
      <c r="C2578" s="122" t="s">
        <v>2230</v>
      </c>
      <c r="D2578" s="122" t="s">
        <v>2164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2031</v>
      </c>
      <c r="B2579" s="122">
        <v>1</v>
      </c>
      <c r="C2579" s="122" t="s">
        <v>2230</v>
      </c>
      <c r="D2579" s="122" t="s">
        <v>2165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2031</v>
      </c>
      <c r="B2580" s="122">
        <v>1</v>
      </c>
      <c r="C2580" s="122" t="s">
        <v>2230</v>
      </c>
      <c r="D2580" s="122" t="s">
        <v>2166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2031</v>
      </c>
      <c r="B2581" s="122">
        <v>1</v>
      </c>
      <c r="C2581" s="122" t="s">
        <v>2230</v>
      </c>
      <c r="D2581" s="122" t="s">
        <v>2167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2031</v>
      </c>
      <c r="B2582" s="122">
        <v>1</v>
      </c>
      <c r="C2582" s="122" t="s">
        <v>2230</v>
      </c>
      <c r="D2582" s="122" t="s">
        <v>2168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2029</v>
      </c>
      <c r="B2583" s="122">
        <v>1</v>
      </c>
      <c r="C2583" s="122" t="s">
        <v>2228</v>
      </c>
      <c r="D2583" s="122" t="s">
        <v>2120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2029</v>
      </c>
      <c r="B2584" s="122">
        <v>1</v>
      </c>
      <c r="C2584" s="122" t="s">
        <v>2228</v>
      </c>
      <c r="D2584" s="122" t="s">
        <v>2121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2029</v>
      </c>
      <c r="B2585" s="122">
        <v>1</v>
      </c>
      <c r="C2585" s="122" t="s">
        <v>2228</v>
      </c>
      <c r="D2585" s="122" t="s">
        <v>2122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2029</v>
      </c>
      <c r="B2586" s="122">
        <v>1</v>
      </c>
      <c r="C2586" s="122" t="s">
        <v>2228</v>
      </c>
      <c r="D2586" s="122" t="s">
        <v>2123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2029</v>
      </c>
      <c r="B2587" s="122">
        <v>1</v>
      </c>
      <c r="C2587" s="122" t="s">
        <v>2228</v>
      </c>
      <c r="D2587" s="122" t="s">
        <v>2124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2029</v>
      </c>
      <c r="B2588" s="122">
        <v>1</v>
      </c>
      <c r="C2588" s="122" t="s">
        <v>2228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2029</v>
      </c>
      <c r="B2589" s="122">
        <v>1</v>
      </c>
      <c r="C2589" s="122" t="s">
        <v>2228</v>
      </c>
      <c r="D2589" s="122" t="s">
        <v>2125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2029</v>
      </c>
      <c r="B2590" s="122">
        <v>1</v>
      </c>
      <c r="C2590" s="122" t="s">
        <v>2228</v>
      </c>
      <c r="D2590" s="122" t="s">
        <v>2126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2029</v>
      </c>
      <c r="B2591" s="122">
        <v>1</v>
      </c>
      <c r="C2591" s="122" t="s">
        <v>2228</v>
      </c>
      <c r="D2591" s="122" t="s">
        <v>2127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2029</v>
      </c>
      <c r="B2592" s="122">
        <v>1</v>
      </c>
      <c r="C2592" s="122" t="s">
        <v>2228</v>
      </c>
      <c r="D2592" s="122" t="s">
        <v>2128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2029</v>
      </c>
      <c r="B2593" s="122">
        <v>1</v>
      </c>
      <c r="C2593" s="122" t="s">
        <v>2228</v>
      </c>
      <c r="D2593" s="122" t="s">
        <v>2129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2029</v>
      </c>
      <c r="B2594" s="122">
        <v>1</v>
      </c>
      <c r="C2594" s="122" t="s">
        <v>2228</v>
      </c>
      <c r="D2594" s="122" t="s">
        <v>2130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2029</v>
      </c>
      <c r="B2595" s="122">
        <v>1</v>
      </c>
      <c r="C2595" s="122" t="s">
        <v>2228</v>
      </c>
      <c r="D2595" s="122" t="s">
        <v>2131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2029</v>
      </c>
      <c r="B2596" s="122">
        <v>1</v>
      </c>
      <c r="C2596" s="122" t="s">
        <v>2228</v>
      </c>
      <c r="D2596" s="122" t="s">
        <v>2132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2029</v>
      </c>
      <c r="B2597" s="122">
        <v>1</v>
      </c>
      <c r="C2597" s="122" t="s">
        <v>2228</v>
      </c>
      <c r="D2597" s="122" t="s">
        <v>2133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2029</v>
      </c>
      <c r="B2598" s="122">
        <v>1</v>
      </c>
      <c r="C2598" s="122" t="s">
        <v>2228</v>
      </c>
      <c r="D2598" s="122" t="s">
        <v>2134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2029</v>
      </c>
      <c r="B2599" s="122">
        <v>1</v>
      </c>
      <c r="C2599" s="122" t="s">
        <v>2228</v>
      </c>
      <c r="D2599" s="122" t="s">
        <v>2135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2029</v>
      </c>
      <c r="B2600" s="122">
        <v>1</v>
      </c>
      <c r="C2600" s="122" t="s">
        <v>2228</v>
      </c>
      <c r="D2600" s="122" t="s">
        <v>2136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2029</v>
      </c>
      <c r="B2601" s="122">
        <v>1</v>
      </c>
      <c r="C2601" s="122" t="s">
        <v>2228</v>
      </c>
      <c r="D2601" s="122" t="s">
        <v>2137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2029</v>
      </c>
      <c r="B2602" s="122">
        <v>1</v>
      </c>
      <c r="C2602" s="122" t="s">
        <v>2228</v>
      </c>
      <c r="D2602" s="122" t="s">
        <v>2138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2029</v>
      </c>
      <c r="B2603" s="122">
        <v>1</v>
      </c>
      <c r="C2603" s="122" t="s">
        <v>2228</v>
      </c>
      <c r="D2603" s="122" t="s">
        <v>2139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2029</v>
      </c>
      <c r="B2604" s="122">
        <v>1</v>
      </c>
      <c r="C2604" s="122" t="s">
        <v>2228</v>
      </c>
      <c r="D2604" s="122" t="s">
        <v>2140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2029</v>
      </c>
      <c r="B2605" s="122">
        <v>1</v>
      </c>
      <c r="C2605" s="122" t="s">
        <v>2228</v>
      </c>
      <c r="D2605" s="122" t="s">
        <v>2141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2029</v>
      </c>
      <c r="B2606" s="122">
        <v>1</v>
      </c>
      <c r="C2606" s="122" t="s">
        <v>2228</v>
      </c>
      <c r="D2606" s="122" t="s">
        <v>2142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2029</v>
      </c>
      <c r="B2607" s="122">
        <v>1</v>
      </c>
      <c r="C2607" s="122" t="s">
        <v>2228</v>
      </c>
      <c r="D2607" s="122" t="s">
        <v>2143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2029</v>
      </c>
      <c r="B2608" s="122">
        <v>1</v>
      </c>
      <c r="C2608" s="122" t="s">
        <v>2228</v>
      </c>
      <c r="D2608" s="122" t="s">
        <v>2144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2029</v>
      </c>
      <c r="B2609" s="122">
        <v>1</v>
      </c>
      <c r="C2609" s="122" t="s">
        <v>2228</v>
      </c>
      <c r="D2609" s="122" t="s">
        <v>2145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2029</v>
      </c>
      <c r="B2610" s="122">
        <v>1</v>
      </c>
      <c r="C2610" s="122" t="s">
        <v>2228</v>
      </c>
      <c r="D2610" s="122" t="s">
        <v>2146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2029</v>
      </c>
      <c r="B2611" s="122">
        <v>1</v>
      </c>
      <c r="C2611" s="122" t="s">
        <v>2228</v>
      </c>
      <c r="D2611" s="122" t="s">
        <v>2147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2029</v>
      </c>
      <c r="B2612" s="122">
        <v>1</v>
      </c>
      <c r="C2612" s="122" t="s">
        <v>2228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2029</v>
      </c>
      <c r="B2613" s="122">
        <v>1</v>
      </c>
      <c r="C2613" s="122" t="s">
        <v>2228</v>
      </c>
      <c r="D2613" s="122" t="s">
        <v>2148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2029</v>
      </c>
      <c r="B2614" s="122">
        <v>1</v>
      </c>
      <c r="C2614" s="122" t="s">
        <v>2228</v>
      </c>
      <c r="D2614" s="122" t="s">
        <v>2149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2029</v>
      </c>
      <c r="B2615" s="122">
        <v>1</v>
      </c>
      <c r="C2615" s="122" t="s">
        <v>2228</v>
      </c>
      <c r="D2615" s="122" t="s">
        <v>2150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2029</v>
      </c>
      <c r="B2616" s="122">
        <v>1</v>
      </c>
      <c r="C2616" s="122" t="s">
        <v>2228</v>
      </c>
      <c r="D2616" s="122" t="s">
        <v>2151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2029</v>
      </c>
      <c r="B2617" s="122">
        <v>1</v>
      </c>
      <c r="C2617" s="122" t="s">
        <v>2228</v>
      </c>
      <c r="D2617" s="122" t="s">
        <v>2152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2029</v>
      </c>
      <c r="B2618" s="122">
        <v>1</v>
      </c>
      <c r="C2618" s="122" t="s">
        <v>2228</v>
      </c>
      <c r="D2618" s="122" t="s">
        <v>2153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2029</v>
      </c>
      <c r="B2619" s="122">
        <v>1</v>
      </c>
      <c r="C2619" s="122" t="s">
        <v>2228</v>
      </c>
      <c r="D2619" s="122" t="s">
        <v>2154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2029</v>
      </c>
      <c r="B2620" s="122">
        <v>1</v>
      </c>
      <c r="C2620" s="122" t="s">
        <v>2228</v>
      </c>
      <c r="D2620" s="122" t="s">
        <v>2155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2029</v>
      </c>
      <c r="B2621" s="122">
        <v>1</v>
      </c>
      <c r="C2621" s="122" t="s">
        <v>2228</v>
      </c>
      <c r="D2621" s="122" t="s">
        <v>2156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2029</v>
      </c>
      <c r="B2622" s="122">
        <v>1</v>
      </c>
      <c r="C2622" s="122" t="s">
        <v>2228</v>
      </c>
      <c r="D2622" s="122" t="s">
        <v>2157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2029</v>
      </c>
      <c r="B2623" s="122">
        <v>1</v>
      </c>
      <c r="C2623" s="122" t="s">
        <v>2228</v>
      </c>
      <c r="D2623" s="122" t="s">
        <v>2158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2029</v>
      </c>
      <c r="B2624" s="122">
        <v>1</v>
      </c>
      <c r="C2624" s="122" t="s">
        <v>2228</v>
      </c>
      <c r="D2624" s="122" t="s">
        <v>2159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2029</v>
      </c>
      <c r="B2625" s="122">
        <v>1</v>
      </c>
      <c r="C2625" s="122" t="s">
        <v>2228</v>
      </c>
      <c r="D2625" s="122" t="s">
        <v>2160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2029</v>
      </c>
      <c r="B2626" s="122">
        <v>1</v>
      </c>
      <c r="C2626" s="122" t="s">
        <v>2228</v>
      </c>
      <c r="D2626" s="122" t="s">
        <v>2161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2029</v>
      </c>
      <c r="B2627" s="122">
        <v>1</v>
      </c>
      <c r="C2627" s="122" t="s">
        <v>2228</v>
      </c>
      <c r="D2627" s="122" t="s">
        <v>2162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2029</v>
      </c>
      <c r="B2628" s="122">
        <v>1</v>
      </c>
      <c r="C2628" s="122" t="s">
        <v>2228</v>
      </c>
      <c r="D2628" s="122" t="s">
        <v>2163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2029</v>
      </c>
      <c r="B2629" s="122">
        <v>1</v>
      </c>
      <c r="C2629" s="122" t="s">
        <v>2228</v>
      </c>
      <c r="D2629" s="122" t="s">
        <v>2164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2029</v>
      </c>
      <c r="B2630" s="122">
        <v>1</v>
      </c>
      <c r="C2630" s="122" t="s">
        <v>2228</v>
      </c>
      <c r="D2630" s="122" t="s">
        <v>2165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2029</v>
      </c>
      <c r="B2631" s="122">
        <v>1</v>
      </c>
      <c r="C2631" s="122" t="s">
        <v>2228</v>
      </c>
      <c r="D2631" s="122" t="s">
        <v>2166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2029</v>
      </c>
      <c r="B2632" s="122">
        <v>1</v>
      </c>
      <c r="C2632" s="122" t="s">
        <v>2228</v>
      </c>
      <c r="D2632" s="122" t="s">
        <v>2167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2029</v>
      </c>
      <c r="B2633" s="122">
        <v>1</v>
      </c>
      <c r="C2633" s="122" t="s">
        <v>2228</v>
      </c>
      <c r="D2633" s="122" t="s">
        <v>2168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2045</v>
      </c>
      <c r="B2634" s="122">
        <v>1</v>
      </c>
      <c r="C2634" s="122" t="s">
        <v>2231</v>
      </c>
      <c r="D2634" s="122" t="s">
        <v>2120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2045</v>
      </c>
      <c r="B2635" s="122">
        <v>1</v>
      </c>
      <c r="C2635" s="122" t="s">
        <v>2231</v>
      </c>
      <c r="D2635" s="122" t="s">
        <v>2121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2045</v>
      </c>
      <c r="B2636" s="122">
        <v>1</v>
      </c>
      <c r="C2636" s="122" t="s">
        <v>2231</v>
      </c>
      <c r="D2636" s="122" t="s">
        <v>2122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2045</v>
      </c>
      <c r="B2637" s="122">
        <v>1</v>
      </c>
      <c r="C2637" s="122" t="s">
        <v>2231</v>
      </c>
      <c r="D2637" s="122" t="s">
        <v>2175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2045</v>
      </c>
      <c r="B2638" s="122">
        <v>1</v>
      </c>
      <c r="C2638" s="122" t="s">
        <v>2231</v>
      </c>
      <c r="D2638" s="122" t="s">
        <v>2123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2045</v>
      </c>
      <c r="B2639" s="122">
        <v>1</v>
      </c>
      <c r="C2639" s="122" t="s">
        <v>2231</v>
      </c>
      <c r="D2639" s="122" t="s">
        <v>2124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2045</v>
      </c>
      <c r="B2640" s="122">
        <v>1</v>
      </c>
      <c r="C2640" s="122" t="s">
        <v>2231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2045</v>
      </c>
      <c r="B2641" s="122">
        <v>1</v>
      </c>
      <c r="C2641" s="122" t="s">
        <v>2231</v>
      </c>
      <c r="D2641" s="122" t="s">
        <v>2125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2045</v>
      </c>
      <c r="B2642" s="122">
        <v>1</v>
      </c>
      <c r="C2642" s="122" t="s">
        <v>2231</v>
      </c>
      <c r="D2642" s="122" t="s">
        <v>2126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2045</v>
      </c>
      <c r="B2643" s="122">
        <v>1</v>
      </c>
      <c r="C2643" s="122" t="s">
        <v>2231</v>
      </c>
      <c r="D2643" s="122" t="s">
        <v>2127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2045</v>
      </c>
      <c r="B2644" s="122">
        <v>1</v>
      </c>
      <c r="C2644" s="122" t="s">
        <v>2231</v>
      </c>
      <c r="D2644" s="122" t="s">
        <v>2128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2045</v>
      </c>
      <c r="B2645" s="122">
        <v>1</v>
      </c>
      <c r="C2645" s="122" t="s">
        <v>2231</v>
      </c>
      <c r="D2645" s="122" t="s">
        <v>2210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2045</v>
      </c>
      <c r="B2646" s="122">
        <v>1</v>
      </c>
      <c r="C2646" s="122" t="s">
        <v>2231</v>
      </c>
      <c r="D2646" s="122" t="s">
        <v>2129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2045</v>
      </c>
      <c r="B2647" s="122">
        <v>1</v>
      </c>
      <c r="C2647" s="122" t="s">
        <v>2231</v>
      </c>
      <c r="D2647" s="122" t="s">
        <v>2176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2045</v>
      </c>
      <c r="B2648" s="122">
        <v>1</v>
      </c>
      <c r="C2648" s="122" t="s">
        <v>2231</v>
      </c>
      <c r="D2648" s="122" t="s">
        <v>2130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2045</v>
      </c>
      <c r="B2649" s="122">
        <v>1</v>
      </c>
      <c r="C2649" s="122" t="s">
        <v>2231</v>
      </c>
      <c r="D2649" s="122" t="s">
        <v>2131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2045</v>
      </c>
      <c r="B2650" s="122">
        <v>1</v>
      </c>
      <c r="C2650" s="122" t="s">
        <v>2231</v>
      </c>
      <c r="D2650" s="122" t="s">
        <v>2132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2045</v>
      </c>
      <c r="B2651" s="122">
        <v>1</v>
      </c>
      <c r="C2651" s="122" t="s">
        <v>2231</v>
      </c>
      <c r="D2651" s="122" t="s">
        <v>2133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2045</v>
      </c>
      <c r="B2652" s="122">
        <v>1</v>
      </c>
      <c r="C2652" s="122" t="s">
        <v>2231</v>
      </c>
      <c r="D2652" s="122" t="s">
        <v>2134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2045</v>
      </c>
      <c r="B2653" s="122">
        <v>1</v>
      </c>
      <c r="C2653" s="122" t="s">
        <v>2231</v>
      </c>
      <c r="D2653" s="122" t="s">
        <v>2135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2045</v>
      </c>
      <c r="B2654" s="122">
        <v>1</v>
      </c>
      <c r="C2654" s="122" t="s">
        <v>2231</v>
      </c>
      <c r="D2654" s="122" t="s">
        <v>2136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2045</v>
      </c>
      <c r="B2655" s="122">
        <v>1</v>
      </c>
      <c r="C2655" s="122" t="s">
        <v>2231</v>
      </c>
      <c r="D2655" s="122" t="s">
        <v>2137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2045</v>
      </c>
      <c r="B2656" s="122">
        <v>1</v>
      </c>
      <c r="C2656" s="122" t="s">
        <v>2231</v>
      </c>
      <c r="D2656" s="122" t="s">
        <v>2138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2045</v>
      </c>
      <c r="B2657" s="122">
        <v>1</v>
      </c>
      <c r="C2657" s="122" t="s">
        <v>2231</v>
      </c>
      <c r="D2657" s="122" t="s">
        <v>2139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2045</v>
      </c>
      <c r="B2658" s="122">
        <v>1</v>
      </c>
      <c r="C2658" s="122" t="s">
        <v>2231</v>
      </c>
      <c r="D2658" s="122" t="s">
        <v>2140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2045</v>
      </c>
      <c r="B2659" s="122">
        <v>1</v>
      </c>
      <c r="C2659" s="122" t="s">
        <v>2231</v>
      </c>
      <c r="D2659" s="122" t="s">
        <v>2211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2045</v>
      </c>
      <c r="B2660" s="122">
        <v>1</v>
      </c>
      <c r="C2660" s="122" t="s">
        <v>2231</v>
      </c>
      <c r="D2660" s="122" t="s">
        <v>2141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2045</v>
      </c>
      <c r="B2661" s="122">
        <v>1</v>
      </c>
      <c r="C2661" s="122" t="s">
        <v>2231</v>
      </c>
      <c r="D2661" s="122" t="s">
        <v>2142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2045</v>
      </c>
      <c r="B2662" s="122">
        <v>1</v>
      </c>
      <c r="C2662" s="122" t="s">
        <v>2231</v>
      </c>
      <c r="D2662" s="122" t="s">
        <v>2143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2045</v>
      </c>
      <c r="B2663" s="122">
        <v>1</v>
      </c>
      <c r="C2663" s="122" t="s">
        <v>2231</v>
      </c>
      <c r="D2663" s="122" t="s">
        <v>2177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2045</v>
      </c>
      <c r="B2664" s="122">
        <v>1</v>
      </c>
      <c r="C2664" s="122" t="s">
        <v>2231</v>
      </c>
      <c r="D2664" s="122" t="s">
        <v>2144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2045</v>
      </c>
      <c r="B2665" s="122">
        <v>1</v>
      </c>
      <c r="C2665" s="122" t="s">
        <v>2231</v>
      </c>
      <c r="D2665" s="122" t="s">
        <v>2145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2045</v>
      </c>
      <c r="B2666" s="122">
        <v>1</v>
      </c>
      <c r="C2666" s="122" t="s">
        <v>2231</v>
      </c>
      <c r="D2666" s="122" t="s">
        <v>2146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2045</v>
      </c>
      <c r="B2667" s="122">
        <v>1</v>
      </c>
      <c r="C2667" s="122" t="s">
        <v>2231</v>
      </c>
      <c r="D2667" s="122" t="s">
        <v>2147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2045</v>
      </c>
      <c r="B2668" s="122">
        <v>1</v>
      </c>
      <c r="C2668" s="122" t="s">
        <v>2231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2045</v>
      </c>
      <c r="B2669" s="122">
        <v>1</v>
      </c>
      <c r="C2669" s="122" t="s">
        <v>2231</v>
      </c>
      <c r="D2669" s="122" t="s">
        <v>2148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2045</v>
      </c>
      <c r="B2670" s="122">
        <v>1</v>
      </c>
      <c r="C2670" s="122" t="s">
        <v>2231</v>
      </c>
      <c r="D2670" s="122" t="s">
        <v>2149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2045</v>
      </c>
      <c r="B2671" s="122">
        <v>1</v>
      </c>
      <c r="C2671" s="122" t="s">
        <v>2231</v>
      </c>
      <c r="D2671" s="122" t="s">
        <v>2150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2045</v>
      </c>
      <c r="B2672" s="122">
        <v>1</v>
      </c>
      <c r="C2672" s="122" t="s">
        <v>2231</v>
      </c>
      <c r="D2672" s="122" t="s">
        <v>2151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2045</v>
      </c>
      <c r="B2673" s="122">
        <v>1</v>
      </c>
      <c r="C2673" s="122" t="s">
        <v>2231</v>
      </c>
      <c r="D2673" s="122" t="s">
        <v>2152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2045</v>
      </c>
      <c r="B2674" s="122">
        <v>1</v>
      </c>
      <c r="C2674" s="122" t="s">
        <v>2231</v>
      </c>
      <c r="D2674" s="122" t="s">
        <v>2153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2045</v>
      </c>
      <c r="B2675" s="122">
        <v>1</v>
      </c>
      <c r="C2675" s="122" t="s">
        <v>2231</v>
      </c>
      <c r="D2675" s="122" t="s">
        <v>2154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2045</v>
      </c>
      <c r="B2676" s="122">
        <v>1</v>
      </c>
      <c r="C2676" s="122" t="s">
        <v>2231</v>
      </c>
      <c r="D2676" s="122" t="s">
        <v>2155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2045</v>
      </c>
      <c r="B2677" s="122">
        <v>1</v>
      </c>
      <c r="C2677" s="122" t="s">
        <v>2231</v>
      </c>
      <c r="D2677" s="122" t="s">
        <v>2156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2045</v>
      </c>
      <c r="B2678" s="122">
        <v>1</v>
      </c>
      <c r="C2678" s="122" t="s">
        <v>2231</v>
      </c>
      <c r="D2678" s="122" t="s">
        <v>2178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2045</v>
      </c>
      <c r="B2679" s="122">
        <v>1</v>
      </c>
      <c r="C2679" s="122" t="s">
        <v>2231</v>
      </c>
      <c r="D2679" s="122" t="s">
        <v>2212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2045</v>
      </c>
      <c r="B2680" s="122">
        <v>1</v>
      </c>
      <c r="C2680" s="122" t="s">
        <v>2231</v>
      </c>
      <c r="D2680" s="122" t="s">
        <v>2157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2045</v>
      </c>
      <c r="B2681" s="122">
        <v>1</v>
      </c>
      <c r="C2681" s="122" t="s">
        <v>2231</v>
      </c>
      <c r="D2681" s="122" t="s">
        <v>2158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2045</v>
      </c>
      <c r="B2682" s="122">
        <v>1</v>
      </c>
      <c r="C2682" s="122" t="s">
        <v>2231</v>
      </c>
      <c r="D2682" s="122" t="s">
        <v>2159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2045</v>
      </c>
      <c r="B2683" s="122">
        <v>1</v>
      </c>
      <c r="C2683" s="122" t="s">
        <v>2231</v>
      </c>
      <c r="D2683" s="122" t="s">
        <v>2160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2045</v>
      </c>
      <c r="B2684" s="122">
        <v>1</v>
      </c>
      <c r="C2684" s="122" t="s">
        <v>2231</v>
      </c>
      <c r="D2684" s="122" t="s">
        <v>2161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2045</v>
      </c>
      <c r="B2685" s="122">
        <v>1</v>
      </c>
      <c r="C2685" s="122" t="s">
        <v>2231</v>
      </c>
      <c r="D2685" s="122" t="s">
        <v>2162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2045</v>
      </c>
      <c r="B2686" s="122">
        <v>1</v>
      </c>
      <c r="C2686" s="122" t="s">
        <v>2231</v>
      </c>
      <c r="D2686" s="122" t="s">
        <v>2163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2045</v>
      </c>
      <c r="B2687" s="122">
        <v>1</v>
      </c>
      <c r="C2687" s="122" t="s">
        <v>2231</v>
      </c>
      <c r="D2687" s="122" t="s">
        <v>2180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2045</v>
      </c>
      <c r="B2688" s="122">
        <v>1</v>
      </c>
      <c r="C2688" s="122" t="s">
        <v>2231</v>
      </c>
      <c r="D2688" s="122" t="s">
        <v>2164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2045</v>
      </c>
      <c r="B2689" s="122">
        <v>1</v>
      </c>
      <c r="C2689" s="122" t="s">
        <v>2231</v>
      </c>
      <c r="D2689" s="122" t="s">
        <v>2165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2045</v>
      </c>
      <c r="B2690" s="122">
        <v>1</v>
      </c>
      <c r="C2690" s="122" t="s">
        <v>2231</v>
      </c>
      <c r="D2690" s="122" t="s">
        <v>2166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2045</v>
      </c>
      <c r="B2691" s="122">
        <v>1</v>
      </c>
      <c r="C2691" s="122" t="s">
        <v>2231</v>
      </c>
      <c r="D2691" s="122" t="s">
        <v>2167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2045</v>
      </c>
      <c r="B2692" s="122">
        <v>1</v>
      </c>
      <c r="C2692" s="122" t="s">
        <v>2231</v>
      </c>
      <c r="D2692" s="122" t="s">
        <v>2168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2042</v>
      </c>
      <c r="B2693" s="122">
        <v>1</v>
      </c>
      <c r="C2693" s="122" t="s">
        <v>2232</v>
      </c>
      <c r="D2693" s="122" t="s">
        <v>2121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2042</v>
      </c>
      <c r="B2694" s="122">
        <v>1</v>
      </c>
      <c r="C2694" s="122" t="s">
        <v>2232</v>
      </c>
      <c r="D2694" s="122" t="s">
        <v>2122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2042</v>
      </c>
      <c r="B2695" s="122">
        <v>1</v>
      </c>
      <c r="C2695" s="122" t="s">
        <v>2232</v>
      </c>
      <c r="D2695" s="122" t="s">
        <v>2175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2042</v>
      </c>
      <c r="B2696" s="122">
        <v>1</v>
      </c>
      <c r="C2696" s="122" t="s">
        <v>2232</v>
      </c>
      <c r="D2696" s="122" t="s">
        <v>2123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2042</v>
      </c>
      <c r="B2697" s="122">
        <v>1</v>
      </c>
      <c r="C2697" s="122" t="s">
        <v>2232</v>
      </c>
      <c r="D2697" s="122" t="s">
        <v>2124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2042</v>
      </c>
      <c r="B2698" s="122">
        <v>1</v>
      </c>
      <c r="C2698" s="122" t="s">
        <v>2232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2042</v>
      </c>
      <c r="B2699" s="122">
        <v>1</v>
      </c>
      <c r="C2699" s="122" t="s">
        <v>2232</v>
      </c>
      <c r="D2699" s="122" t="s">
        <v>2125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2042</v>
      </c>
      <c r="B2700" s="122">
        <v>1</v>
      </c>
      <c r="C2700" s="122" t="s">
        <v>2232</v>
      </c>
      <c r="D2700" s="122" t="s">
        <v>2127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2042</v>
      </c>
      <c r="B2701" s="122">
        <v>1</v>
      </c>
      <c r="C2701" s="122" t="s">
        <v>2232</v>
      </c>
      <c r="D2701" s="122" t="s">
        <v>2128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2042</v>
      </c>
      <c r="B2702" s="122">
        <v>1</v>
      </c>
      <c r="C2702" s="122" t="s">
        <v>2232</v>
      </c>
      <c r="D2702" s="122" t="s">
        <v>2129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2042</v>
      </c>
      <c r="B2703" s="122">
        <v>1</v>
      </c>
      <c r="C2703" s="122" t="s">
        <v>2232</v>
      </c>
      <c r="D2703" s="122" t="s">
        <v>2176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2042</v>
      </c>
      <c r="B2704" s="122">
        <v>1</v>
      </c>
      <c r="C2704" s="122" t="s">
        <v>2232</v>
      </c>
      <c r="D2704" s="122" t="s">
        <v>2131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2042</v>
      </c>
      <c r="B2705" s="122">
        <v>1</v>
      </c>
      <c r="C2705" s="122" t="s">
        <v>2232</v>
      </c>
      <c r="D2705" s="122" t="s">
        <v>2132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2042</v>
      </c>
      <c r="B2706" s="122">
        <v>1</v>
      </c>
      <c r="C2706" s="122" t="s">
        <v>2232</v>
      </c>
      <c r="D2706" s="122" t="s">
        <v>2133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2042</v>
      </c>
      <c r="B2707" s="122">
        <v>1</v>
      </c>
      <c r="C2707" s="122" t="s">
        <v>2232</v>
      </c>
      <c r="D2707" s="122" t="s">
        <v>2134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2042</v>
      </c>
      <c r="B2708" s="122">
        <v>1</v>
      </c>
      <c r="C2708" s="122" t="s">
        <v>2232</v>
      </c>
      <c r="D2708" s="122" t="s">
        <v>2135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2042</v>
      </c>
      <c r="B2709" s="122">
        <v>1</v>
      </c>
      <c r="C2709" s="122" t="s">
        <v>2232</v>
      </c>
      <c r="D2709" s="122" t="s">
        <v>2136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2042</v>
      </c>
      <c r="B2710" s="122">
        <v>1</v>
      </c>
      <c r="C2710" s="122" t="s">
        <v>2232</v>
      </c>
      <c r="D2710" s="122" t="s">
        <v>2137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2042</v>
      </c>
      <c r="B2711" s="122">
        <v>1</v>
      </c>
      <c r="C2711" s="122" t="s">
        <v>2232</v>
      </c>
      <c r="D2711" s="122" t="s">
        <v>2138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2042</v>
      </c>
      <c r="B2712" s="122">
        <v>1</v>
      </c>
      <c r="C2712" s="122" t="s">
        <v>2232</v>
      </c>
      <c r="D2712" s="122" t="s">
        <v>2139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2042</v>
      </c>
      <c r="B2713" s="122">
        <v>1</v>
      </c>
      <c r="C2713" s="122" t="s">
        <v>2232</v>
      </c>
      <c r="D2713" s="122" t="s">
        <v>2140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2042</v>
      </c>
      <c r="B2714" s="122">
        <v>1</v>
      </c>
      <c r="C2714" s="122" t="s">
        <v>2232</v>
      </c>
      <c r="D2714" s="122" t="s">
        <v>2141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2042</v>
      </c>
      <c r="B2715" s="122">
        <v>1</v>
      </c>
      <c r="C2715" s="122" t="s">
        <v>2232</v>
      </c>
      <c r="D2715" s="122" t="s">
        <v>2142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2042</v>
      </c>
      <c r="B2716" s="122">
        <v>1</v>
      </c>
      <c r="C2716" s="122" t="s">
        <v>2232</v>
      </c>
      <c r="D2716" s="122" t="s">
        <v>2143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2042</v>
      </c>
      <c r="B2717" s="122">
        <v>1</v>
      </c>
      <c r="C2717" s="122" t="s">
        <v>2232</v>
      </c>
      <c r="D2717" s="122" t="s">
        <v>2177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2042</v>
      </c>
      <c r="B2718" s="122">
        <v>1</v>
      </c>
      <c r="C2718" s="122" t="s">
        <v>2232</v>
      </c>
      <c r="D2718" s="122" t="s">
        <v>2144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2042</v>
      </c>
      <c r="B2719" s="122">
        <v>1</v>
      </c>
      <c r="C2719" s="122" t="s">
        <v>2232</v>
      </c>
      <c r="D2719" s="122" t="s">
        <v>2145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2042</v>
      </c>
      <c r="B2720" s="122">
        <v>1</v>
      </c>
      <c r="C2720" s="122" t="s">
        <v>2232</v>
      </c>
      <c r="D2720" s="122" t="s">
        <v>2146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2042</v>
      </c>
      <c r="B2721" s="122">
        <v>1</v>
      </c>
      <c r="C2721" s="122" t="s">
        <v>2232</v>
      </c>
      <c r="D2721" s="122" t="s">
        <v>2147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2042</v>
      </c>
      <c r="B2722" s="122">
        <v>1</v>
      </c>
      <c r="C2722" s="122" t="s">
        <v>2232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2042</v>
      </c>
      <c r="B2723" s="122">
        <v>1</v>
      </c>
      <c r="C2723" s="122" t="s">
        <v>2232</v>
      </c>
      <c r="D2723" s="122" t="s">
        <v>2148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2042</v>
      </c>
      <c r="B2724" s="122">
        <v>1</v>
      </c>
      <c r="C2724" s="122" t="s">
        <v>2232</v>
      </c>
      <c r="D2724" s="122" t="s">
        <v>2149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2042</v>
      </c>
      <c r="B2725" s="122">
        <v>1</v>
      </c>
      <c r="C2725" s="122" t="s">
        <v>2232</v>
      </c>
      <c r="D2725" s="122" t="s">
        <v>2150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2042</v>
      </c>
      <c r="B2726" s="122">
        <v>1</v>
      </c>
      <c r="C2726" s="122" t="s">
        <v>2232</v>
      </c>
      <c r="D2726" s="122" t="s">
        <v>2151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2042</v>
      </c>
      <c r="B2727" s="122">
        <v>1</v>
      </c>
      <c r="C2727" s="122" t="s">
        <v>2232</v>
      </c>
      <c r="D2727" s="122" t="s">
        <v>2152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2042</v>
      </c>
      <c r="B2728" s="122">
        <v>1</v>
      </c>
      <c r="C2728" s="122" t="s">
        <v>2232</v>
      </c>
      <c r="D2728" s="122" t="s">
        <v>2153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2042</v>
      </c>
      <c r="B2729" s="122">
        <v>1</v>
      </c>
      <c r="C2729" s="122" t="s">
        <v>2232</v>
      </c>
      <c r="D2729" s="122" t="s">
        <v>2154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2042</v>
      </c>
      <c r="B2730" s="122">
        <v>1</v>
      </c>
      <c r="C2730" s="122" t="s">
        <v>2232</v>
      </c>
      <c r="D2730" s="122" t="s">
        <v>2155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2042</v>
      </c>
      <c r="B2731" s="122">
        <v>1</v>
      </c>
      <c r="C2731" s="122" t="s">
        <v>2232</v>
      </c>
      <c r="D2731" s="122" t="s">
        <v>2156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2042</v>
      </c>
      <c r="B2732" s="122">
        <v>1</v>
      </c>
      <c r="C2732" s="122" t="s">
        <v>2232</v>
      </c>
      <c r="D2732" s="122" t="s">
        <v>2178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2042</v>
      </c>
      <c r="B2733" s="122">
        <v>1</v>
      </c>
      <c r="C2733" s="122" t="s">
        <v>2232</v>
      </c>
      <c r="D2733" s="122" t="s">
        <v>2157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2042</v>
      </c>
      <c r="B2734" s="122">
        <v>1</v>
      </c>
      <c r="C2734" s="122" t="s">
        <v>2232</v>
      </c>
      <c r="D2734" s="122" t="s">
        <v>2158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2042</v>
      </c>
      <c r="B2735" s="122">
        <v>1</v>
      </c>
      <c r="C2735" s="122" t="s">
        <v>2232</v>
      </c>
      <c r="D2735" s="122" t="s">
        <v>2159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2042</v>
      </c>
      <c r="B2736" s="122">
        <v>1</v>
      </c>
      <c r="C2736" s="122" t="s">
        <v>2232</v>
      </c>
      <c r="D2736" s="122" t="s">
        <v>2160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2042</v>
      </c>
      <c r="B2737" s="122">
        <v>1</v>
      </c>
      <c r="C2737" s="122" t="s">
        <v>2232</v>
      </c>
      <c r="D2737" s="122" t="s">
        <v>2161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2042</v>
      </c>
      <c r="B2738" s="122">
        <v>1</v>
      </c>
      <c r="C2738" s="122" t="s">
        <v>2232</v>
      </c>
      <c r="D2738" s="122" t="s">
        <v>2179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2042</v>
      </c>
      <c r="B2739" s="122">
        <v>1</v>
      </c>
      <c r="C2739" s="122" t="s">
        <v>2232</v>
      </c>
      <c r="D2739" s="122" t="s">
        <v>2162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2042</v>
      </c>
      <c r="B2740" s="122">
        <v>1</v>
      </c>
      <c r="C2740" s="122" t="s">
        <v>2232</v>
      </c>
      <c r="D2740" s="122" t="s">
        <v>2163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2042</v>
      </c>
      <c r="B2741" s="122">
        <v>1</v>
      </c>
      <c r="C2741" s="122" t="s">
        <v>2232</v>
      </c>
      <c r="D2741" s="122" t="s">
        <v>2180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2042</v>
      </c>
      <c r="B2742" s="122">
        <v>1</v>
      </c>
      <c r="C2742" s="122" t="s">
        <v>2232</v>
      </c>
      <c r="D2742" s="122" t="s">
        <v>2164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2042</v>
      </c>
      <c r="B2743" s="122">
        <v>1</v>
      </c>
      <c r="C2743" s="122" t="s">
        <v>2232</v>
      </c>
      <c r="D2743" s="122" t="s">
        <v>2165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2042</v>
      </c>
      <c r="B2744" s="122">
        <v>1</v>
      </c>
      <c r="C2744" s="122" t="s">
        <v>2232</v>
      </c>
      <c r="D2744" s="122" t="s">
        <v>2166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2042</v>
      </c>
      <c r="B2745" s="122">
        <v>1</v>
      </c>
      <c r="C2745" s="122" t="s">
        <v>2232</v>
      </c>
      <c r="D2745" s="122" t="s">
        <v>2167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2042</v>
      </c>
      <c r="B2746" s="122">
        <v>1</v>
      </c>
      <c r="C2746" s="122" t="s">
        <v>2232</v>
      </c>
      <c r="D2746" s="122" t="s">
        <v>2168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2035</v>
      </c>
      <c r="B2747" s="122">
        <v>1</v>
      </c>
      <c r="C2747" s="122" t="s">
        <v>2233</v>
      </c>
      <c r="D2747" s="122" t="s">
        <v>2120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2035</v>
      </c>
      <c r="B2748" s="122">
        <v>1</v>
      </c>
      <c r="C2748" s="122" t="s">
        <v>2233</v>
      </c>
      <c r="D2748" s="122" t="s">
        <v>2121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2035</v>
      </c>
      <c r="B2749" s="122">
        <v>1</v>
      </c>
      <c r="C2749" s="122" t="s">
        <v>2233</v>
      </c>
      <c r="D2749" s="122" t="s">
        <v>2122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2035</v>
      </c>
      <c r="B2750" s="122">
        <v>1</v>
      </c>
      <c r="C2750" s="122" t="s">
        <v>2233</v>
      </c>
      <c r="D2750" s="122" t="s">
        <v>2175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2035</v>
      </c>
      <c r="B2751" s="122">
        <v>1</v>
      </c>
      <c r="C2751" s="122" t="s">
        <v>2233</v>
      </c>
      <c r="D2751" s="122" t="s">
        <v>2123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2035</v>
      </c>
      <c r="B2752" s="122">
        <v>1</v>
      </c>
      <c r="C2752" s="122" t="s">
        <v>2233</v>
      </c>
      <c r="D2752" s="122" t="s">
        <v>2124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2035</v>
      </c>
      <c r="B2753" s="122">
        <v>1</v>
      </c>
      <c r="C2753" s="122" t="s">
        <v>2233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2035</v>
      </c>
      <c r="B2754" s="122">
        <v>1</v>
      </c>
      <c r="C2754" s="122" t="s">
        <v>2233</v>
      </c>
      <c r="D2754" s="122" t="s">
        <v>2125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2035</v>
      </c>
      <c r="B2755" s="122">
        <v>1</v>
      </c>
      <c r="C2755" s="122" t="s">
        <v>2233</v>
      </c>
      <c r="D2755" s="122" t="s">
        <v>2126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2035</v>
      </c>
      <c r="B2756" s="122">
        <v>1</v>
      </c>
      <c r="C2756" s="122" t="s">
        <v>2233</v>
      </c>
      <c r="D2756" s="122" t="s">
        <v>2127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2035</v>
      </c>
      <c r="B2757" s="122">
        <v>1</v>
      </c>
      <c r="C2757" s="122" t="s">
        <v>2233</v>
      </c>
      <c r="D2757" s="122" t="s">
        <v>2128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2035</v>
      </c>
      <c r="B2758" s="122">
        <v>1</v>
      </c>
      <c r="C2758" s="122" t="s">
        <v>2233</v>
      </c>
      <c r="D2758" s="122" t="s">
        <v>2129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2035</v>
      </c>
      <c r="B2759" s="122">
        <v>1</v>
      </c>
      <c r="C2759" s="122" t="s">
        <v>2233</v>
      </c>
      <c r="D2759" s="122" t="s">
        <v>2176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2035</v>
      </c>
      <c r="B2760" s="122">
        <v>1</v>
      </c>
      <c r="C2760" s="122" t="s">
        <v>2233</v>
      </c>
      <c r="D2760" s="122" t="s">
        <v>2130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2035</v>
      </c>
      <c r="B2761" s="122">
        <v>1</v>
      </c>
      <c r="C2761" s="122" t="s">
        <v>2233</v>
      </c>
      <c r="D2761" s="122" t="s">
        <v>2131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2035</v>
      </c>
      <c r="B2762" s="122">
        <v>1</v>
      </c>
      <c r="C2762" s="122" t="s">
        <v>2233</v>
      </c>
      <c r="D2762" s="122" t="s">
        <v>2132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2035</v>
      </c>
      <c r="B2763" s="122">
        <v>1</v>
      </c>
      <c r="C2763" s="122" t="s">
        <v>2233</v>
      </c>
      <c r="D2763" s="122" t="s">
        <v>2133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2035</v>
      </c>
      <c r="B2764" s="122">
        <v>1</v>
      </c>
      <c r="C2764" s="122" t="s">
        <v>2233</v>
      </c>
      <c r="D2764" s="122" t="s">
        <v>2134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2035</v>
      </c>
      <c r="B2765" s="122">
        <v>1</v>
      </c>
      <c r="C2765" s="122" t="s">
        <v>2233</v>
      </c>
      <c r="D2765" s="122" t="s">
        <v>2135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2035</v>
      </c>
      <c r="B2766" s="122">
        <v>1</v>
      </c>
      <c r="C2766" s="122" t="s">
        <v>2233</v>
      </c>
      <c r="D2766" s="122" t="s">
        <v>2136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2035</v>
      </c>
      <c r="B2767" s="122">
        <v>1</v>
      </c>
      <c r="C2767" s="122" t="s">
        <v>2233</v>
      </c>
      <c r="D2767" s="122" t="s">
        <v>2137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2035</v>
      </c>
      <c r="B2768" s="122">
        <v>1</v>
      </c>
      <c r="C2768" s="122" t="s">
        <v>2233</v>
      </c>
      <c r="D2768" s="122" t="s">
        <v>2138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2035</v>
      </c>
      <c r="B2769" s="122">
        <v>1</v>
      </c>
      <c r="C2769" s="122" t="s">
        <v>2233</v>
      </c>
      <c r="D2769" s="122" t="s">
        <v>2139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2035</v>
      </c>
      <c r="B2770" s="122">
        <v>1</v>
      </c>
      <c r="C2770" s="122" t="s">
        <v>2233</v>
      </c>
      <c r="D2770" s="122" t="s">
        <v>2140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2035</v>
      </c>
      <c r="B2771" s="122">
        <v>1</v>
      </c>
      <c r="C2771" s="122" t="s">
        <v>2233</v>
      </c>
      <c r="D2771" s="122" t="s">
        <v>2141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2035</v>
      </c>
      <c r="B2772" s="122">
        <v>1</v>
      </c>
      <c r="C2772" s="122" t="s">
        <v>2233</v>
      </c>
      <c r="D2772" s="122" t="s">
        <v>2142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2035</v>
      </c>
      <c r="B2773" s="122">
        <v>1</v>
      </c>
      <c r="C2773" s="122" t="s">
        <v>2233</v>
      </c>
      <c r="D2773" s="122" t="s">
        <v>2143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2035</v>
      </c>
      <c r="B2774" s="122">
        <v>1</v>
      </c>
      <c r="C2774" s="122" t="s">
        <v>2233</v>
      </c>
      <c r="D2774" s="122" t="s">
        <v>2177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2035</v>
      </c>
      <c r="B2775" s="122">
        <v>1</v>
      </c>
      <c r="C2775" s="122" t="s">
        <v>2233</v>
      </c>
      <c r="D2775" s="122" t="s">
        <v>2144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2035</v>
      </c>
      <c r="B2776" s="122">
        <v>1</v>
      </c>
      <c r="C2776" s="122" t="s">
        <v>2233</v>
      </c>
      <c r="D2776" s="122" t="s">
        <v>2145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2035</v>
      </c>
      <c r="B2777" s="122">
        <v>1</v>
      </c>
      <c r="C2777" s="122" t="s">
        <v>2233</v>
      </c>
      <c r="D2777" s="122" t="s">
        <v>2146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2035</v>
      </c>
      <c r="B2778" s="122">
        <v>1</v>
      </c>
      <c r="C2778" s="122" t="s">
        <v>2233</v>
      </c>
      <c r="D2778" s="122" t="s">
        <v>2147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2035</v>
      </c>
      <c r="B2779" s="122">
        <v>1</v>
      </c>
      <c r="C2779" s="122" t="s">
        <v>2233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2035</v>
      </c>
      <c r="B2780" s="122">
        <v>1</v>
      </c>
      <c r="C2780" s="122" t="s">
        <v>2233</v>
      </c>
      <c r="D2780" s="122" t="s">
        <v>2148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2035</v>
      </c>
      <c r="B2781" s="122">
        <v>1</v>
      </c>
      <c r="C2781" s="122" t="s">
        <v>2233</v>
      </c>
      <c r="D2781" s="122" t="s">
        <v>2149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2035</v>
      </c>
      <c r="B2782" s="122">
        <v>1</v>
      </c>
      <c r="C2782" s="122" t="s">
        <v>2233</v>
      </c>
      <c r="D2782" s="122" t="s">
        <v>2150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2035</v>
      </c>
      <c r="B2783" s="122">
        <v>1</v>
      </c>
      <c r="C2783" s="122" t="s">
        <v>2233</v>
      </c>
      <c r="D2783" s="122" t="s">
        <v>2151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2035</v>
      </c>
      <c r="B2784" s="122">
        <v>1</v>
      </c>
      <c r="C2784" s="122" t="s">
        <v>2233</v>
      </c>
      <c r="D2784" s="122" t="s">
        <v>2152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2035</v>
      </c>
      <c r="B2785" s="122">
        <v>1</v>
      </c>
      <c r="C2785" s="122" t="s">
        <v>2233</v>
      </c>
      <c r="D2785" s="122" t="s">
        <v>2153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2035</v>
      </c>
      <c r="B2786" s="122">
        <v>1</v>
      </c>
      <c r="C2786" s="122" t="s">
        <v>2233</v>
      </c>
      <c r="D2786" s="122" t="s">
        <v>2154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2035</v>
      </c>
      <c r="B2787" s="122">
        <v>1</v>
      </c>
      <c r="C2787" s="122" t="s">
        <v>2233</v>
      </c>
      <c r="D2787" s="122" t="s">
        <v>2155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2035</v>
      </c>
      <c r="B2788" s="122">
        <v>1</v>
      </c>
      <c r="C2788" s="122" t="s">
        <v>2233</v>
      </c>
      <c r="D2788" s="122" t="s">
        <v>2156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2035</v>
      </c>
      <c r="B2789" s="122">
        <v>1</v>
      </c>
      <c r="C2789" s="122" t="s">
        <v>2233</v>
      </c>
      <c r="D2789" s="122" t="s">
        <v>2178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2035</v>
      </c>
      <c r="B2790" s="122">
        <v>1</v>
      </c>
      <c r="C2790" s="122" t="s">
        <v>2233</v>
      </c>
      <c r="D2790" s="122" t="s">
        <v>2157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2035</v>
      </c>
      <c r="B2791" s="122">
        <v>1</v>
      </c>
      <c r="C2791" s="122" t="s">
        <v>2233</v>
      </c>
      <c r="D2791" s="122" t="s">
        <v>2158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2035</v>
      </c>
      <c r="B2792" s="122">
        <v>1</v>
      </c>
      <c r="C2792" s="122" t="s">
        <v>2233</v>
      </c>
      <c r="D2792" s="122" t="s">
        <v>2159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2035</v>
      </c>
      <c r="B2793" s="122">
        <v>1</v>
      </c>
      <c r="C2793" s="122" t="s">
        <v>2233</v>
      </c>
      <c r="D2793" s="122" t="s">
        <v>2160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2035</v>
      </c>
      <c r="B2794" s="122">
        <v>1</v>
      </c>
      <c r="C2794" s="122" t="s">
        <v>2233</v>
      </c>
      <c r="D2794" s="122" t="s">
        <v>2161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2035</v>
      </c>
      <c r="B2795" s="122">
        <v>1</v>
      </c>
      <c r="C2795" s="122" t="s">
        <v>2233</v>
      </c>
      <c r="D2795" s="122" t="s">
        <v>2179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2035</v>
      </c>
      <c r="B2796" s="122">
        <v>1</v>
      </c>
      <c r="C2796" s="122" t="s">
        <v>2233</v>
      </c>
      <c r="D2796" s="122" t="s">
        <v>2162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2035</v>
      </c>
      <c r="B2797" s="122">
        <v>1</v>
      </c>
      <c r="C2797" s="122" t="s">
        <v>2233</v>
      </c>
      <c r="D2797" s="122" t="s">
        <v>2163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2035</v>
      </c>
      <c r="B2798" s="122">
        <v>1</v>
      </c>
      <c r="C2798" s="122" t="s">
        <v>2233</v>
      </c>
      <c r="D2798" s="122" t="s">
        <v>2180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2035</v>
      </c>
      <c r="B2799" s="122">
        <v>1</v>
      </c>
      <c r="C2799" s="122" t="s">
        <v>2233</v>
      </c>
      <c r="D2799" s="122" t="s">
        <v>2164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2035</v>
      </c>
      <c r="B2800" s="122">
        <v>1</v>
      </c>
      <c r="C2800" s="122" t="s">
        <v>2233</v>
      </c>
      <c r="D2800" s="122" t="s">
        <v>2165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2035</v>
      </c>
      <c r="B2801" s="122">
        <v>1</v>
      </c>
      <c r="C2801" s="122" t="s">
        <v>2233</v>
      </c>
      <c r="D2801" s="122" t="s">
        <v>2166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2035</v>
      </c>
      <c r="B2802" s="122">
        <v>1</v>
      </c>
      <c r="C2802" s="122" t="s">
        <v>2233</v>
      </c>
      <c r="D2802" s="122" t="s">
        <v>2167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2035</v>
      </c>
      <c r="B2803" s="122">
        <v>1</v>
      </c>
      <c r="C2803" s="122" t="s">
        <v>2233</v>
      </c>
      <c r="D2803" s="122" t="s">
        <v>2168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2038</v>
      </c>
      <c r="B2804" s="122">
        <v>1</v>
      </c>
      <c r="C2804" s="122" t="s">
        <v>2234</v>
      </c>
      <c r="D2804" s="122" t="s">
        <v>2120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2038</v>
      </c>
      <c r="B2805" s="122">
        <v>1</v>
      </c>
      <c r="C2805" s="122" t="s">
        <v>2234</v>
      </c>
      <c r="D2805" s="122" t="s">
        <v>2121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2038</v>
      </c>
      <c r="B2806" s="122">
        <v>1</v>
      </c>
      <c r="C2806" s="122" t="s">
        <v>2234</v>
      </c>
      <c r="D2806" s="122" t="s">
        <v>2122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2038</v>
      </c>
      <c r="B2807" s="122">
        <v>1</v>
      </c>
      <c r="C2807" s="122" t="s">
        <v>2234</v>
      </c>
      <c r="D2807" s="122" t="s">
        <v>2175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2038</v>
      </c>
      <c r="B2808" s="122">
        <v>1</v>
      </c>
      <c r="C2808" s="122" t="s">
        <v>2234</v>
      </c>
      <c r="D2808" s="122" t="s">
        <v>2123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2038</v>
      </c>
      <c r="B2809" s="122">
        <v>1</v>
      </c>
      <c r="C2809" s="122" t="s">
        <v>2234</v>
      </c>
      <c r="D2809" s="122" t="s">
        <v>2124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2038</v>
      </c>
      <c r="B2810" s="122">
        <v>1</v>
      </c>
      <c r="C2810" s="122" t="s">
        <v>2234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2038</v>
      </c>
      <c r="B2811" s="122">
        <v>1</v>
      </c>
      <c r="C2811" s="122" t="s">
        <v>2234</v>
      </c>
      <c r="D2811" s="122" t="s">
        <v>2125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2038</v>
      </c>
      <c r="B2812" s="122">
        <v>1</v>
      </c>
      <c r="C2812" s="122" t="s">
        <v>2234</v>
      </c>
      <c r="D2812" s="122" t="s">
        <v>2126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2038</v>
      </c>
      <c r="B2813" s="122">
        <v>1</v>
      </c>
      <c r="C2813" s="122" t="s">
        <v>2234</v>
      </c>
      <c r="D2813" s="122" t="s">
        <v>2127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2038</v>
      </c>
      <c r="B2814" s="122">
        <v>1</v>
      </c>
      <c r="C2814" s="122" t="s">
        <v>2234</v>
      </c>
      <c r="D2814" s="122" t="s">
        <v>2128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2038</v>
      </c>
      <c r="B2815" s="122">
        <v>1</v>
      </c>
      <c r="C2815" s="122" t="s">
        <v>2234</v>
      </c>
      <c r="D2815" s="122" t="s">
        <v>2129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2038</v>
      </c>
      <c r="B2816" s="122">
        <v>1</v>
      </c>
      <c r="C2816" s="122" t="s">
        <v>2234</v>
      </c>
      <c r="D2816" s="122" t="s">
        <v>2176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2038</v>
      </c>
      <c r="B2817" s="122">
        <v>1</v>
      </c>
      <c r="C2817" s="122" t="s">
        <v>2234</v>
      </c>
      <c r="D2817" s="122" t="s">
        <v>2130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2038</v>
      </c>
      <c r="B2818" s="122">
        <v>1</v>
      </c>
      <c r="C2818" s="122" t="s">
        <v>2234</v>
      </c>
      <c r="D2818" s="122" t="s">
        <v>2131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2038</v>
      </c>
      <c r="B2819" s="122">
        <v>1</v>
      </c>
      <c r="C2819" s="122" t="s">
        <v>2234</v>
      </c>
      <c r="D2819" s="122" t="s">
        <v>2132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2038</v>
      </c>
      <c r="B2820" s="122">
        <v>1</v>
      </c>
      <c r="C2820" s="122" t="s">
        <v>2234</v>
      </c>
      <c r="D2820" s="122" t="s">
        <v>2133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2038</v>
      </c>
      <c r="B2821" s="122">
        <v>1</v>
      </c>
      <c r="C2821" s="122" t="s">
        <v>2234</v>
      </c>
      <c r="D2821" s="122" t="s">
        <v>2134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2038</v>
      </c>
      <c r="B2822" s="122">
        <v>1</v>
      </c>
      <c r="C2822" s="122" t="s">
        <v>2234</v>
      </c>
      <c r="D2822" s="122" t="s">
        <v>2135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2038</v>
      </c>
      <c r="B2823" s="122">
        <v>1</v>
      </c>
      <c r="C2823" s="122" t="s">
        <v>2234</v>
      </c>
      <c r="D2823" s="122" t="s">
        <v>2136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2038</v>
      </c>
      <c r="B2824" s="122">
        <v>1</v>
      </c>
      <c r="C2824" s="122" t="s">
        <v>2234</v>
      </c>
      <c r="D2824" s="122" t="s">
        <v>2137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2038</v>
      </c>
      <c r="B2825" s="122">
        <v>1</v>
      </c>
      <c r="C2825" s="122" t="s">
        <v>2234</v>
      </c>
      <c r="D2825" s="122" t="s">
        <v>2138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2038</v>
      </c>
      <c r="B2826" s="122">
        <v>1</v>
      </c>
      <c r="C2826" s="122" t="s">
        <v>2234</v>
      </c>
      <c r="D2826" s="122" t="s">
        <v>2139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2038</v>
      </c>
      <c r="B2827" s="122">
        <v>1</v>
      </c>
      <c r="C2827" s="122" t="s">
        <v>2234</v>
      </c>
      <c r="D2827" s="122" t="s">
        <v>2140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2038</v>
      </c>
      <c r="B2828" s="122">
        <v>1</v>
      </c>
      <c r="C2828" s="122" t="s">
        <v>2234</v>
      </c>
      <c r="D2828" s="122" t="s">
        <v>2141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2038</v>
      </c>
      <c r="B2829" s="122">
        <v>1</v>
      </c>
      <c r="C2829" s="122" t="s">
        <v>2234</v>
      </c>
      <c r="D2829" s="122" t="s">
        <v>2142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2038</v>
      </c>
      <c r="B2830" s="122">
        <v>1</v>
      </c>
      <c r="C2830" s="122" t="s">
        <v>2234</v>
      </c>
      <c r="D2830" s="122" t="s">
        <v>2143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2038</v>
      </c>
      <c r="B2831" s="122">
        <v>1</v>
      </c>
      <c r="C2831" s="122" t="s">
        <v>2234</v>
      </c>
      <c r="D2831" s="122" t="s">
        <v>2177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2038</v>
      </c>
      <c r="B2832" s="122">
        <v>1</v>
      </c>
      <c r="C2832" s="122" t="s">
        <v>2234</v>
      </c>
      <c r="D2832" s="122" t="s">
        <v>2144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2038</v>
      </c>
      <c r="B2833" s="122">
        <v>1</v>
      </c>
      <c r="C2833" s="122" t="s">
        <v>2234</v>
      </c>
      <c r="D2833" s="122" t="s">
        <v>2145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2038</v>
      </c>
      <c r="B2834" s="122">
        <v>1</v>
      </c>
      <c r="C2834" s="122" t="s">
        <v>2234</v>
      </c>
      <c r="D2834" s="122" t="s">
        <v>2146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2038</v>
      </c>
      <c r="B2835" s="122">
        <v>1</v>
      </c>
      <c r="C2835" s="122" t="s">
        <v>2234</v>
      </c>
      <c r="D2835" s="122" t="s">
        <v>2147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2038</v>
      </c>
      <c r="B2836" s="122">
        <v>1</v>
      </c>
      <c r="C2836" s="122" t="s">
        <v>2234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2038</v>
      </c>
      <c r="B2837" s="122">
        <v>1</v>
      </c>
      <c r="C2837" s="122" t="s">
        <v>2234</v>
      </c>
      <c r="D2837" s="122" t="s">
        <v>2148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2038</v>
      </c>
      <c r="B2838" s="122">
        <v>1</v>
      </c>
      <c r="C2838" s="122" t="s">
        <v>2234</v>
      </c>
      <c r="D2838" s="122" t="s">
        <v>2149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2038</v>
      </c>
      <c r="B2839" s="122">
        <v>1</v>
      </c>
      <c r="C2839" s="122" t="s">
        <v>2234</v>
      </c>
      <c r="D2839" s="122" t="s">
        <v>2150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2038</v>
      </c>
      <c r="B2840" s="122">
        <v>1</v>
      </c>
      <c r="C2840" s="122" t="s">
        <v>2234</v>
      </c>
      <c r="D2840" s="122" t="s">
        <v>2151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2038</v>
      </c>
      <c r="B2841" s="122">
        <v>1</v>
      </c>
      <c r="C2841" s="122" t="s">
        <v>2234</v>
      </c>
      <c r="D2841" s="122" t="s">
        <v>2152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2038</v>
      </c>
      <c r="B2842" s="122">
        <v>1</v>
      </c>
      <c r="C2842" s="122" t="s">
        <v>2234</v>
      </c>
      <c r="D2842" s="122" t="s">
        <v>2153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2038</v>
      </c>
      <c r="B2843" s="122">
        <v>1</v>
      </c>
      <c r="C2843" s="122" t="s">
        <v>2234</v>
      </c>
      <c r="D2843" s="122" t="s">
        <v>2154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2038</v>
      </c>
      <c r="B2844" s="122">
        <v>1</v>
      </c>
      <c r="C2844" s="122" t="s">
        <v>2234</v>
      </c>
      <c r="D2844" s="122" t="s">
        <v>2155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2038</v>
      </c>
      <c r="B2845" s="122">
        <v>1</v>
      </c>
      <c r="C2845" s="122" t="s">
        <v>2234</v>
      </c>
      <c r="D2845" s="122" t="s">
        <v>2156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2038</v>
      </c>
      <c r="B2846" s="122">
        <v>1</v>
      </c>
      <c r="C2846" s="122" t="s">
        <v>2234</v>
      </c>
      <c r="D2846" s="122" t="s">
        <v>2178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2038</v>
      </c>
      <c r="B2847" s="122">
        <v>1</v>
      </c>
      <c r="C2847" s="122" t="s">
        <v>2234</v>
      </c>
      <c r="D2847" s="122" t="s">
        <v>2157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2038</v>
      </c>
      <c r="B2848" s="122">
        <v>1</v>
      </c>
      <c r="C2848" s="122" t="s">
        <v>2234</v>
      </c>
      <c r="D2848" s="122" t="s">
        <v>2158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2038</v>
      </c>
      <c r="B2849" s="122">
        <v>1</v>
      </c>
      <c r="C2849" s="122" t="s">
        <v>2234</v>
      </c>
      <c r="D2849" s="122" t="s">
        <v>2159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2038</v>
      </c>
      <c r="B2850" s="122">
        <v>1</v>
      </c>
      <c r="C2850" s="122" t="s">
        <v>2234</v>
      </c>
      <c r="D2850" s="122" t="s">
        <v>2160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2038</v>
      </c>
      <c r="B2851" s="122">
        <v>1</v>
      </c>
      <c r="C2851" s="122" t="s">
        <v>2234</v>
      </c>
      <c r="D2851" s="122" t="s">
        <v>2161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2038</v>
      </c>
      <c r="B2852" s="122">
        <v>1</v>
      </c>
      <c r="C2852" s="122" t="s">
        <v>2234</v>
      </c>
      <c r="D2852" s="122" t="s">
        <v>2179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2038</v>
      </c>
      <c r="B2853" s="122">
        <v>1</v>
      </c>
      <c r="C2853" s="122" t="s">
        <v>2234</v>
      </c>
      <c r="D2853" s="122" t="s">
        <v>2162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2038</v>
      </c>
      <c r="B2854" s="122">
        <v>1</v>
      </c>
      <c r="C2854" s="122" t="s">
        <v>2234</v>
      </c>
      <c r="D2854" s="122" t="s">
        <v>2163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2038</v>
      </c>
      <c r="B2855" s="122">
        <v>1</v>
      </c>
      <c r="C2855" s="122" t="s">
        <v>2234</v>
      </c>
      <c r="D2855" s="122" t="s">
        <v>2180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2038</v>
      </c>
      <c r="B2856" s="122">
        <v>1</v>
      </c>
      <c r="C2856" s="122" t="s">
        <v>2234</v>
      </c>
      <c r="D2856" s="122" t="s">
        <v>2164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2038</v>
      </c>
      <c r="B2857" s="122">
        <v>1</v>
      </c>
      <c r="C2857" s="122" t="s">
        <v>2234</v>
      </c>
      <c r="D2857" s="122" t="s">
        <v>2165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2038</v>
      </c>
      <c r="B2858" s="122">
        <v>1</v>
      </c>
      <c r="C2858" s="122" t="s">
        <v>2234</v>
      </c>
      <c r="D2858" s="122" t="s">
        <v>2166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2038</v>
      </c>
      <c r="B2859" s="122">
        <v>1</v>
      </c>
      <c r="C2859" s="122" t="s">
        <v>2234</v>
      </c>
      <c r="D2859" s="122" t="s">
        <v>2167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2038</v>
      </c>
      <c r="B2860" s="122">
        <v>1</v>
      </c>
      <c r="C2860" s="122" t="s">
        <v>2234</v>
      </c>
      <c r="D2860" s="122" t="s">
        <v>2168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2036</v>
      </c>
      <c r="B2861" s="122">
        <v>1</v>
      </c>
      <c r="C2861" s="122" t="s">
        <v>2235</v>
      </c>
      <c r="D2861" s="122" t="s">
        <v>2120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2036</v>
      </c>
      <c r="B2862" s="122">
        <v>1</v>
      </c>
      <c r="C2862" s="122" t="s">
        <v>2235</v>
      </c>
      <c r="D2862" s="122" t="s">
        <v>2121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2036</v>
      </c>
      <c r="B2863" s="122">
        <v>1</v>
      </c>
      <c r="C2863" s="122" t="s">
        <v>2235</v>
      </c>
      <c r="D2863" s="122" t="s">
        <v>2122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2036</v>
      </c>
      <c r="B2864" s="122">
        <v>1</v>
      </c>
      <c r="C2864" s="122" t="s">
        <v>2235</v>
      </c>
      <c r="D2864" s="122" t="s">
        <v>2175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2036</v>
      </c>
      <c r="B2865" s="122">
        <v>1</v>
      </c>
      <c r="C2865" s="122" t="s">
        <v>2235</v>
      </c>
      <c r="D2865" s="122" t="s">
        <v>2123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2036</v>
      </c>
      <c r="B2866" s="122">
        <v>1</v>
      </c>
      <c r="C2866" s="122" t="s">
        <v>2235</v>
      </c>
      <c r="D2866" s="122" t="s">
        <v>2124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2036</v>
      </c>
      <c r="B2867" s="122">
        <v>1</v>
      </c>
      <c r="C2867" s="122" t="s">
        <v>2235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2036</v>
      </c>
      <c r="B2868" s="122">
        <v>1</v>
      </c>
      <c r="C2868" s="122" t="s">
        <v>2235</v>
      </c>
      <c r="D2868" s="122" t="s">
        <v>2125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2036</v>
      </c>
      <c r="B2869" s="122">
        <v>1</v>
      </c>
      <c r="C2869" s="122" t="s">
        <v>2235</v>
      </c>
      <c r="D2869" s="122" t="s">
        <v>2126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2036</v>
      </c>
      <c r="B2870" s="122">
        <v>1</v>
      </c>
      <c r="C2870" s="122" t="s">
        <v>2235</v>
      </c>
      <c r="D2870" s="122" t="s">
        <v>2127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2036</v>
      </c>
      <c r="B2871" s="122">
        <v>1</v>
      </c>
      <c r="C2871" s="122" t="s">
        <v>2235</v>
      </c>
      <c r="D2871" s="122" t="s">
        <v>2128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2036</v>
      </c>
      <c r="B2872" s="122">
        <v>1</v>
      </c>
      <c r="C2872" s="122" t="s">
        <v>2235</v>
      </c>
      <c r="D2872" s="122" t="s">
        <v>2129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2036</v>
      </c>
      <c r="B2873" s="122">
        <v>1</v>
      </c>
      <c r="C2873" s="122" t="s">
        <v>2235</v>
      </c>
      <c r="D2873" s="122" t="s">
        <v>2176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2036</v>
      </c>
      <c r="B2874" s="122">
        <v>1</v>
      </c>
      <c r="C2874" s="122" t="s">
        <v>2235</v>
      </c>
      <c r="D2874" s="122" t="s">
        <v>2130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2036</v>
      </c>
      <c r="B2875" s="122">
        <v>1</v>
      </c>
      <c r="C2875" s="122" t="s">
        <v>2235</v>
      </c>
      <c r="D2875" s="122" t="s">
        <v>2131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2036</v>
      </c>
      <c r="B2876" s="122">
        <v>1</v>
      </c>
      <c r="C2876" s="122" t="s">
        <v>2235</v>
      </c>
      <c r="D2876" s="122" t="s">
        <v>2132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2036</v>
      </c>
      <c r="B2877" s="122">
        <v>1</v>
      </c>
      <c r="C2877" s="122" t="s">
        <v>2235</v>
      </c>
      <c r="D2877" s="122" t="s">
        <v>2133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2036</v>
      </c>
      <c r="B2878" s="122">
        <v>1</v>
      </c>
      <c r="C2878" s="122" t="s">
        <v>2235</v>
      </c>
      <c r="D2878" s="122" t="s">
        <v>2134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2036</v>
      </c>
      <c r="B2879" s="122">
        <v>1</v>
      </c>
      <c r="C2879" s="122" t="s">
        <v>2235</v>
      </c>
      <c r="D2879" s="122" t="s">
        <v>2135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2036</v>
      </c>
      <c r="B2880" s="122">
        <v>1</v>
      </c>
      <c r="C2880" s="122" t="s">
        <v>2235</v>
      </c>
      <c r="D2880" s="122" t="s">
        <v>2136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2036</v>
      </c>
      <c r="B2881" s="122">
        <v>1</v>
      </c>
      <c r="C2881" s="122" t="s">
        <v>2235</v>
      </c>
      <c r="D2881" s="122" t="s">
        <v>2137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2036</v>
      </c>
      <c r="B2882" s="122">
        <v>1</v>
      </c>
      <c r="C2882" s="122" t="s">
        <v>2235</v>
      </c>
      <c r="D2882" s="122" t="s">
        <v>2138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2036</v>
      </c>
      <c r="B2883" s="122">
        <v>1</v>
      </c>
      <c r="C2883" s="122" t="s">
        <v>2235</v>
      </c>
      <c r="D2883" s="122" t="s">
        <v>2139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2036</v>
      </c>
      <c r="B2884" s="122">
        <v>1</v>
      </c>
      <c r="C2884" s="122" t="s">
        <v>2235</v>
      </c>
      <c r="D2884" s="122" t="s">
        <v>2140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2036</v>
      </c>
      <c r="B2885" s="122">
        <v>1</v>
      </c>
      <c r="C2885" s="122" t="s">
        <v>2235</v>
      </c>
      <c r="D2885" s="122" t="s">
        <v>2141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2036</v>
      </c>
      <c r="B2886" s="122">
        <v>1</v>
      </c>
      <c r="C2886" s="122" t="s">
        <v>2235</v>
      </c>
      <c r="D2886" s="122" t="s">
        <v>2142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2036</v>
      </c>
      <c r="B2887" s="122">
        <v>1</v>
      </c>
      <c r="C2887" s="122" t="s">
        <v>2235</v>
      </c>
      <c r="D2887" s="122" t="s">
        <v>2143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2036</v>
      </c>
      <c r="B2888" s="122">
        <v>1</v>
      </c>
      <c r="C2888" s="122" t="s">
        <v>2235</v>
      </c>
      <c r="D2888" s="122" t="s">
        <v>2177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2036</v>
      </c>
      <c r="B2889" s="122">
        <v>1</v>
      </c>
      <c r="C2889" s="122" t="s">
        <v>2235</v>
      </c>
      <c r="D2889" s="122" t="s">
        <v>2144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2036</v>
      </c>
      <c r="B2890" s="122">
        <v>1</v>
      </c>
      <c r="C2890" s="122" t="s">
        <v>2235</v>
      </c>
      <c r="D2890" s="122" t="s">
        <v>2145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2036</v>
      </c>
      <c r="B2891" s="122">
        <v>1</v>
      </c>
      <c r="C2891" s="122" t="s">
        <v>2235</v>
      </c>
      <c r="D2891" s="122" t="s">
        <v>2146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2036</v>
      </c>
      <c r="B2892" s="122">
        <v>1</v>
      </c>
      <c r="C2892" s="122" t="s">
        <v>2235</v>
      </c>
      <c r="D2892" s="122" t="s">
        <v>2147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2036</v>
      </c>
      <c r="B2893" s="122">
        <v>1</v>
      </c>
      <c r="C2893" s="122" t="s">
        <v>2235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2036</v>
      </c>
      <c r="B2894" s="122">
        <v>1</v>
      </c>
      <c r="C2894" s="122" t="s">
        <v>2235</v>
      </c>
      <c r="D2894" s="122" t="s">
        <v>2148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2036</v>
      </c>
      <c r="B2895" s="122">
        <v>1</v>
      </c>
      <c r="C2895" s="122" t="s">
        <v>2235</v>
      </c>
      <c r="D2895" s="122" t="s">
        <v>2149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2036</v>
      </c>
      <c r="B2896" s="122">
        <v>1</v>
      </c>
      <c r="C2896" s="122" t="s">
        <v>2235</v>
      </c>
      <c r="D2896" s="122" t="s">
        <v>2150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2036</v>
      </c>
      <c r="B2897" s="122">
        <v>1</v>
      </c>
      <c r="C2897" s="122" t="s">
        <v>2235</v>
      </c>
      <c r="D2897" s="122" t="s">
        <v>2151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2036</v>
      </c>
      <c r="B2898" s="122">
        <v>1</v>
      </c>
      <c r="C2898" s="122" t="s">
        <v>2235</v>
      </c>
      <c r="D2898" s="122" t="s">
        <v>2152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2036</v>
      </c>
      <c r="B2899" s="122">
        <v>1</v>
      </c>
      <c r="C2899" s="122" t="s">
        <v>2235</v>
      </c>
      <c r="D2899" s="122" t="s">
        <v>2153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2036</v>
      </c>
      <c r="B2900" s="122">
        <v>1</v>
      </c>
      <c r="C2900" s="122" t="s">
        <v>2235</v>
      </c>
      <c r="D2900" s="122" t="s">
        <v>2154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2036</v>
      </c>
      <c r="B2901" s="122">
        <v>1</v>
      </c>
      <c r="C2901" s="122" t="s">
        <v>2235</v>
      </c>
      <c r="D2901" s="122" t="s">
        <v>2155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2036</v>
      </c>
      <c r="B2902" s="122">
        <v>1</v>
      </c>
      <c r="C2902" s="122" t="s">
        <v>2235</v>
      </c>
      <c r="D2902" s="122" t="s">
        <v>2156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2036</v>
      </c>
      <c r="B2903" s="122">
        <v>1</v>
      </c>
      <c r="C2903" s="122" t="s">
        <v>2235</v>
      </c>
      <c r="D2903" s="122" t="s">
        <v>2178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2036</v>
      </c>
      <c r="B2904" s="122">
        <v>1</v>
      </c>
      <c r="C2904" s="122" t="s">
        <v>2235</v>
      </c>
      <c r="D2904" s="122" t="s">
        <v>2157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2036</v>
      </c>
      <c r="B2905" s="122">
        <v>1</v>
      </c>
      <c r="C2905" s="122" t="s">
        <v>2235</v>
      </c>
      <c r="D2905" s="122" t="s">
        <v>2158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2036</v>
      </c>
      <c r="B2906" s="122">
        <v>1</v>
      </c>
      <c r="C2906" s="122" t="s">
        <v>2235</v>
      </c>
      <c r="D2906" s="122" t="s">
        <v>2159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2036</v>
      </c>
      <c r="B2907" s="122">
        <v>1</v>
      </c>
      <c r="C2907" s="122" t="s">
        <v>2235</v>
      </c>
      <c r="D2907" s="122" t="s">
        <v>2160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2036</v>
      </c>
      <c r="B2908" s="122">
        <v>1</v>
      </c>
      <c r="C2908" s="122" t="s">
        <v>2235</v>
      </c>
      <c r="D2908" s="122" t="s">
        <v>2161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2036</v>
      </c>
      <c r="B2909" s="122">
        <v>1</v>
      </c>
      <c r="C2909" s="122" t="s">
        <v>2235</v>
      </c>
      <c r="D2909" s="122" t="s">
        <v>2179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2036</v>
      </c>
      <c r="B2910" s="122">
        <v>1</v>
      </c>
      <c r="C2910" s="122" t="s">
        <v>2235</v>
      </c>
      <c r="D2910" s="122" t="s">
        <v>2162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2036</v>
      </c>
      <c r="B2911" s="122">
        <v>1</v>
      </c>
      <c r="C2911" s="122" t="s">
        <v>2235</v>
      </c>
      <c r="D2911" s="122" t="s">
        <v>2163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2036</v>
      </c>
      <c r="B2912" s="122">
        <v>1</v>
      </c>
      <c r="C2912" s="122" t="s">
        <v>2235</v>
      </c>
      <c r="D2912" s="122" t="s">
        <v>2180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2036</v>
      </c>
      <c r="B2913" s="122">
        <v>1</v>
      </c>
      <c r="C2913" s="122" t="s">
        <v>2235</v>
      </c>
      <c r="D2913" s="122" t="s">
        <v>2164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2036</v>
      </c>
      <c r="B2914" s="122">
        <v>1</v>
      </c>
      <c r="C2914" s="122" t="s">
        <v>2235</v>
      </c>
      <c r="D2914" s="122" t="s">
        <v>2165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2036</v>
      </c>
      <c r="B2915" s="122">
        <v>1</v>
      </c>
      <c r="C2915" s="122" t="s">
        <v>2235</v>
      </c>
      <c r="D2915" s="122" t="s">
        <v>2166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2036</v>
      </c>
      <c r="B2916" s="122">
        <v>1</v>
      </c>
      <c r="C2916" s="122" t="s">
        <v>2235</v>
      </c>
      <c r="D2916" s="122" t="s">
        <v>2167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2036</v>
      </c>
      <c r="B2917" s="122">
        <v>1</v>
      </c>
      <c r="C2917" s="122" t="s">
        <v>2235</v>
      </c>
      <c r="D2917" s="122" t="s">
        <v>2168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2037</v>
      </c>
      <c r="B2918" s="122">
        <v>1</v>
      </c>
      <c r="C2918" s="122" t="s">
        <v>2236</v>
      </c>
      <c r="D2918" s="122" t="s">
        <v>2120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2037</v>
      </c>
      <c r="B2919" s="122">
        <v>1</v>
      </c>
      <c r="C2919" s="122" t="s">
        <v>2236</v>
      </c>
      <c r="D2919" s="122" t="s">
        <v>2121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2037</v>
      </c>
      <c r="B2920" s="122">
        <v>1</v>
      </c>
      <c r="C2920" s="122" t="s">
        <v>2236</v>
      </c>
      <c r="D2920" s="122" t="s">
        <v>2122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2037</v>
      </c>
      <c r="B2921" s="122">
        <v>1</v>
      </c>
      <c r="C2921" s="122" t="s">
        <v>2236</v>
      </c>
      <c r="D2921" s="122" t="s">
        <v>2175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2037</v>
      </c>
      <c r="B2922" s="122">
        <v>1</v>
      </c>
      <c r="C2922" s="122" t="s">
        <v>2236</v>
      </c>
      <c r="D2922" s="122" t="s">
        <v>2123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2037</v>
      </c>
      <c r="B2923" s="122">
        <v>1</v>
      </c>
      <c r="C2923" s="122" t="s">
        <v>2236</v>
      </c>
      <c r="D2923" s="122" t="s">
        <v>2124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2037</v>
      </c>
      <c r="B2924" s="122">
        <v>1</v>
      </c>
      <c r="C2924" s="122" t="s">
        <v>2236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2037</v>
      </c>
      <c r="B2925" s="122">
        <v>1</v>
      </c>
      <c r="C2925" s="122" t="s">
        <v>2236</v>
      </c>
      <c r="D2925" s="122" t="s">
        <v>2125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2037</v>
      </c>
      <c r="B2926" s="122">
        <v>1</v>
      </c>
      <c r="C2926" s="122" t="s">
        <v>2236</v>
      </c>
      <c r="D2926" s="122" t="s">
        <v>2126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2037</v>
      </c>
      <c r="B2927" s="122">
        <v>1</v>
      </c>
      <c r="C2927" s="122" t="s">
        <v>2236</v>
      </c>
      <c r="D2927" s="122" t="s">
        <v>2127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2037</v>
      </c>
      <c r="B2928" s="122">
        <v>1</v>
      </c>
      <c r="C2928" s="122" t="s">
        <v>2236</v>
      </c>
      <c r="D2928" s="122" t="s">
        <v>2128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2037</v>
      </c>
      <c r="B2929" s="122">
        <v>1</v>
      </c>
      <c r="C2929" s="122" t="s">
        <v>2236</v>
      </c>
      <c r="D2929" s="122" t="s">
        <v>2129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2037</v>
      </c>
      <c r="B2930" s="122">
        <v>1</v>
      </c>
      <c r="C2930" s="122" t="s">
        <v>2236</v>
      </c>
      <c r="D2930" s="122" t="s">
        <v>2176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2037</v>
      </c>
      <c r="B2931" s="122">
        <v>1</v>
      </c>
      <c r="C2931" s="122" t="s">
        <v>2236</v>
      </c>
      <c r="D2931" s="122" t="s">
        <v>2130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2037</v>
      </c>
      <c r="B2932" s="122">
        <v>1</v>
      </c>
      <c r="C2932" s="122" t="s">
        <v>2236</v>
      </c>
      <c r="D2932" s="122" t="s">
        <v>2131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2037</v>
      </c>
      <c r="B2933" s="122">
        <v>1</v>
      </c>
      <c r="C2933" s="122" t="s">
        <v>2236</v>
      </c>
      <c r="D2933" s="122" t="s">
        <v>2132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2037</v>
      </c>
      <c r="B2934" s="122">
        <v>1</v>
      </c>
      <c r="C2934" s="122" t="s">
        <v>2236</v>
      </c>
      <c r="D2934" s="122" t="s">
        <v>2133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2037</v>
      </c>
      <c r="B2935" s="122">
        <v>1</v>
      </c>
      <c r="C2935" s="122" t="s">
        <v>2236</v>
      </c>
      <c r="D2935" s="122" t="s">
        <v>2134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2037</v>
      </c>
      <c r="B2936" s="122">
        <v>1</v>
      </c>
      <c r="C2936" s="122" t="s">
        <v>2236</v>
      </c>
      <c r="D2936" s="122" t="s">
        <v>2135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2037</v>
      </c>
      <c r="B2937" s="122">
        <v>1</v>
      </c>
      <c r="C2937" s="122" t="s">
        <v>2236</v>
      </c>
      <c r="D2937" s="122" t="s">
        <v>2136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2037</v>
      </c>
      <c r="B2938" s="122">
        <v>1</v>
      </c>
      <c r="C2938" s="122" t="s">
        <v>2236</v>
      </c>
      <c r="D2938" s="122" t="s">
        <v>2137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2037</v>
      </c>
      <c r="B2939" s="122">
        <v>1</v>
      </c>
      <c r="C2939" s="122" t="s">
        <v>2236</v>
      </c>
      <c r="D2939" s="122" t="s">
        <v>2138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2037</v>
      </c>
      <c r="B2940" s="122">
        <v>1</v>
      </c>
      <c r="C2940" s="122" t="s">
        <v>2236</v>
      </c>
      <c r="D2940" s="122" t="s">
        <v>2139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2037</v>
      </c>
      <c r="B2941" s="122">
        <v>1</v>
      </c>
      <c r="C2941" s="122" t="s">
        <v>2236</v>
      </c>
      <c r="D2941" s="122" t="s">
        <v>2140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2037</v>
      </c>
      <c r="B2942" s="122">
        <v>1</v>
      </c>
      <c r="C2942" s="122" t="s">
        <v>2236</v>
      </c>
      <c r="D2942" s="122" t="s">
        <v>2141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2037</v>
      </c>
      <c r="B2943" s="122">
        <v>1</v>
      </c>
      <c r="C2943" s="122" t="s">
        <v>2236</v>
      </c>
      <c r="D2943" s="122" t="s">
        <v>2142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2037</v>
      </c>
      <c r="B2944" s="122">
        <v>1</v>
      </c>
      <c r="C2944" s="122" t="s">
        <v>2236</v>
      </c>
      <c r="D2944" s="122" t="s">
        <v>2143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2037</v>
      </c>
      <c r="B2945" s="122">
        <v>1</v>
      </c>
      <c r="C2945" s="122" t="s">
        <v>2236</v>
      </c>
      <c r="D2945" s="122" t="s">
        <v>2177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2037</v>
      </c>
      <c r="B2946" s="122">
        <v>1</v>
      </c>
      <c r="C2946" s="122" t="s">
        <v>2236</v>
      </c>
      <c r="D2946" s="122" t="s">
        <v>2144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2037</v>
      </c>
      <c r="B2947" s="122">
        <v>1</v>
      </c>
      <c r="C2947" s="122" t="s">
        <v>2236</v>
      </c>
      <c r="D2947" s="122" t="s">
        <v>2145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2037</v>
      </c>
      <c r="B2948" s="122">
        <v>1</v>
      </c>
      <c r="C2948" s="122" t="s">
        <v>2236</v>
      </c>
      <c r="D2948" s="122" t="s">
        <v>2146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2037</v>
      </c>
      <c r="B2949" s="122">
        <v>1</v>
      </c>
      <c r="C2949" s="122" t="s">
        <v>2236</v>
      </c>
      <c r="D2949" s="122" t="s">
        <v>2147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2037</v>
      </c>
      <c r="B2950" s="122">
        <v>1</v>
      </c>
      <c r="C2950" s="122" t="s">
        <v>2236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2037</v>
      </c>
      <c r="B2951" s="122">
        <v>1</v>
      </c>
      <c r="C2951" s="122" t="s">
        <v>2236</v>
      </c>
      <c r="D2951" s="122" t="s">
        <v>2148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2037</v>
      </c>
      <c r="B2952" s="122">
        <v>1</v>
      </c>
      <c r="C2952" s="122" t="s">
        <v>2236</v>
      </c>
      <c r="D2952" s="122" t="s">
        <v>2149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2037</v>
      </c>
      <c r="B2953" s="122">
        <v>1</v>
      </c>
      <c r="C2953" s="122" t="s">
        <v>2236</v>
      </c>
      <c r="D2953" s="122" t="s">
        <v>2150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2037</v>
      </c>
      <c r="B2954" s="122">
        <v>1</v>
      </c>
      <c r="C2954" s="122" t="s">
        <v>2236</v>
      </c>
      <c r="D2954" s="122" t="s">
        <v>2151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2037</v>
      </c>
      <c r="B2955" s="122">
        <v>1</v>
      </c>
      <c r="C2955" s="122" t="s">
        <v>2236</v>
      </c>
      <c r="D2955" s="122" t="s">
        <v>2152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2037</v>
      </c>
      <c r="B2956" s="122">
        <v>1</v>
      </c>
      <c r="C2956" s="122" t="s">
        <v>2236</v>
      </c>
      <c r="D2956" s="122" t="s">
        <v>2153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2037</v>
      </c>
      <c r="B2957" s="122">
        <v>1</v>
      </c>
      <c r="C2957" s="122" t="s">
        <v>2236</v>
      </c>
      <c r="D2957" s="122" t="s">
        <v>2154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2037</v>
      </c>
      <c r="B2958" s="122">
        <v>1</v>
      </c>
      <c r="C2958" s="122" t="s">
        <v>2236</v>
      </c>
      <c r="D2958" s="122" t="s">
        <v>2155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2037</v>
      </c>
      <c r="B2959" s="122">
        <v>1</v>
      </c>
      <c r="C2959" s="122" t="s">
        <v>2236</v>
      </c>
      <c r="D2959" s="122" t="s">
        <v>2156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2037</v>
      </c>
      <c r="B2960" s="122">
        <v>1</v>
      </c>
      <c r="C2960" s="122" t="s">
        <v>2236</v>
      </c>
      <c r="D2960" s="122" t="s">
        <v>2178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2037</v>
      </c>
      <c r="B2961" s="122">
        <v>1</v>
      </c>
      <c r="C2961" s="122" t="s">
        <v>2236</v>
      </c>
      <c r="D2961" s="122" t="s">
        <v>2157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2037</v>
      </c>
      <c r="B2962" s="122">
        <v>1</v>
      </c>
      <c r="C2962" s="122" t="s">
        <v>2236</v>
      </c>
      <c r="D2962" s="122" t="s">
        <v>2158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2037</v>
      </c>
      <c r="B2963" s="122">
        <v>1</v>
      </c>
      <c r="C2963" s="122" t="s">
        <v>2236</v>
      </c>
      <c r="D2963" s="122" t="s">
        <v>2159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2037</v>
      </c>
      <c r="B2964" s="122">
        <v>1</v>
      </c>
      <c r="C2964" s="122" t="s">
        <v>2236</v>
      </c>
      <c r="D2964" s="122" t="s">
        <v>2160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2037</v>
      </c>
      <c r="B2965" s="122">
        <v>1</v>
      </c>
      <c r="C2965" s="122" t="s">
        <v>2236</v>
      </c>
      <c r="D2965" s="122" t="s">
        <v>2161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2037</v>
      </c>
      <c r="B2966" s="122">
        <v>1</v>
      </c>
      <c r="C2966" s="122" t="s">
        <v>2236</v>
      </c>
      <c r="D2966" s="122" t="s">
        <v>2179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2037</v>
      </c>
      <c r="B2967" s="122">
        <v>1</v>
      </c>
      <c r="C2967" s="122" t="s">
        <v>2236</v>
      </c>
      <c r="D2967" s="122" t="s">
        <v>2162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2037</v>
      </c>
      <c r="B2968" s="122">
        <v>1</v>
      </c>
      <c r="C2968" s="122" t="s">
        <v>2236</v>
      </c>
      <c r="D2968" s="122" t="s">
        <v>2163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2037</v>
      </c>
      <c r="B2969" s="122">
        <v>1</v>
      </c>
      <c r="C2969" s="122" t="s">
        <v>2236</v>
      </c>
      <c r="D2969" s="122" t="s">
        <v>2180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2037</v>
      </c>
      <c r="B2970" s="122">
        <v>1</v>
      </c>
      <c r="C2970" s="122" t="s">
        <v>2236</v>
      </c>
      <c r="D2970" s="122" t="s">
        <v>2164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2037</v>
      </c>
      <c r="B2971" s="122">
        <v>1</v>
      </c>
      <c r="C2971" s="122" t="s">
        <v>2236</v>
      </c>
      <c r="D2971" s="122" t="s">
        <v>2165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2037</v>
      </c>
      <c r="B2972" s="122">
        <v>1</v>
      </c>
      <c r="C2972" s="122" t="s">
        <v>2236</v>
      </c>
      <c r="D2972" s="122" t="s">
        <v>2166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2037</v>
      </c>
      <c r="B2973" s="122">
        <v>1</v>
      </c>
      <c r="C2973" s="122" t="s">
        <v>2236</v>
      </c>
      <c r="D2973" s="122" t="s">
        <v>2167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2037</v>
      </c>
      <c r="B2974" s="122">
        <v>1</v>
      </c>
      <c r="C2974" s="122" t="s">
        <v>2236</v>
      </c>
      <c r="D2974" s="122" t="s">
        <v>2168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2046</v>
      </c>
      <c r="B2975" s="122">
        <v>1</v>
      </c>
      <c r="C2975" s="122" t="s">
        <v>2237</v>
      </c>
      <c r="D2975" s="122" t="s">
        <v>2120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2046</v>
      </c>
      <c r="B2976" s="122">
        <v>1</v>
      </c>
      <c r="C2976" s="122" t="s">
        <v>2237</v>
      </c>
      <c r="D2976" s="122" t="s">
        <v>2121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2046</v>
      </c>
      <c r="B2977" s="122">
        <v>1</v>
      </c>
      <c r="C2977" s="122" t="s">
        <v>2237</v>
      </c>
      <c r="D2977" s="122" t="s">
        <v>2122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2046</v>
      </c>
      <c r="B2978" s="122">
        <v>1</v>
      </c>
      <c r="C2978" s="122" t="s">
        <v>2237</v>
      </c>
      <c r="D2978" s="122" t="s">
        <v>2175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2046</v>
      </c>
      <c r="B2979" s="122">
        <v>1</v>
      </c>
      <c r="C2979" s="122" t="s">
        <v>2237</v>
      </c>
      <c r="D2979" s="122" t="s">
        <v>2123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2046</v>
      </c>
      <c r="B2980" s="122">
        <v>1</v>
      </c>
      <c r="C2980" s="122" t="s">
        <v>2237</v>
      </c>
      <c r="D2980" s="122" t="s">
        <v>2124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2046</v>
      </c>
      <c r="B2981" s="122">
        <v>1</v>
      </c>
      <c r="C2981" s="122" t="s">
        <v>2237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2046</v>
      </c>
      <c r="B2982" s="122">
        <v>1</v>
      </c>
      <c r="C2982" s="122" t="s">
        <v>2237</v>
      </c>
      <c r="D2982" s="122" t="s">
        <v>2125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2046</v>
      </c>
      <c r="B2983" s="122">
        <v>1</v>
      </c>
      <c r="C2983" s="122" t="s">
        <v>2237</v>
      </c>
      <c r="D2983" s="122" t="s">
        <v>2126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2046</v>
      </c>
      <c r="B2984" s="122">
        <v>1</v>
      </c>
      <c r="C2984" s="122" t="s">
        <v>2237</v>
      </c>
      <c r="D2984" s="122" t="s">
        <v>2127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2046</v>
      </c>
      <c r="B2985" s="122">
        <v>1</v>
      </c>
      <c r="C2985" s="122" t="s">
        <v>2237</v>
      </c>
      <c r="D2985" s="122" t="s">
        <v>2128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2046</v>
      </c>
      <c r="B2986" s="122">
        <v>1</v>
      </c>
      <c r="C2986" s="122" t="s">
        <v>2237</v>
      </c>
      <c r="D2986" s="122" t="s">
        <v>2210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2046</v>
      </c>
      <c r="B2987" s="122">
        <v>1</v>
      </c>
      <c r="C2987" s="122" t="s">
        <v>2237</v>
      </c>
      <c r="D2987" s="122" t="s">
        <v>2129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2046</v>
      </c>
      <c r="B2988" s="122">
        <v>1</v>
      </c>
      <c r="C2988" s="122" t="s">
        <v>2237</v>
      </c>
      <c r="D2988" s="122" t="s">
        <v>2176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2046</v>
      </c>
      <c r="B2989" s="122">
        <v>1</v>
      </c>
      <c r="C2989" s="122" t="s">
        <v>2237</v>
      </c>
      <c r="D2989" s="122" t="s">
        <v>2130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2046</v>
      </c>
      <c r="B2990" s="122">
        <v>1</v>
      </c>
      <c r="C2990" s="122" t="s">
        <v>2237</v>
      </c>
      <c r="D2990" s="122" t="s">
        <v>2131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2046</v>
      </c>
      <c r="B2991" s="122">
        <v>1</v>
      </c>
      <c r="C2991" s="122" t="s">
        <v>2237</v>
      </c>
      <c r="D2991" s="122" t="s">
        <v>2132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2046</v>
      </c>
      <c r="B2992" s="122">
        <v>1</v>
      </c>
      <c r="C2992" s="122" t="s">
        <v>2237</v>
      </c>
      <c r="D2992" s="122" t="s">
        <v>2133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2046</v>
      </c>
      <c r="B2993" s="122">
        <v>1</v>
      </c>
      <c r="C2993" s="122" t="s">
        <v>2237</v>
      </c>
      <c r="D2993" s="122" t="s">
        <v>2134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2046</v>
      </c>
      <c r="B2994" s="122">
        <v>1</v>
      </c>
      <c r="C2994" s="122" t="s">
        <v>2237</v>
      </c>
      <c r="D2994" s="122" t="s">
        <v>2135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2046</v>
      </c>
      <c r="B2995" s="122">
        <v>1</v>
      </c>
      <c r="C2995" s="122" t="s">
        <v>2237</v>
      </c>
      <c r="D2995" s="122" t="s">
        <v>2136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2046</v>
      </c>
      <c r="B2996" s="122">
        <v>1</v>
      </c>
      <c r="C2996" s="122" t="s">
        <v>2237</v>
      </c>
      <c r="D2996" s="122" t="s">
        <v>2137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2046</v>
      </c>
      <c r="B2997" s="122">
        <v>1</v>
      </c>
      <c r="C2997" s="122" t="s">
        <v>2237</v>
      </c>
      <c r="D2997" s="122" t="s">
        <v>2138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2046</v>
      </c>
      <c r="B2998" s="122">
        <v>1</v>
      </c>
      <c r="C2998" s="122" t="s">
        <v>2237</v>
      </c>
      <c r="D2998" s="122" t="s">
        <v>2139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2046</v>
      </c>
      <c r="B2999" s="122">
        <v>1</v>
      </c>
      <c r="C2999" s="122" t="s">
        <v>2237</v>
      </c>
      <c r="D2999" s="122" t="s">
        <v>2140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2046</v>
      </c>
      <c r="B3000" s="122">
        <v>1</v>
      </c>
      <c r="C3000" s="122" t="s">
        <v>2237</v>
      </c>
      <c r="D3000" s="122" t="s">
        <v>2211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2046</v>
      </c>
      <c r="B3001" s="122">
        <v>1</v>
      </c>
      <c r="C3001" s="122" t="s">
        <v>2237</v>
      </c>
      <c r="D3001" s="122" t="s">
        <v>2141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2046</v>
      </c>
      <c r="B3002" s="122">
        <v>1</v>
      </c>
      <c r="C3002" s="122" t="s">
        <v>2237</v>
      </c>
      <c r="D3002" s="122" t="s">
        <v>2142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2046</v>
      </c>
      <c r="B3003" s="122">
        <v>1</v>
      </c>
      <c r="C3003" s="122" t="s">
        <v>2237</v>
      </c>
      <c r="D3003" s="122" t="s">
        <v>2143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2046</v>
      </c>
      <c r="B3004" s="122">
        <v>1</v>
      </c>
      <c r="C3004" s="122" t="s">
        <v>2237</v>
      </c>
      <c r="D3004" s="122" t="s">
        <v>2177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2046</v>
      </c>
      <c r="B3005" s="122">
        <v>1</v>
      </c>
      <c r="C3005" s="122" t="s">
        <v>2237</v>
      </c>
      <c r="D3005" s="122" t="s">
        <v>2144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2046</v>
      </c>
      <c r="B3006" s="122">
        <v>1</v>
      </c>
      <c r="C3006" s="122" t="s">
        <v>2237</v>
      </c>
      <c r="D3006" s="122" t="s">
        <v>2145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2046</v>
      </c>
      <c r="B3007" s="122">
        <v>1</v>
      </c>
      <c r="C3007" s="122" t="s">
        <v>2237</v>
      </c>
      <c r="D3007" s="122" t="s">
        <v>2146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2046</v>
      </c>
      <c r="B3008" s="122">
        <v>1</v>
      </c>
      <c r="C3008" s="122" t="s">
        <v>2237</v>
      </c>
      <c r="D3008" s="122" t="s">
        <v>2147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2046</v>
      </c>
      <c r="B3009" s="122">
        <v>1</v>
      </c>
      <c r="C3009" s="122" t="s">
        <v>2237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2046</v>
      </c>
      <c r="B3010" s="122">
        <v>1</v>
      </c>
      <c r="C3010" s="122" t="s">
        <v>2237</v>
      </c>
      <c r="D3010" s="122" t="s">
        <v>2148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2046</v>
      </c>
      <c r="B3011" s="122">
        <v>1</v>
      </c>
      <c r="C3011" s="122" t="s">
        <v>2237</v>
      </c>
      <c r="D3011" s="122" t="s">
        <v>2149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2046</v>
      </c>
      <c r="B3012" s="122">
        <v>1</v>
      </c>
      <c r="C3012" s="122" t="s">
        <v>2237</v>
      </c>
      <c r="D3012" s="122" t="s">
        <v>2150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2046</v>
      </c>
      <c r="B3013" s="122">
        <v>1</v>
      </c>
      <c r="C3013" s="122" t="s">
        <v>2237</v>
      </c>
      <c r="D3013" s="122" t="s">
        <v>2151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2046</v>
      </c>
      <c r="B3014" s="122">
        <v>1</v>
      </c>
      <c r="C3014" s="122" t="s">
        <v>2237</v>
      </c>
      <c r="D3014" s="122" t="s">
        <v>2152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2046</v>
      </c>
      <c r="B3015" s="122">
        <v>1</v>
      </c>
      <c r="C3015" s="122" t="s">
        <v>2237</v>
      </c>
      <c r="D3015" s="122" t="s">
        <v>2153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2046</v>
      </c>
      <c r="B3016" s="122">
        <v>1</v>
      </c>
      <c r="C3016" s="122" t="s">
        <v>2237</v>
      </c>
      <c r="D3016" s="122" t="s">
        <v>2154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2046</v>
      </c>
      <c r="B3017" s="122">
        <v>1</v>
      </c>
      <c r="C3017" s="122" t="s">
        <v>2237</v>
      </c>
      <c r="D3017" s="122" t="s">
        <v>2155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2046</v>
      </c>
      <c r="B3018" s="122">
        <v>1</v>
      </c>
      <c r="C3018" s="122" t="s">
        <v>2237</v>
      </c>
      <c r="D3018" s="122" t="s">
        <v>2156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2046</v>
      </c>
      <c r="B3019" s="122">
        <v>1</v>
      </c>
      <c r="C3019" s="122" t="s">
        <v>2237</v>
      </c>
      <c r="D3019" s="122" t="s">
        <v>2178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2046</v>
      </c>
      <c r="B3020" s="122">
        <v>1</v>
      </c>
      <c r="C3020" s="122" t="s">
        <v>2237</v>
      </c>
      <c r="D3020" s="122" t="s">
        <v>2212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2046</v>
      </c>
      <c r="B3021" s="122">
        <v>1</v>
      </c>
      <c r="C3021" s="122" t="s">
        <v>2237</v>
      </c>
      <c r="D3021" s="122" t="s">
        <v>2157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2046</v>
      </c>
      <c r="B3022" s="122">
        <v>1</v>
      </c>
      <c r="C3022" s="122" t="s">
        <v>2237</v>
      </c>
      <c r="D3022" s="122" t="s">
        <v>2158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2046</v>
      </c>
      <c r="B3023" s="122">
        <v>1</v>
      </c>
      <c r="C3023" s="122" t="s">
        <v>2237</v>
      </c>
      <c r="D3023" s="122" t="s">
        <v>2159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2046</v>
      </c>
      <c r="B3024" s="122">
        <v>1</v>
      </c>
      <c r="C3024" s="122" t="s">
        <v>2237</v>
      </c>
      <c r="D3024" s="122" t="s">
        <v>2160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2046</v>
      </c>
      <c r="B3025" s="122">
        <v>1</v>
      </c>
      <c r="C3025" s="122" t="s">
        <v>2237</v>
      </c>
      <c r="D3025" s="122" t="s">
        <v>2161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2046</v>
      </c>
      <c r="B3026" s="122">
        <v>1</v>
      </c>
      <c r="C3026" s="122" t="s">
        <v>2237</v>
      </c>
      <c r="D3026" s="122" t="s">
        <v>2162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2046</v>
      </c>
      <c r="B3027" s="122">
        <v>1</v>
      </c>
      <c r="C3027" s="122" t="s">
        <v>2237</v>
      </c>
      <c r="D3027" s="122" t="s">
        <v>2163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2046</v>
      </c>
      <c r="B3028" s="122">
        <v>1</v>
      </c>
      <c r="C3028" s="122" t="s">
        <v>2237</v>
      </c>
      <c r="D3028" s="122" t="s">
        <v>2180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2046</v>
      </c>
      <c r="B3029" s="122">
        <v>1</v>
      </c>
      <c r="C3029" s="122" t="s">
        <v>2237</v>
      </c>
      <c r="D3029" s="122" t="s">
        <v>2164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2046</v>
      </c>
      <c r="B3030" s="122">
        <v>1</v>
      </c>
      <c r="C3030" s="122" t="s">
        <v>2237</v>
      </c>
      <c r="D3030" s="122" t="s">
        <v>2165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2046</v>
      </c>
      <c r="B3031" s="122">
        <v>1</v>
      </c>
      <c r="C3031" s="122" t="s">
        <v>2237</v>
      </c>
      <c r="D3031" s="122" t="s">
        <v>2166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2046</v>
      </c>
      <c r="B3032" s="122">
        <v>1</v>
      </c>
      <c r="C3032" s="122" t="s">
        <v>2237</v>
      </c>
      <c r="D3032" s="122" t="s">
        <v>2167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2046</v>
      </c>
      <c r="B3033" s="122">
        <v>1</v>
      </c>
      <c r="C3033" s="122" t="s">
        <v>2237</v>
      </c>
      <c r="D3033" s="122" t="s">
        <v>2168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2047</v>
      </c>
      <c r="B3034" s="122">
        <v>1</v>
      </c>
      <c r="C3034" s="122" t="s">
        <v>2238</v>
      </c>
      <c r="D3034" s="122" t="s">
        <v>2120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2047</v>
      </c>
      <c r="B3035" s="122">
        <v>1</v>
      </c>
      <c r="C3035" s="122" t="s">
        <v>2238</v>
      </c>
      <c r="D3035" s="122" t="s">
        <v>2121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2047</v>
      </c>
      <c r="B3036" s="122">
        <v>1</v>
      </c>
      <c r="C3036" s="122" t="s">
        <v>2238</v>
      </c>
      <c r="D3036" s="122" t="s">
        <v>2122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2047</v>
      </c>
      <c r="B3037" s="122">
        <v>1</v>
      </c>
      <c r="C3037" s="122" t="s">
        <v>2238</v>
      </c>
      <c r="D3037" s="122" t="s">
        <v>2123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2047</v>
      </c>
      <c r="B3038" s="122">
        <v>1</v>
      </c>
      <c r="C3038" s="122" t="s">
        <v>2238</v>
      </c>
      <c r="D3038" s="122" t="s">
        <v>2124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2047</v>
      </c>
      <c r="B3039" s="122">
        <v>1</v>
      </c>
      <c r="C3039" s="122" t="s">
        <v>2238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2047</v>
      </c>
      <c r="B3040" s="122">
        <v>1</v>
      </c>
      <c r="C3040" s="122" t="s">
        <v>2238</v>
      </c>
      <c r="D3040" s="122" t="s">
        <v>2125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2047</v>
      </c>
      <c r="B3041" s="122">
        <v>1</v>
      </c>
      <c r="C3041" s="122" t="s">
        <v>2238</v>
      </c>
      <c r="D3041" s="122" t="s">
        <v>2126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2047</v>
      </c>
      <c r="B3042" s="122">
        <v>1</v>
      </c>
      <c r="C3042" s="122" t="s">
        <v>2238</v>
      </c>
      <c r="D3042" s="122" t="s">
        <v>2127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2047</v>
      </c>
      <c r="B3043" s="122">
        <v>1</v>
      </c>
      <c r="C3043" s="122" t="s">
        <v>2238</v>
      </c>
      <c r="D3043" s="122" t="s">
        <v>2128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2047</v>
      </c>
      <c r="B3044" s="122">
        <v>1</v>
      </c>
      <c r="C3044" s="122" t="s">
        <v>2238</v>
      </c>
      <c r="D3044" s="122" t="s">
        <v>2129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2047</v>
      </c>
      <c r="B3045" s="122">
        <v>1</v>
      </c>
      <c r="C3045" s="122" t="s">
        <v>2238</v>
      </c>
      <c r="D3045" s="122" t="s">
        <v>2130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2047</v>
      </c>
      <c r="B3046" s="122">
        <v>1</v>
      </c>
      <c r="C3046" s="122" t="s">
        <v>2238</v>
      </c>
      <c r="D3046" s="122" t="s">
        <v>2131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2047</v>
      </c>
      <c r="B3047" s="122">
        <v>1</v>
      </c>
      <c r="C3047" s="122" t="s">
        <v>2238</v>
      </c>
      <c r="D3047" s="122" t="s">
        <v>2132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2047</v>
      </c>
      <c r="B3048" s="122">
        <v>1</v>
      </c>
      <c r="C3048" s="122" t="s">
        <v>2238</v>
      </c>
      <c r="D3048" s="122" t="s">
        <v>2133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2047</v>
      </c>
      <c r="B3049" s="122">
        <v>1</v>
      </c>
      <c r="C3049" s="122" t="s">
        <v>2238</v>
      </c>
      <c r="D3049" s="122" t="s">
        <v>2134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2047</v>
      </c>
      <c r="B3050" s="122">
        <v>1</v>
      </c>
      <c r="C3050" s="122" t="s">
        <v>2238</v>
      </c>
      <c r="D3050" s="122" t="s">
        <v>2135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2047</v>
      </c>
      <c r="B3051" s="122">
        <v>1</v>
      </c>
      <c r="C3051" s="122" t="s">
        <v>2238</v>
      </c>
      <c r="D3051" s="122" t="s">
        <v>2136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2047</v>
      </c>
      <c r="B3052" s="122">
        <v>1</v>
      </c>
      <c r="C3052" s="122" t="s">
        <v>2238</v>
      </c>
      <c r="D3052" s="122" t="s">
        <v>2137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2047</v>
      </c>
      <c r="B3053" s="122">
        <v>1</v>
      </c>
      <c r="C3053" s="122" t="s">
        <v>2238</v>
      </c>
      <c r="D3053" s="122" t="s">
        <v>2138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2047</v>
      </c>
      <c r="B3054" s="122">
        <v>1</v>
      </c>
      <c r="C3054" s="122" t="s">
        <v>2238</v>
      </c>
      <c r="D3054" s="122" t="s">
        <v>2139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2047</v>
      </c>
      <c r="B3055" s="122">
        <v>1</v>
      </c>
      <c r="C3055" s="122" t="s">
        <v>2238</v>
      </c>
      <c r="D3055" s="122" t="s">
        <v>2140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2047</v>
      </c>
      <c r="B3056" s="122">
        <v>1</v>
      </c>
      <c r="C3056" s="122" t="s">
        <v>2238</v>
      </c>
      <c r="D3056" s="122" t="s">
        <v>2141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2047</v>
      </c>
      <c r="B3057" s="122">
        <v>1</v>
      </c>
      <c r="C3057" s="122" t="s">
        <v>2238</v>
      </c>
      <c r="D3057" s="122" t="s">
        <v>2142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2047</v>
      </c>
      <c r="B3058" s="122">
        <v>1</v>
      </c>
      <c r="C3058" s="122" t="s">
        <v>2238</v>
      </c>
      <c r="D3058" s="122" t="s">
        <v>2143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2047</v>
      </c>
      <c r="B3059" s="122">
        <v>1</v>
      </c>
      <c r="C3059" s="122" t="s">
        <v>2238</v>
      </c>
      <c r="D3059" s="122" t="s">
        <v>2144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2047</v>
      </c>
      <c r="B3060" s="122">
        <v>1</v>
      </c>
      <c r="C3060" s="122" t="s">
        <v>2238</v>
      </c>
      <c r="D3060" s="122" t="s">
        <v>2145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2047</v>
      </c>
      <c r="B3061" s="122">
        <v>1</v>
      </c>
      <c r="C3061" s="122" t="s">
        <v>2238</v>
      </c>
      <c r="D3061" s="122" t="s">
        <v>2146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2047</v>
      </c>
      <c r="B3062" s="122">
        <v>1</v>
      </c>
      <c r="C3062" s="122" t="s">
        <v>2238</v>
      </c>
      <c r="D3062" s="122" t="s">
        <v>2147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2047</v>
      </c>
      <c r="B3063" s="122">
        <v>1</v>
      </c>
      <c r="C3063" s="122" t="s">
        <v>2238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2047</v>
      </c>
      <c r="B3064" s="122">
        <v>1</v>
      </c>
      <c r="C3064" s="122" t="s">
        <v>2238</v>
      </c>
      <c r="D3064" s="122" t="s">
        <v>2148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2047</v>
      </c>
      <c r="B3065" s="122">
        <v>1</v>
      </c>
      <c r="C3065" s="122" t="s">
        <v>2238</v>
      </c>
      <c r="D3065" s="122" t="s">
        <v>2149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2047</v>
      </c>
      <c r="B3066" s="122">
        <v>1</v>
      </c>
      <c r="C3066" s="122" t="s">
        <v>2238</v>
      </c>
      <c r="D3066" s="122" t="s">
        <v>2150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2047</v>
      </c>
      <c r="B3067" s="122">
        <v>1</v>
      </c>
      <c r="C3067" s="122" t="s">
        <v>2238</v>
      </c>
      <c r="D3067" s="122" t="s">
        <v>2151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2047</v>
      </c>
      <c r="B3068" s="122">
        <v>1</v>
      </c>
      <c r="C3068" s="122" t="s">
        <v>2238</v>
      </c>
      <c r="D3068" s="122" t="s">
        <v>2152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2047</v>
      </c>
      <c r="B3069" s="122">
        <v>1</v>
      </c>
      <c r="C3069" s="122" t="s">
        <v>2238</v>
      </c>
      <c r="D3069" s="122" t="s">
        <v>2153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2047</v>
      </c>
      <c r="B3070" s="122">
        <v>1</v>
      </c>
      <c r="C3070" s="122" t="s">
        <v>2238</v>
      </c>
      <c r="D3070" s="122" t="s">
        <v>2154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2047</v>
      </c>
      <c r="B3071" s="122">
        <v>1</v>
      </c>
      <c r="C3071" s="122" t="s">
        <v>2238</v>
      </c>
      <c r="D3071" s="122" t="s">
        <v>2155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2047</v>
      </c>
      <c r="B3072" s="122">
        <v>1</v>
      </c>
      <c r="C3072" s="122" t="s">
        <v>2238</v>
      </c>
      <c r="D3072" s="122" t="s">
        <v>2156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2047</v>
      </c>
      <c r="B3073" s="122">
        <v>1</v>
      </c>
      <c r="C3073" s="122" t="s">
        <v>2238</v>
      </c>
      <c r="D3073" s="122" t="s">
        <v>2157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2047</v>
      </c>
      <c r="B3074" s="122">
        <v>1</v>
      </c>
      <c r="C3074" s="122" t="s">
        <v>2238</v>
      </c>
      <c r="D3074" s="122" t="s">
        <v>2158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2047</v>
      </c>
      <c r="B3075" s="122">
        <v>1</v>
      </c>
      <c r="C3075" s="122" t="s">
        <v>2238</v>
      </c>
      <c r="D3075" s="122" t="s">
        <v>2159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2047</v>
      </c>
      <c r="B3076" s="122">
        <v>1</v>
      </c>
      <c r="C3076" s="122" t="s">
        <v>2238</v>
      </c>
      <c r="D3076" s="122" t="s">
        <v>2160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2047</v>
      </c>
      <c r="B3077" s="122">
        <v>1</v>
      </c>
      <c r="C3077" s="122" t="s">
        <v>2238</v>
      </c>
      <c r="D3077" s="122" t="s">
        <v>2161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2047</v>
      </c>
      <c r="B3078" s="122">
        <v>1</v>
      </c>
      <c r="C3078" s="122" t="s">
        <v>2238</v>
      </c>
      <c r="D3078" s="122" t="s">
        <v>2162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2047</v>
      </c>
      <c r="B3079" s="122">
        <v>1</v>
      </c>
      <c r="C3079" s="122" t="s">
        <v>2238</v>
      </c>
      <c r="D3079" s="122" t="s">
        <v>2163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2047</v>
      </c>
      <c r="B3080" s="122">
        <v>1</v>
      </c>
      <c r="C3080" s="122" t="s">
        <v>2238</v>
      </c>
      <c r="D3080" s="122" t="s">
        <v>2164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2047</v>
      </c>
      <c r="B3081" s="122">
        <v>1</v>
      </c>
      <c r="C3081" s="122" t="s">
        <v>2238</v>
      </c>
      <c r="D3081" s="122" t="s">
        <v>2165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2047</v>
      </c>
      <c r="B3082" s="122">
        <v>1</v>
      </c>
      <c r="C3082" s="122" t="s">
        <v>2238</v>
      </c>
      <c r="D3082" s="122" t="s">
        <v>2166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2047</v>
      </c>
      <c r="B3083" s="122">
        <v>1</v>
      </c>
      <c r="C3083" s="122" t="s">
        <v>2238</v>
      </c>
      <c r="D3083" s="122" t="s">
        <v>2167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2047</v>
      </c>
      <c r="B3084" s="122">
        <v>1</v>
      </c>
      <c r="C3084" s="122" t="s">
        <v>2238</v>
      </c>
      <c r="D3084" s="122" t="s">
        <v>2168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2239</v>
      </c>
      <c r="B3085" s="122">
        <v>1</v>
      </c>
      <c r="C3085" s="122" t="s">
        <v>2240</v>
      </c>
      <c r="D3085" s="122" t="s">
        <v>2120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2239</v>
      </c>
      <c r="B3086" s="122">
        <v>1</v>
      </c>
      <c r="C3086" s="122" t="s">
        <v>2240</v>
      </c>
      <c r="D3086" s="122" t="s">
        <v>2121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2239</v>
      </c>
      <c r="B3087" s="122">
        <v>1</v>
      </c>
      <c r="C3087" s="122" t="s">
        <v>2240</v>
      </c>
      <c r="D3087" s="122" t="s">
        <v>2122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2239</v>
      </c>
      <c r="B3088" s="122">
        <v>1</v>
      </c>
      <c r="C3088" s="122" t="s">
        <v>2240</v>
      </c>
      <c r="D3088" s="122" t="s">
        <v>2123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2239</v>
      </c>
      <c r="B3089" s="122">
        <v>1</v>
      </c>
      <c r="C3089" s="122" t="s">
        <v>2240</v>
      </c>
      <c r="D3089" s="122" t="s">
        <v>2124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2239</v>
      </c>
      <c r="B3090" s="122">
        <v>1</v>
      </c>
      <c r="C3090" s="122" t="s">
        <v>2240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2239</v>
      </c>
      <c r="B3091" s="122">
        <v>1</v>
      </c>
      <c r="C3091" s="122" t="s">
        <v>2240</v>
      </c>
      <c r="D3091" s="122" t="s">
        <v>2125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2239</v>
      </c>
      <c r="B3092" s="122">
        <v>1</v>
      </c>
      <c r="C3092" s="122" t="s">
        <v>2240</v>
      </c>
      <c r="D3092" s="122" t="s">
        <v>2126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2239</v>
      </c>
      <c r="B3093" s="122">
        <v>1</v>
      </c>
      <c r="C3093" s="122" t="s">
        <v>2240</v>
      </c>
      <c r="D3093" s="122" t="s">
        <v>2127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2239</v>
      </c>
      <c r="B3094" s="122">
        <v>1</v>
      </c>
      <c r="C3094" s="122" t="s">
        <v>2240</v>
      </c>
      <c r="D3094" s="122" t="s">
        <v>2128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2239</v>
      </c>
      <c r="B3095" s="122">
        <v>1</v>
      </c>
      <c r="C3095" s="122" t="s">
        <v>2240</v>
      </c>
      <c r="D3095" s="122" t="s">
        <v>2129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2239</v>
      </c>
      <c r="B3096" s="122">
        <v>1</v>
      </c>
      <c r="C3096" s="122" t="s">
        <v>2240</v>
      </c>
      <c r="D3096" s="122" t="s">
        <v>2130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2239</v>
      </c>
      <c r="B3097" s="122">
        <v>1</v>
      </c>
      <c r="C3097" s="122" t="s">
        <v>2240</v>
      </c>
      <c r="D3097" s="122" t="s">
        <v>2131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2239</v>
      </c>
      <c r="B3098" s="122">
        <v>1</v>
      </c>
      <c r="C3098" s="122" t="s">
        <v>2240</v>
      </c>
      <c r="D3098" s="122" t="s">
        <v>2132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2239</v>
      </c>
      <c r="B3099" s="122">
        <v>1</v>
      </c>
      <c r="C3099" s="122" t="s">
        <v>2240</v>
      </c>
      <c r="D3099" s="122" t="s">
        <v>2133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2239</v>
      </c>
      <c r="B3100" s="122">
        <v>1</v>
      </c>
      <c r="C3100" s="122" t="s">
        <v>2240</v>
      </c>
      <c r="D3100" s="122" t="s">
        <v>2134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2239</v>
      </c>
      <c r="B3101" s="122">
        <v>1</v>
      </c>
      <c r="C3101" s="122" t="s">
        <v>2240</v>
      </c>
      <c r="D3101" s="122" t="s">
        <v>2135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2239</v>
      </c>
      <c r="B3102" s="122">
        <v>1</v>
      </c>
      <c r="C3102" s="122" t="s">
        <v>2240</v>
      </c>
      <c r="D3102" s="122" t="s">
        <v>2136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2239</v>
      </c>
      <c r="B3103" s="122">
        <v>1</v>
      </c>
      <c r="C3103" s="122" t="s">
        <v>2240</v>
      </c>
      <c r="D3103" s="122" t="s">
        <v>2137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2239</v>
      </c>
      <c r="B3104" s="122">
        <v>1</v>
      </c>
      <c r="C3104" s="122" t="s">
        <v>2240</v>
      </c>
      <c r="D3104" s="122" t="s">
        <v>2138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2239</v>
      </c>
      <c r="B3105" s="122">
        <v>1</v>
      </c>
      <c r="C3105" s="122" t="s">
        <v>2240</v>
      </c>
      <c r="D3105" s="122" t="s">
        <v>2139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2239</v>
      </c>
      <c r="B3106" s="122">
        <v>1</v>
      </c>
      <c r="C3106" s="122" t="s">
        <v>2240</v>
      </c>
      <c r="D3106" s="122" t="s">
        <v>2140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2239</v>
      </c>
      <c r="B3107" s="122">
        <v>1</v>
      </c>
      <c r="C3107" s="122" t="s">
        <v>2240</v>
      </c>
      <c r="D3107" s="122" t="s">
        <v>2141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2239</v>
      </c>
      <c r="B3108" s="122">
        <v>1</v>
      </c>
      <c r="C3108" s="122" t="s">
        <v>2240</v>
      </c>
      <c r="D3108" s="122" t="s">
        <v>2142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2239</v>
      </c>
      <c r="B3109" s="122">
        <v>1</v>
      </c>
      <c r="C3109" s="122" t="s">
        <v>2240</v>
      </c>
      <c r="D3109" s="122" t="s">
        <v>2143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2239</v>
      </c>
      <c r="B3110" s="122">
        <v>1</v>
      </c>
      <c r="C3110" s="122" t="s">
        <v>2240</v>
      </c>
      <c r="D3110" s="122" t="s">
        <v>2144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2239</v>
      </c>
      <c r="B3111" s="122">
        <v>1</v>
      </c>
      <c r="C3111" s="122" t="s">
        <v>2240</v>
      </c>
      <c r="D3111" s="122" t="s">
        <v>2145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2239</v>
      </c>
      <c r="B3112" s="122">
        <v>1</v>
      </c>
      <c r="C3112" s="122" t="s">
        <v>2240</v>
      </c>
      <c r="D3112" s="122" t="s">
        <v>2146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2239</v>
      </c>
      <c r="B3113" s="122">
        <v>1</v>
      </c>
      <c r="C3113" s="122" t="s">
        <v>2240</v>
      </c>
      <c r="D3113" s="122" t="s">
        <v>2147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2239</v>
      </c>
      <c r="B3114" s="122">
        <v>1</v>
      </c>
      <c r="C3114" s="122" t="s">
        <v>2240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2239</v>
      </c>
      <c r="B3115" s="122">
        <v>1</v>
      </c>
      <c r="C3115" s="122" t="s">
        <v>2240</v>
      </c>
      <c r="D3115" s="122" t="s">
        <v>2148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2239</v>
      </c>
      <c r="B3116" s="122">
        <v>1</v>
      </c>
      <c r="C3116" s="122" t="s">
        <v>2240</v>
      </c>
      <c r="D3116" s="122" t="s">
        <v>2149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2239</v>
      </c>
      <c r="B3117" s="122">
        <v>1</v>
      </c>
      <c r="C3117" s="122" t="s">
        <v>2240</v>
      </c>
      <c r="D3117" s="122" t="s">
        <v>2150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2239</v>
      </c>
      <c r="B3118" s="122">
        <v>1</v>
      </c>
      <c r="C3118" s="122" t="s">
        <v>2240</v>
      </c>
      <c r="D3118" s="122" t="s">
        <v>2151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2239</v>
      </c>
      <c r="B3119" s="122">
        <v>1</v>
      </c>
      <c r="C3119" s="122" t="s">
        <v>2240</v>
      </c>
      <c r="D3119" s="122" t="s">
        <v>2152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2239</v>
      </c>
      <c r="B3120" s="122">
        <v>1</v>
      </c>
      <c r="C3120" s="122" t="s">
        <v>2240</v>
      </c>
      <c r="D3120" s="122" t="s">
        <v>2153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2239</v>
      </c>
      <c r="B3121" s="122">
        <v>1</v>
      </c>
      <c r="C3121" s="122" t="s">
        <v>2240</v>
      </c>
      <c r="D3121" s="122" t="s">
        <v>2154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2239</v>
      </c>
      <c r="B3122" s="122">
        <v>1</v>
      </c>
      <c r="C3122" s="122" t="s">
        <v>2240</v>
      </c>
      <c r="D3122" s="122" t="s">
        <v>2155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2239</v>
      </c>
      <c r="B3123" s="122">
        <v>1</v>
      </c>
      <c r="C3123" s="122" t="s">
        <v>2240</v>
      </c>
      <c r="D3123" s="122" t="s">
        <v>2156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2239</v>
      </c>
      <c r="B3124" s="122">
        <v>1</v>
      </c>
      <c r="C3124" s="122" t="s">
        <v>2240</v>
      </c>
      <c r="D3124" s="122" t="s">
        <v>2157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2239</v>
      </c>
      <c r="B3125" s="122">
        <v>1</v>
      </c>
      <c r="C3125" s="122" t="s">
        <v>2240</v>
      </c>
      <c r="D3125" s="122" t="s">
        <v>2158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2239</v>
      </c>
      <c r="B3126" s="122">
        <v>1</v>
      </c>
      <c r="C3126" s="122" t="s">
        <v>2240</v>
      </c>
      <c r="D3126" s="122" t="s">
        <v>2159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2239</v>
      </c>
      <c r="B3127" s="122">
        <v>1</v>
      </c>
      <c r="C3127" s="122" t="s">
        <v>2240</v>
      </c>
      <c r="D3127" s="122" t="s">
        <v>2160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2239</v>
      </c>
      <c r="B3128" s="122">
        <v>1</v>
      </c>
      <c r="C3128" s="122" t="s">
        <v>2240</v>
      </c>
      <c r="D3128" s="122" t="s">
        <v>2161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2239</v>
      </c>
      <c r="B3129" s="122">
        <v>1</v>
      </c>
      <c r="C3129" s="122" t="s">
        <v>2240</v>
      </c>
      <c r="D3129" s="122" t="s">
        <v>2162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2239</v>
      </c>
      <c r="B3130" s="122">
        <v>1</v>
      </c>
      <c r="C3130" s="122" t="s">
        <v>2240</v>
      </c>
      <c r="D3130" s="122" t="s">
        <v>2163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2239</v>
      </c>
      <c r="B3131" s="122">
        <v>1</v>
      </c>
      <c r="C3131" s="122" t="s">
        <v>2240</v>
      </c>
      <c r="D3131" s="122" t="s">
        <v>2164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2239</v>
      </c>
      <c r="B3132" s="122">
        <v>1</v>
      </c>
      <c r="C3132" s="122" t="s">
        <v>2240</v>
      </c>
      <c r="D3132" s="122" t="s">
        <v>2165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2239</v>
      </c>
      <c r="B3133" s="122">
        <v>1</v>
      </c>
      <c r="C3133" s="122" t="s">
        <v>2240</v>
      </c>
      <c r="D3133" s="122" t="s">
        <v>2166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2239</v>
      </c>
      <c r="B3134" s="122">
        <v>1</v>
      </c>
      <c r="C3134" s="122" t="s">
        <v>2240</v>
      </c>
      <c r="D3134" s="122" t="s">
        <v>2167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2239</v>
      </c>
      <c r="B3135" s="122">
        <v>1</v>
      </c>
      <c r="C3135" s="122" t="s">
        <v>2240</v>
      </c>
      <c r="D3135" s="122" t="s">
        <v>2168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2054</v>
      </c>
      <c r="B3136" s="122">
        <v>1</v>
      </c>
      <c r="C3136" s="122" t="s">
        <v>2241</v>
      </c>
      <c r="D3136" s="122" t="s">
        <v>2120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2054</v>
      </c>
      <c r="B3137" s="122">
        <v>1</v>
      </c>
      <c r="C3137" s="122" t="s">
        <v>2241</v>
      </c>
      <c r="D3137" s="122" t="s">
        <v>2121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2054</v>
      </c>
      <c r="B3138" s="122">
        <v>1</v>
      </c>
      <c r="C3138" s="122" t="s">
        <v>2241</v>
      </c>
      <c r="D3138" s="122" t="s">
        <v>2122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2054</v>
      </c>
      <c r="B3139" s="122">
        <v>1</v>
      </c>
      <c r="C3139" s="122" t="s">
        <v>2241</v>
      </c>
      <c r="D3139" s="122" t="s">
        <v>2175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2054</v>
      </c>
      <c r="B3140" s="122">
        <v>1</v>
      </c>
      <c r="C3140" s="122" t="s">
        <v>2241</v>
      </c>
      <c r="D3140" s="122" t="s">
        <v>2123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2054</v>
      </c>
      <c r="B3141" s="122">
        <v>1</v>
      </c>
      <c r="C3141" s="122" t="s">
        <v>2241</v>
      </c>
      <c r="D3141" s="122" t="s">
        <v>2124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2054</v>
      </c>
      <c r="B3142" s="122">
        <v>1</v>
      </c>
      <c r="C3142" s="122" t="s">
        <v>2241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2054</v>
      </c>
      <c r="B3143" s="122">
        <v>1</v>
      </c>
      <c r="C3143" s="122" t="s">
        <v>2241</v>
      </c>
      <c r="D3143" s="122" t="s">
        <v>2125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2054</v>
      </c>
      <c r="B3144" s="122">
        <v>1</v>
      </c>
      <c r="C3144" s="122" t="s">
        <v>2241</v>
      </c>
      <c r="D3144" s="122" t="s">
        <v>2126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2054</v>
      </c>
      <c r="B3145" s="122">
        <v>1</v>
      </c>
      <c r="C3145" s="122" t="s">
        <v>2241</v>
      </c>
      <c r="D3145" s="122" t="s">
        <v>2127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2054</v>
      </c>
      <c r="B3146" s="122">
        <v>1</v>
      </c>
      <c r="C3146" s="122" t="s">
        <v>2241</v>
      </c>
      <c r="D3146" s="122" t="s">
        <v>2128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2054</v>
      </c>
      <c r="B3147" s="122">
        <v>1</v>
      </c>
      <c r="C3147" s="122" t="s">
        <v>2241</v>
      </c>
      <c r="D3147" s="122" t="s">
        <v>2129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2054</v>
      </c>
      <c r="B3148" s="122">
        <v>1</v>
      </c>
      <c r="C3148" s="122" t="s">
        <v>2241</v>
      </c>
      <c r="D3148" s="122" t="s">
        <v>2176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2054</v>
      </c>
      <c r="B3149" s="122">
        <v>1</v>
      </c>
      <c r="C3149" s="122" t="s">
        <v>2241</v>
      </c>
      <c r="D3149" s="122" t="s">
        <v>2130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2054</v>
      </c>
      <c r="B3150" s="122">
        <v>1</v>
      </c>
      <c r="C3150" s="122" t="s">
        <v>2241</v>
      </c>
      <c r="D3150" s="122" t="s">
        <v>2131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2054</v>
      </c>
      <c r="B3151" s="122">
        <v>1</v>
      </c>
      <c r="C3151" s="122" t="s">
        <v>2241</v>
      </c>
      <c r="D3151" s="122" t="s">
        <v>2132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2054</v>
      </c>
      <c r="B3152" s="122">
        <v>1</v>
      </c>
      <c r="C3152" s="122" t="s">
        <v>2241</v>
      </c>
      <c r="D3152" s="122" t="s">
        <v>2133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2054</v>
      </c>
      <c r="B3153" s="122">
        <v>1</v>
      </c>
      <c r="C3153" s="122" t="s">
        <v>2241</v>
      </c>
      <c r="D3153" s="122" t="s">
        <v>2134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2054</v>
      </c>
      <c r="B3154" s="122">
        <v>1</v>
      </c>
      <c r="C3154" s="122" t="s">
        <v>2241</v>
      </c>
      <c r="D3154" s="122" t="s">
        <v>2135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2054</v>
      </c>
      <c r="B3155" s="122">
        <v>1</v>
      </c>
      <c r="C3155" s="122" t="s">
        <v>2241</v>
      </c>
      <c r="D3155" s="122" t="s">
        <v>2136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2054</v>
      </c>
      <c r="B3156" s="122">
        <v>1</v>
      </c>
      <c r="C3156" s="122" t="s">
        <v>2241</v>
      </c>
      <c r="D3156" s="122" t="s">
        <v>2137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2054</v>
      </c>
      <c r="B3157" s="122">
        <v>1</v>
      </c>
      <c r="C3157" s="122" t="s">
        <v>2241</v>
      </c>
      <c r="D3157" s="122" t="s">
        <v>2138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2054</v>
      </c>
      <c r="B3158" s="122">
        <v>1</v>
      </c>
      <c r="C3158" s="122" t="s">
        <v>2241</v>
      </c>
      <c r="D3158" s="122" t="s">
        <v>2139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2054</v>
      </c>
      <c r="B3159" s="122">
        <v>1</v>
      </c>
      <c r="C3159" s="122" t="s">
        <v>2241</v>
      </c>
      <c r="D3159" s="122" t="s">
        <v>2140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2054</v>
      </c>
      <c r="B3160" s="122">
        <v>1</v>
      </c>
      <c r="C3160" s="122" t="s">
        <v>2241</v>
      </c>
      <c r="D3160" s="122" t="s">
        <v>2141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2054</v>
      </c>
      <c r="B3161" s="122">
        <v>1</v>
      </c>
      <c r="C3161" s="122" t="s">
        <v>2241</v>
      </c>
      <c r="D3161" s="122" t="s">
        <v>2142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2054</v>
      </c>
      <c r="B3162" s="122">
        <v>1</v>
      </c>
      <c r="C3162" s="122" t="s">
        <v>2241</v>
      </c>
      <c r="D3162" s="122" t="s">
        <v>2143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2054</v>
      </c>
      <c r="B3163" s="122">
        <v>1</v>
      </c>
      <c r="C3163" s="122" t="s">
        <v>2241</v>
      </c>
      <c r="D3163" s="122" t="s">
        <v>2177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2054</v>
      </c>
      <c r="B3164" s="122">
        <v>1</v>
      </c>
      <c r="C3164" s="122" t="s">
        <v>2241</v>
      </c>
      <c r="D3164" s="122" t="s">
        <v>2144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2054</v>
      </c>
      <c r="B3165" s="122">
        <v>1</v>
      </c>
      <c r="C3165" s="122" t="s">
        <v>2241</v>
      </c>
      <c r="D3165" s="122" t="s">
        <v>2145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2054</v>
      </c>
      <c r="B3166" s="122">
        <v>1</v>
      </c>
      <c r="C3166" s="122" t="s">
        <v>2241</v>
      </c>
      <c r="D3166" s="122" t="s">
        <v>2146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2054</v>
      </c>
      <c r="B3167" s="122">
        <v>1</v>
      </c>
      <c r="C3167" s="122" t="s">
        <v>2241</v>
      </c>
      <c r="D3167" s="122" t="s">
        <v>2147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2054</v>
      </c>
      <c r="B3168" s="122">
        <v>1</v>
      </c>
      <c r="C3168" s="122" t="s">
        <v>2241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2054</v>
      </c>
      <c r="B3169" s="122">
        <v>1</v>
      </c>
      <c r="C3169" s="122" t="s">
        <v>2241</v>
      </c>
      <c r="D3169" s="122" t="s">
        <v>2148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2054</v>
      </c>
      <c r="B3170" s="122">
        <v>1</v>
      </c>
      <c r="C3170" s="122" t="s">
        <v>2241</v>
      </c>
      <c r="D3170" s="122" t="s">
        <v>2149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2054</v>
      </c>
      <c r="B3171" s="122">
        <v>1</v>
      </c>
      <c r="C3171" s="122" t="s">
        <v>2241</v>
      </c>
      <c r="D3171" s="122" t="s">
        <v>2150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2054</v>
      </c>
      <c r="B3172" s="122">
        <v>1</v>
      </c>
      <c r="C3172" s="122" t="s">
        <v>2241</v>
      </c>
      <c r="D3172" s="122" t="s">
        <v>2151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2054</v>
      </c>
      <c r="B3173" s="122">
        <v>1</v>
      </c>
      <c r="C3173" s="122" t="s">
        <v>2241</v>
      </c>
      <c r="D3173" s="122" t="s">
        <v>2152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2054</v>
      </c>
      <c r="B3174" s="122">
        <v>1</v>
      </c>
      <c r="C3174" s="122" t="s">
        <v>2241</v>
      </c>
      <c r="D3174" s="122" t="s">
        <v>2153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2054</v>
      </c>
      <c r="B3175" s="122">
        <v>1</v>
      </c>
      <c r="C3175" s="122" t="s">
        <v>2241</v>
      </c>
      <c r="D3175" s="122" t="s">
        <v>2154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2054</v>
      </c>
      <c r="B3176" s="122">
        <v>1</v>
      </c>
      <c r="C3176" s="122" t="s">
        <v>2241</v>
      </c>
      <c r="D3176" s="122" t="s">
        <v>2155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2054</v>
      </c>
      <c r="B3177" s="122">
        <v>1</v>
      </c>
      <c r="C3177" s="122" t="s">
        <v>2241</v>
      </c>
      <c r="D3177" s="122" t="s">
        <v>2156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2054</v>
      </c>
      <c r="B3178" s="122">
        <v>1</v>
      </c>
      <c r="C3178" s="122" t="s">
        <v>2241</v>
      </c>
      <c r="D3178" s="122" t="s">
        <v>2178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2054</v>
      </c>
      <c r="B3179" s="122">
        <v>1</v>
      </c>
      <c r="C3179" s="122" t="s">
        <v>2241</v>
      </c>
      <c r="D3179" s="122" t="s">
        <v>2157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2054</v>
      </c>
      <c r="B3180" s="122">
        <v>1</v>
      </c>
      <c r="C3180" s="122" t="s">
        <v>2241</v>
      </c>
      <c r="D3180" s="122" t="s">
        <v>2158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2054</v>
      </c>
      <c r="B3181" s="122">
        <v>1</v>
      </c>
      <c r="C3181" s="122" t="s">
        <v>2241</v>
      </c>
      <c r="D3181" s="122" t="s">
        <v>2159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2054</v>
      </c>
      <c r="B3182" s="122">
        <v>1</v>
      </c>
      <c r="C3182" s="122" t="s">
        <v>2241</v>
      </c>
      <c r="D3182" s="122" t="s">
        <v>2160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2054</v>
      </c>
      <c r="B3183" s="122">
        <v>1</v>
      </c>
      <c r="C3183" s="122" t="s">
        <v>2241</v>
      </c>
      <c r="D3183" s="122" t="s">
        <v>2161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2054</v>
      </c>
      <c r="B3184" s="122">
        <v>1</v>
      </c>
      <c r="C3184" s="122" t="s">
        <v>2241</v>
      </c>
      <c r="D3184" s="122" t="s">
        <v>2179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2054</v>
      </c>
      <c r="B3185" s="122">
        <v>1</v>
      </c>
      <c r="C3185" s="122" t="s">
        <v>2241</v>
      </c>
      <c r="D3185" s="122" t="s">
        <v>2162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2054</v>
      </c>
      <c r="B3186" s="122">
        <v>1</v>
      </c>
      <c r="C3186" s="122" t="s">
        <v>2241</v>
      </c>
      <c r="D3186" s="122" t="s">
        <v>2163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2054</v>
      </c>
      <c r="B3187" s="122">
        <v>1</v>
      </c>
      <c r="C3187" s="122" t="s">
        <v>2241</v>
      </c>
      <c r="D3187" s="122" t="s">
        <v>2180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2054</v>
      </c>
      <c r="B3188" s="122">
        <v>1</v>
      </c>
      <c r="C3188" s="122" t="s">
        <v>2241</v>
      </c>
      <c r="D3188" s="122" t="s">
        <v>2164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2054</v>
      </c>
      <c r="B3189" s="122">
        <v>1</v>
      </c>
      <c r="C3189" s="122" t="s">
        <v>2241</v>
      </c>
      <c r="D3189" s="122" t="s">
        <v>2165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2054</v>
      </c>
      <c r="B3190" s="122">
        <v>1</v>
      </c>
      <c r="C3190" s="122" t="s">
        <v>2241</v>
      </c>
      <c r="D3190" s="122" t="s">
        <v>2166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2054</v>
      </c>
      <c r="B3191" s="122">
        <v>1</v>
      </c>
      <c r="C3191" s="122" t="s">
        <v>2241</v>
      </c>
      <c r="D3191" s="122" t="s">
        <v>2167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2054</v>
      </c>
      <c r="B3192" s="122">
        <v>1</v>
      </c>
      <c r="C3192" s="122" t="s">
        <v>2241</v>
      </c>
      <c r="D3192" s="122" t="s">
        <v>2168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2049</v>
      </c>
      <c r="B3193" s="122">
        <v>1</v>
      </c>
      <c r="C3193" s="122" t="s">
        <v>2242</v>
      </c>
      <c r="D3193" s="122" t="s">
        <v>2120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2049</v>
      </c>
      <c r="B3194" s="122">
        <v>1</v>
      </c>
      <c r="C3194" s="122" t="s">
        <v>2242</v>
      </c>
      <c r="D3194" s="122" t="s">
        <v>2121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2049</v>
      </c>
      <c r="B3195" s="122">
        <v>1</v>
      </c>
      <c r="C3195" s="122" t="s">
        <v>2242</v>
      </c>
      <c r="D3195" s="122" t="s">
        <v>2122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2049</v>
      </c>
      <c r="B3196" s="122">
        <v>1</v>
      </c>
      <c r="C3196" s="122" t="s">
        <v>2242</v>
      </c>
      <c r="D3196" s="122" t="s">
        <v>2175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2049</v>
      </c>
      <c r="B3197" s="122">
        <v>1</v>
      </c>
      <c r="C3197" s="122" t="s">
        <v>2242</v>
      </c>
      <c r="D3197" s="122" t="s">
        <v>2123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2049</v>
      </c>
      <c r="B3198" s="122">
        <v>1</v>
      </c>
      <c r="C3198" s="122" t="s">
        <v>2242</v>
      </c>
      <c r="D3198" s="122" t="s">
        <v>2124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2049</v>
      </c>
      <c r="B3199" s="122">
        <v>1</v>
      </c>
      <c r="C3199" s="122" t="s">
        <v>2242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2049</v>
      </c>
      <c r="B3200" s="122">
        <v>1</v>
      </c>
      <c r="C3200" s="122" t="s">
        <v>2242</v>
      </c>
      <c r="D3200" s="122" t="s">
        <v>2125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2049</v>
      </c>
      <c r="B3201" s="122">
        <v>1</v>
      </c>
      <c r="C3201" s="122" t="s">
        <v>2242</v>
      </c>
      <c r="D3201" s="122" t="s">
        <v>2126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2049</v>
      </c>
      <c r="B3202" s="122">
        <v>1</v>
      </c>
      <c r="C3202" s="122" t="s">
        <v>2242</v>
      </c>
      <c r="D3202" s="122" t="s">
        <v>2127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2049</v>
      </c>
      <c r="B3203" s="122">
        <v>1</v>
      </c>
      <c r="C3203" s="122" t="s">
        <v>2242</v>
      </c>
      <c r="D3203" s="122" t="s">
        <v>2128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2049</v>
      </c>
      <c r="B3204" s="122">
        <v>1</v>
      </c>
      <c r="C3204" s="122" t="s">
        <v>2242</v>
      </c>
      <c r="D3204" s="122" t="s">
        <v>2129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2049</v>
      </c>
      <c r="B3205" s="122">
        <v>1</v>
      </c>
      <c r="C3205" s="122" t="s">
        <v>2242</v>
      </c>
      <c r="D3205" s="122" t="s">
        <v>2176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2049</v>
      </c>
      <c r="B3206" s="122">
        <v>1</v>
      </c>
      <c r="C3206" s="122" t="s">
        <v>2242</v>
      </c>
      <c r="D3206" s="122" t="s">
        <v>2130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2049</v>
      </c>
      <c r="B3207" s="122">
        <v>1</v>
      </c>
      <c r="C3207" s="122" t="s">
        <v>2242</v>
      </c>
      <c r="D3207" s="122" t="s">
        <v>2131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2049</v>
      </c>
      <c r="B3208" s="122">
        <v>1</v>
      </c>
      <c r="C3208" s="122" t="s">
        <v>2242</v>
      </c>
      <c r="D3208" s="122" t="s">
        <v>2132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2049</v>
      </c>
      <c r="B3209" s="122">
        <v>1</v>
      </c>
      <c r="C3209" s="122" t="s">
        <v>2242</v>
      </c>
      <c r="D3209" s="122" t="s">
        <v>2133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2049</v>
      </c>
      <c r="B3210" s="122">
        <v>1</v>
      </c>
      <c r="C3210" s="122" t="s">
        <v>2242</v>
      </c>
      <c r="D3210" s="122" t="s">
        <v>2134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2049</v>
      </c>
      <c r="B3211" s="122">
        <v>1</v>
      </c>
      <c r="C3211" s="122" t="s">
        <v>2242</v>
      </c>
      <c r="D3211" s="122" t="s">
        <v>2135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2049</v>
      </c>
      <c r="B3212" s="122">
        <v>1</v>
      </c>
      <c r="C3212" s="122" t="s">
        <v>2242</v>
      </c>
      <c r="D3212" s="122" t="s">
        <v>2136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2049</v>
      </c>
      <c r="B3213" s="122">
        <v>1</v>
      </c>
      <c r="C3213" s="122" t="s">
        <v>2242</v>
      </c>
      <c r="D3213" s="122" t="s">
        <v>2137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2049</v>
      </c>
      <c r="B3214" s="122">
        <v>1</v>
      </c>
      <c r="C3214" s="122" t="s">
        <v>2242</v>
      </c>
      <c r="D3214" s="122" t="s">
        <v>2138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2049</v>
      </c>
      <c r="B3215" s="122">
        <v>1</v>
      </c>
      <c r="C3215" s="122" t="s">
        <v>2242</v>
      </c>
      <c r="D3215" s="122" t="s">
        <v>2139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2049</v>
      </c>
      <c r="B3216" s="122">
        <v>1</v>
      </c>
      <c r="C3216" s="122" t="s">
        <v>2242</v>
      </c>
      <c r="D3216" s="122" t="s">
        <v>2140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2049</v>
      </c>
      <c r="B3217" s="122">
        <v>1</v>
      </c>
      <c r="C3217" s="122" t="s">
        <v>2242</v>
      </c>
      <c r="D3217" s="122" t="s">
        <v>2141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2049</v>
      </c>
      <c r="B3218" s="122">
        <v>1</v>
      </c>
      <c r="C3218" s="122" t="s">
        <v>2242</v>
      </c>
      <c r="D3218" s="122" t="s">
        <v>2142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2049</v>
      </c>
      <c r="B3219" s="122">
        <v>1</v>
      </c>
      <c r="C3219" s="122" t="s">
        <v>2242</v>
      </c>
      <c r="D3219" s="122" t="s">
        <v>2143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2049</v>
      </c>
      <c r="B3220" s="122">
        <v>1</v>
      </c>
      <c r="C3220" s="122" t="s">
        <v>2242</v>
      </c>
      <c r="D3220" s="122" t="s">
        <v>2177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2049</v>
      </c>
      <c r="B3221" s="122">
        <v>1</v>
      </c>
      <c r="C3221" s="122" t="s">
        <v>2242</v>
      </c>
      <c r="D3221" s="122" t="s">
        <v>2144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2049</v>
      </c>
      <c r="B3222" s="122">
        <v>1</v>
      </c>
      <c r="C3222" s="122" t="s">
        <v>2242</v>
      </c>
      <c r="D3222" s="122" t="s">
        <v>2145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2049</v>
      </c>
      <c r="B3223" s="122">
        <v>1</v>
      </c>
      <c r="C3223" s="122" t="s">
        <v>2242</v>
      </c>
      <c r="D3223" s="122" t="s">
        <v>2146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2049</v>
      </c>
      <c r="B3224" s="122">
        <v>1</v>
      </c>
      <c r="C3224" s="122" t="s">
        <v>2242</v>
      </c>
      <c r="D3224" s="122" t="s">
        <v>2147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2049</v>
      </c>
      <c r="B3225" s="122">
        <v>1</v>
      </c>
      <c r="C3225" s="122" t="s">
        <v>2242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2049</v>
      </c>
      <c r="B3226" s="122">
        <v>1</v>
      </c>
      <c r="C3226" s="122" t="s">
        <v>2242</v>
      </c>
      <c r="D3226" s="122" t="s">
        <v>2148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2049</v>
      </c>
      <c r="B3227" s="122">
        <v>1</v>
      </c>
      <c r="C3227" s="122" t="s">
        <v>2242</v>
      </c>
      <c r="D3227" s="122" t="s">
        <v>2149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2049</v>
      </c>
      <c r="B3228" s="122">
        <v>1</v>
      </c>
      <c r="C3228" s="122" t="s">
        <v>2242</v>
      </c>
      <c r="D3228" s="122" t="s">
        <v>2150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2049</v>
      </c>
      <c r="B3229" s="122">
        <v>1</v>
      </c>
      <c r="C3229" s="122" t="s">
        <v>2242</v>
      </c>
      <c r="D3229" s="122" t="s">
        <v>2151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2049</v>
      </c>
      <c r="B3230" s="122">
        <v>1</v>
      </c>
      <c r="C3230" s="122" t="s">
        <v>2242</v>
      </c>
      <c r="D3230" s="122" t="s">
        <v>2152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2049</v>
      </c>
      <c r="B3231" s="122">
        <v>1</v>
      </c>
      <c r="C3231" s="122" t="s">
        <v>2242</v>
      </c>
      <c r="D3231" s="122" t="s">
        <v>2153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2049</v>
      </c>
      <c r="B3232" s="122">
        <v>1</v>
      </c>
      <c r="C3232" s="122" t="s">
        <v>2242</v>
      </c>
      <c r="D3232" s="122" t="s">
        <v>2154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2049</v>
      </c>
      <c r="B3233" s="122">
        <v>1</v>
      </c>
      <c r="C3233" s="122" t="s">
        <v>2242</v>
      </c>
      <c r="D3233" s="122" t="s">
        <v>2155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2049</v>
      </c>
      <c r="B3234" s="122">
        <v>1</v>
      </c>
      <c r="C3234" s="122" t="s">
        <v>2242</v>
      </c>
      <c r="D3234" s="122" t="s">
        <v>2156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2049</v>
      </c>
      <c r="B3235" s="122">
        <v>1</v>
      </c>
      <c r="C3235" s="122" t="s">
        <v>2242</v>
      </c>
      <c r="D3235" s="122" t="s">
        <v>2178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2049</v>
      </c>
      <c r="B3236" s="122">
        <v>1</v>
      </c>
      <c r="C3236" s="122" t="s">
        <v>2242</v>
      </c>
      <c r="D3236" s="122" t="s">
        <v>2157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2049</v>
      </c>
      <c r="B3237" s="122">
        <v>1</v>
      </c>
      <c r="C3237" s="122" t="s">
        <v>2242</v>
      </c>
      <c r="D3237" s="122" t="s">
        <v>2158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2049</v>
      </c>
      <c r="B3238" s="122">
        <v>1</v>
      </c>
      <c r="C3238" s="122" t="s">
        <v>2242</v>
      </c>
      <c r="D3238" s="122" t="s">
        <v>2159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2049</v>
      </c>
      <c r="B3239" s="122">
        <v>1</v>
      </c>
      <c r="C3239" s="122" t="s">
        <v>2242</v>
      </c>
      <c r="D3239" s="122" t="s">
        <v>2160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2049</v>
      </c>
      <c r="B3240" s="122">
        <v>1</v>
      </c>
      <c r="C3240" s="122" t="s">
        <v>2242</v>
      </c>
      <c r="D3240" s="122" t="s">
        <v>2161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2049</v>
      </c>
      <c r="B3241" s="122">
        <v>1</v>
      </c>
      <c r="C3241" s="122" t="s">
        <v>2242</v>
      </c>
      <c r="D3241" s="122" t="s">
        <v>2179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2049</v>
      </c>
      <c r="B3242" s="122">
        <v>1</v>
      </c>
      <c r="C3242" s="122" t="s">
        <v>2242</v>
      </c>
      <c r="D3242" s="122" t="s">
        <v>2162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2049</v>
      </c>
      <c r="B3243" s="122">
        <v>1</v>
      </c>
      <c r="C3243" s="122" t="s">
        <v>2242</v>
      </c>
      <c r="D3243" s="122" t="s">
        <v>2163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2049</v>
      </c>
      <c r="B3244" s="122">
        <v>1</v>
      </c>
      <c r="C3244" s="122" t="s">
        <v>2242</v>
      </c>
      <c r="D3244" s="122" t="s">
        <v>2180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2049</v>
      </c>
      <c r="B3245" s="122">
        <v>1</v>
      </c>
      <c r="C3245" s="122" t="s">
        <v>2242</v>
      </c>
      <c r="D3245" s="122" t="s">
        <v>2164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2049</v>
      </c>
      <c r="B3246" s="122">
        <v>1</v>
      </c>
      <c r="C3246" s="122" t="s">
        <v>2242</v>
      </c>
      <c r="D3246" s="122" t="s">
        <v>2165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2049</v>
      </c>
      <c r="B3247" s="122">
        <v>1</v>
      </c>
      <c r="C3247" s="122" t="s">
        <v>2242</v>
      </c>
      <c r="D3247" s="122" t="s">
        <v>2166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2049</v>
      </c>
      <c r="B3248" s="122">
        <v>1</v>
      </c>
      <c r="C3248" s="122" t="s">
        <v>2242</v>
      </c>
      <c r="D3248" s="122" t="s">
        <v>2167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2049</v>
      </c>
      <c r="B3249" s="122">
        <v>1</v>
      </c>
      <c r="C3249" s="122" t="s">
        <v>2242</v>
      </c>
      <c r="D3249" s="122" t="s">
        <v>2168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2049</v>
      </c>
      <c r="B3250" s="122">
        <v>-1</v>
      </c>
      <c r="C3250" s="122" t="s">
        <v>2243</v>
      </c>
      <c r="D3250" s="122" t="s">
        <v>2120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2049</v>
      </c>
      <c r="B3251" s="122">
        <v>-1</v>
      </c>
      <c r="C3251" s="122" t="s">
        <v>2243</v>
      </c>
      <c r="D3251" s="122" t="s">
        <v>2121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2049</v>
      </c>
      <c r="B3252" s="122">
        <v>-1</v>
      </c>
      <c r="C3252" s="122" t="s">
        <v>2243</v>
      </c>
      <c r="D3252" s="122" t="s">
        <v>2122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2049</v>
      </c>
      <c r="B3253" s="122">
        <v>-1</v>
      </c>
      <c r="C3253" s="122" t="s">
        <v>2243</v>
      </c>
      <c r="D3253" s="122" t="s">
        <v>2123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2049</v>
      </c>
      <c r="B3254" s="122">
        <v>-1</v>
      </c>
      <c r="C3254" s="122" t="s">
        <v>2243</v>
      </c>
      <c r="D3254" s="122" t="s">
        <v>2124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2049</v>
      </c>
      <c r="B3255" s="122">
        <v>-1</v>
      </c>
      <c r="C3255" s="122" t="s">
        <v>2243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2049</v>
      </c>
      <c r="B3256" s="122">
        <v>-1</v>
      </c>
      <c r="C3256" s="122" t="s">
        <v>2243</v>
      </c>
      <c r="D3256" s="122" t="s">
        <v>2125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2049</v>
      </c>
      <c r="B3257" s="122">
        <v>-1</v>
      </c>
      <c r="C3257" s="122" t="s">
        <v>2243</v>
      </c>
      <c r="D3257" s="122" t="s">
        <v>2126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2049</v>
      </c>
      <c r="B3258" s="122">
        <v>-1</v>
      </c>
      <c r="C3258" s="122" t="s">
        <v>2243</v>
      </c>
      <c r="D3258" s="122" t="s">
        <v>2127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2049</v>
      </c>
      <c r="B3259" s="122">
        <v>-1</v>
      </c>
      <c r="C3259" s="122" t="s">
        <v>2243</v>
      </c>
      <c r="D3259" s="122" t="s">
        <v>2128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2049</v>
      </c>
      <c r="B3260" s="122">
        <v>-1</v>
      </c>
      <c r="C3260" s="122" t="s">
        <v>2243</v>
      </c>
      <c r="D3260" s="122" t="s">
        <v>2129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2049</v>
      </c>
      <c r="B3261" s="122">
        <v>-1</v>
      </c>
      <c r="C3261" s="122" t="s">
        <v>2243</v>
      </c>
      <c r="D3261" s="122" t="s">
        <v>2130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2049</v>
      </c>
      <c r="B3262" s="122">
        <v>-1</v>
      </c>
      <c r="C3262" s="122" t="s">
        <v>2243</v>
      </c>
      <c r="D3262" s="122" t="s">
        <v>2131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2049</v>
      </c>
      <c r="B3263" s="122">
        <v>-1</v>
      </c>
      <c r="C3263" s="122" t="s">
        <v>2243</v>
      </c>
      <c r="D3263" s="122" t="s">
        <v>2132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2049</v>
      </c>
      <c r="B3264" s="122">
        <v>-1</v>
      </c>
      <c r="C3264" s="122" t="s">
        <v>2243</v>
      </c>
      <c r="D3264" s="122" t="s">
        <v>2133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2049</v>
      </c>
      <c r="B3265" s="122">
        <v>-1</v>
      </c>
      <c r="C3265" s="122" t="s">
        <v>2243</v>
      </c>
      <c r="D3265" s="122" t="s">
        <v>2134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2049</v>
      </c>
      <c r="B3266" s="122">
        <v>-1</v>
      </c>
      <c r="C3266" s="122" t="s">
        <v>2243</v>
      </c>
      <c r="D3266" s="122" t="s">
        <v>2135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2049</v>
      </c>
      <c r="B3267" s="122">
        <v>-1</v>
      </c>
      <c r="C3267" s="122" t="s">
        <v>2243</v>
      </c>
      <c r="D3267" s="122" t="s">
        <v>2136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2049</v>
      </c>
      <c r="B3268" s="122">
        <v>-1</v>
      </c>
      <c r="C3268" s="122" t="s">
        <v>2243</v>
      </c>
      <c r="D3268" s="122" t="s">
        <v>2137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2049</v>
      </c>
      <c r="B3269" s="122">
        <v>-1</v>
      </c>
      <c r="C3269" s="122" t="s">
        <v>2243</v>
      </c>
      <c r="D3269" s="122" t="s">
        <v>2138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2049</v>
      </c>
      <c r="B3270" s="122">
        <v>-1</v>
      </c>
      <c r="C3270" s="122" t="s">
        <v>2243</v>
      </c>
      <c r="D3270" s="122" t="s">
        <v>2139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2049</v>
      </c>
      <c r="B3271" s="122">
        <v>-1</v>
      </c>
      <c r="C3271" s="122" t="s">
        <v>2243</v>
      </c>
      <c r="D3271" s="122" t="s">
        <v>2140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2049</v>
      </c>
      <c r="B3272" s="122">
        <v>-1</v>
      </c>
      <c r="C3272" s="122" t="s">
        <v>2243</v>
      </c>
      <c r="D3272" s="122" t="s">
        <v>2141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2049</v>
      </c>
      <c r="B3273" s="122">
        <v>-1</v>
      </c>
      <c r="C3273" s="122" t="s">
        <v>2243</v>
      </c>
      <c r="D3273" s="122" t="s">
        <v>2142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2049</v>
      </c>
      <c r="B3274" s="122">
        <v>-1</v>
      </c>
      <c r="C3274" s="122" t="s">
        <v>2243</v>
      </c>
      <c r="D3274" s="122" t="s">
        <v>2143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2049</v>
      </c>
      <c r="B3275" s="122">
        <v>-1</v>
      </c>
      <c r="C3275" s="122" t="s">
        <v>2243</v>
      </c>
      <c r="D3275" s="122" t="s">
        <v>2144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2049</v>
      </c>
      <c r="B3276" s="122">
        <v>-1</v>
      </c>
      <c r="C3276" s="122" t="s">
        <v>2243</v>
      </c>
      <c r="D3276" s="122" t="s">
        <v>2145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2049</v>
      </c>
      <c r="B3277" s="122">
        <v>-1</v>
      </c>
      <c r="C3277" s="122" t="s">
        <v>2243</v>
      </c>
      <c r="D3277" s="122" t="s">
        <v>2146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2049</v>
      </c>
      <c r="B3278" s="122">
        <v>-1</v>
      </c>
      <c r="C3278" s="122" t="s">
        <v>2243</v>
      </c>
      <c r="D3278" s="122" t="s">
        <v>2147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2049</v>
      </c>
      <c r="B3279" s="122">
        <v>-1</v>
      </c>
      <c r="C3279" s="122" t="s">
        <v>2243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2049</v>
      </c>
      <c r="B3280" s="122">
        <v>-1</v>
      </c>
      <c r="C3280" s="122" t="s">
        <v>2243</v>
      </c>
      <c r="D3280" s="122" t="s">
        <v>2148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2049</v>
      </c>
      <c r="B3281" s="122">
        <v>-1</v>
      </c>
      <c r="C3281" s="122" t="s">
        <v>2243</v>
      </c>
      <c r="D3281" s="122" t="s">
        <v>2149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2049</v>
      </c>
      <c r="B3282" s="122">
        <v>-1</v>
      </c>
      <c r="C3282" s="122" t="s">
        <v>2243</v>
      </c>
      <c r="D3282" s="122" t="s">
        <v>2150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2049</v>
      </c>
      <c r="B3283" s="122">
        <v>-1</v>
      </c>
      <c r="C3283" s="122" t="s">
        <v>2243</v>
      </c>
      <c r="D3283" s="122" t="s">
        <v>2151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2049</v>
      </c>
      <c r="B3284" s="122">
        <v>-1</v>
      </c>
      <c r="C3284" s="122" t="s">
        <v>2243</v>
      </c>
      <c r="D3284" s="122" t="s">
        <v>2152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2049</v>
      </c>
      <c r="B3285" s="122">
        <v>-1</v>
      </c>
      <c r="C3285" s="122" t="s">
        <v>2243</v>
      </c>
      <c r="D3285" s="122" t="s">
        <v>2153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2049</v>
      </c>
      <c r="B3286" s="122">
        <v>-1</v>
      </c>
      <c r="C3286" s="122" t="s">
        <v>2243</v>
      </c>
      <c r="D3286" s="122" t="s">
        <v>2154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2049</v>
      </c>
      <c r="B3287" s="122">
        <v>-1</v>
      </c>
      <c r="C3287" s="122" t="s">
        <v>2243</v>
      </c>
      <c r="D3287" s="122" t="s">
        <v>2155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2049</v>
      </c>
      <c r="B3288" s="122">
        <v>-1</v>
      </c>
      <c r="C3288" s="122" t="s">
        <v>2243</v>
      </c>
      <c r="D3288" s="122" t="s">
        <v>2156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2049</v>
      </c>
      <c r="B3289" s="122">
        <v>-1</v>
      </c>
      <c r="C3289" s="122" t="s">
        <v>2243</v>
      </c>
      <c r="D3289" s="122" t="s">
        <v>2157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2049</v>
      </c>
      <c r="B3290" s="122">
        <v>-1</v>
      </c>
      <c r="C3290" s="122" t="s">
        <v>2243</v>
      </c>
      <c r="D3290" s="122" t="s">
        <v>2158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2049</v>
      </c>
      <c r="B3291" s="122">
        <v>-1</v>
      </c>
      <c r="C3291" s="122" t="s">
        <v>2243</v>
      </c>
      <c r="D3291" s="122" t="s">
        <v>2159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2049</v>
      </c>
      <c r="B3292" s="122">
        <v>-1</v>
      </c>
      <c r="C3292" s="122" t="s">
        <v>2243</v>
      </c>
      <c r="D3292" s="122" t="s">
        <v>2160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2049</v>
      </c>
      <c r="B3293" s="122">
        <v>-1</v>
      </c>
      <c r="C3293" s="122" t="s">
        <v>2243</v>
      </c>
      <c r="D3293" s="122" t="s">
        <v>2161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2049</v>
      </c>
      <c r="B3294" s="122">
        <v>-1</v>
      </c>
      <c r="C3294" s="122" t="s">
        <v>2243</v>
      </c>
      <c r="D3294" s="122" t="s">
        <v>2162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2049</v>
      </c>
      <c r="B3295" s="122">
        <v>-1</v>
      </c>
      <c r="C3295" s="122" t="s">
        <v>2243</v>
      </c>
      <c r="D3295" s="122" t="s">
        <v>2163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2049</v>
      </c>
      <c r="B3296" s="122">
        <v>-1</v>
      </c>
      <c r="C3296" s="122" t="s">
        <v>2243</v>
      </c>
      <c r="D3296" s="122" t="s">
        <v>2164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2049</v>
      </c>
      <c r="B3297" s="122">
        <v>-1</v>
      </c>
      <c r="C3297" s="122" t="s">
        <v>2243</v>
      </c>
      <c r="D3297" s="122" t="s">
        <v>2165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2049</v>
      </c>
      <c r="B3298" s="122">
        <v>-1</v>
      </c>
      <c r="C3298" s="122" t="s">
        <v>2243</v>
      </c>
      <c r="D3298" s="122" t="s">
        <v>2166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2049</v>
      </c>
      <c r="B3299" s="122">
        <v>-1</v>
      </c>
      <c r="C3299" s="122" t="s">
        <v>2243</v>
      </c>
      <c r="D3299" s="122" t="s">
        <v>2167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2049</v>
      </c>
      <c r="B3300" s="122">
        <v>-1</v>
      </c>
      <c r="C3300" s="122" t="s">
        <v>2243</v>
      </c>
      <c r="D3300" s="122" t="s">
        <v>2168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2053</v>
      </c>
      <c r="B3301" s="122">
        <v>1</v>
      </c>
      <c r="C3301" s="122" t="s">
        <v>2244</v>
      </c>
      <c r="D3301" s="122" t="s">
        <v>2120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2053</v>
      </c>
      <c r="B3302" s="122">
        <v>1</v>
      </c>
      <c r="C3302" s="122" t="s">
        <v>2244</v>
      </c>
      <c r="D3302" s="122" t="s">
        <v>2121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2053</v>
      </c>
      <c r="B3303" s="122">
        <v>1</v>
      </c>
      <c r="C3303" s="122" t="s">
        <v>2244</v>
      </c>
      <c r="D3303" s="122" t="s">
        <v>2122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2053</v>
      </c>
      <c r="B3304" s="122">
        <v>1</v>
      </c>
      <c r="C3304" s="122" t="s">
        <v>2244</v>
      </c>
      <c r="D3304" s="122" t="s">
        <v>2175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2053</v>
      </c>
      <c r="B3305" s="122">
        <v>1</v>
      </c>
      <c r="C3305" s="122" t="s">
        <v>2244</v>
      </c>
      <c r="D3305" s="122" t="s">
        <v>2123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2053</v>
      </c>
      <c r="B3306" s="122">
        <v>1</v>
      </c>
      <c r="C3306" s="122" t="s">
        <v>2244</v>
      </c>
      <c r="D3306" s="122" t="s">
        <v>2124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2053</v>
      </c>
      <c r="B3307" s="122">
        <v>1</v>
      </c>
      <c r="C3307" s="122" t="s">
        <v>2244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2053</v>
      </c>
      <c r="B3308" s="122">
        <v>1</v>
      </c>
      <c r="C3308" s="122" t="s">
        <v>2244</v>
      </c>
      <c r="D3308" s="122" t="s">
        <v>2125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2053</v>
      </c>
      <c r="B3309" s="122">
        <v>1</v>
      </c>
      <c r="C3309" s="122" t="s">
        <v>2244</v>
      </c>
      <c r="D3309" s="122" t="s">
        <v>2127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2053</v>
      </c>
      <c r="B3310" s="122">
        <v>1</v>
      </c>
      <c r="C3310" s="122" t="s">
        <v>2244</v>
      </c>
      <c r="D3310" s="122" t="s">
        <v>2128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2053</v>
      </c>
      <c r="B3311" s="122">
        <v>1</v>
      </c>
      <c r="C3311" s="122" t="s">
        <v>2244</v>
      </c>
      <c r="D3311" s="122" t="s">
        <v>2129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2053</v>
      </c>
      <c r="B3312" s="122">
        <v>1</v>
      </c>
      <c r="C3312" s="122" t="s">
        <v>2244</v>
      </c>
      <c r="D3312" s="122" t="s">
        <v>2176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2053</v>
      </c>
      <c r="B3313" s="122">
        <v>1</v>
      </c>
      <c r="C3313" s="122" t="s">
        <v>2244</v>
      </c>
      <c r="D3313" s="122" t="s">
        <v>2130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2053</v>
      </c>
      <c r="B3314" s="122">
        <v>1</v>
      </c>
      <c r="C3314" s="122" t="s">
        <v>2244</v>
      </c>
      <c r="D3314" s="122" t="s">
        <v>2131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2053</v>
      </c>
      <c r="B3315" s="122">
        <v>1</v>
      </c>
      <c r="C3315" s="122" t="s">
        <v>2244</v>
      </c>
      <c r="D3315" s="122" t="s">
        <v>2132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2053</v>
      </c>
      <c r="B3316" s="122">
        <v>1</v>
      </c>
      <c r="C3316" s="122" t="s">
        <v>2244</v>
      </c>
      <c r="D3316" s="122" t="s">
        <v>2133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2053</v>
      </c>
      <c r="B3317" s="122">
        <v>1</v>
      </c>
      <c r="C3317" s="122" t="s">
        <v>2244</v>
      </c>
      <c r="D3317" s="122" t="s">
        <v>2134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2053</v>
      </c>
      <c r="B3318" s="122">
        <v>1</v>
      </c>
      <c r="C3318" s="122" t="s">
        <v>2244</v>
      </c>
      <c r="D3318" s="122" t="s">
        <v>2135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2053</v>
      </c>
      <c r="B3319" s="122">
        <v>1</v>
      </c>
      <c r="C3319" s="122" t="s">
        <v>2244</v>
      </c>
      <c r="D3319" s="122" t="s">
        <v>2136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2053</v>
      </c>
      <c r="B3320" s="122">
        <v>1</v>
      </c>
      <c r="C3320" s="122" t="s">
        <v>2244</v>
      </c>
      <c r="D3320" s="122" t="s">
        <v>2137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2053</v>
      </c>
      <c r="B3321" s="122">
        <v>1</v>
      </c>
      <c r="C3321" s="122" t="s">
        <v>2244</v>
      </c>
      <c r="D3321" s="122" t="s">
        <v>2138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2053</v>
      </c>
      <c r="B3322" s="122">
        <v>1</v>
      </c>
      <c r="C3322" s="122" t="s">
        <v>2244</v>
      </c>
      <c r="D3322" s="122" t="s">
        <v>2139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2053</v>
      </c>
      <c r="B3323" s="122">
        <v>1</v>
      </c>
      <c r="C3323" s="122" t="s">
        <v>2244</v>
      </c>
      <c r="D3323" s="122" t="s">
        <v>2140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2053</v>
      </c>
      <c r="B3324" s="122">
        <v>1</v>
      </c>
      <c r="C3324" s="122" t="s">
        <v>2244</v>
      </c>
      <c r="D3324" s="122" t="s">
        <v>2141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2053</v>
      </c>
      <c r="B3325" s="122">
        <v>1</v>
      </c>
      <c r="C3325" s="122" t="s">
        <v>2244</v>
      </c>
      <c r="D3325" s="122" t="s">
        <v>2142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2053</v>
      </c>
      <c r="B3326" s="122">
        <v>1</v>
      </c>
      <c r="C3326" s="122" t="s">
        <v>2244</v>
      </c>
      <c r="D3326" s="122" t="s">
        <v>2143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2053</v>
      </c>
      <c r="B3327" s="122">
        <v>1</v>
      </c>
      <c r="C3327" s="122" t="s">
        <v>2244</v>
      </c>
      <c r="D3327" s="122" t="s">
        <v>2177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2053</v>
      </c>
      <c r="B3328" s="122">
        <v>1</v>
      </c>
      <c r="C3328" s="122" t="s">
        <v>2244</v>
      </c>
      <c r="D3328" s="122" t="s">
        <v>2144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2053</v>
      </c>
      <c r="B3329" s="122">
        <v>1</v>
      </c>
      <c r="C3329" s="122" t="s">
        <v>2244</v>
      </c>
      <c r="D3329" s="122" t="s">
        <v>2145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2053</v>
      </c>
      <c r="B3330" s="122">
        <v>1</v>
      </c>
      <c r="C3330" s="122" t="s">
        <v>2244</v>
      </c>
      <c r="D3330" s="122" t="s">
        <v>2146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2053</v>
      </c>
      <c r="B3331" s="122">
        <v>1</v>
      </c>
      <c r="C3331" s="122" t="s">
        <v>2244</v>
      </c>
      <c r="D3331" s="122" t="s">
        <v>2147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2053</v>
      </c>
      <c r="B3332" s="122">
        <v>1</v>
      </c>
      <c r="C3332" s="122" t="s">
        <v>2244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2053</v>
      </c>
      <c r="B3333" s="122">
        <v>1</v>
      </c>
      <c r="C3333" s="122" t="s">
        <v>2244</v>
      </c>
      <c r="D3333" s="122" t="s">
        <v>2148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2053</v>
      </c>
      <c r="B3334" s="122">
        <v>1</v>
      </c>
      <c r="C3334" s="122" t="s">
        <v>2244</v>
      </c>
      <c r="D3334" s="122" t="s">
        <v>2149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2053</v>
      </c>
      <c r="B3335" s="122">
        <v>1</v>
      </c>
      <c r="C3335" s="122" t="s">
        <v>2244</v>
      </c>
      <c r="D3335" s="122" t="s">
        <v>2150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2053</v>
      </c>
      <c r="B3336" s="122">
        <v>1</v>
      </c>
      <c r="C3336" s="122" t="s">
        <v>2244</v>
      </c>
      <c r="D3336" s="122" t="s">
        <v>2151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2053</v>
      </c>
      <c r="B3337" s="122">
        <v>1</v>
      </c>
      <c r="C3337" s="122" t="s">
        <v>2244</v>
      </c>
      <c r="D3337" s="122" t="s">
        <v>2152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2053</v>
      </c>
      <c r="B3338" s="122">
        <v>1</v>
      </c>
      <c r="C3338" s="122" t="s">
        <v>2244</v>
      </c>
      <c r="D3338" s="122" t="s">
        <v>2153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2053</v>
      </c>
      <c r="B3339" s="122">
        <v>1</v>
      </c>
      <c r="C3339" s="122" t="s">
        <v>2244</v>
      </c>
      <c r="D3339" s="122" t="s">
        <v>2154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2053</v>
      </c>
      <c r="B3340" s="122">
        <v>1</v>
      </c>
      <c r="C3340" s="122" t="s">
        <v>2244</v>
      </c>
      <c r="D3340" s="122" t="s">
        <v>2155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2053</v>
      </c>
      <c r="B3341" s="122">
        <v>1</v>
      </c>
      <c r="C3341" s="122" t="s">
        <v>2244</v>
      </c>
      <c r="D3341" s="122" t="s">
        <v>2156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2053</v>
      </c>
      <c r="B3342" s="122">
        <v>1</v>
      </c>
      <c r="C3342" s="122" t="s">
        <v>2244</v>
      </c>
      <c r="D3342" s="122" t="s">
        <v>2178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2053</v>
      </c>
      <c r="B3343" s="122">
        <v>1</v>
      </c>
      <c r="C3343" s="122" t="s">
        <v>2244</v>
      </c>
      <c r="D3343" s="122" t="s">
        <v>2157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2053</v>
      </c>
      <c r="B3344" s="122">
        <v>1</v>
      </c>
      <c r="C3344" s="122" t="s">
        <v>2244</v>
      </c>
      <c r="D3344" s="122" t="s">
        <v>2158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2053</v>
      </c>
      <c r="B3345" s="122">
        <v>1</v>
      </c>
      <c r="C3345" s="122" t="s">
        <v>2244</v>
      </c>
      <c r="D3345" s="122" t="s">
        <v>2159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2053</v>
      </c>
      <c r="B3346" s="122">
        <v>1</v>
      </c>
      <c r="C3346" s="122" t="s">
        <v>2244</v>
      </c>
      <c r="D3346" s="122" t="s">
        <v>2160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2053</v>
      </c>
      <c r="B3347" s="122">
        <v>1</v>
      </c>
      <c r="C3347" s="122" t="s">
        <v>2244</v>
      </c>
      <c r="D3347" s="122" t="s">
        <v>2161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2053</v>
      </c>
      <c r="B3348" s="122">
        <v>1</v>
      </c>
      <c r="C3348" s="122" t="s">
        <v>2244</v>
      </c>
      <c r="D3348" s="122" t="s">
        <v>2179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2053</v>
      </c>
      <c r="B3349" s="122">
        <v>1</v>
      </c>
      <c r="C3349" s="122" t="s">
        <v>2244</v>
      </c>
      <c r="D3349" s="122" t="s">
        <v>2162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2053</v>
      </c>
      <c r="B3350" s="122">
        <v>1</v>
      </c>
      <c r="C3350" s="122" t="s">
        <v>2244</v>
      </c>
      <c r="D3350" s="122" t="s">
        <v>2163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2053</v>
      </c>
      <c r="B3351" s="122">
        <v>1</v>
      </c>
      <c r="C3351" s="122" t="s">
        <v>2244</v>
      </c>
      <c r="D3351" s="122" t="s">
        <v>2180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2053</v>
      </c>
      <c r="B3352" s="122">
        <v>1</v>
      </c>
      <c r="C3352" s="122" t="s">
        <v>2244</v>
      </c>
      <c r="D3352" s="122" t="s">
        <v>2164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2053</v>
      </c>
      <c r="B3353" s="122">
        <v>1</v>
      </c>
      <c r="C3353" s="122" t="s">
        <v>2244</v>
      </c>
      <c r="D3353" s="122" t="s">
        <v>2165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2053</v>
      </c>
      <c r="B3354" s="122">
        <v>1</v>
      </c>
      <c r="C3354" s="122" t="s">
        <v>2244</v>
      </c>
      <c r="D3354" s="122" t="s">
        <v>2166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2053</v>
      </c>
      <c r="B3355" s="122">
        <v>1</v>
      </c>
      <c r="C3355" s="122" t="s">
        <v>2244</v>
      </c>
      <c r="D3355" s="122" t="s">
        <v>2167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2053</v>
      </c>
      <c r="B3356" s="122">
        <v>1</v>
      </c>
      <c r="C3356" s="122" t="s">
        <v>2244</v>
      </c>
      <c r="D3356" s="122" t="s">
        <v>2168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2050</v>
      </c>
      <c r="B3357" s="122">
        <v>1</v>
      </c>
      <c r="C3357" s="122" t="s">
        <v>2243</v>
      </c>
      <c r="D3357" s="122" t="s">
        <v>2120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2050</v>
      </c>
      <c r="B3358" s="122">
        <v>1</v>
      </c>
      <c r="C3358" s="122" t="s">
        <v>2243</v>
      </c>
      <c r="D3358" s="122" t="s">
        <v>2121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2050</v>
      </c>
      <c r="B3359" s="122">
        <v>1</v>
      </c>
      <c r="C3359" s="122" t="s">
        <v>2243</v>
      </c>
      <c r="D3359" s="122" t="s">
        <v>2122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2050</v>
      </c>
      <c r="B3360" s="122">
        <v>1</v>
      </c>
      <c r="C3360" s="122" t="s">
        <v>2243</v>
      </c>
      <c r="D3360" s="122" t="s">
        <v>2123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2050</v>
      </c>
      <c r="B3361" s="122">
        <v>1</v>
      </c>
      <c r="C3361" s="122" t="s">
        <v>2243</v>
      </c>
      <c r="D3361" s="122" t="s">
        <v>2124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2050</v>
      </c>
      <c r="B3362" s="122">
        <v>1</v>
      </c>
      <c r="C3362" s="122" t="s">
        <v>2243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2050</v>
      </c>
      <c r="B3363" s="122">
        <v>1</v>
      </c>
      <c r="C3363" s="122" t="s">
        <v>2243</v>
      </c>
      <c r="D3363" s="122" t="s">
        <v>2125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2050</v>
      </c>
      <c r="B3364" s="122">
        <v>1</v>
      </c>
      <c r="C3364" s="122" t="s">
        <v>2243</v>
      </c>
      <c r="D3364" s="122" t="s">
        <v>2126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2050</v>
      </c>
      <c r="B3365" s="122">
        <v>1</v>
      </c>
      <c r="C3365" s="122" t="s">
        <v>2243</v>
      </c>
      <c r="D3365" s="122" t="s">
        <v>2127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2050</v>
      </c>
      <c r="B3366" s="122">
        <v>1</v>
      </c>
      <c r="C3366" s="122" t="s">
        <v>2243</v>
      </c>
      <c r="D3366" s="122" t="s">
        <v>2128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2050</v>
      </c>
      <c r="B3367" s="122">
        <v>1</v>
      </c>
      <c r="C3367" s="122" t="s">
        <v>2243</v>
      </c>
      <c r="D3367" s="122" t="s">
        <v>2129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2050</v>
      </c>
      <c r="B3368" s="122">
        <v>1</v>
      </c>
      <c r="C3368" s="122" t="s">
        <v>2243</v>
      </c>
      <c r="D3368" s="122" t="s">
        <v>2130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2050</v>
      </c>
      <c r="B3369" s="122">
        <v>1</v>
      </c>
      <c r="C3369" s="122" t="s">
        <v>2243</v>
      </c>
      <c r="D3369" s="122" t="s">
        <v>2131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2050</v>
      </c>
      <c r="B3370" s="122">
        <v>1</v>
      </c>
      <c r="C3370" s="122" t="s">
        <v>2243</v>
      </c>
      <c r="D3370" s="122" t="s">
        <v>2132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2050</v>
      </c>
      <c r="B3371" s="122">
        <v>1</v>
      </c>
      <c r="C3371" s="122" t="s">
        <v>2243</v>
      </c>
      <c r="D3371" s="122" t="s">
        <v>2133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2050</v>
      </c>
      <c r="B3372" s="122">
        <v>1</v>
      </c>
      <c r="C3372" s="122" t="s">
        <v>2243</v>
      </c>
      <c r="D3372" s="122" t="s">
        <v>2134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2050</v>
      </c>
      <c r="B3373" s="122">
        <v>1</v>
      </c>
      <c r="C3373" s="122" t="s">
        <v>2243</v>
      </c>
      <c r="D3373" s="122" t="s">
        <v>2135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2050</v>
      </c>
      <c r="B3374" s="122">
        <v>1</v>
      </c>
      <c r="C3374" s="122" t="s">
        <v>2243</v>
      </c>
      <c r="D3374" s="122" t="s">
        <v>2136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2050</v>
      </c>
      <c r="B3375" s="122">
        <v>1</v>
      </c>
      <c r="C3375" s="122" t="s">
        <v>2243</v>
      </c>
      <c r="D3375" s="122" t="s">
        <v>2137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2050</v>
      </c>
      <c r="B3376" s="122">
        <v>1</v>
      </c>
      <c r="C3376" s="122" t="s">
        <v>2243</v>
      </c>
      <c r="D3376" s="122" t="s">
        <v>2138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2050</v>
      </c>
      <c r="B3377" s="122">
        <v>1</v>
      </c>
      <c r="C3377" s="122" t="s">
        <v>2243</v>
      </c>
      <c r="D3377" s="122" t="s">
        <v>2139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2050</v>
      </c>
      <c r="B3378" s="122">
        <v>1</v>
      </c>
      <c r="C3378" s="122" t="s">
        <v>2243</v>
      </c>
      <c r="D3378" s="122" t="s">
        <v>2140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2050</v>
      </c>
      <c r="B3379" s="122">
        <v>1</v>
      </c>
      <c r="C3379" s="122" t="s">
        <v>2243</v>
      </c>
      <c r="D3379" s="122" t="s">
        <v>2141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2050</v>
      </c>
      <c r="B3380" s="122">
        <v>1</v>
      </c>
      <c r="C3380" s="122" t="s">
        <v>2243</v>
      </c>
      <c r="D3380" s="122" t="s">
        <v>2142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2050</v>
      </c>
      <c r="B3381" s="122">
        <v>1</v>
      </c>
      <c r="C3381" s="122" t="s">
        <v>2243</v>
      </c>
      <c r="D3381" s="122" t="s">
        <v>2143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2050</v>
      </c>
      <c r="B3382" s="122">
        <v>1</v>
      </c>
      <c r="C3382" s="122" t="s">
        <v>2243</v>
      </c>
      <c r="D3382" s="122" t="s">
        <v>2144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2050</v>
      </c>
      <c r="B3383" s="122">
        <v>1</v>
      </c>
      <c r="C3383" s="122" t="s">
        <v>2243</v>
      </c>
      <c r="D3383" s="122" t="s">
        <v>2145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2050</v>
      </c>
      <c r="B3384" s="122">
        <v>1</v>
      </c>
      <c r="C3384" s="122" t="s">
        <v>2243</v>
      </c>
      <c r="D3384" s="122" t="s">
        <v>2146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2050</v>
      </c>
      <c r="B3385" s="122">
        <v>1</v>
      </c>
      <c r="C3385" s="122" t="s">
        <v>2243</v>
      </c>
      <c r="D3385" s="122" t="s">
        <v>2147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2050</v>
      </c>
      <c r="B3386" s="122">
        <v>1</v>
      </c>
      <c r="C3386" s="122" t="s">
        <v>2243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2050</v>
      </c>
      <c r="B3387" s="122">
        <v>1</v>
      </c>
      <c r="C3387" s="122" t="s">
        <v>2243</v>
      </c>
      <c r="D3387" s="122" t="s">
        <v>2148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2050</v>
      </c>
      <c r="B3388" s="122">
        <v>1</v>
      </c>
      <c r="C3388" s="122" t="s">
        <v>2243</v>
      </c>
      <c r="D3388" s="122" t="s">
        <v>2149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2050</v>
      </c>
      <c r="B3389" s="122">
        <v>1</v>
      </c>
      <c r="C3389" s="122" t="s">
        <v>2243</v>
      </c>
      <c r="D3389" s="122" t="s">
        <v>2150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2050</v>
      </c>
      <c r="B3390" s="122">
        <v>1</v>
      </c>
      <c r="C3390" s="122" t="s">
        <v>2243</v>
      </c>
      <c r="D3390" s="122" t="s">
        <v>2151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2050</v>
      </c>
      <c r="B3391" s="122">
        <v>1</v>
      </c>
      <c r="C3391" s="122" t="s">
        <v>2243</v>
      </c>
      <c r="D3391" s="122" t="s">
        <v>2152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2050</v>
      </c>
      <c r="B3392" s="122">
        <v>1</v>
      </c>
      <c r="C3392" s="122" t="s">
        <v>2243</v>
      </c>
      <c r="D3392" s="122" t="s">
        <v>2153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2050</v>
      </c>
      <c r="B3393" s="122">
        <v>1</v>
      </c>
      <c r="C3393" s="122" t="s">
        <v>2243</v>
      </c>
      <c r="D3393" s="122" t="s">
        <v>2154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2050</v>
      </c>
      <c r="B3394" s="122">
        <v>1</v>
      </c>
      <c r="C3394" s="122" t="s">
        <v>2243</v>
      </c>
      <c r="D3394" s="122" t="s">
        <v>2155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2050</v>
      </c>
      <c r="B3395" s="122">
        <v>1</v>
      </c>
      <c r="C3395" s="122" t="s">
        <v>2243</v>
      </c>
      <c r="D3395" s="122" t="s">
        <v>2156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2050</v>
      </c>
      <c r="B3396" s="122">
        <v>1</v>
      </c>
      <c r="C3396" s="122" t="s">
        <v>2243</v>
      </c>
      <c r="D3396" s="122" t="s">
        <v>2157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2050</v>
      </c>
      <c r="B3397" s="122">
        <v>1</v>
      </c>
      <c r="C3397" s="122" t="s">
        <v>2243</v>
      </c>
      <c r="D3397" s="122" t="s">
        <v>2158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2050</v>
      </c>
      <c r="B3398" s="122">
        <v>1</v>
      </c>
      <c r="C3398" s="122" t="s">
        <v>2243</v>
      </c>
      <c r="D3398" s="122" t="s">
        <v>2159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2050</v>
      </c>
      <c r="B3399" s="122">
        <v>1</v>
      </c>
      <c r="C3399" s="122" t="s">
        <v>2243</v>
      </c>
      <c r="D3399" s="122" t="s">
        <v>2160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2050</v>
      </c>
      <c r="B3400" s="122">
        <v>1</v>
      </c>
      <c r="C3400" s="122" t="s">
        <v>2243</v>
      </c>
      <c r="D3400" s="122" t="s">
        <v>2161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2050</v>
      </c>
      <c r="B3401" s="122">
        <v>1</v>
      </c>
      <c r="C3401" s="122" t="s">
        <v>2243</v>
      </c>
      <c r="D3401" s="122" t="s">
        <v>2162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2050</v>
      </c>
      <c r="B3402" s="122">
        <v>1</v>
      </c>
      <c r="C3402" s="122" t="s">
        <v>2243</v>
      </c>
      <c r="D3402" s="122" t="s">
        <v>2163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2050</v>
      </c>
      <c r="B3403" s="122">
        <v>1</v>
      </c>
      <c r="C3403" s="122" t="s">
        <v>2243</v>
      </c>
      <c r="D3403" s="122" t="s">
        <v>2164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2050</v>
      </c>
      <c r="B3404" s="122">
        <v>1</v>
      </c>
      <c r="C3404" s="122" t="s">
        <v>2243</v>
      </c>
      <c r="D3404" s="122" t="s">
        <v>2165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2050</v>
      </c>
      <c r="B3405" s="122">
        <v>1</v>
      </c>
      <c r="C3405" s="122" t="s">
        <v>2243</v>
      </c>
      <c r="D3405" s="122" t="s">
        <v>2166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2050</v>
      </c>
      <c r="B3406" s="122">
        <v>1</v>
      </c>
      <c r="C3406" s="122" t="s">
        <v>2243</v>
      </c>
      <c r="D3406" s="122" t="s">
        <v>2167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2050</v>
      </c>
      <c r="B3407" s="122">
        <v>1</v>
      </c>
      <c r="C3407" s="122" t="s">
        <v>2243</v>
      </c>
      <c r="D3407" s="122" t="s">
        <v>2168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2051</v>
      </c>
      <c r="B3408" s="122">
        <v>1</v>
      </c>
      <c r="C3408" s="122" t="s">
        <v>2245</v>
      </c>
      <c r="D3408" s="122" t="s">
        <v>2120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2051</v>
      </c>
      <c r="B3409" s="122">
        <v>1</v>
      </c>
      <c r="C3409" s="122" t="s">
        <v>2245</v>
      </c>
      <c r="D3409" s="122" t="s">
        <v>2121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2051</v>
      </c>
      <c r="B3410" s="122">
        <v>1</v>
      </c>
      <c r="C3410" s="122" t="s">
        <v>2245</v>
      </c>
      <c r="D3410" s="122" t="s">
        <v>2122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2051</v>
      </c>
      <c r="B3411" s="122">
        <v>1</v>
      </c>
      <c r="C3411" s="122" t="s">
        <v>2245</v>
      </c>
      <c r="D3411" s="122" t="s">
        <v>2175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2051</v>
      </c>
      <c r="B3412" s="122">
        <v>1</v>
      </c>
      <c r="C3412" s="122" t="s">
        <v>2245</v>
      </c>
      <c r="D3412" s="122" t="s">
        <v>2123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2051</v>
      </c>
      <c r="B3413" s="122">
        <v>1</v>
      </c>
      <c r="C3413" s="122" t="s">
        <v>2245</v>
      </c>
      <c r="D3413" s="122" t="s">
        <v>2124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2051</v>
      </c>
      <c r="B3414" s="122">
        <v>1</v>
      </c>
      <c r="C3414" s="122" t="s">
        <v>2245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2051</v>
      </c>
      <c r="B3415" s="122">
        <v>1</v>
      </c>
      <c r="C3415" s="122" t="s">
        <v>2245</v>
      </c>
      <c r="D3415" s="122" t="s">
        <v>2125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2051</v>
      </c>
      <c r="B3416" s="122">
        <v>1</v>
      </c>
      <c r="C3416" s="122" t="s">
        <v>2245</v>
      </c>
      <c r="D3416" s="122" t="s">
        <v>2126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2051</v>
      </c>
      <c r="B3417" s="122">
        <v>1</v>
      </c>
      <c r="C3417" s="122" t="s">
        <v>2245</v>
      </c>
      <c r="D3417" s="122" t="s">
        <v>2127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2051</v>
      </c>
      <c r="B3418" s="122">
        <v>1</v>
      </c>
      <c r="C3418" s="122" t="s">
        <v>2245</v>
      </c>
      <c r="D3418" s="122" t="s">
        <v>2128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2051</v>
      </c>
      <c r="B3419" s="122">
        <v>1</v>
      </c>
      <c r="C3419" s="122" t="s">
        <v>2245</v>
      </c>
      <c r="D3419" s="122" t="s">
        <v>2129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2051</v>
      </c>
      <c r="B3420" s="122">
        <v>1</v>
      </c>
      <c r="C3420" s="122" t="s">
        <v>2245</v>
      </c>
      <c r="D3420" s="122" t="s">
        <v>2176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2051</v>
      </c>
      <c r="B3421" s="122">
        <v>1</v>
      </c>
      <c r="C3421" s="122" t="s">
        <v>2245</v>
      </c>
      <c r="D3421" s="122" t="s">
        <v>2130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2051</v>
      </c>
      <c r="B3422" s="122">
        <v>1</v>
      </c>
      <c r="C3422" s="122" t="s">
        <v>2245</v>
      </c>
      <c r="D3422" s="122" t="s">
        <v>2131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2051</v>
      </c>
      <c r="B3423" s="122">
        <v>1</v>
      </c>
      <c r="C3423" s="122" t="s">
        <v>2245</v>
      </c>
      <c r="D3423" s="122" t="s">
        <v>2132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2051</v>
      </c>
      <c r="B3424" s="122">
        <v>1</v>
      </c>
      <c r="C3424" s="122" t="s">
        <v>2245</v>
      </c>
      <c r="D3424" s="122" t="s">
        <v>2133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2051</v>
      </c>
      <c r="B3425" s="122">
        <v>1</v>
      </c>
      <c r="C3425" s="122" t="s">
        <v>2245</v>
      </c>
      <c r="D3425" s="122" t="s">
        <v>2134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2051</v>
      </c>
      <c r="B3426" s="122">
        <v>1</v>
      </c>
      <c r="C3426" s="122" t="s">
        <v>2245</v>
      </c>
      <c r="D3426" s="122" t="s">
        <v>2135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2051</v>
      </c>
      <c r="B3427" s="122">
        <v>1</v>
      </c>
      <c r="C3427" s="122" t="s">
        <v>2245</v>
      </c>
      <c r="D3427" s="122" t="s">
        <v>2136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2051</v>
      </c>
      <c r="B3428" s="122">
        <v>1</v>
      </c>
      <c r="C3428" s="122" t="s">
        <v>2245</v>
      </c>
      <c r="D3428" s="122" t="s">
        <v>2137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2051</v>
      </c>
      <c r="B3429" s="122">
        <v>1</v>
      </c>
      <c r="C3429" s="122" t="s">
        <v>2245</v>
      </c>
      <c r="D3429" s="122" t="s">
        <v>2138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2051</v>
      </c>
      <c r="B3430" s="122">
        <v>1</v>
      </c>
      <c r="C3430" s="122" t="s">
        <v>2245</v>
      </c>
      <c r="D3430" s="122" t="s">
        <v>2139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2051</v>
      </c>
      <c r="B3431" s="122">
        <v>1</v>
      </c>
      <c r="C3431" s="122" t="s">
        <v>2245</v>
      </c>
      <c r="D3431" s="122" t="s">
        <v>2140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2051</v>
      </c>
      <c r="B3432" s="122">
        <v>1</v>
      </c>
      <c r="C3432" s="122" t="s">
        <v>2245</v>
      </c>
      <c r="D3432" s="122" t="s">
        <v>2141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2051</v>
      </c>
      <c r="B3433" s="122">
        <v>1</v>
      </c>
      <c r="C3433" s="122" t="s">
        <v>2245</v>
      </c>
      <c r="D3433" s="122" t="s">
        <v>2142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2051</v>
      </c>
      <c r="B3434" s="122">
        <v>1</v>
      </c>
      <c r="C3434" s="122" t="s">
        <v>2245</v>
      </c>
      <c r="D3434" s="122" t="s">
        <v>2143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2051</v>
      </c>
      <c r="B3435" s="122">
        <v>1</v>
      </c>
      <c r="C3435" s="122" t="s">
        <v>2245</v>
      </c>
      <c r="D3435" s="122" t="s">
        <v>2177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2051</v>
      </c>
      <c r="B3436" s="122">
        <v>1</v>
      </c>
      <c r="C3436" s="122" t="s">
        <v>2245</v>
      </c>
      <c r="D3436" s="122" t="s">
        <v>2144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2051</v>
      </c>
      <c r="B3437" s="122">
        <v>1</v>
      </c>
      <c r="C3437" s="122" t="s">
        <v>2245</v>
      </c>
      <c r="D3437" s="122" t="s">
        <v>2145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2051</v>
      </c>
      <c r="B3438" s="122">
        <v>1</v>
      </c>
      <c r="C3438" s="122" t="s">
        <v>2245</v>
      </c>
      <c r="D3438" s="122" t="s">
        <v>2146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2051</v>
      </c>
      <c r="B3439" s="122">
        <v>1</v>
      </c>
      <c r="C3439" s="122" t="s">
        <v>2245</v>
      </c>
      <c r="D3439" s="122" t="s">
        <v>2147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2051</v>
      </c>
      <c r="B3440" s="122">
        <v>1</v>
      </c>
      <c r="C3440" s="122" t="s">
        <v>2245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2051</v>
      </c>
      <c r="B3441" s="122">
        <v>1</v>
      </c>
      <c r="C3441" s="122" t="s">
        <v>2245</v>
      </c>
      <c r="D3441" s="122" t="s">
        <v>2148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2051</v>
      </c>
      <c r="B3442" s="122">
        <v>1</v>
      </c>
      <c r="C3442" s="122" t="s">
        <v>2245</v>
      </c>
      <c r="D3442" s="122" t="s">
        <v>2149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2051</v>
      </c>
      <c r="B3443" s="122">
        <v>1</v>
      </c>
      <c r="C3443" s="122" t="s">
        <v>2245</v>
      </c>
      <c r="D3443" s="122" t="s">
        <v>2150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2051</v>
      </c>
      <c r="B3444" s="122">
        <v>1</v>
      </c>
      <c r="C3444" s="122" t="s">
        <v>2245</v>
      </c>
      <c r="D3444" s="122" t="s">
        <v>2151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2051</v>
      </c>
      <c r="B3445" s="122">
        <v>1</v>
      </c>
      <c r="C3445" s="122" t="s">
        <v>2245</v>
      </c>
      <c r="D3445" s="122" t="s">
        <v>2152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2051</v>
      </c>
      <c r="B3446" s="122">
        <v>1</v>
      </c>
      <c r="C3446" s="122" t="s">
        <v>2245</v>
      </c>
      <c r="D3446" s="122" t="s">
        <v>2153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2051</v>
      </c>
      <c r="B3447" s="122">
        <v>1</v>
      </c>
      <c r="C3447" s="122" t="s">
        <v>2245</v>
      </c>
      <c r="D3447" s="122" t="s">
        <v>2154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2051</v>
      </c>
      <c r="B3448" s="122">
        <v>1</v>
      </c>
      <c r="C3448" s="122" t="s">
        <v>2245</v>
      </c>
      <c r="D3448" s="122" t="s">
        <v>2155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2051</v>
      </c>
      <c r="B3449" s="122">
        <v>1</v>
      </c>
      <c r="C3449" s="122" t="s">
        <v>2245</v>
      </c>
      <c r="D3449" s="122" t="s">
        <v>2156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2051</v>
      </c>
      <c r="B3450" s="122">
        <v>1</v>
      </c>
      <c r="C3450" s="122" t="s">
        <v>2245</v>
      </c>
      <c r="D3450" s="122" t="s">
        <v>2178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2051</v>
      </c>
      <c r="B3451" s="122">
        <v>1</v>
      </c>
      <c r="C3451" s="122" t="s">
        <v>2245</v>
      </c>
      <c r="D3451" s="122" t="s">
        <v>2157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2051</v>
      </c>
      <c r="B3452" s="122">
        <v>1</v>
      </c>
      <c r="C3452" s="122" t="s">
        <v>2245</v>
      </c>
      <c r="D3452" s="122" t="s">
        <v>2158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2051</v>
      </c>
      <c r="B3453" s="122">
        <v>1</v>
      </c>
      <c r="C3453" s="122" t="s">
        <v>2245</v>
      </c>
      <c r="D3453" s="122" t="s">
        <v>2159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2051</v>
      </c>
      <c r="B3454" s="122">
        <v>1</v>
      </c>
      <c r="C3454" s="122" t="s">
        <v>2245</v>
      </c>
      <c r="D3454" s="122" t="s">
        <v>2160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2051</v>
      </c>
      <c r="B3455" s="122">
        <v>1</v>
      </c>
      <c r="C3455" s="122" t="s">
        <v>2245</v>
      </c>
      <c r="D3455" s="122" t="s">
        <v>2161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2051</v>
      </c>
      <c r="B3456" s="122">
        <v>1</v>
      </c>
      <c r="C3456" s="122" t="s">
        <v>2245</v>
      </c>
      <c r="D3456" s="122" t="s">
        <v>2179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2051</v>
      </c>
      <c r="B3457" s="122">
        <v>1</v>
      </c>
      <c r="C3457" s="122" t="s">
        <v>2245</v>
      </c>
      <c r="D3457" s="122" t="s">
        <v>2162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2051</v>
      </c>
      <c r="B3458" s="122">
        <v>1</v>
      </c>
      <c r="C3458" s="122" t="s">
        <v>2245</v>
      </c>
      <c r="D3458" s="122" t="s">
        <v>2163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2051</v>
      </c>
      <c r="B3459" s="122">
        <v>1</v>
      </c>
      <c r="C3459" s="122" t="s">
        <v>2245</v>
      </c>
      <c r="D3459" s="122" t="s">
        <v>2180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2051</v>
      </c>
      <c r="B3460" s="122">
        <v>1</v>
      </c>
      <c r="C3460" s="122" t="s">
        <v>2245</v>
      </c>
      <c r="D3460" s="122" t="s">
        <v>2164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2051</v>
      </c>
      <c r="B3461" s="122">
        <v>1</v>
      </c>
      <c r="C3461" s="122" t="s">
        <v>2245</v>
      </c>
      <c r="D3461" s="122" t="s">
        <v>2165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2051</v>
      </c>
      <c r="B3462" s="122">
        <v>1</v>
      </c>
      <c r="C3462" s="122" t="s">
        <v>2245</v>
      </c>
      <c r="D3462" s="122" t="s">
        <v>2166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2051</v>
      </c>
      <c r="B3463" s="122">
        <v>1</v>
      </c>
      <c r="C3463" s="122" t="s">
        <v>2245</v>
      </c>
      <c r="D3463" s="122" t="s">
        <v>2167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2051</v>
      </c>
      <c r="B3464" s="122">
        <v>1</v>
      </c>
      <c r="C3464" s="122" t="s">
        <v>2245</v>
      </c>
      <c r="D3464" s="122" t="s">
        <v>2168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2052</v>
      </c>
      <c r="B3465" s="122">
        <v>1</v>
      </c>
      <c r="C3465" s="122" t="s">
        <v>2246</v>
      </c>
      <c r="D3465" s="122" t="s">
        <v>2120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2052</v>
      </c>
      <c r="B3466" s="122">
        <v>1</v>
      </c>
      <c r="C3466" s="122" t="s">
        <v>2246</v>
      </c>
      <c r="D3466" s="122" t="s">
        <v>2121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2052</v>
      </c>
      <c r="B3467" s="122">
        <v>1</v>
      </c>
      <c r="C3467" s="122" t="s">
        <v>2246</v>
      </c>
      <c r="D3467" s="122" t="s">
        <v>2122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2052</v>
      </c>
      <c r="B3468" s="122">
        <v>1</v>
      </c>
      <c r="C3468" s="122" t="s">
        <v>2246</v>
      </c>
      <c r="D3468" s="122" t="s">
        <v>2175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2052</v>
      </c>
      <c r="B3469" s="122">
        <v>1</v>
      </c>
      <c r="C3469" s="122" t="s">
        <v>2246</v>
      </c>
      <c r="D3469" s="122" t="s">
        <v>2123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2052</v>
      </c>
      <c r="B3470" s="122">
        <v>1</v>
      </c>
      <c r="C3470" s="122" t="s">
        <v>2246</v>
      </c>
      <c r="D3470" s="122" t="s">
        <v>2124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2052</v>
      </c>
      <c r="B3471" s="122">
        <v>1</v>
      </c>
      <c r="C3471" s="122" t="s">
        <v>2246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2052</v>
      </c>
      <c r="B3472" s="122">
        <v>1</v>
      </c>
      <c r="C3472" s="122" t="s">
        <v>2246</v>
      </c>
      <c r="D3472" s="122" t="s">
        <v>2125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2052</v>
      </c>
      <c r="B3473" s="122">
        <v>1</v>
      </c>
      <c r="C3473" s="122" t="s">
        <v>2246</v>
      </c>
      <c r="D3473" s="122" t="s">
        <v>2126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2052</v>
      </c>
      <c r="B3474" s="122">
        <v>1</v>
      </c>
      <c r="C3474" s="122" t="s">
        <v>2246</v>
      </c>
      <c r="D3474" s="122" t="s">
        <v>2127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2052</v>
      </c>
      <c r="B3475" s="122">
        <v>1</v>
      </c>
      <c r="C3475" s="122" t="s">
        <v>2246</v>
      </c>
      <c r="D3475" s="122" t="s">
        <v>2128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2052</v>
      </c>
      <c r="B3476" s="122">
        <v>1</v>
      </c>
      <c r="C3476" s="122" t="s">
        <v>2246</v>
      </c>
      <c r="D3476" s="122" t="s">
        <v>2129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2052</v>
      </c>
      <c r="B3477" s="122">
        <v>1</v>
      </c>
      <c r="C3477" s="122" t="s">
        <v>2246</v>
      </c>
      <c r="D3477" s="122" t="s">
        <v>2176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2052</v>
      </c>
      <c r="B3478" s="122">
        <v>1</v>
      </c>
      <c r="C3478" s="122" t="s">
        <v>2246</v>
      </c>
      <c r="D3478" s="122" t="s">
        <v>2130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2052</v>
      </c>
      <c r="B3479" s="122">
        <v>1</v>
      </c>
      <c r="C3479" s="122" t="s">
        <v>2246</v>
      </c>
      <c r="D3479" s="122" t="s">
        <v>2131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2052</v>
      </c>
      <c r="B3480" s="122">
        <v>1</v>
      </c>
      <c r="C3480" s="122" t="s">
        <v>2246</v>
      </c>
      <c r="D3480" s="122" t="s">
        <v>2132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2052</v>
      </c>
      <c r="B3481" s="122">
        <v>1</v>
      </c>
      <c r="C3481" s="122" t="s">
        <v>2246</v>
      </c>
      <c r="D3481" s="122" t="s">
        <v>2133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2052</v>
      </c>
      <c r="B3482" s="122">
        <v>1</v>
      </c>
      <c r="C3482" s="122" t="s">
        <v>2246</v>
      </c>
      <c r="D3482" s="122" t="s">
        <v>2134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2052</v>
      </c>
      <c r="B3483" s="122">
        <v>1</v>
      </c>
      <c r="C3483" s="122" t="s">
        <v>2246</v>
      </c>
      <c r="D3483" s="122" t="s">
        <v>2135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2052</v>
      </c>
      <c r="B3484" s="122">
        <v>1</v>
      </c>
      <c r="C3484" s="122" t="s">
        <v>2246</v>
      </c>
      <c r="D3484" s="122" t="s">
        <v>2136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2052</v>
      </c>
      <c r="B3485" s="122">
        <v>1</v>
      </c>
      <c r="C3485" s="122" t="s">
        <v>2246</v>
      </c>
      <c r="D3485" s="122" t="s">
        <v>2137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2052</v>
      </c>
      <c r="B3486" s="122">
        <v>1</v>
      </c>
      <c r="C3486" s="122" t="s">
        <v>2246</v>
      </c>
      <c r="D3486" s="122" t="s">
        <v>2138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2052</v>
      </c>
      <c r="B3487" s="122">
        <v>1</v>
      </c>
      <c r="C3487" s="122" t="s">
        <v>2246</v>
      </c>
      <c r="D3487" s="122" t="s">
        <v>2139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2052</v>
      </c>
      <c r="B3488" s="122">
        <v>1</v>
      </c>
      <c r="C3488" s="122" t="s">
        <v>2246</v>
      </c>
      <c r="D3488" s="122" t="s">
        <v>2140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2052</v>
      </c>
      <c r="B3489" s="122">
        <v>1</v>
      </c>
      <c r="C3489" s="122" t="s">
        <v>2246</v>
      </c>
      <c r="D3489" s="122" t="s">
        <v>2141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2052</v>
      </c>
      <c r="B3490" s="122">
        <v>1</v>
      </c>
      <c r="C3490" s="122" t="s">
        <v>2246</v>
      </c>
      <c r="D3490" s="122" t="s">
        <v>2142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2052</v>
      </c>
      <c r="B3491" s="122">
        <v>1</v>
      </c>
      <c r="C3491" s="122" t="s">
        <v>2246</v>
      </c>
      <c r="D3491" s="122" t="s">
        <v>2143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2052</v>
      </c>
      <c r="B3492" s="122">
        <v>1</v>
      </c>
      <c r="C3492" s="122" t="s">
        <v>2246</v>
      </c>
      <c r="D3492" s="122" t="s">
        <v>2177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2052</v>
      </c>
      <c r="B3493" s="122">
        <v>1</v>
      </c>
      <c r="C3493" s="122" t="s">
        <v>2246</v>
      </c>
      <c r="D3493" s="122" t="s">
        <v>2144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2052</v>
      </c>
      <c r="B3494" s="122">
        <v>1</v>
      </c>
      <c r="C3494" s="122" t="s">
        <v>2246</v>
      </c>
      <c r="D3494" s="122" t="s">
        <v>2145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2052</v>
      </c>
      <c r="B3495" s="122">
        <v>1</v>
      </c>
      <c r="C3495" s="122" t="s">
        <v>2246</v>
      </c>
      <c r="D3495" s="122" t="s">
        <v>2146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2052</v>
      </c>
      <c r="B3496" s="122">
        <v>1</v>
      </c>
      <c r="C3496" s="122" t="s">
        <v>2246</v>
      </c>
      <c r="D3496" s="122" t="s">
        <v>2147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2052</v>
      </c>
      <c r="B3497" s="122">
        <v>1</v>
      </c>
      <c r="C3497" s="122" t="s">
        <v>2246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2052</v>
      </c>
      <c r="B3498" s="122">
        <v>1</v>
      </c>
      <c r="C3498" s="122" t="s">
        <v>2246</v>
      </c>
      <c r="D3498" s="122" t="s">
        <v>2148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2052</v>
      </c>
      <c r="B3499" s="122">
        <v>1</v>
      </c>
      <c r="C3499" s="122" t="s">
        <v>2246</v>
      </c>
      <c r="D3499" s="122" t="s">
        <v>2149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2052</v>
      </c>
      <c r="B3500" s="122">
        <v>1</v>
      </c>
      <c r="C3500" s="122" t="s">
        <v>2246</v>
      </c>
      <c r="D3500" s="122" t="s">
        <v>2150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2052</v>
      </c>
      <c r="B3501" s="122">
        <v>1</v>
      </c>
      <c r="C3501" s="122" t="s">
        <v>2246</v>
      </c>
      <c r="D3501" s="122" t="s">
        <v>2151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2052</v>
      </c>
      <c r="B3502" s="122">
        <v>1</v>
      </c>
      <c r="C3502" s="122" t="s">
        <v>2246</v>
      </c>
      <c r="D3502" s="122" t="s">
        <v>2152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2052</v>
      </c>
      <c r="B3503" s="122">
        <v>1</v>
      </c>
      <c r="C3503" s="122" t="s">
        <v>2246</v>
      </c>
      <c r="D3503" s="122" t="s">
        <v>2153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2052</v>
      </c>
      <c r="B3504" s="122">
        <v>1</v>
      </c>
      <c r="C3504" s="122" t="s">
        <v>2246</v>
      </c>
      <c r="D3504" s="122" t="s">
        <v>2154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2052</v>
      </c>
      <c r="B3505" s="122">
        <v>1</v>
      </c>
      <c r="C3505" s="122" t="s">
        <v>2246</v>
      </c>
      <c r="D3505" s="122" t="s">
        <v>2155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2052</v>
      </c>
      <c r="B3506" s="122">
        <v>1</v>
      </c>
      <c r="C3506" s="122" t="s">
        <v>2246</v>
      </c>
      <c r="D3506" s="122" t="s">
        <v>2156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2052</v>
      </c>
      <c r="B3507" s="122">
        <v>1</v>
      </c>
      <c r="C3507" s="122" t="s">
        <v>2246</v>
      </c>
      <c r="D3507" s="122" t="s">
        <v>2178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2052</v>
      </c>
      <c r="B3508" s="122">
        <v>1</v>
      </c>
      <c r="C3508" s="122" t="s">
        <v>2246</v>
      </c>
      <c r="D3508" s="122" t="s">
        <v>2157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2052</v>
      </c>
      <c r="B3509" s="122">
        <v>1</v>
      </c>
      <c r="C3509" s="122" t="s">
        <v>2246</v>
      </c>
      <c r="D3509" s="122" t="s">
        <v>2158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2052</v>
      </c>
      <c r="B3510" s="122">
        <v>1</v>
      </c>
      <c r="C3510" s="122" t="s">
        <v>2246</v>
      </c>
      <c r="D3510" s="122" t="s">
        <v>2159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2052</v>
      </c>
      <c r="B3511" s="122">
        <v>1</v>
      </c>
      <c r="C3511" s="122" t="s">
        <v>2246</v>
      </c>
      <c r="D3511" s="122" t="s">
        <v>2160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2052</v>
      </c>
      <c r="B3512" s="122">
        <v>1</v>
      </c>
      <c r="C3512" s="122" t="s">
        <v>2246</v>
      </c>
      <c r="D3512" s="122" t="s">
        <v>2161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2052</v>
      </c>
      <c r="B3513" s="122">
        <v>1</v>
      </c>
      <c r="C3513" s="122" t="s">
        <v>2246</v>
      </c>
      <c r="D3513" s="122" t="s">
        <v>2179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2052</v>
      </c>
      <c r="B3514" s="122">
        <v>1</v>
      </c>
      <c r="C3514" s="122" t="s">
        <v>2246</v>
      </c>
      <c r="D3514" s="122" t="s">
        <v>2162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2052</v>
      </c>
      <c r="B3515" s="122">
        <v>1</v>
      </c>
      <c r="C3515" s="122" t="s">
        <v>2246</v>
      </c>
      <c r="D3515" s="122" t="s">
        <v>2163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2052</v>
      </c>
      <c r="B3516" s="122">
        <v>1</v>
      </c>
      <c r="C3516" s="122" t="s">
        <v>2246</v>
      </c>
      <c r="D3516" s="122" t="s">
        <v>2180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2052</v>
      </c>
      <c r="B3517" s="122">
        <v>1</v>
      </c>
      <c r="C3517" s="122" t="s">
        <v>2246</v>
      </c>
      <c r="D3517" s="122" t="s">
        <v>2164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2052</v>
      </c>
      <c r="B3518" s="122">
        <v>1</v>
      </c>
      <c r="C3518" s="122" t="s">
        <v>2246</v>
      </c>
      <c r="D3518" s="122" t="s">
        <v>2165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2052</v>
      </c>
      <c r="B3519" s="122">
        <v>1</v>
      </c>
      <c r="C3519" s="122" t="s">
        <v>2246</v>
      </c>
      <c r="D3519" s="122" t="s">
        <v>2166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2052</v>
      </c>
      <c r="B3520" s="122">
        <v>1</v>
      </c>
      <c r="C3520" s="122" t="s">
        <v>2246</v>
      </c>
      <c r="D3520" s="122" t="s">
        <v>2167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2052</v>
      </c>
      <c r="B3521" s="122">
        <v>1</v>
      </c>
      <c r="C3521" s="122" t="s">
        <v>2246</v>
      </c>
      <c r="D3521" s="122" t="s">
        <v>2168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2056</v>
      </c>
      <c r="B3522" s="122">
        <v>1</v>
      </c>
      <c r="C3522" s="122" t="s">
        <v>2247</v>
      </c>
      <c r="D3522" s="122" t="s">
        <v>2120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2056</v>
      </c>
      <c r="B3523" s="122">
        <v>1</v>
      </c>
      <c r="C3523" s="122" t="s">
        <v>2247</v>
      </c>
      <c r="D3523" s="122" t="s">
        <v>2121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2056</v>
      </c>
      <c r="B3524" s="122">
        <v>1</v>
      </c>
      <c r="C3524" s="122" t="s">
        <v>2247</v>
      </c>
      <c r="D3524" s="122" t="s">
        <v>2122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2056</v>
      </c>
      <c r="B3525" s="122">
        <v>1</v>
      </c>
      <c r="C3525" s="122" t="s">
        <v>2247</v>
      </c>
      <c r="D3525" s="122" t="s">
        <v>2175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2056</v>
      </c>
      <c r="B3526" s="122">
        <v>1</v>
      </c>
      <c r="C3526" s="122" t="s">
        <v>2247</v>
      </c>
      <c r="D3526" s="122" t="s">
        <v>2123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2056</v>
      </c>
      <c r="B3527" s="122">
        <v>1</v>
      </c>
      <c r="C3527" s="122" t="s">
        <v>2247</v>
      </c>
      <c r="D3527" s="122" t="s">
        <v>2124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2056</v>
      </c>
      <c r="B3528" s="122">
        <v>1</v>
      </c>
      <c r="C3528" s="122" t="s">
        <v>2247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2056</v>
      </c>
      <c r="B3529" s="122">
        <v>1</v>
      </c>
      <c r="C3529" s="122" t="s">
        <v>2247</v>
      </c>
      <c r="D3529" s="122" t="s">
        <v>2125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2056</v>
      </c>
      <c r="B3530" s="122">
        <v>1</v>
      </c>
      <c r="C3530" s="122" t="s">
        <v>2247</v>
      </c>
      <c r="D3530" s="122" t="s">
        <v>2126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2056</v>
      </c>
      <c r="B3531" s="122">
        <v>1</v>
      </c>
      <c r="C3531" s="122" t="s">
        <v>2247</v>
      </c>
      <c r="D3531" s="122" t="s">
        <v>2127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2056</v>
      </c>
      <c r="B3532" s="122">
        <v>1</v>
      </c>
      <c r="C3532" s="122" t="s">
        <v>2247</v>
      </c>
      <c r="D3532" s="122" t="s">
        <v>2128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2056</v>
      </c>
      <c r="B3533" s="122">
        <v>1</v>
      </c>
      <c r="C3533" s="122" t="s">
        <v>2247</v>
      </c>
      <c r="D3533" s="122" t="s">
        <v>2129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2056</v>
      </c>
      <c r="B3534" s="122">
        <v>1</v>
      </c>
      <c r="C3534" s="122" t="s">
        <v>2247</v>
      </c>
      <c r="D3534" s="122" t="s">
        <v>2176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2056</v>
      </c>
      <c r="B3535" s="122">
        <v>1</v>
      </c>
      <c r="C3535" s="122" t="s">
        <v>2247</v>
      </c>
      <c r="D3535" s="122" t="s">
        <v>2130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2056</v>
      </c>
      <c r="B3536" s="122">
        <v>1</v>
      </c>
      <c r="C3536" s="122" t="s">
        <v>2247</v>
      </c>
      <c r="D3536" s="122" t="s">
        <v>2131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2056</v>
      </c>
      <c r="B3537" s="122">
        <v>1</v>
      </c>
      <c r="C3537" s="122" t="s">
        <v>2247</v>
      </c>
      <c r="D3537" s="122" t="s">
        <v>2132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2056</v>
      </c>
      <c r="B3538" s="122">
        <v>1</v>
      </c>
      <c r="C3538" s="122" t="s">
        <v>2247</v>
      </c>
      <c r="D3538" s="122" t="s">
        <v>2133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2056</v>
      </c>
      <c r="B3539" s="122">
        <v>1</v>
      </c>
      <c r="C3539" s="122" t="s">
        <v>2247</v>
      </c>
      <c r="D3539" s="122" t="s">
        <v>2134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2056</v>
      </c>
      <c r="B3540" s="122">
        <v>1</v>
      </c>
      <c r="C3540" s="122" t="s">
        <v>2247</v>
      </c>
      <c r="D3540" s="122" t="s">
        <v>2135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2056</v>
      </c>
      <c r="B3541" s="122">
        <v>1</v>
      </c>
      <c r="C3541" s="122" t="s">
        <v>2247</v>
      </c>
      <c r="D3541" s="122" t="s">
        <v>2136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2056</v>
      </c>
      <c r="B3542" s="122">
        <v>1</v>
      </c>
      <c r="C3542" s="122" t="s">
        <v>2247</v>
      </c>
      <c r="D3542" s="122" t="s">
        <v>2137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2056</v>
      </c>
      <c r="B3543" s="122">
        <v>1</v>
      </c>
      <c r="C3543" s="122" t="s">
        <v>2247</v>
      </c>
      <c r="D3543" s="122" t="s">
        <v>2138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2056</v>
      </c>
      <c r="B3544" s="122">
        <v>1</v>
      </c>
      <c r="C3544" s="122" t="s">
        <v>2247</v>
      </c>
      <c r="D3544" s="122" t="s">
        <v>2139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2056</v>
      </c>
      <c r="B3545" s="122">
        <v>1</v>
      </c>
      <c r="C3545" s="122" t="s">
        <v>2247</v>
      </c>
      <c r="D3545" s="122" t="s">
        <v>2140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2056</v>
      </c>
      <c r="B3546" s="122">
        <v>1</v>
      </c>
      <c r="C3546" s="122" t="s">
        <v>2247</v>
      </c>
      <c r="D3546" s="122" t="s">
        <v>2141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2056</v>
      </c>
      <c r="B3547" s="122">
        <v>1</v>
      </c>
      <c r="C3547" s="122" t="s">
        <v>2247</v>
      </c>
      <c r="D3547" s="122" t="s">
        <v>2142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2056</v>
      </c>
      <c r="B3548" s="122">
        <v>1</v>
      </c>
      <c r="C3548" s="122" t="s">
        <v>2247</v>
      </c>
      <c r="D3548" s="122" t="s">
        <v>2143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2056</v>
      </c>
      <c r="B3549" s="122">
        <v>1</v>
      </c>
      <c r="C3549" s="122" t="s">
        <v>2247</v>
      </c>
      <c r="D3549" s="122" t="s">
        <v>2177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2056</v>
      </c>
      <c r="B3550" s="122">
        <v>1</v>
      </c>
      <c r="C3550" s="122" t="s">
        <v>2247</v>
      </c>
      <c r="D3550" s="122" t="s">
        <v>2144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2056</v>
      </c>
      <c r="B3551" s="122">
        <v>1</v>
      </c>
      <c r="C3551" s="122" t="s">
        <v>2247</v>
      </c>
      <c r="D3551" s="122" t="s">
        <v>2145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2056</v>
      </c>
      <c r="B3552" s="122">
        <v>1</v>
      </c>
      <c r="C3552" s="122" t="s">
        <v>2247</v>
      </c>
      <c r="D3552" s="122" t="s">
        <v>2146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2056</v>
      </c>
      <c r="B3553" s="122">
        <v>1</v>
      </c>
      <c r="C3553" s="122" t="s">
        <v>2247</v>
      </c>
      <c r="D3553" s="122" t="s">
        <v>2147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2056</v>
      </c>
      <c r="B3554" s="122">
        <v>1</v>
      </c>
      <c r="C3554" s="122" t="s">
        <v>2247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2056</v>
      </c>
      <c r="B3555" s="122">
        <v>1</v>
      </c>
      <c r="C3555" s="122" t="s">
        <v>2247</v>
      </c>
      <c r="D3555" s="122" t="s">
        <v>2148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2056</v>
      </c>
      <c r="B3556" s="122">
        <v>1</v>
      </c>
      <c r="C3556" s="122" t="s">
        <v>2247</v>
      </c>
      <c r="D3556" s="122" t="s">
        <v>2149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2056</v>
      </c>
      <c r="B3557" s="122">
        <v>1</v>
      </c>
      <c r="C3557" s="122" t="s">
        <v>2247</v>
      </c>
      <c r="D3557" s="122" t="s">
        <v>2150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2056</v>
      </c>
      <c r="B3558" s="122">
        <v>1</v>
      </c>
      <c r="C3558" s="122" t="s">
        <v>2247</v>
      </c>
      <c r="D3558" s="122" t="s">
        <v>2151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2056</v>
      </c>
      <c r="B3559" s="122">
        <v>1</v>
      </c>
      <c r="C3559" s="122" t="s">
        <v>2247</v>
      </c>
      <c r="D3559" s="122" t="s">
        <v>2152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2056</v>
      </c>
      <c r="B3560" s="122">
        <v>1</v>
      </c>
      <c r="C3560" s="122" t="s">
        <v>2247</v>
      </c>
      <c r="D3560" s="122" t="s">
        <v>2153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2056</v>
      </c>
      <c r="B3561" s="122">
        <v>1</v>
      </c>
      <c r="C3561" s="122" t="s">
        <v>2247</v>
      </c>
      <c r="D3561" s="122" t="s">
        <v>2154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2056</v>
      </c>
      <c r="B3562" s="122">
        <v>1</v>
      </c>
      <c r="C3562" s="122" t="s">
        <v>2247</v>
      </c>
      <c r="D3562" s="122" t="s">
        <v>2155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2056</v>
      </c>
      <c r="B3563" s="122">
        <v>1</v>
      </c>
      <c r="C3563" s="122" t="s">
        <v>2247</v>
      </c>
      <c r="D3563" s="122" t="s">
        <v>2156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2056</v>
      </c>
      <c r="B3564" s="122">
        <v>1</v>
      </c>
      <c r="C3564" s="122" t="s">
        <v>2247</v>
      </c>
      <c r="D3564" s="122" t="s">
        <v>2178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2056</v>
      </c>
      <c r="B3565" s="122">
        <v>1</v>
      </c>
      <c r="C3565" s="122" t="s">
        <v>2247</v>
      </c>
      <c r="D3565" s="122" t="s">
        <v>2157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2056</v>
      </c>
      <c r="B3566" s="122">
        <v>1</v>
      </c>
      <c r="C3566" s="122" t="s">
        <v>2247</v>
      </c>
      <c r="D3566" s="122" t="s">
        <v>2158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2056</v>
      </c>
      <c r="B3567" s="122">
        <v>1</v>
      </c>
      <c r="C3567" s="122" t="s">
        <v>2247</v>
      </c>
      <c r="D3567" s="122" t="s">
        <v>2159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2056</v>
      </c>
      <c r="B3568" s="122">
        <v>1</v>
      </c>
      <c r="C3568" s="122" t="s">
        <v>2247</v>
      </c>
      <c r="D3568" s="122" t="s">
        <v>2160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2056</v>
      </c>
      <c r="B3569" s="122">
        <v>1</v>
      </c>
      <c r="C3569" s="122" t="s">
        <v>2247</v>
      </c>
      <c r="D3569" s="122" t="s">
        <v>2161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2056</v>
      </c>
      <c r="B3570" s="122">
        <v>1</v>
      </c>
      <c r="C3570" s="122" t="s">
        <v>2247</v>
      </c>
      <c r="D3570" s="122" t="s">
        <v>2179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2056</v>
      </c>
      <c r="B3571" s="122">
        <v>1</v>
      </c>
      <c r="C3571" s="122" t="s">
        <v>2247</v>
      </c>
      <c r="D3571" s="122" t="s">
        <v>2162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2056</v>
      </c>
      <c r="B3572" s="122">
        <v>1</v>
      </c>
      <c r="C3572" s="122" t="s">
        <v>2247</v>
      </c>
      <c r="D3572" s="122" t="s">
        <v>2163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2056</v>
      </c>
      <c r="B3573" s="122">
        <v>1</v>
      </c>
      <c r="C3573" s="122" t="s">
        <v>2247</v>
      </c>
      <c r="D3573" s="122" t="s">
        <v>2180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2056</v>
      </c>
      <c r="B3574" s="122">
        <v>1</v>
      </c>
      <c r="C3574" s="122" t="s">
        <v>2247</v>
      </c>
      <c r="D3574" s="122" t="s">
        <v>2164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2056</v>
      </c>
      <c r="B3575" s="122">
        <v>1</v>
      </c>
      <c r="C3575" s="122" t="s">
        <v>2247</v>
      </c>
      <c r="D3575" s="122" t="s">
        <v>2165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2056</v>
      </c>
      <c r="B3576" s="122">
        <v>1</v>
      </c>
      <c r="C3576" s="122" t="s">
        <v>2247</v>
      </c>
      <c r="D3576" s="122" t="s">
        <v>2166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2056</v>
      </c>
      <c r="B3577" s="122">
        <v>1</v>
      </c>
      <c r="C3577" s="122" t="s">
        <v>2247</v>
      </c>
      <c r="D3577" s="122" t="s">
        <v>2167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2056</v>
      </c>
      <c r="B3578" s="122">
        <v>1</v>
      </c>
      <c r="C3578" s="122" t="s">
        <v>2247</v>
      </c>
      <c r="D3578" s="122" t="s">
        <v>2168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2248</v>
      </c>
      <c r="B3579" s="122">
        <v>1</v>
      </c>
      <c r="C3579" s="122" t="s">
        <v>2249</v>
      </c>
      <c r="D3579" s="122" t="s">
        <v>2120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2248</v>
      </c>
      <c r="B3580" s="122">
        <v>1</v>
      </c>
      <c r="C3580" s="122" t="s">
        <v>2249</v>
      </c>
      <c r="D3580" s="122" t="s">
        <v>2121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2248</v>
      </c>
      <c r="B3581" s="122">
        <v>1</v>
      </c>
      <c r="C3581" s="122" t="s">
        <v>2249</v>
      </c>
      <c r="D3581" s="122" t="s">
        <v>2122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2248</v>
      </c>
      <c r="B3582" s="122">
        <v>1</v>
      </c>
      <c r="C3582" s="122" t="s">
        <v>2249</v>
      </c>
      <c r="D3582" s="122" t="s">
        <v>2175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2248</v>
      </c>
      <c r="B3583" s="122">
        <v>1</v>
      </c>
      <c r="C3583" s="122" t="s">
        <v>2249</v>
      </c>
      <c r="D3583" s="122" t="s">
        <v>2123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2248</v>
      </c>
      <c r="B3584" s="122">
        <v>1</v>
      </c>
      <c r="C3584" s="122" t="s">
        <v>2249</v>
      </c>
      <c r="D3584" s="122" t="s">
        <v>2124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2248</v>
      </c>
      <c r="B3585" s="122">
        <v>1</v>
      </c>
      <c r="C3585" s="122" t="s">
        <v>2249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2248</v>
      </c>
      <c r="B3586" s="122">
        <v>1</v>
      </c>
      <c r="C3586" s="122" t="s">
        <v>2249</v>
      </c>
      <c r="D3586" s="122" t="s">
        <v>2125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2248</v>
      </c>
      <c r="B3587" s="122">
        <v>1</v>
      </c>
      <c r="C3587" s="122" t="s">
        <v>2249</v>
      </c>
      <c r="D3587" s="122" t="s">
        <v>2126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2248</v>
      </c>
      <c r="B3588" s="122">
        <v>1</v>
      </c>
      <c r="C3588" s="122" t="s">
        <v>2249</v>
      </c>
      <c r="D3588" s="122" t="s">
        <v>2127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2248</v>
      </c>
      <c r="B3589" s="122">
        <v>1</v>
      </c>
      <c r="C3589" s="122" t="s">
        <v>2249</v>
      </c>
      <c r="D3589" s="122" t="s">
        <v>2128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2248</v>
      </c>
      <c r="B3590" s="122">
        <v>1</v>
      </c>
      <c r="C3590" s="122" t="s">
        <v>2249</v>
      </c>
      <c r="D3590" s="122" t="s">
        <v>2129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2248</v>
      </c>
      <c r="B3591" s="122">
        <v>1</v>
      </c>
      <c r="C3591" s="122" t="s">
        <v>2249</v>
      </c>
      <c r="D3591" s="122" t="s">
        <v>2176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2248</v>
      </c>
      <c r="B3592" s="122">
        <v>1</v>
      </c>
      <c r="C3592" s="122" t="s">
        <v>2249</v>
      </c>
      <c r="D3592" s="122" t="s">
        <v>2130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2248</v>
      </c>
      <c r="B3593" s="122">
        <v>1</v>
      </c>
      <c r="C3593" s="122" t="s">
        <v>2249</v>
      </c>
      <c r="D3593" s="122" t="s">
        <v>2131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2248</v>
      </c>
      <c r="B3594" s="122">
        <v>1</v>
      </c>
      <c r="C3594" s="122" t="s">
        <v>2249</v>
      </c>
      <c r="D3594" s="122" t="s">
        <v>2132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2248</v>
      </c>
      <c r="B3595" s="122">
        <v>1</v>
      </c>
      <c r="C3595" s="122" t="s">
        <v>2249</v>
      </c>
      <c r="D3595" s="122" t="s">
        <v>2133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2248</v>
      </c>
      <c r="B3596" s="122">
        <v>1</v>
      </c>
      <c r="C3596" s="122" t="s">
        <v>2249</v>
      </c>
      <c r="D3596" s="122" t="s">
        <v>2134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2248</v>
      </c>
      <c r="B3597" s="122">
        <v>1</v>
      </c>
      <c r="C3597" s="122" t="s">
        <v>2249</v>
      </c>
      <c r="D3597" s="122" t="s">
        <v>2135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2248</v>
      </c>
      <c r="B3598" s="122">
        <v>1</v>
      </c>
      <c r="C3598" s="122" t="s">
        <v>2249</v>
      </c>
      <c r="D3598" s="122" t="s">
        <v>2136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2248</v>
      </c>
      <c r="B3599" s="122">
        <v>1</v>
      </c>
      <c r="C3599" s="122" t="s">
        <v>2249</v>
      </c>
      <c r="D3599" s="122" t="s">
        <v>2137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2248</v>
      </c>
      <c r="B3600" s="122">
        <v>1</v>
      </c>
      <c r="C3600" s="122" t="s">
        <v>2249</v>
      </c>
      <c r="D3600" s="122" t="s">
        <v>2138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2248</v>
      </c>
      <c r="B3601" s="122">
        <v>1</v>
      </c>
      <c r="C3601" s="122" t="s">
        <v>2249</v>
      </c>
      <c r="D3601" s="122" t="s">
        <v>2139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2248</v>
      </c>
      <c r="B3602" s="122">
        <v>1</v>
      </c>
      <c r="C3602" s="122" t="s">
        <v>2249</v>
      </c>
      <c r="D3602" s="122" t="s">
        <v>2140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2248</v>
      </c>
      <c r="B3603" s="122">
        <v>1</v>
      </c>
      <c r="C3603" s="122" t="s">
        <v>2249</v>
      </c>
      <c r="D3603" s="122" t="s">
        <v>2141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2248</v>
      </c>
      <c r="B3604" s="122">
        <v>1</v>
      </c>
      <c r="C3604" s="122" t="s">
        <v>2249</v>
      </c>
      <c r="D3604" s="122" t="s">
        <v>2142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2248</v>
      </c>
      <c r="B3605" s="122">
        <v>1</v>
      </c>
      <c r="C3605" s="122" t="s">
        <v>2249</v>
      </c>
      <c r="D3605" s="122" t="s">
        <v>2143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2248</v>
      </c>
      <c r="B3606" s="122">
        <v>1</v>
      </c>
      <c r="C3606" s="122" t="s">
        <v>2249</v>
      </c>
      <c r="D3606" s="122" t="s">
        <v>2177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2248</v>
      </c>
      <c r="B3607" s="122">
        <v>1</v>
      </c>
      <c r="C3607" s="122" t="s">
        <v>2249</v>
      </c>
      <c r="D3607" s="122" t="s">
        <v>2144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2248</v>
      </c>
      <c r="B3608" s="122">
        <v>1</v>
      </c>
      <c r="C3608" s="122" t="s">
        <v>2249</v>
      </c>
      <c r="D3608" s="122" t="s">
        <v>2145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2248</v>
      </c>
      <c r="B3609" s="122">
        <v>1</v>
      </c>
      <c r="C3609" s="122" t="s">
        <v>2249</v>
      </c>
      <c r="D3609" s="122" t="s">
        <v>2146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2248</v>
      </c>
      <c r="B3610" s="122">
        <v>1</v>
      </c>
      <c r="C3610" s="122" t="s">
        <v>2249</v>
      </c>
      <c r="D3610" s="122" t="s">
        <v>2147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2248</v>
      </c>
      <c r="B3611" s="122">
        <v>1</v>
      </c>
      <c r="C3611" s="122" t="s">
        <v>2249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2248</v>
      </c>
      <c r="B3612" s="122">
        <v>1</v>
      </c>
      <c r="C3612" s="122" t="s">
        <v>2249</v>
      </c>
      <c r="D3612" s="122" t="s">
        <v>2148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2248</v>
      </c>
      <c r="B3613" s="122">
        <v>1</v>
      </c>
      <c r="C3613" s="122" t="s">
        <v>2249</v>
      </c>
      <c r="D3613" s="122" t="s">
        <v>2149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2248</v>
      </c>
      <c r="B3614" s="122">
        <v>1</v>
      </c>
      <c r="C3614" s="122" t="s">
        <v>2249</v>
      </c>
      <c r="D3614" s="122" t="s">
        <v>2150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2248</v>
      </c>
      <c r="B3615" s="122">
        <v>1</v>
      </c>
      <c r="C3615" s="122" t="s">
        <v>2249</v>
      </c>
      <c r="D3615" s="122" t="s">
        <v>2151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2248</v>
      </c>
      <c r="B3616" s="122">
        <v>1</v>
      </c>
      <c r="C3616" s="122" t="s">
        <v>2249</v>
      </c>
      <c r="D3616" s="122" t="s">
        <v>2152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2248</v>
      </c>
      <c r="B3617" s="122">
        <v>1</v>
      </c>
      <c r="C3617" s="122" t="s">
        <v>2249</v>
      </c>
      <c r="D3617" s="122" t="s">
        <v>2153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2248</v>
      </c>
      <c r="B3618" s="122">
        <v>1</v>
      </c>
      <c r="C3618" s="122" t="s">
        <v>2249</v>
      </c>
      <c r="D3618" s="122" t="s">
        <v>2154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2248</v>
      </c>
      <c r="B3619" s="122">
        <v>1</v>
      </c>
      <c r="C3619" s="122" t="s">
        <v>2249</v>
      </c>
      <c r="D3619" s="122" t="s">
        <v>2155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2248</v>
      </c>
      <c r="B3620" s="122">
        <v>1</v>
      </c>
      <c r="C3620" s="122" t="s">
        <v>2249</v>
      </c>
      <c r="D3620" s="122" t="s">
        <v>2156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2248</v>
      </c>
      <c r="B3621" s="122">
        <v>1</v>
      </c>
      <c r="C3621" s="122" t="s">
        <v>2249</v>
      </c>
      <c r="D3621" s="122" t="s">
        <v>2178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2248</v>
      </c>
      <c r="B3622" s="122">
        <v>1</v>
      </c>
      <c r="C3622" s="122" t="s">
        <v>2249</v>
      </c>
      <c r="D3622" s="122" t="s">
        <v>2157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2248</v>
      </c>
      <c r="B3623" s="122">
        <v>1</v>
      </c>
      <c r="C3623" s="122" t="s">
        <v>2249</v>
      </c>
      <c r="D3623" s="122" t="s">
        <v>2158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2248</v>
      </c>
      <c r="B3624" s="122">
        <v>1</v>
      </c>
      <c r="C3624" s="122" t="s">
        <v>2249</v>
      </c>
      <c r="D3624" s="122" t="s">
        <v>2159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2248</v>
      </c>
      <c r="B3625" s="122">
        <v>1</v>
      </c>
      <c r="C3625" s="122" t="s">
        <v>2249</v>
      </c>
      <c r="D3625" s="122" t="s">
        <v>2160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2248</v>
      </c>
      <c r="B3626" s="122">
        <v>1</v>
      </c>
      <c r="C3626" s="122" t="s">
        <v>2249</v>
      </c>
      <c r="D3626" s="122" t="s">
        <v>2161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2248</v>
      </c>
      <c r="B3627" s="122">
        <v>1</v>
      </c>
      <c r="C3627" s="122" t="s">
        <v>2249</v>
      </c>
      <c r="D3627" s="122" t="s">
        <v>2179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2248</v>
      </c>
      <c r="B3628" s="122">
        <v>1</v>
      </c>
      <c r="C3628" s="122" t="s">
        <v>2249</v>
      </c>
      <c r="D3628" s="122" t="s">
        <v>2162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2248</v>
      </c>
      <c r="B3629" s="122">
        <v>1</v>
      </c>
      <c r="C3629" s="122" t="s">
        <v>2249</v>
      </c>
      <c r="D3629" s="122" t="s">
        <v>2163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2248</v>
      </c>
      <c r="B3630" s="122">
        <v>1</v>
      </c>
      <c r="C3630" s="122" t="s">
        <v>2249</v>
      </c>
      <c r="D3630" s="122" t="s">
        <v>2180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2248</v>
      </c>
      <c r="B3631" s="122">
        <v>1</v>
      </c>
      <c r="C3631" s="122" t="s">
        <v>2249</v>
      </c>
      <c r="D3631" s="122" t="s">
        <v>2164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2248</v>
      </c>
      <c r="B3632" s="122">
        <v>1</v>
      </c>
      <c r="C3632" s="122" t="s">
        <v>2249</v>
      </c>
      <c r="D3632" s="122" t="s">
        <v>2165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2248</v>
      </c>
      <c r="B3633" s="122">
        <v>1</v>
      </c>
      <c r="C3633" s="122" t="s">
        <v>2249</v>
      </c>
      <c r="D3633" s="122" t="s">
        <v>2166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2248</v>
      </c>
      <c r="B3634" s="122">
        <v>1</v>
      </c>
      <c r="C3634" s="122" t="s">
        <v>2249</v>
      </c>
      <c r="D3634" s="122" t="s">
        <v>2167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2248</v>
      </c>
      <c r="B3635" s="122">
        <v>1</v>
      </c>
      <c r="C3635" s="122" t="s">
        <v>2249</v>
      </c>
      <c r="D3635" s="122" t="s">
        <v>2168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2060</v>
      </c>
      <c r="B3636" s="122">
        <v>1</v>
      </c>
      <c r="C3636" s="122" t="s">
        <v>2250</v>
      </c>
      <c r="D3636" s="122" t="s">
        <v>2120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2060</v>
      </c>
      <c r="B3637" s="122">
        <v>1</v>
      </c>
      <c r="C3637" s="122" t="s">
        <v>2250</v>
      </c>
      <c r="D3637" s="122" t="s">
        <v>2121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2060</v>
      </c>
      <c r="B3638" s="122">
        <v>1</v>
      </c>
      <c r="C3638" s="122" t="s">
        <v>2250</v>
      </c>
      <c r="D3638" s="122" t="s">
        <v>2122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2060</v>
      </c>
      <c r="B3639" s="122">
        <v>1</v>
      </c>
      <c r="C3639" s="122" t="s">
        <v>2250</v>
      </c>
      <c r="D3639" s="122" t="s">
        <v>2175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2060</v>
      </c>
      <c r="B3640" s="122">
        <v>1</v>
      </c>
      <c r="C3640" s="122" t="s">
        <v>2250</v>
      </c>
      <c r="D3640" s="122" t="s">
        <v>2123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2060</v>
      </c>
      <c r="B3641" s="122">
        <v>1</v>
      </c>
      <c r="C3641" s="122" t="s">
        <v>2250</v>
      </c>
      <c r="D3641" s="122" t="s">
        <v>2124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2060</v>
      </c>
      <c r="B3642" s="122">
        <v>1</v>
      </c>
      <c r="C3642" s="122" t="s">
        <v>2250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2060</v>
      </c>
      <c r="B3643" s="122">
        <v>1</v>
      </c>
      <c r="C3643" s="122" t="s">
        <v>2250</v>
      </c>
      <c r="D3643" s="122" t="s">
        <v>2125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2060</v>
      </c>
      <c r="B3644" s="122">
        <v>1</v>
      </c>
      <c r="C3644" s="122" t="s">
        <v>2250</v>
      </c>
      <c r="D3644" s="122" t="s">
        <v>2126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2060</v>
      </c>
      <c r="B3645" s="122">
        <v>1</v>
      </c>
      <c r="C3645" s="122" t="s">
        <v>2250</v>
      </c>
      <c r="D3645" s="122" t="s">
        <v>2127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2060</v>
      </c>
      <c r="B3646" s="122">
        <v>1</v>
      </c>
      <c r="C3646" s="122" t="s">
        <v>2250</v>
      </c>
      <c r="D3646" s="122" t="s">
        <v>2128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2060</v>
      </c>
      <c r="B3647" s="122">
        <v>1</v>
      </c>
      <c r="C3647" s="122" t="s">
        <v>2250</v>
      </c>
      <c r="D3647" s="122" t="s">
        <v>2210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2060</v>
      </c>
      <c r="B3648" s="122">
        <v>1</v>
      </c>
      <c r="C3648" s="122" t="s">
        <v>2250</v>
      </c>
      <c r="D3648" s="122" t="s">
        <v>2129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2060</v>
      </c>
      <c r="B3649" s="122">
        <v>1</v>
      </c>
      <c r="C3649" s="122" t="s">
        <v>2250</v>
      </c>
      <c r="D3649" s="122" t="s">
        <v>2176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2060</v>
      </c>
      <c r="B3650" s="122">
        <v>1</v>
      </c>
      <c r="C3650" s="122" t="s">
        <v>2250</v>
      </c>
      <c r="D3650" s="122" t="s">
        <v>2130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2060</v>
      </c>
      <c r="B3651" s="122">
        <v>1</v>
      </c>
      <c r="C3651" s="122" t="s">
        <v>2250</v>
      </c>
      <c r="D3651" s="122" t="s">
        <v>2131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2060</v>
      </c>
      <c r="B3652" s="122">
        <v>1</v>
      </c>
      <c r="C3652" s="122" t="s">
        <v>2250</v>
      </c>
      <c r="D3652" s="122" t="s">
        <v>2132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2060</v>
      </c>
      <c r="B3653" s="122">
        <v>1</v>
      </c>
      <c r="C3653" s="122" t="s">
        <v>2250</v>
      </c>
      <c r="D3653" s="122" t="s">
        <v>2133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2060</v>
      </c>
      <c r="B3654" s="122">
        <v>1</v>
      </c>
      <c r="C3654" s="122" t="s">
        <v>2250</v>
      </c>
      <c r="D3654" s="122" t="s">
        <v>2134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2060</v>
      </c>
      <c r="B3655" s="122">
        <v>1</v>
      </c>
      <c r="C3655" s="122" t="s">
        <v>2250</v>
      </c>
      <c r="D3655" s="122" t="s">
        <v>2135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2060</v>
      </c>
      <c r="B3656" s="122">
        <v>1</v>
      </c>
      <c r="C3656" s="122" t="s">
        <v>2250</v>
      </c>
      <c r="D3656" s="122" t="s">
        <v>2136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2060</v>
      </c>
      <c r="B3657" s="122">
        <v>1</v>
      </c>
      <c r="C3657" s="122" t="s">
        <v>2250</v>
      </c>
      <c r="D3657" s="122" t="s">
        <v>2137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2060</v>
      </c>
      <c r="B3658" s="122">
        <v>1</v>
      </c>
      <c r="C3658" s="122" t="s">
        <v>2250</v>
      </c>
      <c r="D3658" s="122" t="s">
        <v>2138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2060</v>
      </c>
      <c r="B3659" s="122">
        <v>1</v>
      </c>
      <c r="C3659" s="122" t="s">
        <v>2250</v>
      </c>
      <c r="D3659" s="122" t="s">
        <v>2139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2060</v>
      </c>
      <c r="B3660" s="122">
        <v>1</v>
      </c>
      <c r="C3660" s="122" t="s">
        <v>2250</v>
      </c>
      <c r="D3660" s="122" t="s">
        <v>2140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2060</v>
      </c>
      <c r="B3661" s="122">
        <v>1</v>
      </c>
      <c r="C3661" s="122" t="s">
        <v>2250</v>
      </c>
      <c r="D3661" s="122" t="s">
        <v>2211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2060</v>
      </c>
      <c r="B3662" s="122">
        <v>1</v>
      </c>
      <c r="C3662" s="122" t="s">
        <v>2250</v>
      </c>
      <c r="D3662" s="122" t="s">
        <v>2141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2060</v>
      </c>
      <c r="B3663" s="122">
        <v>1</v>
      </c>
      <c r="C3663" s="122" t="s">
        <v>2250</v>
      </c>
      <c r="D3663" s="122" t="s">
        <v>2142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2060</v>
      </c>
      <c r="B3664" s="122">
        <v>1</v>
      </c>
      <c r="C3664" s="122" t="s">
        <v>2250</v>
      </c>
      <c r="D3664" s="122" t="s">
        <v>2143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2060</v>
      </c>
      <c r="B3665" s="122">
        <v>1</v>
      </c>
      <c r="C3665" s="122" t="s">
        <v>2250</v>
      </c>
      <c r="D3665" s="122" t="s">
        <v>2177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2060</v>
      </c>
      <c r="B3666" s="122">
        <v>1</v>
      </c>
      <c r="C3666" s="122" t="s">
        <v>2250</v>
      </c>
      <c r="D3666" s="122" t="s">
        <v>2144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2060</v>
      </c>
      <c r="B3667" s="122">
        <v>1</v>
      </c>
      <c r="C3667" s="122" t="s">
        <v>2250</v>
      </c>
      <c r="D3667" s="122" t="s">
        <v>2145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2060</v>
      </c>
      <c r="B3668" s="122">
        <v>1</v>
      </c>
      <c r="C3668" s="122" t="s">
        <v>2250</v>
      </c>
      <c r="D3668" s="122" t="s">
        <v>2146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2060</v>
      </c>
      <c r="B3669" s="122">
        <v>1</v>
      </c>
      <c r="C3669" s="122" t="s">
        <v>2250</v>
      </c>
      <c r="D3669" s="122" t="s">
        <v>2147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2060</v>
      </c>
      <c r="B3670" s="122">
        <v>1</v>
      </c>
      <c r="C3670" s="122" t="s">
        <v>2250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2060</v>
      </c>
      <c r="B3671" s="122">
        <v>1</v>
      </c>
      <c r="C3671" s="122" t="s">
        <v>2250</v>
      </c>
      <c r="D3671" s="122" t="s">
        <v>2148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2060</v>
      </c>
      <c r="B3672" s="122">
        <v>1</v>
      </c>
      <c r="C3672" s="122" t="s">
        <v>2250</v>
      </c>
      <c r="D3672" s="122" t="s">
        <v>2149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2060</v>
      </c>
      <c r="B3673" s="122">
        <v>1</v>
      </c>
      <c r="C3673" s="122" t="s">
        <v>2250</v>
      </c>
      <c r="D3673" s="122" t="s">
        <v>2150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2060</v>
      </c>
      <c r="B3674" s="122">
        <v>1</v>
      </c>
      <c r="C3674" s="122" t="s">
        <v>2250</v>
      </c>
      <c r="D3674" s="122" t="s">
        <v>2151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2060</v>
      </c>
      <c r="B3675" s="122">
        <v>1</v>
      </c>
      <c r="C3675" s="122" t="s">
        <v>2250</v>
      </c>
      <c r="D3675" s="122" t="s">
        <v>2152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2060</v>
      </c>
      <c r="B3676" s="122">
        <v>1</v>
      </c>
      <c r="C3676" s="122" t="s">
        <v>2250</v>
      </c>
      <c r="D3676" s="122" t="s">
        <v>2153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2060</v>
      </c>
      <c r="B3677" s="122">
        <v>1</v>
      </c>
      <c r="C3677" s="122" t="s">
        <v>2250</v>
      </c>
      <c r="D3677" s="122" t="s">
        <v>2154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2060</v>
      </c>
      <c r="B3678" s="122">
        <v>1</v>
      </c>
      <c r="C3678" s="122" t="s">
        <v>2250</v>
      </c>
      <c r="D3678" s="122" t="s">
        <v>2155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2060</v>
      </c>
      <c r="B3679" s="122">
        <v>1</v>
      </c>
      <c r="C3679" s="122" t="s">
        <v>2250</v>
      </c>
      <c r="D3679" s="122" t="s">
        <v>2156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2060</v>
      </c>
      <c r="B3680" s="122">
        <v>1</v>
      </c>
      <c r="C3680" s="122" t="s">
        <v>2250</v>
      </c>
      <c r="D3680" s="122" t="s">
        <v>2178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2060</v>
      </c>
      <c r="B3681" s="122">
        <v>1</v>
      </c>
      <c r="C3681" s="122" t="s">
        <v>2250</v>
      </c>
      <c r="D3681" s="122" t="s">
        <v>2212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2060</v>
      </c>
      <c r="B3682" s="122">
        <v>1</v>
      </c>
      <c r="C3682" s="122" t="s">
        <v>2250</v>
      </c>
      <c r="D3682" s="122" t="s">
        <v>2157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2060</v>
      </c>
      <c r="B3683" s="122">
        <v>1</v>
      </c>
      <c r="C3683" s="122" t="s">
        <v>2250</v>
      </c>
      <c r="D3683" s="122" t="s">
        <v>2158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2060</v>
      </c>
      <c r="B3684" s="122">
        <v>1</v>
      </c>
      <c r="C3684" s="122" t="s">
        <v>2250</v>
      </c>
      <c r="D3684" s="122" t="s">
        <v>2159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2060</v>
      </c>
      <c r="B3685" s="122">
        <v>1</v>
      </c>
      <c r="C3685" s="122" t="s">
        <v>2250</v>
      </c>
      <c r="D3685" s="122" t="s">
        <v>2160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2060</v>
      </c>
      <c r="B3686" s="122">
        <v>1</v>
      </c>
      <c r="C3686" s="122" t="s">
        <v>2250</v>
      </c>
      <c r="D3686" s="122" t="s">
        <v>2161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2060</v>
      </c>
      <c r="B3687" s="122">
        <v>1</v>
      </c>
      <c r="C3687" s="122" t="s">
        <v>2250</v>
      </c>
      <c r="D3687" s="122" t="s">
        <v>2162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2060</v>
      </c>
      <c r="B3688" s="122">
        <v>1</v>
      </c>
      <c r="C3688" s="122" t="s">
        <v>2250</v>
      </c>
      <c r="D3688" s="122" t="s">
        <v>2163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2060</v>
      </c>
      <c r="B3689" s="122">
        <v>1</v>
      </c>
      <c r="C3689" s="122" t="s">
        <v>2250</v>
      </c>
      <c r="D3689" s="122" t="s">
        <v>2180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2060</v>
      </c>
      <c r="B3690" s="122">
        <v>1</v>
      </c>
      <c r="C3690" s="122" t="s">
        <v>2250</v>
      </c>
      <c r="D3690" s="122" t="s">
        <v>2164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2060</v>
      </c>
      <c r="B3691" s="122">
        <v>1</v>
      </c>
      <c r="C3691" s="122" t="s">
        <v>2250</v>
      </c>
      <c r="D3691" s="122" t="s">
        <v>2165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2060</v>
      </c>
      <c r="B3692" s="122">
        <v>1</v>
      </c>
      <c r="C3692" s="122" t="s">
        <v>2250</v>
      </c>
      <c r="D3692" s="122" t="s">
        <v>2166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2060</v>
      </c>
      <c r="B3693" s="122">
        <v>1</v>
      </c>
      <c r="C3693" s="122" t="s">
        <v>2250</v>
      </c>
      <c r="D3693" s="122" t="s">
        <v>2167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2060</v>
      </c>
      <c r="B3694" s="122">
        <v>1</v>
      </c>
      <c r="C3694" s="122" t="s">
        <v>2250</v>
      </c>
      <c r="D3694" s="122" t="s">
        <v>2168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2058</v>
      </c>
      <c r="B3695" s="122">
        <v>1</v>
      </c>
      <c r="C3695" s="122" t="s">
        <v>2251</v>
      </c>
      <c r="D3695" s="122" t="s">
        <v>2120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2058</v>
      </c>
      <c r="B3696" s="122">
        <v>1</v>
      </c>
      <c r="C3696" s="122" t="s">
        <v>2251</v>
      </c>
      <c r="D3696" s="122" t="s">
        <v>2121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2058</v>
      </c>
      <c r="B3697" s="122">
        <v>1</v>
      </c>
      <c r="C3697" s="122" t="s">
        <v>2251</v>
      </c>
      <c r="D3697" s="122" t="s">
        <v>2122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2058</v>
      </c>
      <c r="B3698" s="122">
        <v>1</v>
      </c>
      <c r="C3698" s="122" t="s">
        <v>2251</v>
      </c>
      <c r="D3698" s="122" t="s">
        <v>2175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2058</v>
      </c>
      <c r="B3699" s="122">
        <v>1</v>
      </c>
      <c r="C3699" s="122" t="s">
        <v>2251</v>
      </c>
      <c r="D3699" s="122" t="s">
        <v>2123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2058</v>
      </c>
      <c r="B3700" s="122">
        <v>1</v>
      </c>
      <c r="C3700" s="122" t="s">
        <v>2251</v>
      </c>
      <c r="D3700" s="122" t="s">
        <v>2124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2058</v>
      </c>
      <c r="B3701" s="122">
        <v>1</v>
      </c>
      <c r="C3701" s="122" t="s">
        <v>2251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2058</v>
      </c>
      <c r="B3702" s="122">
        <v>1</v>
      </c>
      <c r="C3702" s="122" t="s">
        <v>2251</v>
      </c>
      <c r="D3702" s="122" t="s">
        <v>2125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2058</v>
      </c>
      <c r="B3703" s="122">
        <v>1</v>
      </c>
      <c r="C3703" s="122" t="s">
        <v>2251</v>
      </c>
      <c r="D3703" s="122" t="s">
        <v>2126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2058</v>
      </c>
      <c r="B3704" s="122">
        <v>1</v>
      </c>
      <c r="C3704" s="122" t="s">
        <v>2251</v>
      </c>
      <c r="D3704" s="122" t="s">
        <v>2127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2058</v>
      </c>
      <c r="B3705" s="122">
        <v>1</v>
      </c>
      <c r="C3705" s="122" t="s">
        <v>2251</v>
      </c>
      <c r="D3705" s="122" t="s">
        <v>2128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2058</v>
      </c>
      <c r="B3706" s="122">
        <v>1</v>
      </c>
      <c r="C3706" s="122" t="s">
        <v>2251</v>
      </c>
      <c r="D3706" s="122" t="s">
        <v>2129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2058</v>
      </c>
      <c r="B3707" s="122">
        <v>1</v>
      </c>
      <c r="C3707" s="122" t="s">
        <v>2251</v>
      </c>
      <c r="D3707" s="122" t="s">
        <v>2176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2058</v>
      </c>
      <c r="B3708" s="122">
        <v>1</v>
      </c>
      <c r="C3708" s="122" t="s">
        <v>2251</v>
      </c>
      <c r="D3708" s="122" t="s">
        <v>2130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2058</v>
      </c>
      <c r="B3709" s="122">
        <v>1</v>
      </c>
      <c r="C3709" s="122" t="s">
        <v>2251</v>
      </c>
      <c r="D3709" s="122" t="s">
        <v>2131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2058</v>
      </c>
      <c r="B3710" s="122">
        <v>1</v>
      </c>
      <c r="C3710" s="122" t="s">
        <v>2251</v>
      </c>
      <c r="D3710" s="122" t="s">
        <v>2132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2058</v>
      </c>
      <c r="B3711" s="122">
        <v>1</v>
      </c>
      <c r="C3711" s="122" t="s">
        <v>2251</v>
      </c>
      <c r="D3711" s="122" t="s">
        <v>2133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2058</v>
      </c>
      <c r="B3712" s="122">
        <v>1</v>
      </c>
      <c r="C3712" s="122" t="s">
        <v>2251</v>
      </c>
      <c r="D3712" s="122" t="s">
        <v>2134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2058</v>
      </c>
      <c r="B3713" s="122">
        <v>1</v>
      </c>
      <c r="C3713" s="122" t="s">
        <v>2251</v>
      </c>
      <c r="D3713" s="122" t="s">
        <v>2135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2058</v>
      </c>
      <c r="B3714" s="122">
        <v>1</v>
      </c>
      <c r="C3714" s="122" t="s">
        <v>2251</v>
      </c>
      <c r="D3714" s="122" t="s">
        <v>2136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2058</v>
      </c>
      <c r="B3715" s="122">
        <v>1</v>
      </c>
      <c r="C3715" s="122" t="s">
        <v>2251</v>
      </c>
      <c r="D3715" s="122" t="s">
        <v>2137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2058</v>
      </c>
      <c r="B3716" s="122">
        <v>1</v>
      </c>
      <c r="C3716" s="122" t="s">
        <v>2251</v>
      </c>
      <c r="D3716" s="122" t="s">
        <v>2138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2058</v>
      </c>
      <c r="B3717" s="122">
        <v>1</v>
      </c>
      <c r="C3717" s="122" t="s">
        <v>2251</v>
      </c>
      <c r="D3717" s="122" t="s">
        <v>2139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2058</v>
      </c>
      <c r="B3718" s="122">
        <v>1</v>
      </c>
      <c r="C3718" s="122" t="s">
        <v>2251</v>
      </c>
      <c r="D3718" s="122" t="s">
        <v>2140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2058</v>
      </c>
      <c r="B3719" s="122">
        <v>1</v>
      </c>
      <c r="C3719" s="122" t="s">
        <v>2251</v>
      </c>
      <c r="D3719" s="122" t="s">
        <v>2141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2058</v>
      </c>
      <c r="B3720" s="122">
        <v>1</v>
      </c>
      <c r="C3720" s="122" t="s">
        <v>2251</v>
      </c>
      <c r="D3720" s="122" t="s">
        <v>2142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2058</v>
      </c>
      <c r="B3721" s="122">
        <v>1</v>
      </c>
      <c r="C3721" s="122" t="s">
        <v>2251</v>
      </c>
      <c r="D3721" s="122" t="s">
        <v>2143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2058</v>
      </c>
      <c r="B3722" s="122">
        <v>1</v>
      </c>
      <c r="C3722" s="122" t="s">
        <v>2251</v>
      </c>
      <c r="D3722" s="122" t="s">
        <v>2177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2058</v>
      </c>
      <c r="B3723" s="122">
        <v>1</v>
      </c>
      <c r="C3723" s="122" t="s">
        <v>2251</v>
      </c>
      <c r="D3723" s="122" t="s">
        <v>2144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2058</v>
      </c>
      <c r="B3724" s="122">
        <v>1</v>
      </c>
      <c r="C3724" s="122" t="s">
        <v>2251</v>
      </c>
      <c r="D3724" s="122" t="s">
        <v>2145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2058</v>
      </c>
      <c r="B3725" s="122">
        <v>1</v>
      </c>
      <c r="C3725" s="122" t="s">
        <v>2251</v>
      </c>
      <c r="D3725" s="122" t="s">
        <v>2146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2058</v>
      </c>
      <c r="B3726" s="122">
        <v>1</v>
      </c>
      <c r="C3726" s="122" t="s">
        <v>2251</v>
      </c>
      <c r="D3726" s="122" t="s">
        <v>2147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2058</v>
      </c>
      <c r="B3727" s="122">
        <v>1</v>
      </c>
      <c r="C3727" s="122" t="s">
        <v>2251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2058</v>
      </c>
      <c r="B3728" s="122">
        <v>1</v>
      </c>
      <c r="C3728" s="122" t="s">
        <v>2251</v>
      </c>
      <c r="D3728" s="122" t="s">
        <v>2148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2058</v>
      </c>
      <c r="B3729" s="122">
        <v>1</v>
      </c>
      <c r="C3729" s="122" t="s">
        <v>2251</v>
      </c>
      <c r="D3729" s="122" t="s">
        <v>2149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2058</v>
      </c>
      <c r="B3730" s="122">
        <v>1</v>
      </c>
      <c r="C3730" s="122" t="s">
        <v>2251</v>
      </c>
      <c r="D3730" s="122" t="s">
        <v>2150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2058</v>
      </c>
      <c r="B3731" s="122">
        <v>1</v>
      </c>
      <c r="C3731" s="122" t="s">
        <v>2251</v>
      </c>
      <c r="D3731" s="122" t="s">
        <v>2151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2058</v>
      </c>
      <c r="B3732" s="122">
        <v>1</v>
      </c>
      <c r="C3732" s="122" t="s">
        <v>2251</v>
      </c>
      <c r="D3732" s="122" t="s">
        <v>2152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2058</v>
      </c>
      <c r="B3733" s="122">
        <v>1</v>
      </c>
      <c r="C3733" s="122" t="s">
        <v>2251</v>
      </c>
      <c r="D3733" s="122" t="s">
        <v>2153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2058</v>
      </c>
      <c r="B3734" s="122">
        <v>1</v>
      </c>
      <c r="C3734" s="122" t="s">
        <v>2251</v>
      </c>
      <c r="D3734" s="122" t="s">
        <v>2154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2058</v>
      </c>
      <c r="B3735" s="122">
        <v>1</v>
      </c>
      <c r="C3735" s="122" t="s">
        <v>2251</v>
      </c>
      <c r="D3735" s="122" t="s">
        <v>2155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2058</v>
      </c>
      <c r="B3736" s="122">
        <v>1</v>
      </c>
      <c r="C3736" s="122" t="s">
        <v>2251</v>
      </c>
      <c r="D3736" s="122" t="s">
        <v>2156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2058</v>
      </c>
      <c r="B3737" s="122">
        <v>1</v>
      </c>
      <c r="C3737" s="122" t="s">
        <v>2251</v>
      </c>
      <c r="D3737" s="122" t="s">
        <v>2178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2058</v>
      </c>
      <c r="B3738" s="122">
        <v>1</v>
      </c>
      <c r="C3738" s="122" t="s">
        <v>2251</v>
      </c>
      <c r="D3738" s="122" t="s">
        <v>2157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2058</v>
      </c>
      <c r="B3739" s="122">
        <v>1</v>
      </c>
      <c r="C3739" s="122" t="s">
        <v>2251</v>
      </c>
      <c r="D3739" s="122" t="s">
        <v>2158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2058</v>
      </c>
      <c r="B3740" s="122">
        <v>1</v>
      </c>
      <c r="C3740" s="122" t="s">
        <v>2251</v>
      </c>
      <c r="D3740" s="122" t="s">
        <v>2159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2058</v>
      </c>
      <c r="B3741" s="122">
        <v>1</v>
      </c>
      <c r="C3741" s="122" t="s">
        <v>2251</v>
      </c>
      <c r="D3741" s="122" t="s">
        <v>2160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2058</v>
      </c>
      <c r="B3742" s="122">
        <v>1</v>
      </c>
      <c r="C3742" s="122" t="s">
        <v>2251</v>
      </c>
      <c r="D3742" s="122" t="s">
        <v>2161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2058</v>
      </c>
      <c r="B3743" s="122">
        <v>1</v>
      </c>
      <c r="C3743" s="122" t="s">
        <v>2251</v>
      </c>
      <c r="D3743" s="122" t="s">
        <v>2179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2058</v>
      </c>
      <c r="B3744" s="122">
        <v>1</v>
      </c>
      <c r="C3744" s="122" t="s">
        <v>2251</v>
      </c>
      <c r="D3744" s="122" t="s">
        <v>2162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2058</v>
      </c>
      <c r="B3745" s="122">
        <v>1</v>
      </c>
      <c r="C3745" s="122" t="s">
        <v>2251</v>
      </c>
      <c r="D3745" s="122" t="s">
        <v>2163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2058</v>
      </c>
      <c r="B3746" s="122">
        <v>1</v>
      </c>
      <c r="C3746" s="122" t="s">
        <v>2251</v>
      </c>
      <c r="D3746" s="122" t="s">
        <v>2180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2058</v>
      </c>
      <c r="B3747" s="122">
        <v>1</v>
      </c>
      <c r="C3747" s="122" t="s">
        <v>2251</v>
      </c>
      <c r="D3747" s="122" t="s">
        <v>2164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2058</v>
      </c>
      <c r="B3748" s="122">
        <v>1</v>
      </c>
      <c r="C3748" s="122" t="s">
        <v>2251</v>
      </c>
      <c r="D3748" s="122" t="s">
        <v>2165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2058</v>
      </c>
      <c r="B3749" s="122">
        <v>1</v>
      </c>
      <c r="C3749" s="122" t="s">
        <v>2251</v>
      </c>
      <c r="D3749" s="122" t="s">
        <v>2166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2058</v>
      </c>
      <c r="B3750" s="122">
        <v>1</v>
      </c>
      <c r="C3750" s="122" t="s">
        <v>2251</v>
      </c>
      <c r="D3750" s="122" t="s">
        <v>2167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2058</v>
      </c>
      <c r="B3751" s="122">
        <v>1</v>
      </c>
      <c r="C3751" s="122" t="s">
        <v>2251</v>
      </c>
      <c r="D3751" s="122" t="s">
        <v>2168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2059</v>
      </c>
      <c r="B3752" s="122">
        <v>1</v>
      </c>
      <c r="C3752" s="122" t="s">
        <v>2252</v>
      </c>
      <c r="D3752" s="122" t="s">
        <v>2120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2059</v>
      </c>
      <c r="B3753" s="122">
        <v>1</v>
      </c>
      <c r="C3753" s="122" t="s">
        <v>2252</v>
      </c>
      <c r="D3753" s="122" t="s">
        <v>2121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2059</v>
      </c>
      <c r="B3754" s="122">
        <v>1</v>
      </c>
      <c r="C3754" s="122" t="s">
        <v>2252</v>
      </c>
      <c r="D3754" s="122" t="s">
        <v>2122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2059</v>
      </c>
      <c r="B3755" s="122">
        <v>1</v>
      </c>
      <c r="C3755" s="122" t="s">
        <v>2252</v>
      </c>
      <c r="D3755" s="122" t="s">
        <v>2123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2059</v>
      </c>
      <c r="B3756" s="122">
        <v>1</v>
      </c>
      <c r="C3756" s="122" t="s">
        <v>2252</v>
      </c>
      <c r="D3756" s="122" t="s">
        <v>2124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2059</v>
      </c>
      <c r="B3757" s="122">
        <v>1</v>
      </c>
      <c r="C3757" s="122" t="s">
        <v>2252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2059</v>
      </c>
      <c r="B3758" s="122">
        <v>1</v>
      </c>
      <c r="C3758" s="122" t="s">
        <v>2252</v>
      </c>
      <c r="D3758" s="122" t="s">
        <v>2125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2059</v>
      </c>
      <c r="B3759" s="122">
        <v>1</v>
      </c>
      <c r="C3759" s="122" t="s">
        <v>2252</v>
      </c>
      <c r="D3759" s="122" t="s">
        <v>2126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2059</v>
      </c>
      <c r="B3760" s="122">
        <v>1</v>
      </c>
      <c r="C3760" s="122" t="s">
        <v>2252</v>
      </c>
      <c r="D3760" s="122" t="s">
        <v>2127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2059</v>
      </c>
      <c r="B3761" s="122">
        <v>1</v>
      </c>
      <c r="C3761" s="122" t="s">
        <v>2252</v>
      </c>
      <c r="D3761" s="122" t="s">
        <v>2128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2059</v>
      </c>
      <c r="B3762" s="122">
        <v>1</v>
      </c>
      <c r="C3762" s="122" t="s">
        <v>2252</v>
      </c>
      <c r="D3762" s="122" t="s">
        <v>2129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2059</v>
      </c>
      <c r="B3763" s="122">
        <v>1</v>
      </c>
      <c r="C3763" s="122" t="s">
        <v>2252</v>
      </c>
      <c r="D3763" s="122" t="s">
        <v>2130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2059</v>
      </c>
      <c r="B3764" s="122">
        <v>1</v>
      </c>
      <c r="C3764" s="122" t="s">
        <v>2252</v>
      </c>
      <c r="D3764" s="122" t="s">
        <v>2131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2059</v>
      </c>
      <c r="B3765" s="122">
        <v>1</v>
      </c>
      <c r="C3765" s="122" t="s">
        <v>2252</v>
      </c>
      <c r="D3765" s="122" t="s">
        <v>2132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2059</v>
      </c>
      <c r="B3766" s="122">
        <v>1</v>
      </c>
      <c r="C3766" s="122" t="s">
        <v>2252</v>
      </c>
      <c r="D3766" s="122" t="s">
        <v>2133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2059</v>
      </c>
      <c r="B3767" s="122">
        <v>1</v>
      </c>
      <c r="C3767" s="122" t="s">
        <v>2252</v>
      </c>
      <c r="D3767" s="122" t="s">
        <v>2134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2059</v>
      </c>
      <c r="B3768" s="122">
        <v>1</v>
      </c>
      <c r="C3768" s="122" t="s">
        <v>2252</v>
      </c>
      <c r="D3768" s="122" t="s">
        <v>2135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2059</v>
      </c>
      <c r="B3769" s="122">
        <v>1</v>
      </c>
      <c r="C3769" s="122" t="s">
        <v>2252</v>
      </c>
      <c r="D3769" s="122" t="s">
        <v>2136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2059</v>
      </c>
      <c r="B3770" s="122">
        <v>1</v>
      </c>
      <c r="C3770" s="122" t="s">
        <v>2252</v>
      </c>
      <c r="D3770" s="122" t="s">
        <v>2137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2059</v>
      </c>
      <c r="B3771" s="122">
        <v>1</v>
      </c>
      <c r="C3771" s="122" t="s">
        <v>2252</v>
      </c>
      <c r="D3771" s="122" t="s">
        <v>2138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2059</v>
      </c>
      <c r="B3772" s="122">
        <v>1</v>
      </c>
      <c r="C3772" s="122" t="s">
        <v>2252</v>
      </c>
      <c r="D3772" s="122" t="s">
        <v>2139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2059</v>
      </c>
      <c r="B3773" s="122">
        <v>1</v>
      </c>
      <c r="C3773" s="122" t="s">
        <v>2252</v>
      </c>
      <c r="D3773" s="122" t="s">
        <v>2140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2059</v>
      </c>
      <c r="B3774" s="122">
        <v>1</v>
      </c>
      <c r="C3774" s="122" t="s">
        <v>2252</v>
      </c>
      <c r="D3774" s="122" t="s">
        <v>2141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2059</v>
      </c>
      <c r="B3775" s="122">
        <v>1</v>
      </c>
      <c r="C3775" s="122" t="s">
        <v>2252</v>
      </c>
      <c r="D3775" s="122" t="s">
        <v>2142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2059</v>
      </c>
      <c r="B3776" s="122">
        <v>1</v>
      </c>
      <c r="C3776" s="122" t="s">
        <v>2252</v>
      </c>
      <c r="D3776" s="122" t="s">
        <v>2143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2059</v>
      </c>
      <c r="B3777" s="122">
        <v>1</v>
      </c>
      <c r="C3777" s="122" t="s">
        <v>2252</v>
      </c>
      <c r="D3777" s="122" t="s">
        <v>2144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2059</v>
      </c>
      <c r="B3778" s="122">
        <v>1</v>
      </c>
      <c r="C3778" s="122" t="s">
        <v>2252</v>
      </c>
      <c r="D3778" s="122" t="s">
        <v>2145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2059</v>
      </c>
      <c r="B3779" s="122">
        <v>1</v>
      </c>
      <c r="C3779" s="122" t="s">
        <v>2252</v>
      </c>
      <c r="D3779" s="122" t="s">
        <v>2146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2059</v>
      </c>
      <c r="B3780" s="122">
        <v>1</v>
      </c>
      <c r="C3780" s="122" t="s">
        <v>2252</v>
      </c>
      <c r="D3780" s="122" t="s">
        <v>2147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2059</v>
      </c>
      <c r="B3781" s="122">
        <v>1</v>
      </c>
      <c r="C3781" s="122" t="s">
        <v>2252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2059</v>
      </c>
      <c r="B3782" s="122">
        <v>1</v>
      </c>
      <c r="C3782" s="122" t="s">
        <v>2252</v>
      </c>
      <c r="D3782" s="122" t="s">
        <v>2148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2059</v>
      </c>
      <c r="B3783" s="122">
        <v>1</v>
      </c>
      <c r="C3783" s="122" t="s">
        <v>2252</v>
      </c>
      <c r="D3783" s="122" t="s">
        <v>2149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2059</v>
      </c>
      <c r="B3784" s="122">
        <v>1</v>
      </c>
      <c r="C3784" s="122" t="s">
        <v>2252</v>
      </c>
      <c r="D3784" s="122" t="s">
        <v>2150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2059</v>
      </c>
      <c r="B3785" s="122">
        <v>1</v>
      </c>
      <c r="C3785" s="122" t="s">
        <v>2252</v>
      </c>
      <c r="D3785" s="122" t="s">
        <v>2151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2059</v>
      </c>
      <c r="B3786" s="122">
        <v>1</v>
      </c>
      <c r="C3786" s="122" t="s">
        <v>2252</v>
      </c>
      <c r="D3786" s="122" t="s">
        <v>2152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2059</v>
      </c>
      <c r="B3787" s="122">
        <v>1</v>
      </c>
      <c r="C3787" s="122" t="s">
        <v>2252</v>
      </c>
      <c r="D3787" s="122" t="s">
        <v>2153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2059</v>
      </c>
      <c r="B3788" s="122">
        <v>1</v>
      </c>
      <c r="C3788" s="122" t="s">
        <v>2252</v>
      </c>
      <c r="D3788" s="122" t="s">
        <v>2154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2059</v>
      </c>
      <c r="B3789" s="122">
        <v>1</v>
      </c>
      <c r="C3789" s="122" t="s">
        <v>2252</v>
      </c>
      <c r="D3789" s="122" t="s">
        <v>2155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2059</v>
      </c>
      <c r="B3790" s="122">
        <v>1</v>
      </c>
      <c r="C3790" s="122" t="s">
        <v>2252</v>
      </c>
      <c r="D3790" s="122" t="s">
        <v>2156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2059</v>
      </c>
      <c r="B3791" s="122">
        <v>1</v>
      </c>
      <c r="C3791" s="122" t="s">
        <v>2252</v>
      </c>
      <c r="D3791" s="122" t="s">
        <v>2157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2059</v>
      </c>
      <c r="B3792" s="122">
        <v>1</v>
      </c>
      <c r="C3792" s="122" t="s">
        <v>2252</v>
      </c>
      <c r="D3792" s="122" t="s">
        <v>2158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2059</v>
      </c>
      <c r="B3793" s="122">
        <v>1</v>
      </c>
      <c r="C3793" s="122" t="s">
        <v>2252</v>
      </c>
      <c r="D3793" s="122" t="s">
        <v>2159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2059</v>
      </c>
      <c r="B3794" s="122">
        <v>1</v>
      </c>
      <c r="C3794" s="122" t="s">
        <v>2252</v>
      </c>
      <c r="D3794" s="122" t="s">
        <v>2160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2059</v>
      </c>
      <c r="B3795" s="122">
        <v>1</v>
      </c>
      <c r="C3795" s="122" t="s">
        <v>2252</v>
      </c>
      <c r="D3795" s="122" t="s">
        <v>2161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2059</v>
      </c>
      <c r="B3796" s="122">
        <v>1</v>
      </c>
      <c r="C3796" s="122" t="s">
        <v>2252</v>
      </c>
      <c r="D3796" s="122" t="s">
        <v>2162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2059</v>
      </c>
      <c r="B3797" s="122">
        <v>1</v>
      </c>
      <c r="C3797" s="122" t="s">
        <v>2252</v>
      </c>
      <c r="D3797" s="122" t="s">
        <v>2163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2059</v>
      </c>
      <c r="B3798" s="122">
        <v>1</v>
      </c>
      <c r="C3798" s="122" t="s">
        <v>2252</v>
      </c>
      <c r="D3798" s="122" t="s">
        <v>2164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2059</v>
      </c>
      <c r="B3799" s="122">
        <v>1</v>
      </c>
      <c r="C3799" s="122" t="s">
        <v>2252</v>
      </c>
      <c r="D3799" s="122" t="s">
        <v>2165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2059</v>
      </c>
      <c r="B3800" s="122">
        <v>1</v>
      </c>
      <c r="C3800" s="122" t="s">
        <v>2252</v>
      </c>
      <c r="D3800" s="122" t="s">
        <v>2166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2059</v>
      </c>
      <c r="B3801" s="122">
        <v>1</v>
      </c>
      <c r="C3801" s="122" t="s">
        <v>2252</v>
      </c>
      <c r="D3801" s="122" t="s">
        <v>2167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2059</v>
      </c>
      <c r="B3802" s="122">
        <v>1</v>
      </c>
      <c r="C3802" s="122" t="s">
        <v>2252</v>
      </c>
      <c r="D3802" s="122" t="s">
        <v>2168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2061</v>
      </c>
      <c r="B3803" s="122">
        <v>1</v>
      </c>
      <c r="C3803" s="122" t="s">
        <v>2253</v>
      </c>
      <c r="D3803" s="122" t="s">
        <v>2120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2061</v>
      </c>
      <c r="B3804" s="122">
        <v>1</v>
      </c>
      <c r="C3804" s="122" t="s">
        <v>2253</v>
      </c>
      <c r="D3804" s="122" t="s">
        <v>2121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2061</v>
      </c>
      <c r="B3805" s="122">
        <v>1</v>
      </c>
      <c r="C3805" s="122" t="s">
        <v>2253</v>
      </c>
      <c r="D3805" s="122" t="s">
        <v>2122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2061</v>
      </c>
      <c r="B3806" s="122">
        <v>1</v>
      </c>
      <c r="C3806" s="122" t="s">
        <v>2253</v>
      </c>
      <c r="D3806" s="122" t="s">
        <v>2175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2061</v>
      </c>
      <c r="B3807" s="122">
        <v>1</v>
      </c>
      <c r="C3807" s="122" t="s">
        <v>2253</v>
      </c>
      <c r="D3807" s="122" t="s">
        <v>2123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2061</v>
      </c>
      <c r="B3808" s="122">
        <v>1</v>
      </c>
      <c r="C3808" s="122" t="s">
        <v>2253</v>
      </c>
      <c r="D3808" s="122" t="s">
        <v>2124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2061</v>
      </c>
      <c r="B3809" s="122">
        <v>1</v>
      </c>
      <c r="C3809" s="122" t="s">
        <v>2253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2061</v>
      </c>
      <c r="B3810" s="122">
        <v>1</v>
      </c>
      <c r="C3810" s="122" t="s">
        <v>2253</v>
      </c>
      <c r="D3810" s="122" t="s">
        <v>2125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2061</v>
      </c>
      <c r="B3811" s="122">
        <v>1</v>
      </c>
      <c r="C3811" s="122" t="s">
        <v>2253</v>
      </c>
      <c r="D3811" s="122" t="s">
        <v>2126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2061</v>
      </c>
      <c r="B3812" s="122">
        <v>1</v>
      </c>
      <c r="C3812" s="122" t="s">
        <v>2253</v>
      </c>
      <c r="D3812" s="122" t="s">
        <v>2127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2061</v>
      </c>
      <c r="B3813" s="122">
        <v>1</v>
      </c>
      <c r="C3813" s="122" t="s">
        <v>2253</v>
      </c>
      <c r="D3813" s="122" t="s">
        <v>2128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2061</v>
      </c>
      <c r="B3814" s="122">
        <v>1</v>
      </c>
      <c r="C3814" s="122" t="s">
        <v>2253</v>
      </c>
      <c r="D3814" s="122" t="s">
        <v>2210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2061</v>
      </c>
      <c r="B3815" s="122">
        <v>1</v>
      </c>
      <c r="C3815" s="122" t="s">
        <v>2253</v>
      </c>
      <c r="D3815" s="122" t="s">
        <v>2129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2061</v>
      </c>
      <c r="B3816" s="122">
        <v>1</v>
      </c>
      <c r="C3816" s="122" t="s">
        <v>2253</v>
      </c>
      <c r="D3816" s="122" t="s">
        <v>2176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2061</v>
      </c>
      <c r="B3817" s="122">
        <v>1</v>
      </c>
      <c r="C3817" s="122" t="s">
        <v>2253</v>
      </c>
      <c r="D3817" s="122" t="s">
        <v>2130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2061</v>
      </c>
      <c r="B3818" s="122">
        <v>1</v>
      </c>
      <c r="C3818" s="122" t="s">
        <v>2253</v>
      </c>
      <c r="D3818" s="122" t="s">
        <v>2131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2061</v>
      </c>
      <c r="B3819" s="122">
        <v>1</v>
      </c>
      <c r="C3819" s="122" t="s">
        <v>2253</v>
      </c>
      <c r="D3819" s="122" t="s">
        <v>2132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2061</v>
      </c>
      <c r="B3820" s="122">
        <v>1</v>
      </c>
      <c r="C3820" s="122" t="s">
        <v>2253</v>
      </c>
      <c r="D3820" s="122" t="s">
        <v>2133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2061</v>
      </c>
      <c r="B3821" s="122">
        <v>1</v>
      </c>
      <c r="C3821" s="122" t="s">
        <v>2253</v>
      </c>
      <c r="D3821" s="122" t="s">
        <v>2134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2061</v>
      </c>
      <c r="B3822" s="122">
        <v>1</v>
      </c>
      <c r="C3822" s="122" t="s">
        <v>2253</v>
      </c>
      <c r="D3822" s="122" t="s">
        <v>2135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2061</v>
      </c>
      <c r="B3823" s="122">
        <v>1</v>
      </c>
      <c r="C3823" s="122" t="s">
        <v>2253</v>
      </c>
      <c r="D3823" s="122" t="s">
        <v>2136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2061</v>
      </c>
      <c r="B3824" s="122">
        <v>1</v>
      </c>
      <c r="C3824" s="122" t="s">
        <v>2253</v>
      </c>
      <c r="D3824" s="122" t="s">
        <v>2137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2061</v>
      </c>
      <c r="B3825" s="122">
        <v>1</v>
      </c>
      <c r="C3825" s="122" t="s">
        <v>2253</v>
      </c>
      <c r="D3825" s="122" t="s">
        <v>2138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2061</v>
      </c>
      <c r="B3826" s="122">
        <v>1</v>
      </c>
      <c r="C3826" s="122" t="s">
        <v>2253</v>
      </c>
      <c r="D3826" s="122" t="s">
        <v>2139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2061</v>
      </c>
      <c r="B3827" s="122">
        <v>1</v>
      </c>
      <c r="C3827" s="122" t="s">
        <v>2253</v>
      </c>
      <c r="D3827" s="122" t="s">
        <v>2140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2061</v>
      </c>
      <c r="B3828" s="122">
        <v>1</v>
      </c>
      <c r="C3828" s="122" t="s">
        <v>2253</v>
      </c>
      <c r="D3828" s="122" t="s">
        <v>2211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2061</v>
      </c>
      <c r="B3829" s="122">
        <v>1</v>
      </c>
      <c r="C3829" s="122" t="s">
        <v>2253</v>
      </c>
      <c r="D3829" s="122" t="s">
        <v>2141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2061</v>
      </c>
      <c r="B3830" s="122">
        <v>1</v>
      </c>
      <c r="C3830" s="122" t="s">
        <v>2253</v>
      </c>
      <c r="D3830" s="122" t="s">
        <v>2142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2061</v>
      </c>
      <c r="B3831" s="122">
        <v>1</v>
      </c>
      <c r="C3831" s="122" t="s">
        <v>2253</v>
      </c>
      <c r="D3831" s="122" t="s">
        <v>2143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2061</v>
      </c>
      <c r="B3832" s="122">
        <v>1</v>
      </c>
      <c r="C3832" s="122" t="s">
        <v>2253</v>
      </c>
      <c r="D3832" s="122" t="s">
        <v>2177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2061</v>
      </c>
      <c r="B3833" s="122">
        <v>1</v>
      </c>
      <c r="C3833" s="122" t="s">
        <v>2253</v>
      </c>
      <c r="D3833" s="122" t="s">
        <v>2144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2061</v>
      </c>
      <c r="B3834" s="122">
        <v>1</v>
      </c>
      <c r="C3834" s="122" t="s">
        <v>2253</v>
      </c>
      <c r="D3834" s="122" t="s">
        <v>2145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2061</v>
      </c>
      <c r="B3835" s="122">
        <v>1</v>
      </c>
      <c r="C3835" s="122" t="s">
        <v>2253</v>
      </c>
      <c r="D3835" s="122" t="s">
        <v>2146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2061</v>
      </c>
      <c r="B3836" s="122">
        <v>1</v>
      </c>
      <c r="C3836" s="122" t="s">
        <v>2253</v>
      </c>
      <c r="D3836" s="122" t="s">
        <v>2147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2061</v>
      </c>
      <c r="B3837" s="122">
        <v>1</v>
      </c>
      <c r="C3837" s="122" t="s">
        <v>2253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2061</v>
      </c>
      <c r="B3838" s="122">
        <v>1</v>
      </c>
      <c r="C3838" s="122" t="s">
        <v>2253</v>
      </c>
      <c r="D3838" s="122" t="s">
        <v>2148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2061</v>
      </c>
      <c r="B3839" s="122">
        <v>1</v>
      </c>
      <c r="C3839" s="122" t="s">
        <v>2253</v>
      </c>
      <c r="D3839" s="122" t="s">
        <v>2149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2061</v>
      </c>
      <c r="B3840" s="122">
        <v>1</v>
      </c>
      <c r="C3840" s="122" t="s">
        <v>2253</v>
      </c>
      <c r="D3840" s="122" t="s">
        <v>2150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2061</v>
      </c>
      <c r="B3841" s="122">
        <v>1</v>
      </c>
      <c r="C3841" s="122" t="s">
        <v>2253</v>
      </c>
      <c r="D3841" s="122" t="s">
        <v>2151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2061</v>
      </c>
      <c r="B3842" s="122">
        <v>1</v>
      </c>
      <c r="C3842" s="122" t="s">
        <v>2253</v>
      </c>
      <c r="D3842" s="122" t="s">
        <v>2152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2061</v>
      </c>
      <c r="B3843" s="122">
        <v>1</v>
      </c>
      <c r="C3843" s="122" t="s">
        <v>2253</v>
      </c>
      <c r="D3843" s="122" t="s">
        <v>2153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2061</v>
      </c>
      <c r="B3844" s="122">
        <v>1</v>
      </c>
      <c r="C3844" s="122" t="s">
        <v>2253</v>
      </c>
      <c r="D3844" s="122" t="s">
        <v>2154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2061</v>
      </c>
      <c r="B3845" s="122">
        <v>1</v>
      </c>
      <c r="C3845" s="122" t="s">
        <v>2253</v>
      </c>
      <c r="D3845" s="122" t="s">
        <v>2155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2061</v>
      </c>
      <c r="B3846" s="122">
        <v>1</v>
      </c>
      <c r="C3846" s="122" t="s">
        <v>2253</v>
      </c>
      <c r="D3846" s="122" t="s">
        <v>2156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2061</v>
      </c>
      <c r="B3847" s="122">
        <v>1</v>
      </c>
      <c r="C3847" s="122" t="s">
        <v>2253</v>
      </c>
      <c r="D3847" s="122" t="s">
        <v>2178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2061</v>
      </c>
      <c r="B3848" s="122">
        <v>1</v>
      </c>
      <c r="C3848" s="122" t="s">
        <v>2253</v>
      </c>
      <c r="D3848" s="122" t="s">
        <v>2212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2061</v>
      </c>
      <c r="B3849" s="122">
        <v>1</v>
      </c>
      <c r="C3849" s="122" t="s">
        <v>2253</v>
      </c>
      <c r="D3849" s="122" t="s">
        <v>2157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2061</v>
      </c>
      <c r="B3850" s="122">
        <v>1</v>
      </c>
      <c r="C3850" s="122" t="s">
        <v>2253</v>
      </c>
      <c r="D3850" s="122" t="s">
        <v>2158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2061</v>
      </c>
      <c r="B3851" s="122">
        <v>1</v>
      </c>
      <c r="C3851" s="122" t="s">
        <v>2253</v>
      </c>
      <c r="D3851" s="122" t="s">
        <v>2159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2061</v>
      </c>
      <c r="B3852" s="122">
        <v>1</v>
      </c>
      <c r="C3852" s="122" t="s">
        <v>2253</v>
      </c>
      <c r="D3852" s="122" t="s">
        <v>2160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2061</v>
      </c>
      <c r="B3853" s="122">
        <v>1</v>
      </c>
      <c r="C3853" s="122" t="s">
        <v>2253</v>
      </c>
      <c r="D3853" s="122" t="s">
        <v>2161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2061</v>
      </c>
      <c r="B3854" s="122">
        <v>1</v>
      </c>
      <c r="C3854" s="122" t="s">
        <v>2253</v>
      </c>
      <c r="D3854" s="122" t="s">
        <v>2162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2061</v>
      </c>
      <c r="B3855" s="122">
        <v>1</v>
      </c>
      <c r="C3855" s="122" t="s">
        <v>2253</v>
      </c>
      <c r="D3855" s="122" t="s">
        <v>2163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2061</v>
      </c>
      <c r="B3856" s="122">
        <v>1</v>
      </c>
      <c r="C3856" s="122" t="s">
        <v>2253</v>
      </c>
      <c r="D3856" s="122" t="s">
        <v>2180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2061</v>
      </c>
      <c r="B3857" s="122">
        <v>1</v>
      </c>
      <c r="C3857" s="122" t="s">
        <v>2253</v>
      </c>
      <c r="D3857" s="122" t="s">
        <v>2164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2061</v>
      </c>
      <c r="B3858" s="122">
        <v>1</v>
      </c>
      <c r="C3858" s="122" t="s">
        <v>2253</v>
      </c>
      <c r="D3858" s="122" t="s">
        <v>2165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2061</v>
      </c>
      <c r="B3859" s="122">
        <v>1</v>
      </c>
      <c r="C3859" s="122" t="s">
        <v>2253</v>
      </c>
      <c r="D3859" s="122" t="s">
        <v>2166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2061</v>
      </c>
      <c r="B3860" s="122">
        <v>1</v>
      </c>
      <c r="C3860" s="122" t="s">
        <v>2253</v>
      </c>
      <c r="D3860" s="122" t="s">
        <v>2167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2061</v>
      </c>
      <c r="B3861" s="122">
        <v>1</v>
      </c>
      <c r="C3861" s="122" t="s">
        <v>2253</v>
      </c>
      <c r="D3861" s="122" t="s">
        <v>2168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2055</v>
      </c>
      <c r="B3862" s="122">
        <v>1</v>
      </c>
      <c r="C3862" s="122" t="s">
        <v>2254</v>
      </c>
      <c r="D3862" s="122" t="s">
        <v>2121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2055</v>
      </c>
      <c r="B3863" s="122">
        <v>1</v>
      </c>
      <c r="C3863" s="122" t="s">
        <v>2254</v>
      </c>
      <c r="D3863" s="122" t="s">
        <v>2122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2055</v>
      </c>
      <c r="B3864" s="122">
        <v>1</v>
      </c>
      <c r="C3864" s="122" t="s">
        <v>2254</v>
      </c>
      <c r="D3864" s="122" t="s">
        <v>2175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2055</v>
      </c>
      <c r="B3865" s="122">
        <v>1</v>
      </c>
      <c r="C3865" s="122" t="s">
        <v>2254</v>
      </c>
      <c r="D3865" s="122" t="s">
        <v>2123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2055</v>
      </c>
      <c r="B3866" s="122">
        <v>1</v>
      </c>
      <c r="C3866" s="122" t="s">
        <v>2254</v>
      </c>
      <c r="D3866" s="122" t="s">
        <v>2124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2055</v>
      </c>
      <c r="B3867" s="122">
        <v>1</v>
      </c>
      <c r="C3867" s="122" t="s">
        <v>2254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2055</v>
      </c>
      <c r="B3868" s="122">
        <v>1</v>
      </c>
      <c r="C3868" s="122" t="s">
        <v>2254</v>
      </c>
      <c r="D3868" s="122" t="s">
        <v>2125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2055</v>
      </c>
      <c r="B3869" s="122">
        <v>1</v>
      </c>
      <c r="C3869" s="122" t="s">
        <v>2254</v>
      </c>
      <c r="D3869" s="122" t="s">
        <v>2127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2055</v>
      </c>
      <c r="B3870" s="122">
        <v>1</v>
      </c>
      <c r="C3870" s="122" t="s">
        <v>2254</v>
      </c>
      <c r="D3870" s="122" t="s">
        <v>2128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2055</v>
      </c>
      <c r="B3871" s="122">
        <v>1</v>
      </c>
      <c r="C3871" s="122" t="s">
        <v>2254</v>
      </c>
      <c r="D3871" s="122" t="s">
        <v>2129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2055</v>
      </c>
      <c r="B3872" s="122">
        <v>1</v>
      </c>
      <c r="C3872" s="122" t="s">
        <v>2254</v>
      </c>
      <c r="D3872" s="122" t="s">
        <v>2176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2055</v>
      </c>
      <c r="B3873" s="122">
        <v>1</v>
      </c>
      <c r="C3873" s="122" t="s">
        <v>2254</v>
      </c>
      <c r="D3873" s="122" t="s">
        <v>2131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2055</v>
      </c>
      <c r="B3874" s="122">
        <v>1</v>
      </c>
      <c r="C3874" s="122" t="s">
        <v>2254</v>
      </c>
      <c r="D3874" s="122" t="s">
        <v>2132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2055</v>
      </c>
      <c r="B3875" s="122">
        <v>1</v>
      </c>
      <c r="C3875" s="122" t="s">
        <v>2254</v>
      </c>
      <c r="D3875" s="122" t="s">
        <v>2133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2055</v>
      </c>
      <c r="B3876" s="122">
        <v>1</v>
      </c>
      <c r="C3876" s="122" t="s">
        <v>2254</v>
      </c>
      <c r="D3876" s="122" t="s">
        <v>2134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2055</v>
      </c>
      <c r="B3877" s="122">
        <v>1</v>
      </c>
      <c r="C3877" s="122" t="s">
        <v>2254</v>
      </c>
      <c r="D3877" s="122" t="s">
        <v>2135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2055</v>
      </c>
      <c r="B3878" s="122">
        <v>1</v>
      </c>
      <c r="C3878" s="122" t="s">
        <v>2254</v>
      </c>
      <c r="D3878" s="122" t="s">
        <v>2136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2055</v>
      </c>
      <c r="B3879" s="122">
        <v>1</v>
      </c>
      <c r="C3879" s="122" t="s">
        <v>2254</v>
      </c>
      <c r="D3879" s="122" t="s">
        <v>2137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2055</v>
      </c>
      <c r="B3880" s="122">
        <v>1</v>
      </c>
      <c r="C3880" s="122" t="s">
        <v>2254</v>
      </c>
      <c r="D3880" s="122" t="s">
        <v>2138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2055</v>
      </c>
      <c r="B3881" s="122">
        <v>1</v>
      </c>
      <c r="C3881" s="122" t="s">
        <v>2254</v>
      </c>
      <c r="D3881" s="122" t="s">
        <v>2139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2055</v>
      </c>
      <c r="B3882" s="122">
        <v>1</v>
      </c>
      <c r="C3882" s="122" t="s">
        <v>2254</v>
      </c>
      <c r="D3882" s="122" t="s">
        <v>2140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2055</v>
      </c>
      <c r="B3883" s="122">
        <v>1</v>
      </c>
      <c r="C3883" s="122" t="s">
        <v>2254</v>
      </c>
      <c r="D3883" s="122" t="s">
        <v>2141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2055</v>
      </c>
      <c r="B3884" s="122">
        <v>1</v>
      </c>
      <c r="C3884" s="122" t="s">
        <v>2254</v>
      </c>
      <c r="D3884" s="122" t="s">
        <v>2142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2055</v>
      </c>
      <c r="B3885" s="122">
        <v>1</v>
      </c>
      <c r="C3885" s="122" t="s">
        <v>2254</v>
      </c>
      <c r="D3885" s="122" t="s">
        <v>2143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2055</v>
      </c>
      <c r="B3886" s="122">
        <v>1</v>
      </c>
      <c r="C3886" s="122" t="s">
        <v>2254</v>
      </c>
      <c r="D3886" s="122" t="s">
        <v>2177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2055</v>
      </c>
      <c r="B3887" s="122">
        <v>1</v>
      </c>
      <c r="C3887" s="122" t="s">
        <v>2254</v>
      </c>
      <c r="D3887" s="122" t="s">
        <v>2144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2055</v>
      </c>
      <c r="B3888" s="122">
        <v>1</v>
      </c>
      <c r="C3888" s="122" t="s">
        <v>2254</v>
      </c>
      <c r="D3888" s="122" t="s">
        <v>2145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2055</v>
      </c>
      <c r="B3889" s="122">
        <v>1</v>
      </c>
      <c r="C3889" s="122" t="s">
        <v>2254</v>
      </c>
      <c r="D3889" s="122" t="s">
        <v>2146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2055</v>
      </c>
      <c r="B3890" s="122">
        <v>1</v>
      </c>
      <c r="C3890" s="122" t="s">
        <v>2254</v>
      </c>
      <c r="D3890" s="122" t="s">
        <v>2147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2055</v>
      </c>
      <c r="B3891" s="122">
        <v>1</v>
      </c>
      <c r="C3891" s="122" t="s">
        <v>2254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2055</v>
      </c>
      <c r="B3892" s="122">
        <v>1</v>
      </c>
      <c r="C3892" s="122" t="s">
        <v>2254</v>
      </c>
      <c r="D3892" s="122" t="s">
        <v>2148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2055</v>
      </c>
      <c r="B3893" s="122">
        <v>1</v>
      </c>
      <c r="C3893" s="122" t="s">
        <v>2254</v>
      </c>
      <c r="D3893" s="122" t="s">
        <v>2149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2055</v>
      </c>
      <c r="B3894" s="122">
        <v>1</v>
      </c>
      <c r="C3894" s="122" t="s">
        <v>2254</v>
      </c>
      <c r="D3894" s="122" t="s">
        <v>2150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2055</v>
      </c>
      <c r="B3895" s="122">
        <v>1</v>
      </c>
      <c r="C3895" s="122" t="s">
        <v>2254</v>
      </c>
      <c r="D3895" s="122" t="s">
        <v>2151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2055</v>
      </c>
      <c r="B3896" s="122">
        <v>1</v>
      </c>
      <c r="C3896" s="122" t="s">
        <v>2254</v>
      </c>
      <c r="D3896" s="122" t="s">
        <v>2152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2055</v>
      </c>
      <c r="B3897" s="122">
        <v>1</v>
      </c>
      <c r="C3897" s="122" t="s">
        <v>2254</v>
      </c>
      <c r="D3897" s="122" t="s">
        <v>2153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2055</v>
      </c>
      <c r="B3898" s="122">
        <v>1</v>
      </c>
      <c r="C3898" s="122" t="s">
        <v>2254</v>
      </c>
      <c r="D3898" s="122" t="s">
        <v>2154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2055</v>
      </c>
      <c r="B3899" s="122">
        <v>1</v>
      </c>
      <c r="C3899" s="122" t="s">
        <v>2254</v>
      </c>
      <c r="D3899" s="122" t="s">
        <v>2155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2055</v>
      </c>
      <c r="B3900" s="122">
        <v>1</v>
      </c>
      <c r="C3900" s="122" t="s">
        <v>2254</v>
      </c>
      <c r="D3900" s="122" t="s">
        <v>2156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2055</v>
      </c>
      <c r="B3901" s="122">
        <v>1</v>
      </c>
      <c r="C3901" s="122" t="s">
        <v>2254</v>
      </c>
      <c r="D3901" s="122" t="s">
        <v>2178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2055</v>
      </c>
      <c r="B3902" s="122">
        <v>1</v>
      </c>
      <c r="C3902" s="122" t="s">
        <v>2254</v>
      </c>
      <c r="D3902" s="122" t="s">
        <v>2157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2055</v>
      </c>
      <c r="B3903" s="122">
        <v>1</v>
      </c>
      <c r="C3903" s="122" t="s">
        <v>2254</v>
      </c>
      <c r="D3903" s="122" t="s">
        <v>2158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2055</v>
      </c>
      <c r="B3904" s="122">
        <v>1</v>
      </c>
      <c r="C3904" s="122" t="s">
        <v>2254</v>
      </c>
      <c r="D3904" s="122" t="s">
        <v>2159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2055</v>
      </c>
      <c r="B3905" s="122">
        <v>1</v>
      </c>
      <c r="C3905" s="122" t="s">
        <v>2254</v>
      </c>
      <c r="D3905" s="122" t="s">
        <v>2160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2055</v>
      </c>
      <c r="B3906" s="122">
        <v>1</v>
      </c>
      <c r="C3906" s="122" t="s">
        <v>2254</v>
      </c>
      <c r="D3906" s="122" t="s">
        <v>2161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2055</v>
      </c>
      <c r="B3907" s="122">
        <v>1</v>
      </c>
      <c r="C3907" s="122" t="s">
        <v>2254</v>
      </c>
      <c r="D3907" s="122" t="s">
        <v>2179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2055</v>
      </c>
      <c r="B3908" s="122">
        <v>1</v>
      </c>
      <c r="C3908" s="122" t="s">
        <v>2254</v>
      </c>
      <c r="D3908" s="122" t="s">
        <v>2162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2055</v>
      </c>
      <c r="B3909" s="122">
        <v>1</v>
      </c>
      <c r="C3909" s="122" t="s">
        <v>2254</v>
      </c>
      <c r="D3909" s="122" t="s">
        <v>2163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2055</v>
      </c>
      <c r="B3910" s="122">
        <v>1</v>
      </c>
      <c r="C3910" s="122" t="s">
        <v>2254</v>
      </c>
      <c r="D3910" s="122" t="s">
        <v>2180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2055</v>
      </c>
      <c r="B3911" s="122">
        <v>1</v>
      </c>
      <c r="C3911" s="122" t="s">
        <v>2254</v>
      </c>
      <c r="D3911" s="122" t="s">
        <v>2164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2055</v>
      </c>
      <c r="B3912" s="122">
        <v>1</v>
      </c>
      <c r="C3912" s="122" t="s">
        <v>2254</v>
      </c>
      <c r="D3912" s="122" t="s">
        <v>2165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2055</v>
      </c>
      <c r="B3913" s="122">
        <v>1</v>
      </c>
      <c r="C3913" s="122" t="s">
        <v>2254</v>
      </c>
      <c r="D3913" s="122" t="s">
        <v>2166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2055</v>
      </c>
      <c r="B3914" s="122">
        <v>1</v>
      </c>
      <c r="C3914" s="122" t="s">
        <v>2254</v>
      </c>
      <c r="D3914" s="122" t="s">
        <v>2167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2055</v>
      </c>
      <c r="B3915" s="122">
        <v>1</v>
      </c>
      <c r="C3915" s="122" t="s">
        <v>2254</v>
      </c>
      <c r="D3915" s="122" t="s">
        <v>2168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2063</v>
      </c>
      <c r="B3916" s="122">
        <v>1</v>
      </c>
      <c r="C3916" s="122" t="s">
        <v>2255</v>
      </c>
      <c r="D3916" s="122" t="s">
        <v>2120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2063</v>
      </c>
      <c r="B3917" s="122">
        <v>1</v>
      </c>
      <c r="C3917" s="122" t="s">
        <v>2255</v>
      </c>
      <c r="D3917" s="122" t="s">
        <v>2121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2063</v>
      </c>
      <c r="B3918" s="122">
        <v>1</v>
      </c>
      <c r="C3918" s="122" t="s">
        <v>2255</v>
      </c>
      <c r="D3918" s="122" t="s">
        <v>2122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2063</v>
      </c>
      <c r="B3919" s="122">
        <v>1</v>
      </c>
      <c r="C3919" s="122" t="s">
        <v>2255</v>
      </c>
      <c r="D3919" s="122" t="s">
        <v>2175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2063</v>
      </c>
      <c r="B3920" s="122">
        <v>1</v>
      </c>
      <c r="C3920" s="122" t="s">
        <v>2255</v>
      </c>
      <c r="D3920" s="122" t="s">
        <v>2123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2063</v>
      </c>
      <c r="B3921" s="122">
        <v>1</v>
      </c>
      <c r="C3921" s="122" t="s">
        <v>2255</v>
      </c>
      <c r="D3921" s="122" t="s">
        <v>2124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2063</v>
      </c>
      <c r="B3922" s="122">
        <v>1</v>
      </c>
      <c r="C3922" s="122" t="s">
        <v>2255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2063</v>
      </c>
      <c r="B3923" s="122">
        <v>1</v>
      </c>
      <c r="C3923" s="122" t="s">
        <v>2255</v>
      </c>
      <c r="D3923" s="122" t="s">
        <v>2125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2063</v>
      </c>
      <c r="B3924" s="122">
        <v>1</v>
      </c>
      <c r="C3924" s="122" t="s">
        <v>2255</v>
      </c>
      <c r="D3924" s="122" t="s">
        <v>2126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2063</v>
      </c>
      <c r="B3925" s="122">
        <v>1</v>
      </c>
      <c r="C3925" s="122" t="s">
        <v>2255</v>
      </c>
      <c r="D3925" s="122" t="s">
        <v>2127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2063</v>
      </c>
      <c r="B3926" s="122">
        <v>1</v>
      </c>
      <c r="C3926" s="122" t="s">
        <v>2255</v>
      </c>
      <c r="D3926" s="122" t="s">
        <v>2128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2063</v>
      </c>
      <c r="B3927" s="122">
        <v>1</v>
      </c>
      <c r="C3927" s="122" t="s">
        <v>2255</v>
      </c>
      <c r="D3927" s="122" t="s">
        <v>2185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2063</v>
      </c>
      <c r="B3928" s="122">
        <v>1</v>
      </c>
      <c r="C3928" s="122" t="s">
        <v>2255</v>
      </c>
      <c r="D3928" s="122" t="s">
        <v>2129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2063</v>
      </c>
      <c r="B3929" s="122">
        <v>1</v>
      </c>
      <c r="C3929" s="122" t="s">
        <v>2255</v>
      </c>
      <c r="D3929" s="122" t="s">
        <v>2176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2063</v>
      </c>
      <c r="B3930" s="122">
        <v>1</v>
      </c>
      <c r="C3930" s="122" t="s">
        <v>2255</v>
      </c>
      <c r="D3930" s="122" t="s">
        <v>2130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2063</v>
      </c>
      <c r="B3931" s="122">
        <v>1</v>
      </c>
      <c r="C3931" s="122" t="s">
        <v>2255</v>
      </c>
      <c r="D3931" s="122" t="s">
        <v>2131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2063</v>
      </c>
      <c r="B3932" s="122">
        <v>1</v>
      </c>
      <c r="C3932" s="122" t="s">
        <v>2255</v>
      </c>
      <c r="D3932" s="122" t="s">
        <v>2132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2063</v>
      </c>
      <c r="B3933" s="122">
        <v>1</v>
      </c>
      <c r="C3933" s="122" t="s">
        <v>2255</v>
      </c>
      <c r="D3933" s="122" t="s">
        <v>2133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2063</v>
      </c>
      <c r="B3934" s="122">
        <v>1</v>
      </c>
      <c r="C3934" s="122" t="s">
        <v>2255</v>
      </c>
      <c r="D3934" s="122" t="s">
        <v>2134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2063</v>
      </c>
      <c r="B3935" s="122">
        <v>1</v>
      </c>
      <c r="C3935" s="122" t="s">
        <v>2255</v>
      </c>
      <c r="D3935" s="122" t="s">
        <v>2135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2063</v>
      </c>
      <c r="B3936" s="122">
        <v>1</v>
      </c>
      <c r="C3936" s="122" t="s">
        <v>2255</v>
      </c>
      <c r="D3936" s="122" t="s">
        <v>2136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2063</v>
      </c>
      <c r="B3937" s="122">
        <v>1</v>
      </c>
      <c r="C3937" s="122" t="s">
        <v>2255</v>
      </c>
      <c r="D3937" s="122" t="s">
        <v>2137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2063</v>
      </c>
      <c r="B3938" s="122">
        <v>1</v>
      </c>
      <c r="C3938" s="122" t="s">
        <v>2255</v>
      </c>
      <c r="D3938" s="122" t="s">
        <v>2138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2063</v>
      </c>
      <c r="B3939" s="122">
        <v>1</v>
      </c>
      <c r="C3939" s="122" t="s">
        <v>2255</v>
      </c>
      <c r="D3939" s="122" t="s">
        <v>2139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2063</v>
      </c>
      <c r="B3940" s="122">
        <v>1</v>
      </c>
      <c r="C3940" s="122" t="s">
        <v>2255</v>
      </c>
      <c r="D3940" s="122" t="s">
        <v>2140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2063</v>
      </c>
      <c r="B3941" s="122">
        <v>1</v>
      </c>
      <c r="C3941" s="122" t="s">
        <v>2255</v>
      </c>
      <c r="D3941" s="122" t="s">
        <v>2141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2063</v>
      </c>
      <c r="B3942" s="122">
        <v>1</v>
      </c>
      <c r="C3942" s="122" t="s">
        <v>2255</v>
      </c>
      <c r="D3942" s="122" t="s">
        <v>2142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2063</v>
      </c>
      <c r="B3943" s="122">
        <v>1</v>
      </c>
      <c r="C3943" s="122" t="s">
        <v>2255</v>
      </c>
      <c r="D3943" s="122" t="s">
        <v>2143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2063</v>
      </c>
      <c r="B3944" s="122">
        <v>1</v>
      </c>
      <c r="C3944" s="122" t="s">
        <v>2255</v>
      </c>
      <c r="D3944" s="122" t="s">
        <v>2177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2063</v>
      </c>
      <c r="B3945" s="122">
        <v>1</v>
      </c>
      <c r="C3945" s="122" t="s">
        <v>2255</v>
      </c>
      <c r="D3945" s="122" t="s">
        <v>2144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2063</v>
      </c>
      <c r="B3946" s="122">
        <v>1</v>
      </c>
      <c r="C3946" s="122" t="s">
        <v>2255</v>
      </c>
      <c r="D3946" s="122" t="s">
        <v>2145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2063</v>
      </c>
      <c r="B3947" s="122">
        <v>1</v>
      </c>
      <c r="C3947" s="122" t="s">
        <v>2255</v>
      </c>
      <c r="D3947" s="122" t="s">
        <v>2146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2063</v>
      </c>
      <c r="B3948" s="122">
        <v>1</v>
      </c>
      <c r="C3948" s="122" t="s">
        <v>2255</v>
      </c>
      <c r="D3948" s="122" t="s">
        <v>2147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2063</v>
      </c>
      <c r="B3949" s="122">
        <v>1</v>
      </c>
      <c r="C3949" s="122" t="s">
        <v>2255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2063</v>
      </c>
      <c r="B3950" s="122">
        <v>1</v>
      </c>
      <c r="C3950" s="122" t="s">
        <v>2255</v>
      </c>
      <c r="D3950" s="122" t="s">
        <v>2148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2063</v>
      </c>
      <c r="B3951" s="122">
        <v>1</v>
      </c>
      <c r="C3951" s="122" t="s">
        <v>2255</v>
      </c>
      <c r="D3951" s="122" t="s">
        <v>2149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2063</v>
      </c>
      <c r="B3952" s="122">
        <v>1</v>
      </c>
      <c r="C3952" s="122" t="s">
        <v>2255</v>
      </c>
      <c r="D3952" s="122" t="s">
        <v>2150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2063</v>
      </c>
      <c r="B3953" s="122">
        <v>1</v>
      </c>
      <c r="C3953" s="122" t="s">
        <v>2255</v>
      </c>
      <c r="D3953" s="122" t="s">
        <v>2151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2063</v>
      </c>
      <c r="B3954" s="122">
        <v>1</v>
      </c>
      <c r="C3954" s="122" t="s">
        <v>2255</v>
      </c>
      <c r="D3954" s="122" t="s">
        <v>2152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2063</v>
      </c>
      <c r="B3955" s="122">
        <v>1</v>
      </c>
      <c r="C3955" s="122" t="s">
        <v>2255</v>
      </c>
      <c r="D3955" s="122" t="s">
        <v>2153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2063</v>
      </c>
      <c r="B3956" s="122">
        <v>1</v>
      </c>
      <c r="C3956" s="122" t="s">
        <v>2255</v>
      </c>
      <c r="D3956" s="122" t="s">
        <v>2154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2063</v>
      </c>
      <c r="B3957" s="122">
        <v>1</v>
      </c>
      <c r="C3957" s="122" t="s">
        <v>2255</v>
      </c>
      <c r="D3957" s="122" t="s">
        <v>2155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2063</v>
      </c>
      <c r="B3958" s="122">
        <v>1</v>
      </c>
      <c r="C3958" s="122" t="s">
        <v>2255</v>
      </c>
      <c r="D3958" s="122" t="s">
        <v>2156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2063</v>
      </c>
      <c r="B3959" s="122">
        <v>1</v>
      </c>
      <c r="C3959" s="122" t="s">
        <v>2255</v>
      </c>
      <c r="D3959" s="122" t="s">
        <v>2178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2063</v>
      </c>
      <c r="B3960" s="122">
        <v>1</v>
      </c>
      <c r="C3960" s="122" t="s">
        <v>2255</v>
      </c>
      <c r="D3960" s="122" t="s">
        <v>2157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2063</v>
      </c>
      <c r="B3961" s="122">
        <v>1</v>
      </c>
      <c r="C3961" s="122" t="s">
        <v>2255</v>
      </c>
      <c r="D3961" s="122" t="s">
        <v>2158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2063</v>
      </c>
      <c r="B3962" s="122">
        <v>1</v>
      </c>
      <c r="C3962" s="122" t="s">
        <v>2255</v>
      </c>
      <c r="D3962" s="122" t="s">
        <v>2159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2063</v>
      </c>
      <c r="B3963" s="122">
        <v>1</v>
      </c>
      <c r="C3963" s="122" t="s">
        <v>2255</v>
      </c>
      <c r="D3963" s="122" t="s">
        <v>2160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2063</v>
      </c>
      <c r="B3964" s="122">
        <v>1</v>
      </c>
      <c r="C3964" s="122" t="s">
        <v>2255</v>
      </c>
      <c r="D3964" s="122" t="s">
        <v>2161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2063</v>
      </c>
      <c r="B3965" s="122">
        <v>1</v>
      </c>
      <c r="C3965" s="122" t="s">
        <v>2255</v>
      </c>
      <c r="D3965" s="122" t="s">
        <v>2179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2063</v>
      </c>
      <c r="B3966" s="122">
        <v>1</v>
      </c>
      <c r="C3966" s="122" t="s">
        <v>2255</v>
      </c>
      <c r="D3966" s="122" t="s">
        <v>2162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2063</v>
      </c>
      <c r="B3967" s="122">
        <v>1</v>
      </c>
      <c r="C3967" s="122" t="s">
        <v>2255</v>
      </c>
      <c r="D3967" s="122" t="s">
        <v>2163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2063</v>
      </c>
      <c r="B3968" s="122">
        <v>1</v>
      </c>
      <c r="C3968" s="122" t="s">
        <v>2255</v>
      </c>
      <c r="D3968" s="122" t="s">
        <v>2180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2063</v>
      </c>
      <c r="B3969" s="122">
        <v>1</v>
      </c>
      <c r="C3969" s="122" t="s">
        <v>2255</v>
      </c>
      <c r="D3969" s="122" t="s">
        <v>2164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2063</v>
      </c>
      <c r="B3970" s="122">
        <v>1</v>
      </c>
      <c r="C3970" s="122" t="s">
        <v>2255</v>
      </c>
      <c r="D3970" s="122" t="s">
        <v>2165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2063</v>
      </c>
      <c r="B3971" s="122">
        <v>1</v>
      </c>
      <c r="C3971" s="122" t="s">
        <v>2255</v>
      </c>
      <c r="D3971" s="122" t="s">
        <v>2166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2063</v>
      </c>
      <c r="B3972" s="122">
        <v>1</v>
      </c>
      <c r="C3972" s="122" t="s">
        <v>2255</v>
      </c>
      <c r="D3972" s="122" t="s">
        <v>2167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2063</v>
      </c>
      <c r="B3973" s="122">
        <v>1</v>
      </c>
      <c r="C3973" s="122" t="s">
        <v>2255</v>
      </c>
      <c r="D3973" s="122" t="s">
        <v>2168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2062</v>
      </c>
      <c r="B3974" s="122">
        <v>1</v>
      </c>
      <c r="C3974" s="122" t="s">
        <v>2256</v>
      </c>
      <c r="D3974" s="122" t="s">
        <v>2120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2062</v>
      </c>
      <c r="B3975" s="122">
        <v>1</v>
      </c>
      <c r="C3975" s="122" t="s">
        <v>2256</v>
      </c>
      <c r="D3975" s="122" t="s">
        <v>2121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2062</v>
      </c>
      <c r="B3976" s="122">
        <v>1</v>
      </c>
      <c r="C3976" s="122" t="s">
        <v>2256</v>
      </c>
      <c r="D3976" s="122" t="s">
        <v>2122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2062</v>
      </c>
      <c r="B3977" s="122">
        <v>1</v>
      </c>
      <c r="C3977" s="122" t="s">
        <v>2256</v>
      </c>
      <c r="D3977" s="122" t="s">
        <v>2175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2062</v>
      </c>
      <c r="B3978" s="122">
        <v>1</v>
      </c>
      <c r="C3978" s="122" t="s">
        <v>2256</v>
      </c>
      <c r="D3978" s="122" t="s">
        <v>2123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2062</v>
      </c>
      <c r="B3979" s="122">
        <v>1</v>
      </c>
      <c r="C3979" s="122" t="s">
        <v>2256</v>
      </c>
      <c r="D3979" s="122" t="s">
        <v>2124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2062</v>
      </c>
      <c r="B3980" s="122">
        <v>1</v>
      </c>
      <c r="C3980" s="122" t="s">
        <v>2256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2062</v>
      </c>
      <c r="B3981" s="122">
        <v>1</v>
      </c>
      <c r="C3981" s="122" t="s">
        <v>2256</v>
      </c>
      <c r="D3981" s="122" t="s">
        <v>2125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2062</v>
      </c>
      <c r="B3982" s="122">
        <v>1</v>
      </c>
      <c r="C3982" s="122" t="s">
        <v>2256</v>
      </c>
      <c r="D3982" s="122" t="s">
        <v>2126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2062</v>
      </c>
      <c r="B3983" s="122">
        <v>1</v>
      </c>
      <c r="C3983" s="122" t="s">
        <v>2256</v>
      </c>
      <c r="D3983" s="122" t="s">
        <v>2127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2062</v>
      </c>
      <c r="B3984" s="122">
        <v>1</v>
      </c>
      <c r="C3984" s="122" t="s">
        <v>2256</v>
      </c>
      <c r="D3984" s="122" t="s">
        <v>2128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2062</v>
      </c>
      <c r="B3985" s="122">
        <v>1</v>
      </c>
      <c r="C3985" s="122" t="s">
        <v>2256</v>
      </c>
      <c r="D3985" s="122" t="s">
        <v>2185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2062</v>
      </c>
      <c r="B3986" s="122">
        <v>1</v>
      </c>
      <c r="C3986" s="122" t="s">
        <v>2256</v>
      </c>
      <c r="D3986" s="122" t="s">
        <v>2129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2062</v>
      </c>
      <c r="B3987" s="122">
        <v>1</v>
      </c>
      <c r="C3987" s="122" t="s">
        <v>2256</v>
      </c>
      <c r="D3987" s="122" t="s">
        <v>2176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2062</v>
      </c>
      <c r="B3988" s="122">
        <v>1</v>
      </c>
      <c r="C3988" s="122" t="s">
        <v>2256</v>
      </c>
      <c r="D3988" s="122" t="s">
        <v>2130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2062</v>
      </c>
      <c r="B3989" s="122">
        <v>1</v>
      </c>
      <c r="C3989" s="122" t="s">
        <v>2256</v>
      </c>
      <c r="D3989" s="122" t="s">
        <v>2131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2062</v>
      </c>
      <c r="B3990" s="122">
        <v>1</v>
      </c>
      <c r="C3990" s="122" t="s">
        <v>2256</v>
      </c>
      <c r="D3990" s="122" t="s">
        <v>2132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2062</v>
      </c>
      <c r="B3991" s="122">
        <v>1</v>
      </c>
      <c r="C3991" s="122" t="s">
        <v>2256</v>
      </c>
      <c r="D3991" s="122" t="s">
        <v>2133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2062</v>
      </c>
      <c r="B3992" s="122">
        <v>1</v>
      </c>
      <c r="C3992" s="122" t="s">
        <v>2256</v>
      </c>
      <c r="D3992" s="122" t="s">
        <v>2134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2062</v>
      </c>
      <c r="B3993" s="122">
        <v>1</v>
      </c>
      <c r="C3993" s="122" t="s">
        <v>2256</v>
      </c>
      <c r="D3993" s="122" t="s">
        <v>2135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2062</v>
      </c>
      <c r="B3994" s="122">
        <v>1</v>
      </c>
      <c r="C3994" s="122" t="s">
        <v>2256</v>
      </c>
      <c r="D3994" s="122" t="s">
        <v>2136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2062</v>
      </c>
      <c r="B3995" s="122">
        <v>1</v>
      </c>
      <c r="C3995" s="122" t="s">
        <v>2256</v>
      </c>
      <c r="D3995" s="122" t="s">
        <v>2137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2062</v>
      </c>
      <c r="B3996" s="122">
        <v>1</v>
      </c>
      <c r="C3996" s="122" t="s">
        <v>2256</v>
      </c>
      <c r="D3996" s="122" t="s">
        <v>2138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2062</v>
      </c>
      <c r="B3997" s="122">
        <v>1</v>
      </c>
      <c r="C3997" s="122" t="s">
        <v>2256</v>
      </c>
      <c r="D3997" s="122" t="s">
        <v>2139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2062</v>
      </c>
      <c r="B3998" s="122">
        <v>1</v>
      </c>
      <c r="C3998" s="122" t="s">
        <v>2256</v>
      </c>
      <c r="D3998" s="122" t="s">
        <v>2140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2062</v>
      </c>
      <c r="B3999" s="122">
        <v>1</v>
      </c>
      <c r="C3999" s="122" t="s">
        <v>2256</v>
      </c>
      <c r="D3999" s="122" t="s">
        <v>2141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2062</v>
      </c>
      <c r="B4000" s="122">
        <v>1</v>
      </c>
      <c r="C4000" s="122" t="s">
        <v>2256</v>
      </c>
      <c r="D4000" s="122" t="s">
        <v>2142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2062</v>
      </c>
      <c r="B4001" s="122">
        <v>1</v>
      </c>
      <c r="C4001" s="122" t="s">
        <v>2256</v>
      </c>
      <c r="D4001" s="122" t="s">
        <v>2143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2062</v>
      </c>
      <c r="B4002" s="122">
        <v>1</v>
      </c>
      <c r="C4002" s="122" t="s">
        <v>2256</v>
      </c>
      <c r="D4002" s="122" t="s">
        <v>2177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2062</v>
      </c>
      <c r="B4003" s="122">
        <v>1</v>
      </c>
      <c r="C4003" s="122" t="s">
        <v>2256</v>
      </c>
      <c r="D4003" s="122" t="s">
        <v>2144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2062</v>
      </c>
      <c r="B4004" s="122">
        <v>1</v>
      </c>
      <c r="C4004" s="122" t="s">
        <v>2256</v>
      </c>
      <c r="D4004" s="122" t="s">
        <v>2145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2062</v>
      </c>
      <c r="B4005" s="122">
        <v>1</v>
      </c>
      <c r="C4005" s="122" t="s">
        <v>2256</v>
      </c>
      <c r="D4005" s="122" t="s">
        <v>2146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2062</v>
      </c>
      <c r="B4006" s="122">
        <v>1</v>
      </c>
      <c r="C4006" s="122" t="s">
        <v>2256</v>
      </c>
      <c r="D4006" s="122" t="s">
        <v>2147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2062</v>
      </c>
      <c r="B4007" s="122">
        <v>1</v>
      </c>
      <c r="C4007" s="122" t="s">
        <v>2256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2062</v>
      </c>
      <c r="B4008" s="122">
        <v>1</v>
      </c>
      <c r="C4008" s="122" t="s">
        <v>2256</v>
      </c>
      <c r="D4008" s="122" t="s">
        <v>2148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2062</v>
      </c>
      <c r="B4009" s="122">
        <v>1</v>
      </c>
      <c r="C4009" s="122" t="s">
        <v>2256</v>
      </c>
      <c r="D4009" s="122" t="s">
        <v>2149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2062</v>
      </c>
      <c r="B4010" s="122">
        <v>1</v>
      </c>
      <c r="C4010" s="122" t="s">
        <v>2256</v>
      </c>
      <c r="D4010" s="122" t="s">
        <v>2150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2062</v>
      </c>
      <c r="B4011" s="122">
        <v>1</v>
      </c>
      <c r="C4011" s="122" t="s">
        <v>2256</v>
      </c>
      <c r="D4011" s="122" t="s">
        <v>2151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2062</v>
      </c>
      <c r="B4012" s="122">
        <v>1</v>
      </c>
      <c r="C4012" s="122" t="s">
        <v>2256</v>
      </c>
      <c r="D4012" s="122" t="s">
        <v>2152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2062</v>
      </c>
      <c r="B4013" s="122">
        <v>1</v>
      </c>
      <c r="C4013" s="122" t="s">
        <v>2256</v>
      </c>
      <c r="D4013" s="122" t="s">
        <v>2153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2062</v>
      </c>
      <c r="B4014" s="122">
        <v>1</v>
      </c>
      <c r="C4014" s="122" t="s">
        <v>2256</v>
      </c>
      <c r="D4014" s="122" t="s">
        <v>2154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2062</v>
      </c>
      <c r="B4015" s="122">
        <v>1</v>
      </c>
      <c r="C4015" s="122" t="s">
        <v>2256</v>
      </c>
      <c r="D4015" s="122" t="s">
        <v>2155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2062</v>
      </c>
      <c r="B4016" s="122">
        <v>1</v>
      </c>
      <c r="C4016" s="122" t="s">
        <v>2256</v>
      </c>
      <c r="D4016" s="122" t="s">
        <v>2156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2062</v>
      </c>
      <c r="B4017" s="122">
        <v>1</v>
      </c>
      <c r="C4017" s="122" t="s">
        <v>2256</v>
      </c>
      <c r="D4017" s="122" t="s">
        <v>2178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2062</v>
      </c>
      <c r="B4018" s="122">
        <v>1</v>
      </c>
      <c r="C4018" s="122" t="s">
        <v>2256</v>
      </c>
      <c r="D4018" s="122" t="s">
        <v>2157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2062</v>
      </c>
      <c r="B4019" s="122">
        <v>1</v>
      </c>
      <c r="C4019" s="122" t="s">
        <v>2256</v>
      </c>
      <c r="D4019" s="122" t="s">
        <v>2158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2062</v>
      </c>
      <c r="B4020" s="122">
        <v>1</v>
      </c>
      <c r="C4020" s="122" t="s">
        <v>2256</v>
      </c>
      <c r="D4020" s="122" t="s">
        <v>2159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2062</v>
      </c>
      <c r="B4021" s="122">
        <v>1</v>
      </c>
      <c r="C4021" s="122" t="s">
        <v>2256</v>
      </c>
      <c r="D4021" s="122" t="s">
        <v>2160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2062</v>
      </c>
      <c r="B4022" s="122">
        <v>1</v>
      </c>
      <c r="C4022" s="122" t="s">
        <v>2256</v>
      </c>
      <c r="D4022" s="122" t="s">
        <v>2161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2062</v>
      </c>
      <c r="B4023" s="122">
        <v>1</v>
      </c>
      <c r="C4023" s="122" t="s">
        <v>2256</v>
      </c>
      <c r="D4023" s="122" t="s">
        <v>2179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2062</v>
      </c>
      <c r="B4024" s="122">
        <v>1</v>
      </c>
      <c r="C4024" s="122" t="s">
        <v>2256</v>
      </c>
      <c r="D4024" s="122" t="s">
        <v>2162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2062</v>
      </c>
      <c r="B4025" s="122">
        <v>1</v>
      </c>
      <c r="C4025" s="122" t="s">
        <v>2256</v>
      </c>
      <c r="D4025" s="122" t="s">
        <v>2163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2062</v>
      </c>
      <c r="B4026" s="122">
        <v>1</v>
      </c>
      <c r="C4026" s="122" t="s">
        <v>2256</v>
      </c>
      <c r="D4026" s="122" t="s">
        <v>2180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2062</v>
      </c>
      <c r="B4027" s="122">
        <v>1</v>
      </c>
      <c r="C4027" s="122" t="s">
        <v>2256</v>
      </c>
      <c r="D4027" s="122" t="s">
        <v>2164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2062</v>
      </c>
      <c r="B4028" s="122">
        <v>1</v>
      </c>
      <c r="C4028" s="122" t="s">
        <v>2256</v>
      </c>
      <c r="D4028" s="122" t="s">
        <v>2165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2062</v>
      </c>
      <c r="B4029" s="122">
        <v>1</v>
      </c>
      <c r="C4029" s="122" t="s">
        <v>2256</v>
      </c>
      <c r="D4029" s="122" t="s">
        <v>2166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2062</v>
      </c>
      <c r="B4030" s="122">
        <v>1</v>
      </c>
      <c r="C4030" s="122" t="s">
        <v>2256</v>
      </c>
      <c r="D4030" s="122" t="s">
        <v>2167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2062</v>
      </c>
      <c r="B4031" s="122">
        <v>1</v>
      </c>
      <c r="C4031" s="122" t="s">
        <v>2256</v>
      </c>
      <c r="D4031" s="122" t="s">
        <v>2168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2257</v>
      </c>
      <c r="B4032" s="122">
        <v>1</v>
      </c>
      <c r="C4032" s="122" t="s">
        <v>2258</v>
      </c>
      <c r="D4032" s="122" t="s">
        <v>2120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2257</v>
      </c>
      <c r="B4033" s="122">
        <v>1</v>
      </c>
      <c r="C4033" s="122" t="s">
        <v>2258</v>
      </c>
      <c r="D4033" s="122" t="s">
        <v>2121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2257</v>
      </c>
      <c r="B4034" s="122">
        <v>1</v>
      </c>
      <c r="C4034" s="122" t="s">
        <v>2258</v>
      </c>
      <c r="D4034" s="122" t="s">
        <v>2122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2257</v>
      </c>
      <c r="B4035" s="122">
        <v>1</v>
      </c>
      <c r="C4035" s="122" t="s">
        <v>2258</v>
      </c>
      <c r="D4035" s="122" t="s">
        <v>2123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2257</v>
      </c>
      <c r="B4036" s="122">
        <v>1</v>
      </c>
      <c r="C4036" s="122" t="s">
        <v>2258</v>
      </c>
      <c r="D4036" s="122" t="s">
        <v>2124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2257</v>
      </c>
      <c r="B4037" s="122">
        <v>1</v>
      </c>
      <c r="C4037" s="122" t="s">
        <v>2258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2257</v>
      </c>
      <c r="B4038" s="122">
        <v>1</v>
      </c>
      <c r="C4038" s="122" t="s">
        <v>2258</v>
      </c>
      <c r="D4038" s="122" t="s">
        <v>2125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2257</v>
      </c>
      <c r="B4039" s="122">
        <v>1</v>
      </c>
      <c r="C4039" s="122" t="s">
        <v>2258</v>
      </c>
      <c r="D4039" s="122" t="s">
        <v>2126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2257</v>
      </c>
      <c r="B4040" s="122">
        <v>1</v>
      </c>
      <c r="C4040" s="122" t="s">
        <v>2258</v>
      </c>
      <c r="D4040" s="122" t="s">
        <v>2127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2257</v>
      </c>
      <c r="B4041" s="122">
        <v>1</v>
      </c>
      <c r="C4041" s="122" t="s">
        <v>2258</v>
      </c>
      <c r="D4041" s="122" t="s">
        <v>2128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2257</v>
      </c>
      <c r="B4042" s="122">
        <v>1</v>
      </c>
      <c r="C4042" s="122" t="s">
        <v>2258</v>
      </c>
      <c r="D4042" s="122" t="s">
        <v>2129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2257</v>
      </c>
      <c r="B4043" s="122">
        <v>1</v>
      </c>
      <c r="C4043" s="122" t="s">
        <v>2258</v>
      </c>
      <c r="D4043" s="122" t="s">
        <v>2130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2257</v>
      </c>
      <c r="B4044" s="122">
        <v>1</v>
      </c>
      <c r="C4044" s="122" t="s">
        <v>2258</v>
      </c>
      <c r="D4044" s="122" t="s">
        <v>2131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2257</v>
      </c>
      <c r="B4045" s="122">
        <v>1</v>
      </c>
      <c r="C4045" s="122" t="s">
        <v>2258</v>
      </c>
      <c r="D4045" s="122" t="s">
        <v>2132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2257</v>
      </c>
      <c r="B4046" s="122">
        <v>1</v>
      </c>
      <c r="C4046" s="122" t="s">
        <v>2258</v>
      </c>
      <c r="D4046" s="122" t="s">
        <v>2133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2257</v>
      </c>
      <c r="B4047" s="122">
        <v>1</v>
      </c>
      <c r="C4047" s="122" t="s">
        <v>2258</v>
      </c>
      <c r="D4047" s="122" t="s">
        <v>2134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2257</v>
      </c>
      <c r="B4048" s="122">
        <v>1</v>
      </c>
      <c r="C4048" s="122" t="s">
        <v>2258</v>
      </c>
      <c r="D4048" s="122" t="s">
        <v>2135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2257</v>
      </c>
      <c r="B4049" s="122">
        <v>1</v>
      </c>
      <c r="C4049" s="122" t="s">
        <v>2258</v>
      </c>
      <c r="D4049" s="122" t="s">
        <v>2136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2257</v>
      </c>
      <c r="B4050" s="122">
        <v>1</v>
      </c>
      <c r="C4050" s="122" t="s">
        <v>2258</v>
      </c>
      <c r="D4050" s="122" t="s">
        <v>2137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2257</v>
      </c>
      <c r="B4051" s="122">
        <v>1</v>
      </c>
      <c r="C4051" s="122" t="s">
        <v>2258</v>
      </c>
      <c r="D4051" s="122" t="s">
        <v>2138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2257</v>
      </c>
      <c r="B4052" s="122">
        <v>1</v>
      </c>
      <c r="C4052" s="122" t="s">
        <v>2258</v>
      </c>
      <c r="D4052" s="122" t="s">
        <v>2139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2257</v>
      </c>
      <c r="B4053" s="122">
        <v>1</v>
      </c>
      <c r="C4053" s="122" t="s">
        <v>2258</v>
      </c>
      <c r="D4053" s="122" t="s">
        <v>2140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2257</v>
      </c>
      <c r="B4054" s="122">
        <v>1</v>
      </c>
      <c r="C4054" s="122" t="s">
        <v>2258</v>
      </c>
      <c r="D4054" s="122" t="s">
        <v>2141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2257</v>
      </c>
      <c r="B4055" s="122">
        <v>1</v>
      </c>
      <c r="C4055" s="122" t="s">
        <v>2258</v>
      </c>
      <c r="D4055" s="122" t="s">
        <v>2142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2257</v>
      </c>
      <c r="B4056" s="122">
        <v>1</v>
      </c>
      <c r="C4056" s="122" t="s">
        <v>2258</v>
      </c>
      <c r="D4056" s="122" t="s">
        <v>2143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2257</v>
      </c>
      <c r="B4057" s="122">
        <v>1</v>
      </c>
      <c r="C4057" s="122" t="s">
        <v>2258</v>
      </c>
      <c r="D4057" s="122" t="s">
        <v>2144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2257</v>
      </c>
      <c r="B4058" s="122">
        <v>1</v>
      </c>
      <c r="C4058" s="122" t="s">
        <v>2258</v>
      </c>
      <c r="D4058" s="122" t="s">
        <v>2145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2257</v>
      </c>
      <c r="B4059" s="122">
        <v>1</v>
      </c>
      <c r="C4059" s="122" t="s">
        <v>2258</v>
      </c>
      <c r="D4059" s="122" t="s">
        <v>2146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2257</v>
      </c>
      <c r="B4060" s="122">
        <v>1</v>
      </c>
      <c r="C4060" s="122" t="s">
        <v>2258</v>
      </c>
      <c r="D4060" s="122" t="s">
        <v>2147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2257</v>
      </c>
      <c r="B4061" s="122">
        <v>1</v>
      </c>
      <c r="C4061" s="122" t="s">
        <v>2258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2257</v>
      </c>
      <c r="B4062" s="122">
        <v>1</v>
      </c>
      <c r="C4062" s="122" t="s">
        <v>2258</v>
      </c>
      <c r="D4062" s="122" t="s">
        <v>2148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2257</v>
      </c>
      <c r="B4063" s="122">
        <v>1</v>
      </c>
      <c r="C4063" s="122" t="s">
        <v>2258</v>
      </c>
      <c r="D4063" s="122" t="s">
        <v>2149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2257</v>
      </c>
      <c r="B4064" s="122">
        <v>1</v>
      </c>
      <c r="C4064" s="122" t="s">
        <v>2258</v>
      </c>
      <c r="D4064" s="122" t="s">
        <v>2150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2257</v>
      </c>
      <c r="B4065" s="122">
        <v>1</v>
      </c>
      <c r="C4065" s="122" t="s">
        <v>2258</v>
      </c>
      <c r="D4065" s="122" t="s">
        <v>2151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2257</v>
      </c>
      <c r="B4066" s="122">
        <v>1</v>
      </c>
      <c r="C4066" s="122" t="s">
        <v>2258</v>
      </c>
      <c r="D4066" s="122" t="s">
        <v>2152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2257</v>
      </c>
      <c r="B4067" s="122">
        <v>1</v>
      </c>
      <c r="C4067" s="122" t="s">
        <v>2258</v>
      </c>
      <c r="D4067" s="122" t="s">
        <v>2153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2257</v>
      </c>
      <c r="B4068" s="122">
        <v>1</v>
      </c>
      <c r="C4068" s="122" t="s">
        <v>2258</v>
      </c>
      <c r="D4068" s="122" t="s">
        <v>2154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2257</v>
      </c>
      <c r="B4069" s="122">
        <v>1</v>
      </c>
      <c r="C4069" s="122" t="s">
        <v>2258</v>
      </c>
      <c r="D4069" s="122" t="s">
        <v>2155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2257</v>
      </c>
      <c r="B4070" s="122">
        <v>1</v>
      </c>
      <c r="C4070" s="122" t="s">
        <v>2258</v>
      </c>
      <c r="D4070" s="122" t="s">
        <v>2156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2257</v>
      </c>
      <c r="B4071" s="122">
        <v>1</v>
      </c>
      <c r="C4071" s="122" t="s">
        <v>2258</v>
      </c>
      <c r="D4071" s="122" t="s">
        <v>2157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2257</v>
      </c>
      <c r="B4072" s="122">
        <v>1</v>
      </c>
      <c r="C4072" s="122" t="s">
        <v>2258</v>
      </c>
      <c r="D4072" s="122" t="s">
        <v>2158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2257</v>
      </c>
      <c r="B4073" s="122">
        <v>1</v>
      </c>
      <c r="C4073" s="122" t="s">
        <v>2258</v>
      </c>
      <c r="D4073" s="122" t="s">
        <v>2159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2257</v>
      </c>
      <c r="B4074" s="122">
        <v>1</v>
      </c>
      <c r="C4074" s="122" t="s">
        <v>2258</v>
      </c>
      <c r="D4074" s="122" t="s">
        <v>2160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2257</v>
      </c>
      <c r="B4075" s="122">
        <v>1</v>
      </c>
      <c r="C4075" s="122" t="s">
        <v>2258</v>
      </c>
      <c r="D4075" s="122" t="s">
        <v>2161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2257</v>
      </c>
      <c r="B4076" s="122">
        <v>1</v>
      </c>
      <c r="C4076" s="122" t="s">
        <v>2258</v>
      </c>
      <c r="D4076" s="122" t="s">
        <v>2162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2257</v>
      </c>
      <c r="B4077" s="122">
        <v>1</v>
      </c>
      <c r="C4077" s="122" t="s">
        <v>2258</v>
      </c>
      <c r="D4077" s="122" t="s">
        <v>2163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2257</v>
      </c>
      <c r="B4078" s="122">
        <v>1</v>
      </c>
      <c r="C4078" s="122" t="s">
        <v>2258</v>
      </c>
      <c r="D4078" s="122" t="s">
        <v>2164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2257</v>
      </c>
      <c r="B4079" s="122">
        <v>1</v>
      </c>
      <c r="C4079" s="122" t="s">
        <v>2258</v>
      </c>
      <c r="D4079" s="122" t="s">
        <v>2165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2257</v>
      </c>
      <c r="B4080" s="122">
        <v>1</v>
      </c>
      <c r="C4080" s="122" t="s">
        <v>2258</v>
      </c>
      <c r="D4080" s="122" t="s">
        <v>2166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2257</v>
      </c>
      <c r="B4081" s="122">
        <v>1</v>
      </c>
      <c r="C4081" s="122" t="s">
        <v>2258</v>
      </c>
      <c r="D4081" s="122" t="s">
        <v>2167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2257</v>
      </c>
      <c r="B4082" s="122">
        <v>1</v>
      </c>
      <c r="C4082" s="122" t="s">
        <v>2258</v>
      </c>
      <c r="D4082" s="122" t="s">
        <v>2168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2067</v>
      </c>
      <c r="B4083" s="122">
        <v>1</v>
      </c>
      <c r="C4083" s="122" t="s">
        <v>2259</v>
      </c>
      <c r="D4083" s="122" t="s">
        <v>2120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2067</v>
      </c>
      <c r="B4084" s="122">
        <v>1</v>
      </c>
      <c r="C4084" s="122" t="s">
        <v>2259</v>
      </c>
      <c r="D4084" s="122" t="s">
        <v>2121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2067</v>
      </c>
      <c r="B4085" s="122">
        <v>1</v>
      </c>
      <c r="C4085" s="122" t="s">
        <v>2259</v>
      </c>
      <c r="D4085" s="122" t="s">
        <v>2122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2067</v>
      </c>
      <c r="B4086" s="122">
        <v>1</v>
      </c>
      <c r="C4086" s="122" t="s">
        <v>2259</v>
      </c>
      <c r="D4086" s="122" t="s">
        <v>2175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2067</v>
      </c>
      <c r="B4087" s="122">
        <v>1</v>
      </c>
      <c r="C4087" s="122" t="s">
        <v>2259</v>
      </c>
      <c r="D4087" s="122" t="s">
        <v>2123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2067</v>
      </c>
      <c r="B4088" s="122">
        <v>1</v>
      </c>
      <c r="C4088" s="122" t="s">
        <v>2259</v>
      </c>
      <c r="D4088" s="122" t="s">
        <v>2124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2067</v>
      </c>
      <c r="B4089" s="122">
        <v>1</v>
      </c>
      <c r="C4089" s="122" t="s">
        <v>2259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2067</v>
      </c>
      <c r="B4090" s="122">
        <v>1</v>
      </c>
      <c r="C4090" s="122" t="s">
        <v>2259</v>
      </c>
      <c r="D4090" s="122" t="s">
        <v>2125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2067</v>
      </c>
      <c r="B4091" s="122">
        <v>1</v>
      </c>
      <c r="C4091" s="122" t="s">
        <v>2259</v>
      </c>
      <c r="D4091" s="122" t="s">
        <v>2126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2067</v>
      </c>
      <c r="B4092" s="122">
        <v>1</v>
      </c>
      <c r="C4092" s="122" t="s">
        <v>2259</v>
      </c>
      <c r="D4092" s="122" t="s">
        <v>2127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2067</v>
      </c>
      <c r="B4093" s="122">
        <v>1</v>
      </c>
      <c r="C4093" s="122" t="s">
        <v>2259</v>
      </c>
      <c r="D4093" s="122" t="s">
        <v>2128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2067</v>
      </c>
      <c r="B4094" s="122">
        <v>1</v>
      </c>
      <c r="C4094" s="122" t="s">
        <v>2259</v>
      </c>
      <c r="D4094" s="122" t="s">
        <v>2129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2067</v>
      </c>
      <c r="B4095" s="122">
        <v>1</v>
      </c>
      <c r="C4095" s="122" t="s">
        <v>2259</v>
      </c>
      <c r="D4095" s="122" t="s">
        <v>2176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2067</v>
      </c>
      <c r="B4096" s="122">
        <v>1</v>
      </c>
      <c r="C4096" s="122" t="s">
        <v>2259</v>
      </c>
      <c r="D4096" s="122" t="s">
        <v>2130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2067</v>
      </c>
      <c r="B4097" s="122">
        <v>1</v>
      </c>
      <c r="C4097" s="122" t="s">
        <v>2259</v>
      </c>
      <c r="D4097" s="122" t="s">
        <v>2131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2067</v>
      </c>
      <c r="B4098" s="122">
        <v>1</v>
      </c>
      <c r="C4098" s="122" t="s">
        <v>2259</v>
      </c>
      <c r="D4098" s="122" t="s">
        <v>2132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2067</v>
      </c>
      <c r="B4099" s="122">
        <v>1</v>
      </c>
      <c r="C4099" s="122" t="s">
        <v>2259</v>
      </c>
      <c r="D4099" s="122" t="s">
        <v>2133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2067</v>
      </c>
      <c r="B4100" s="122">
        <v>1</v>
      </c>
      <c r="C4100" s="122" t="s">
        <v>2259</v>
      </c>
      <c r="D4100" s="122" t="s">
        <v>2134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2067</v>
      </c>
      <c r="B4101" s="122">
        <v>1</v>
      </c>
      <c r="C4101" s="122" t="s">
        <v>2259</v>
      </c>
      <c r="D4101" s="122" t="s">
        <v>2135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2067</v>
      </c>
      <c r="B4102" s="122">
        <v>1</v>
      </c>
      <c r="C4102" s="122" t="s">
        <v>2259</v>
      </c>
      <c r="D4102" s="122" t="s">
        <v>2136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2067</v>
      </c>
      <c r="B4103" s="122">
        <v>1</v>
      </c>
      <c r="C4103" s="122" t="s">
        <v>2259</v>
      </c>
      <c r="D4103" s="122" t="s">
        <v>2137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2067</v>
      </c>
      <c r="B4104" s="122">
        <v>1</v>
      </c>
      <c r="C4104" s="122" t="s">
        <v>2259</v>
      </c>
      <c r="D4104" s="122" t="s">
        <v>2138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2067</v>
      </c>
      <c r="B4105" s="122">
        <v>1</v>
      </c>
      <c r="C4105" s="122" t="s">
        <v>2259</v>
      </c>
      <c r="D4105" s="122" t="s">
        <v>2139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2067</v>
      </c>
      <c r="B4106" s="122">
        <v>1</v>
      </c>
      <c r="C4106" s="122" t="s">
        <v>2259</v>
      </c>
      <c r="D4106" s="122" t="s">
        <v>2140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2067</v>
      </c>
      <c r="B4107" s="122">
        <v>1</v>
      </c>
      <c r="C4107" s="122" t="s">
        <v>2259</v>
      </c>
      <c r="D4107" s="122" t="s">
        <v>2141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2067</v>
      </c>
      <c r="B4108" s="122">
        <v>1</v>
      </c>
      <c r="C4108" s="122" t="s">
        <v>2259</v>
      </c>
      <c r="D4108" s="122" t="s">
        <v>2142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2067</v>
      </c>
      <c r="B4109" s="122">
        <v>1</v>
      </c>
      <c r="C4109" s="122" t="s">
        <v>2259</v>
      </c>
      <c r="D4109" s="122" t="s">
        <v>2143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2067</v>
      </c>
      <c r="B4110" s="122">
        <v>1</v>
      </c>
      <c r="C4110" s="122" t="s">
        <v>2259</v>
      </c>
      <c r="D4110" s="122" t="s">
        <v>2177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2067</v>
      </c>
      <c r="B4111" s="122">
        <v>1</v>
      </c>
      <c r="C4111" s="122" t="s">
        <v>2259</v>
      </c>
      <c r="D4111" s="122" t="s">
        <v>2144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2067</v>
      </c>
      <c r="B4112" s="122">
        <v>1</v>
      </c>
      <c r="C4112" s="122" t="s">
        <v>2259</v>
      </c>
      <c r="D4112" s="122" t="s">
        <v>2145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2067</v>
      </c>
      <c r="B4113" s="122">
        <v>1</v>
      </c>
      <c r="C4113" s="122" t="s">
        <v>2259</v>
      </c>
      <c r="D4113" s="122" t="s">
        <v>2146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2067</v>
      </c>
      <c r="B4114" s="122">
        <v>1</v>
      </c>
      <c r="C4114" s="122" t="s">
        <v>2259</v>
      </c>
      <c r="D4114" s="122" t="s">
        <v>2147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2067</v>
      </c>
      <c r="B4115" s="122">
        <v>1</v>
      </c>
      <c r="C4115" s="122" t="s">
        <v>2259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2067</v>
      </c>
      <c r="B4116" s="122">
        <v>1</v>
      </c>
      <c r="C4116" s="122" t="s">
        <v>2259</v>
      </c>
      <c r="D4116" s="122" t="s">
        <v>2148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2067</v>
      </c>
      <c r="B4117" s="122">
        <v>1</v>
      </c>
      <c r="C4117" s="122" t="s">
        <v>2259</v>
      </c>
      <c r="D4117" s="122" t="s">
        <v>2149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2067</v>
      </c>
      <c r="B4118" s="122">
        <v>1</v>
      </c>
      <c r="C4118" s="122" t="s">
        <v>2259</v>
      </c>
      <c r="D4118" s="122" t="s">
        <v>2150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2067</v>
      </c>
      <c r="B4119" s="122">
        <v>1</v>
      </c>
      <c r="C4119" s="122" t="s">
        <v>2259</v>
      </c>
      <c r="D4119" s="122" t="s">
        <v>2151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2067</v>
      </c>
      <c r="B4120" s="122">
        <v>1</v>
      </c>
      <c r="C4120" s="122" t="s">
        <v>2259</v>
      </c>
      <c r="D4120" s="122" t="s">
        <v>2152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2067</v>
      </c>
      <c r="B4121" s="122">
        <v>1</v>
      </c>
      <c r="C4121" s="122" t="s">
        <v>2259</v>
      </c>
      <c r="D4121" s="122" t="s">
        <v>2153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2067</v>
      </c>
      <c r="B4122" s="122">
        <v>1</v>
      </c>
      <c r="C4122" s="122" t="s">
        <v>2259</v>
      </c>
      <c r="D4122" s="122" t="s">
        <v>2154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2067</v>
      </c>
      <c r="B4123" s="122">
        <v>1</v>
      </c>
      <c r="C4123" s="122" t="s">
        <v>2259</v>
      </c>
      <c r="D4123" s="122" t="s">
        <v>2155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2067</v>
      </c>
      <c r="B4124" s="122">
        <v>1</v>
      </c>
      <c r="C4124" s="122" t="s">
        <v>2259</v>
      </c>
      <c r="D4124" s="122" t="s">
        <v>2156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2067</v>
      </c>
      <c r="B4125" s="122">
        <v>1</v>
      </c>
      <c r="C4125" s="122" t="s">
        <v>2259</v>
      </c>
      <c r="D4125" s="122" t="s">
        <v>2178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2067</v>
      </c>
      <c r="B4126" s="122">
        <v>1</v>
      </c>
      <c r="C4126" s="122" t="s">
        <v>2259</v>
      </c>
      <c r="D4126" s="122" t="s">
        <v>2157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2067</v>
      </c>
      <c r="B4127" s="122">
        <v>1</v>
      </c>
      <c r="C4127" s="122" t="s">
        <v>2259</v>
      </c>
      <c r="D4127" s="122" t="s">
        <v>2158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2067</v>
      </c>
      <c r="B4128" s="122">
        <v>1</v>
      </c>
      <c r="C4128" s="122" t="s">
        <v>2259</v>
      </c>
      <c r="D4128" s="122" t="s">
        <v>2159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2067</v>
      </c>
      <c r="B4129" s="122">
        <v>1</v>
      </c>
      <c r="C4129" s="122" t="s">
        <v>2259</v>
      </c>
      <c r="D4129" s="122" t="s">
        <v>2160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2067</v>
      </c>
      <c r="B4130" s="122">
        <v>1</v>
      </c>
      <c r="C4130" s="122" t="s">
        <v>2259</v>
      </c>
      <c r="D4130" s="122" t="s">
        <v>2161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2067</v>
      </c>
      <c r="B4131" s="122">
        <v>1</v>
      </c>
      <c r="C4131" s="122" t="s">
        <v>2259</v>
      </c>
      <c r="D4131" s="122" t="s">
        <v>2162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2067</v>
      </c>
      <c r="B4132" s="122">
        <v>1</v>
      </c>
      <c r="C4132" s="122" t="s">
        <v>2259</v>
      </c>
      <c r="D4132" s="122" t="s">
        <v>2163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2067</v>
      </c>
      <c r="B4133" s="122">
        <v>1</v>
      </c>
      <c r="C4133" s="122" t="s">
        <v>2259</v>
      </c>
      <c r="D4133" s="122" t="s">
        <v>2180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2067</v>
      </c>
      <c r="B4134" s="122">
        <v>1</v>
      </c>
      <c r="C4134" s="122" t="s">
        <v>2259</v>
      </c>
      <c r="D4134" s="122" t="s">
        <v>2164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2067</v>
      </c>
      <c r="B4135" s="122">
        <v>1</v>
      </c>
      <c r="C4135" s="122" t="s">
        <v>2259</v>
      </c>
      <c r="D4135" s="122" t="s">
        <v>2165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2067</v>
      </c>
      <c r="B4136" s="122">
        <v>1</v>
      </c>
      <c r="C4136" s="122" t="s">
        <v>2259</v>
      </c>
      <c r="D4136" s="122" t="s">
        <v>2166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2067</v>
      </c>
      <c r="B4137" s="122">
        <v>1</v>
      </c>
      <c r="C4137" s="122" t="s">
        <v>2259</v>
      </c>
      <c r="D4137" s="122" t="s">
        <v>2167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2067</v>
      </c>
      <c r="B4138" s="122">
        <v>1</v>
      </c>
      <c r="C4138" s="122" t="s">
        <v>2259</v>
      </c>
      <c r="D4138" s="122" t="s">
        <v>2168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2067</v>
      </c>
      <c r="B4139" s="122">
        <v>1</v>
      </c>
      <c r="C4139" s="122" t="s">
        <v>2260</v>
      </c>
      <c r="D4139" s="122" t="s">
        <v>2120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2067</v>
      </c>
      <c r="B4140" s="122">
        <v>1</v>
      </c>
      <c r="C4140" s="122" t="s">
        <v>2260</v>
      </c>
      <c r="D4140" s="122" t="s">
        <v>2121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2067</v>
      </c>
      <c r="B4141" s="122">
        <v>1</v>
      </c>
      <c r="C4141" s="122" t="s">
        <v>2260</v>
      </c>
      <c r="D4141" s="122" t="s">
        <v>2122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2067</v>
      </c>
      <c r="B4142" s="122">
        <v>1</v>
      </c>
      <c r="C4142" s="122" t="s">
        <v>2260</v>
      </c>
      <c r="D4142" s="122" t="s">
        <v>2175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2067</v>
      </c>
      <c r="B4143" s="122">
        <v>1</v>
      </c>
      <c r="C4143" s="122" t="s">
        <v>2260</v>
      </c>
      <c r="D4143" s="122" t="s">
        <v>2123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2067</v>
      </c>
      <c r="B4144" s="122">
        <v>1</v>
      </c>
      <c r="C4144" s="122" t="s">
        <v>2260</v>
      </c>
      <c r="D4144" s="122" t="s">
        <v>2124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2067</v>
      </c>
      <c r="B4145" s="122">
        <v>1</v>
      </c>
      <c r="C4145" s="122" t="s">
        <v>2260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2067</v>
      </c>
      <c r="B4146" s="122">
        <v>1</v>
      </c>
      <c r="C4146" s="122" t="s">
        <v>2260</v>
      </c>
      <c r="D4146" s="122" t="s">
        <v>2125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2067</v>
      </c>
      <c r="B4147" s="122">
        <v>1</v>
      </c>
      <c r="C4147" s="122" t="s">
        <v>2260</v>
      </c>
      <c r="D4147" s="122" t="s">
        <v>2126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2067</v>
      </c>
      <c r="B4148" s="122">
        <v>1</v>
      </c>
      <c r="C4148" s="122" t="s">
        <v>2260</v>
      </c>
      <c r="D4148" s="122" t="s">
        <v>2127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2067</v>
      </c>
      <c r="B4149" s="122">
        <v>1</v>
      </c>
      <c r="C4149" s="122" t="s">
        <v>2260</v>
      </c>
      <c r="D4149" s="122" t="s">
        <v>2128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2067</v>
      </c>
      <c r="B4150" s="122">
        <v>1</v>
      </c>
      <c r="C4150" s="122" t="s">
        <v>2260</v>
      </c>
      <c r="D4150" s="122" t="s">
        <v>2129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2067</v>
      </c>
      <c r="B4151" s="122">
        <v>1</v>
      </c>
      <c r="C4151" s="122" t="s">
        <v>2260</v>
      </c>
      <c r="D4151" s="122" t="s">
        <v>2176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2067</v>
      </c>
      <c r="B4152" s="122">
        <v>1</v>
      </c>
      <c r="C4152" s="122" t="s">
        <v>2260</v>
      </c>
      <c r="D4152" s="122" t="s">
        <v>2130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2067</v>
      </c>
      <c r="B4153" s="122">
        <v>1</v>
      </c>
      <c r="C4153" s="122" t="s">
        <v>2260</v>
      </c>
      <c r="D4153" s="122" t="s">
        <v>2131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2067</v>
      </c>
      <c r="B4154" s="122">
        <v>1</v>
      </c>
      <c r="C4154" s="122" t="s">
        <v>2260</v>
      </c>
      <c r="D4154" s="122" t="s">
        <v>2132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2067</v>
      </c>
      <c r="B4155" s="122">
        <v>1</v>
      </c>
      <c r="C4155" s="122" t="s">
        <v>2260</v>
      </c>
      <c r="D4155" s="122" t="s">
        <v>2133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2067</v>
      </c>
      <c r="B4156" s="122">
        <v>1</v>
      </c>
      <c r="C4156" s="122" t="s">
        <v>2260</v>
      </c>
      <c r="D4156" s="122" t="s">
        <v>2134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2067</v>
      </c>
      <c r="B4157" s="122">
        <v>1</v>
      </c>
      <c r="C4157" s="122" t="s">
        <v>2260</v>
      </c>
      <c r="D4157" s="122" t="s">
        <v>2135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2067</v>
      </c>
      <c r="B4158" s="122">
        <v>1</v>
      </c>
      <c r="C4158" s="122" t="s">
        <v>2260</v>
      </c>
      <c r="D4158" s="122" t="s">
        <v>2136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2067</v>
      </c>
      <c r="B4159" s="122">
        <v>1</v>
      </c>
      <c r="C4159" s="122" t="s">
        <v>2260</v>
      </c>
      <c r="D4159" s="122" t="s">
        <v>2137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2067</v>
      </c>
      <c r="B4160" s="122">
        <v>1</v>
      </c>
      <c r="C4160" s="122" t="s">
        <v>2260</v>
      </c>
      <c r="D4160" s="122" t="s">
        <v>2138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2067</v>
      </c>
      <c r="B4161" s="122">
        <v>1</v>
      </c>
      <c r="C4161" s="122" t="s">
        <v>2260</v>
      </c>
      <c r="D4161" s="122" t="s">
        <v>2139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2067</v>
      </c>
      <c r="B4162" s="122">
        <v>1</v>
      </c>
      <c r="C4162" s="122" t="s">
        <v>2260</v>
      </c>
      <c r="D4162" s="122" t="s">
        <v>2140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2067</v>
      </c>
      <c r="B4163" s="122">
        <v>1</v>
      </c>
      <c r="C4163" s="122" t="s">
        <v>2260</v>
      </c>
      <c r="D4163" s="122" t="s">
        <v>2141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2067</v>
      </c>
      <c r="B4164" s="122">
        <v>1</v>
      </c>
      <c r="C4164" s="122" t="s">
        <v>2260</v>
      </c>
      <c r="D4164" s="122" t="s">
        <v>2142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2067</v>
      </c>
      <c r="B4165" s="122">
        <v>1</v>
      </c>
      <c r="C4165" s="122" t="s">
        <v>2260</v>
      </c>
      <c r="D4165" s="122" t="s">
        <v>2143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2067</v>
      </c>
      <c r="B4166" s="122">
        <v>1</v>
      </c>
      <c r="C4166" s="122" t="s">
        <v>2260</v>
      </c>
      <c r="D4166" s="122" t="s">
        <v>2177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2067</v>
      </c>
      <c r="B4167" s="122">
        <v>1</v>
      </c>
      <c r="C4167" s="122" t="s">
        <v>2260</v>
      </c>
      <c r="D4167" s="122" t="s">
        <v>2144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2067</v>
      </c>
      <c r="B4168" s="122">
        <v>1</v>
      </c>
      <c r="C4168" s="122" t="s">
        <v>2260</v>
      </c>
      <c r="D4168" s="122" t="s">
        <v>2145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2067</v>
      </c>
      <c r="B4169" s="122">
        <v>1</v>
      </c>
      <c r="C4169" s="122" t="s">
        <v>2260</v>
      </c>
      <c r="D4169" s="122" t="s">
        <v>2146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2067</v>
      </c>
      <c r="B4170" s="122">
        <v>1</v>
      </c>
      <c r="C4170" s="122" t="s">
        <v>2260</v>
      </c>
      <c r="D4170" s="122" t="s">
        <v>2147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2067</v>
      </c>
      <c r="B4171" s="122">
        <v>1</v>
      </c>
      <c r="C4171" s="122" t="s">
        <v>2260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2067</v>
      </c>
      <c r="B4172" s="122">
        <v>1</v>
      </c>
      <c r="C4172" s="122" t="s">
        <v>2260</v>
      </c>
      <c r="D4172" s="122" t="s">
        <v>2148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2067</v>
      </c>
      <c r="B4173" s="122">
        <v>1</v>
      </c>
      <c r="C4173" s="122" t="s">
        <v>2260</v>
      </c>
      <c r="D4173" s="122" t="s">
        <v>2149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2067</v>
      </c>
      <c r="B4174" s="122">
        <v>1</v>
      </c>
      <c r="C4174" s="122" t="s">
        <v>2260</v>
      </c>
      <c r="D4174" s="122" t="s">
        <v>2150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2067</v>
      </c>
      <c r="B4175" s="122">
        <v>1</v>
      </c>
      <c r="C4175" s="122" t="s">
        <v>2260</v>
      </c>
      <c r="D4175" s="122" t="s">
        <v>2151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2067</v>
      </c>
      <c r="B4176" s="122">
        <v>1</v>
      </c>
      <c r="C4176" s="122" t="s">
        <v>2260</v>
      </c>
      <c r="D4176" s="122" t="s">
        <v>2152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2067</v>
      </c>
      <c r="B4177" s="122">
        <v>1</v>
      </c>
      <c r="C4177" s="122" t="s">
        <v>2260</v>
      </c>
      <c r="D4177" s="122" t="s">
        <v>2153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2067</v>
      </c>
      <c r="B4178" s="122">
        <v>1</v>
      </c>
      <c r="C4178" s="122" t="s">
        <v>2260</v>
      </c>
      <c r="D4178" s="122" t="s">
        <v>2154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2067</v>
      </c>
      <c r="B4179" s="122">
        <v>1</v>
      </c>
      <c r="C4179" s="122" t="s">
        <v>2260</v>
      </c>
      <c r="D4179" s="122" t="s">
        <v>2155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2067</v>
      </c>
      <c r="B4180" s="122">
        <v>1</v>
      </c>
      <c r="C4180" s="122" t="s">
        <v>2260</v>
      </c>
      <c r="D4180" s="122" t="s">
        <v>2156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2067</v>
      </c>
      <c r="B4181" s="122">
        <v>1</v>
      </c>
      <c r="C4181" s="122" t="s">
        <v>2260</v>
      </c>
      <c r="D4181" s="122" t="s">
        <v>2178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2067</v>
      </c>
      <c r="B4182" s="122">
        <v>1</v>
      </c>
      <c r="C4182" s="122" t="s">
        <v>2260</v>
      </c>
      <c r="D4182" s="122" t="s">
        <v>2157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2067</v>
      </c>
      <c r="B4183" s="122">
        <v>1</v>
      </c>
      <c r="C4183" s="122" t="s">
        <v>2260</v>
      </c>
      <c r="D4183" s="122" t="s">
        <v>2158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2067</v>
      </c>
      <c r="B4184" s="122">
        <v>1</v>
      </c>
      <c r="C4184" s="122" t="s">
        <v>2260</v>
      </c>
      <c r="D4184" s="122" t="s">
        <v>2159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2067</v>
      </c>
      <c r="B4185" s="122">
        <v>1</v>
      </c>
      <c r="C4185" s="122" t="s">
        <v>2260</v>
      </c>
      <c r="D4185" s="122" t="s">
        <v>2160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2067</v>
      </c>
      <c r="B4186" s="122">
        <v>1</v>
      </c>
      <c r="C4186" s="122" t="s">
        <v>2260</v>
      </c>
      <c r="D4186" s="122" t="s">
        <v>2161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2067</v>
      </c>
      <c r="B4187" s="122">
        <v>1</v>
      </c>
      <c r="C4187" s="122" t="s">
        <v>2260</v>
      </c>
      <c r="D4187" s="122" t="s">
        <v>2162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2067</v>
      </c>
      <c r="B4188" s="122">
        <v>1</v>
      </c>
      <c r="C4188" s="122" t="s">
        <v>2260</v>
      </c>
      <c r="D4188" s="122" t="s">
        <v>2163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2067</v>
      </c>
      <c r="B4189" s="122">
        <v>1</v>
      </c>
      <c r="C4189" s="122" t="s">
        <v>2260</v>
      </c>
      <c r="D4189" s="122" t="s">
        <v>2180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2067</v>
      </c>
      <c r="B4190" s="122">
        <v>1</v>
      </c>
      <c r="C4190" s="122" t="s">
        <v>2260</v>
      </c>
      <c r="D4190" s="122" t="s">
        <v>2164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2067</v>
      </c>
      <c r="B4191" s="122">
        <v>1</v>
      </c>
      <c r="C4191" s="122" t="s">
        <v>2260</v>
      </c>
      <c r="D4191" s="122" t="s">
        <v>2165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2067</v>
      </c>
      <c r="B4192" s="122">
        <v>1</v>
      </c>
      <c r="C4192" s="122" t="s">
        <v>2260</v>
      </c>
      <c r="D4192" s="122" t="s">
        <v>2166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2067</v>
      </c>
      <c r="B4193" s="122">
        <v>1</v>
      </c>
      <c r="C4193" s="122" t="s">
        <v>2260</v>
      </c>
      <c r="D4193" s="122" t="s">
        <v>2167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2067</v>
      </c>
      <c r="B4194" s="122">
        <v>1</v>
      </c>
      <c r="C4194" s="122" t="s">
        <v>2260</v>
      </c>
      <c r="D4194" s="122" t="s">
        <v>2168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2067</v>
      </c>
      <c r="B4195" s="122">
        <v>1</v>
      </c>
      <c r="C4195" s="122" t="s">
        <v>2261</v>
      </c>
      <c r="D4195" s="122" t="s">
        <v>2120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2067</v>
      </c>
      <c r="B4196" s="122">
        <v>1</v>
      </c>
      <c r="C4196" s="122" t="s">
        <v>2261</v>
      </c>
      <c r="D4196" s="122" t="s">
        <v>2121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2067</v>
      </c>
      <c r="B4197" s="122">
        <v>1</v>
      </c>
      <c r="C4197" s="122" t="s">
        <v>2261</v>
      </c>
      <c r="D4197" s="122" t="s">
        <v>2122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2067</v>
      </c>
      <c r="B4198" s="122">
        <v>1</v>
      </c>
      <c r="C4198" s="122" t="s">
        <v>2261</v>
      </c>
      <c r="D4198" s="122" t="s">
        <v>2175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2067</v>
      </c>
      <c r="B4199" s="122">
        <v>1</v>
      </c>
      <c r="C4199" s="122" t="s">
        <v>2261</v>
      </c>
      <c r="D4199" s="122" t="s">
        <v>2123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2067</v>
      </c>
      <c r="B4200" s="122">
        <v>1</v>
      </c>
      <c r="C4200" s="122" t="s">
        <v>2261</v>
      </c>
      <c r="D4200" s="122" t="s">
        <v>2124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2067</v>
      </c>
      <c r="B4201" s="122">
        <v>1</v>
      </c>
      <c r="C4201" s="122" t="s">
        <v>2261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2067</v>
      </c>
      <c r="B4202" s="122">
        <v>1</v>
      </c>
      <c r="C4202" s="122" t="s">
        <v>2261</v>
      </c>
      <c r="D4202" s="122" t="s">
        <v>2125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2067</v>
      </c>
      <c r="B4203" s="122">
        <v>1</v>
      </c>
      <c r="C4203" s="122" t="s">
        <v>2261</v>
      </c>
      <c r="D4203" s="122" t="s">
        <v>2126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2067</v>
      </c>
      <c r="B4204" s="122">
        <v>1</v>
      </c>
      <c r="C4204" s="122" t="s">
        <v>2261</v>
      </c>
      <c r="D4204" s="122" t="s">
        <v>2127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2067</v>
      </c>
      <c r="B4205" s="122">
        <v>1</v>
      </c>
      <c r="C4205" s="122" t="s">
        <v>2261</v>
      </c>
      <c r="D4205" s="122" t="s">
        <v>2128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2067</v>
      </c>
      <c r="B4206" s="122">
        <v>1</v>
      </c>
      <c r="C4206" s="122" t="s">
        <v>2261</v>
      </c>
      <c r="D4206" s="122" t="s">
        <v>2129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2067</v>
      </c>
      <c r="B4207" s="122">
        <v>1</v>
      </c>
      <c r="C4207" s="122" t="s">
        <v>2261</v>
      </c>
      <c r="D4207" s="122" t="s">
        <v>2176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2067</v>
      </c>
      <c r="B4208" s="122">
        <v>1</v>
      </c>
      <c r="C4208" s="122" t="s">
        <v>2261</v>
      </c>
      <c r="D4208" s="122" t="s">
        <v>2130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2067</v>
      </c>
      <c r="B4209" s="122">
        <v>1</v>
      </c>
      <c r="C4209" s="122" t="s">
        <v>2261</v>
      </c>
      <c r="D4209" s="122" t="s">
        <v>2131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2067</v>
      </c>
      <c r="B4210" s="122">
        <v>1</v>
      </c>
      <c r="C4210" s="122" t="s">
        <v>2261</v>
      </c>
      <c r="D4210" s="122" t="s">
        <v>2132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2067</v>
      </c>
      <c r="B4211" s="122">
        <v>1</v>
      </c>
      <c r="C4211" s="122" t="s">
        <v>2261</v>
      </c>
      <c r="D4211" s="122" t="s">
        <v>2133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2067</v>
      </c>
      <c r="B4212" s="122">
        <v>1</v>
      </c>
      <c r="C4212" s="122" t="s">
        <v>2261</v>
      </c>
      <c r="D4212" s="122" t="s">
        <v>2134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2067</v>
      </c>
      <c r="B4213" s="122">
        <v>1</v>
      </c>
      <c r="C4213" s="122" t="s">
        <v>2261</v>
      </c>
      <c r="D4213" s="122" t="s">
        <v>2135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2067</v>
      </c>
      <c r="B4214" s="122">
        <v>1</v>
      </c>
      <c r="C4214" s="122" t="s">
        <v>2261</v>
      </c>
      <c r="D4214" s="122" t="s">
        <v>2136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2067</v>
      </c>
      <c r="B4215" s="122">
        <v>1</v>
      </c>
      <c r="C4215" s="122" t="s">
        <v>2261</v>
      </c>
      <c r="D4215" s="122" t="s">
        <v>2137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2067</v>
      </c>
      <c r="B4216" s="122">
        <v>1</v>
      </c>
      <c r="C4216" s="122" t="s">
        <v>2261</v>
      </c>
      <c r="D4216" s="122" t="s">
        <v>2138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2067</v>
      </c>
      <c r="B4217" s="122">
        <v>1</v>
      </c>
      <c r="C4217" s="122" t="s">
        <v>2261</v>
      </c>
      <c r="D4217" s="122" t="s">
        <v>2139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2067</v>
      </c>
      <c r="B4218" s="122">
        <v>1</v>
      </c>
      <c r="C4218" s="122" t="s">
        <v>2261</v>
      </c>
      <c r="D4218" s="122" t="s">
        <v>2140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2067</v>
      </c>
      <c r="B4219" s="122">
        <v>1</v>
      </c>
      <c r="C4219" s="122" t="s">
        <v>2261</v>
      </c>
      <c r="D4219" s="122" t="s">
        <v>2141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2067</v>
      </c>
      <c r="B4220" s="122">
        <v>1</v>
      </c>
      <c r="C4220" s="122" t="s">
        <v>2261</v>
      </c>
      <c r="D4220" s="122" t="s">
        <v>2142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2067</v>
      </c>
      <c r="B4221" s="122">
        <v>1</v>
      </c>
      <c r="C4221" s="122" t="s">
        <v>2261</v>
      </c>
      <c r="D4221" s="122" t="s">
        <v>2143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2067</v>
      </c>
      <c r="B4222" s="122">
        <v>1</v>
      </c>
      <c r="C4222" s="122" t="s">
        <v>2261</v>
      </c>
      <c r="D4222" s="122" t="s">
        <v>2177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2067</v>
      </c>
      <c r="B4223" s="122">
        <v>1</v>
      </c>
      <c r="C4223" s="122" t="s">
        <v>2261</v>
      </c>
      <c r="D4223" s="122" t="s">
        <v>2144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2067</v>
      </c>
      <c r="B4224" s="122">
        <v>1</v>
      </c>
      <c r="C4224" s="122" t="s">
        <v>2261</v>
      </c>
      <c r="D4224" s="122" t="s">
        <v>2145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2067</v>
      </c>
      <c r="B4225" s="122">
        <v>1</v>
      </c>
      <c r="C4225" s="122" t="s">
        <v>2261</v>
      </c>
      <c r="D4225" s="122" t="s">
        <v>2146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2067</v>
      </c>
      <c r="B4226" s="122">
        <v>1</v>
      </c>
      <c r="C4226" s="122" t="s">
        <v>2261</v>
      </c>
      <c r="D4226" s="122" t="s">
        <v>2147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2067</v>
      </c>
      <c r="B4227" s="122">
        <v>1</v>
      </c>
      <c r="C4227" s="122" t="s">
        <v>2261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2067</v>
      </c>
      <c r="B4228" s="122">
        <v>1</v>
      </c>
      <c r="C4228" s="122" t="s">
        <v>2261</v>
      </c>
      <c r="D4228" s="122" t="s">
        <v>2148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2067</v>
      </c>
      <c r="B4229" s="122">
        <v>1</v>
      </c>
      <c r="C4229" s="122" t="s">
        <v>2261</v>
      </c>
      <c r="D4229" s="122" t="s">
        <v>2149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2067</v>
      </c>
      <c r="B4230" s="122">
        <v>1</v>
      </c>
      <c r="C4230" s="122" t="s">
        <v>2261</v>
      </c>
      <c r="D4230" s="122" t="s">
        <v>2150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2067</v>
      </c>
      <c r="B4231" s="122">
        <v>1</v>
      </c>
      <c r="C4231" s="122" t="s">
        <v>2261</v>
      </c>
      <c r="D4231" s="122" t="s">
        <v>2151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2067</v>
      </c>
      <c r="B4232" s="122">
        <v>1</v>
      </c>
      <c r="C4232" s="122" t="s">
        <v>2261</v>
      </c>
      <c r="D4232" s="122" t="s">
        <v>2152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2067</v>
      </c>
      <c r="B4233" s="122">
        <v>1</v>
      </c>
      <c r="C4233" s="122" t="s">
        <v>2261</v>
      </c>
      <c r="D4233" s="122" t="s">
        <v>2153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2067</v>
      </c>
      <c r="B4234" s="122">
        <v>1</v>
      </c>
      <c r="C4234" s="122" t="s">
        <v>2261</v>
      </c>
      <c r="D4234" s="122" t="s">
        <v>2154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2067</v>
      </c>
      <c r="B4235" s="122">
        <v>1</v>
      </c>
      <c r="C4235" s="122" t="s">
        <v>2261</v>
      </c>
      <c r="D4235" s="122" t="s">
        <v>2155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2067</v>
      </c>
      <c r="B4236" s="122">
        <v>1</v>
      </c>
      <c r="C4236" s="122" t="s">
        <v>2261</v>
      </c>
      <c r="D4236" s="122" t="s">
        <v>2156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2067</v>
      </c>
      <c r="B4237" s="122">
        <v>1</v>
      </c>
      <c r="C4237" s="122" t="s">
        <v>2261</v>
      </c>
      <c r="D4237" s="122" t="s">
        <v>2178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2067</v>
      </c>
      <c r="B4238" s="122">
        <v>1</v>
      </c>
      <c r="C4238" s="122" t="s">
        <v>2261</v>
      </c>
      <c r="D4238" s="122" t="s">
        <v>2157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2067</v>
      </c>
      <c r="B4239" s="122">
        <v>1</v>
      </c>
      <c r="C4239" s="122" t="s">
        <v>2261</v>
      </c>
      <c r="D4239" s="122" t="s">
        <v>2158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2067</v>
      </c>
      <c r="B4240" s="122">
        <v>1</v>
      </c>
      <c r="C4240" s="122" t="s">
        <v>2261</v>
      </c>
      <c r="D4240" s="122" t="s">
        <v>2159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2067</v>
      </c>
      <c r="B4241" s="122">
        <v>1</v>
      </c>
      <c r="C4241" s="122" t="s">
        <v>2261</v>
      </c>
      <c r="D4241" s="122" t="s">
        <v>2160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2067</v>
      </c>
      <c r="B4242" s="122">
        <v>1</v>
      </c>
      <c r="C4242" s="122" t="s">
        <v>2261</v>
      </c>
      <c r="D4242" s="122" t="s">
        <v>2161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2067</v>
      </c>
      <c r="B4243" s="122">
        <v>1</v>
      </c>
      <c r="C4243" s="122" t="s">
        <v>2261</v>
      </c>
      <c r="D4243" s="122" t="s">
        <v>2162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2067</v>
      </c>
      <c r="B4244" s="122">
        <v>1</v>
      </c>
      <c r="C4244" s="122" t="s">
        <v>2261</v>
      </c>
      <c r="D4244" s="122" t="s">
        <v>2163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2067</v>
      </c>
      <c r="B4245" s="122">
        <v>1</v>
      </c>
      <c r="C4245" s="122" t="s">
        <v>2261</v>
      </c>
      <c r="D4245" s="122" t="s">
        <v>2180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2067</v>
      </c>
      <c r="B4246" s="122">
        <v>1</v>
      </c>
      <c r="C4246" s="122" t="s">
        <v>2261</v>
      </c>
      <c r="D4246" s="122" t="s">
        <v>2164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2067</v>
      </c>
      <c r="B4247" s="122">
        <v>1</v>
      </c>
      <c r="C4247" s="122" t="s">
        <v>2261</v>
      </c>
      <c r="D4247" s="122" t="s">
        <v>2165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2067</v>
      </c>
      <c r="B4248" s="122">
        <v>1</v>
      </c>
      <c r="C4248" s="122" t="s">
        <v>2261</v>
      </c>
      <c r="D4248" s="122" t="s">
        <v>2166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2067</v>
      </c>
      <c r="B4249" s="122">
        <v>1</v>
      </c>
      <c r="C4249" s="122" t="s">
        <v>2261</v>
      </c>
      <c r="D4249" s="122" t="s">
        <v>2167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2067</v>
      </c>
      <c r="B4250" s="122">
        <v>1</v>
      </c>
      <c r="C4250" s="122" t="s">
        <v>2261</v>
      </c>
      <c r="D4250" s="122" t="s">
        <v>2168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2067</v>
      </c>
      <c r="B4251" s="122">
        <v>1</v>
      </c>
      <c r="C4251" s="122" t="s">
        <v>2262</v>
      </c>
      <c r="D4251" s="122" t="s">
        <v>2120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2067</v>
      </c>
      <c r="B4252" s="122">
        <v>1</v>
      </c>
      <c r="C4252" s="122" t="s">
        <v>2262</v>
      </c>
      <c r="D4252" s="122" t="s">
        <v>2121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2067</v>
      </c>
      <c r="B4253" s="122">
        <v>1</v>
      </c>
      <c r="C4253" s="122" t="s">
        <v>2262</v>
      </c>
      <c r="D4253" s="122" t="s">
        <v>2122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2067</v>
      </c>
      <c r="B4254" s="122">
        <v>1</v>
      </c>
      <c r="C4254" s="122" t="s">
        <v>2262</v>
      </c>
      <c r="D4254" s="122" t="s">
        <v>2175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2067</v>
      </c>
      <c r="B4255" s="122">
        <v>1</v>
      </c>
      <c r="C4255" s="122" t="s">
        <v>2262</v>
      </c>
      <c r="D4255" s="122" t="s">
        <v>2123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2067</v>
      </c>
      <c r="B4256" s="122">
        <v>1</v>
      </c>
      <c r="C4256" s="122" t="s">
        <v>2262</v>
      </c>
      <c r="D4256" s="122" t="s">
        <v>2124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2067</v>
      </c>
      <c r="B4257" s="122">
        <v>1</v>
      </c>
      <c r="C4257" s="122" t="s">
        <v>2262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2067</v>
      </c>
      <c r="B4258" s="122">
        <v>1</v>
      </c>
      <c r="C4258" s="122" t="s">
        <v>2262</v>
      </c>
      <c r="D4258" s="122" t="s">
        <v>2125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2067</v>
      </c>
      <c r="B4259" s="122">
        <v>1</v>
      </c>
      <c r="C4259" s="122" t="s">
        <v>2262</v>
      </c>
      <c r="D4259" s="122" t="s">
        <v>2126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2067</v>
      </c>
      <c r="B4260" s="122">
        <v>1</v>
      </c>
      <c r="C4260" s="122" t="s">
        <v>2262</v>
      </c>
      <c r="D4260" s="122" t="s">
        <v>2127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2067</v>
      </c>
      <c r="B4261" s="122">
        <v>1</v>
      </c>
      <c r="C4261" s="122" t="s">
        <v>2262</v>
      </c>
      <c r="D4261" s="122" t="s">
        <v>2128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2067</v>
      </c>
      <c r="B4262" s="122">
        <v>1</v>
      </c>
      <c r="C4262" s="122" t="s">
        <v>2262</v>
      </c>
      <c r="D4262" s="122" t="s">
        <v>2129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2067</v>
      </c>
      <c r="B4263" s="122">
        <v>1</v>
      </c>
      <c r="C4263" s="122" t="s">
        <v>2262</v>
      </c>
      <c r="D4263" s="122" t="s">
        <v>2176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2067</v>
      </c>
      <c r="B4264" s="122">
        <v>1</v>
      </c>
      <c r="C4264" s="122" t="s">
        <v>2262</v>
      </c>
      <c r="D4264" s="122" t="s">
        <v>2130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2067</v>
      </c>
      <c r="B4265" s="122">
        <v>1</v>
      </c>
      <c r="C4265" s="122" t="s">
        <v>2262</v>
      </c>
      <c r="D4265" s="122" t="s">
        <v>2131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2067</v>
      </c>
      <c r="B4266" s="122">
        <v>1</v>
      </c>
      <c r="C4266" s="122" t="s">
        <v>2262</v>
      </c>
      <c r="D4266" s="122" t="s">
        <v>2132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2067</v>
      </c>
      <c r="B4267" s="122">
        <v>1</v>
      </c>
      <c r="C4267" s="122" t="s">
        <v>2262</v>
      </c>
      <c r="D4267" s="122" t="s">
        <v>2133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2067</v>
      </c>
      <c r="B4268" s="122">
        <v>1</v>
      </c>
      <c r="C4268" s="122" t="s">
        <v>2262</v>
      </c>
      <c r="D4268" s="122" t="s">
        <v>2134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2067</v>
      </c>
      <c r="B4269" s="122">
        <v>1</v>
      </c>
      <c r="C4269" s="122" t="s">
        <v>2262</v>
      </c>
      <c r="D4269" s="122" t="s">
        <v>2135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2067</v>
      </c>
      <c r="B4270" s="122">
        <v>1</v>
      </c>
      <c r="C4270" s="122" t="s">
        <v>2262</v>
      </c>
      <c r="D4270" s="122" t="s">
        <v>2136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2067</v>
      </c>
      <c r="B4271" s="122">
        <v>1</v>
      </c>
      <c r="C4271" s="122" t="s">
        <v>2262</v>
      </c>
      <c r="D4271" s="122" t="s">
        <v>2137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2067</v>
      </c>
      <c r="B4272" s="122">
        <v>1</v>
      </c>
      <c r="C4272" s="122" t="s">
        <v>2262</v>
      </c>
      <c r="D4272" s="122" t="s">
        <v>2138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2067</v>
      </c>
      <c r="B4273" s="122">
        <v>1</v>
      </c>
      <c r="C4273" s="122" t="s">
        <v>2262</v>
      </c>
      <c r="D4273" s="122" t="s">
        <v>2139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2067</v>
      </c>
      <c r="B4274" s="122">
        <v>1</v>
      </c>
      <c r="C4274" s="122" t="s">
        <v>2262</v>
      </c>
      <c r="D4274" s="122" t="s">
        <v>2140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2067</v>
      </c>
      <c r="B4275" s="122">
        <v>1</v>
      </c>
      <c r="C4275" s="122" t="s">
        <v>2262</v>
      </c>
      <c r="D4275" s="122" t="s">
        <v>2141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2067</v>
      </c>
      <c r="B4276" s="122">
        <v>1</v>
      </c>
      <c r="C4276" s="122" t="s">
        <v>2262</v>
      </c>
      <c r="D4276" s="122" t="s">
        <v>2142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2067</v>
      </c>
      <c r="B4277" s="122">
        <v>1</v>
      </c>
      <c r="C4277" s="122" t="s">
        <v>2262</v>
      </c>
      <c r="D4277" s="122" t="s">
        <v>2143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2067</v>
      </c>
      <c r="B4278" s="122">
        <v>1</v>
      </c>
      <c r="C4278" s="122" t="s">
        <v>2262</v>
      </c>
      <c r="D4278" s="122" t="s">
        <v>2177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2067</v>
      </c>
      <c r="B4279" s="122">
        <v>1</v>
      </c>
      <c r="C4279" s="122" t="s">
        <v>2262</v>
      </c>
      <c r="D4279" s="122" t="s">
        <v>2144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2067</v>
      </c>
      <c r="B4280" s="122">
        <v>1</v>
      </c>
      <c r="C4280" s="122" t="s">
        <v>2262</v>
      </c>
      <c r="D4280" s="122" t="s">
        <v>2145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2067</v>
      </c>
      <c r="B4281" s="122">
        <v>1</v>
      </c>
      <c r="C4281" s="122" t="s">
        <v>2262</v>
      </c>
      <c r="D4281" s="122" t="s">
        <v>2146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2067</v>
      </c>
      <c r="B4282" s="122">
        <v>1</v>
      </c>
      <c r="C4282" s="122" t="s">
        <v>2262</v>
      </c>
      <c r="D4282" s="122" t="s">
        <v>2147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2067</v>
      </c>
      <c r="B4283" s="122">
        <v>1</v>
      </c>
      <c r="C4283" s="122" t="s">
        <v>2262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2067</v>
      </c>
      <c r="B4284" s="122">
        <v>1</v>
      </c>
      <c r="C4284" s="122" t="s">
        <v>2262</v>
      </c>
      <c r="D4284" s="122" t="s">
        <v>2148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2067</v>
      </c>
      <c r="B4285" s="122">
        <v>1</v>
      </c>
      <c r="C4285" s="122" t="s">
        <v>2262</v>
      </c>
      <c r="D4285" s="122" t="s">
        <v>2149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2067</v>
      </c>
      <c r="B4286" s="122">
        <v>1</v>
      </c>
      <c r="C4286" s="122" t="s">
        <v>2262</v>
      </c>
      <c r="D4286" s="122" t="s">
        <v>2150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2067</v>
      </c>
      <c r="B4287" s="122">
        <v>1</v>
      </c>
      <c r="C4287" s="122" t="s">
        <v>2262</v>
      </c>
      <c r="D4287" s="122" t="s">
        <v>2151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2067</v>
      </c>
      <c r="B4288" s="122">
        <v>1</v>
      </c>
      <c r="C4288" s="122" t="s">
        <v>2262</v>
      </c>
      <c r="D4288" s="122" t="s">
        <v>2152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2067</v>
      </c>
      <c r="B4289" s="122">
        <v>1</v>
      </c>
      <c r="C4289" s="122" t="s">
        <v>2262</v>
      </c>
      <c r="D4289" s="122" t="s">
        <v>2153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2067</v>
      </c>
      <c r="B4290" s="122">
        <v>1</v>
      </c>
      <c r="C4290" s="122" t="s">
        <v>2262</v>
      </c>
      <c r="D4290" s="122" t="s">
        <v>2154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2067</v>
      </c>
      <c r="B4291" s="122">
        <v>1</v>
      </c>
      <c r="C4291" s="122" t="s">
        <v>2262</v>
      </c>
      <c r="D4291" s="122" t="s">
        <v>2155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2067</v>
      </c>
      <c r="B4292" s="122">
        <v>1</v>
      </c>
      <c r="C4292" s="122" t="s">
        <v>2262</v>
      </c>
      <c r="D4292" s="122" t="s">
        <v>2156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2067</v>
      </c>
      <c r="B4293" s="122">
        <v>1</v>
      </c>
      <c r="C4293" s="122" t="s">
        <v>2262</v>
      </c>
      <c r="D4293" s="122" t="s">
        <v>2178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2067</v>
      </c>
      <c r="B4294" s="122">
        <v>1</v>
      </c>
      <c r="C4294" s="122" t="s">
        <v>2262</v>
      </c>
      <c r="D4294" s="122" t="s">
        <v>2157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2067</v>
      </c>
      <c r="B4295" s="122">
        <v>1</v>
      </c>
      <c r="C4295" s="122" t="s">
        <v>2262</v>
      </c>
      <c r="D4295" s="122" t="s">
        <v>2158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2067</v>
      </c>
      <c r="B4296" s="122">
        <v>1</v>
      </c>
      <c r="C4296" s="122" t="s">
        <v>2262</v>
      </c>
      <c r="D4296" s="122" t="s">
        <v>2159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2067</v>
      </c>
      <c r="B4297" s="122">
        <v>1</v>
      </c>
      <c r="C4297" s="122" t="s">
        <v>2262</v>
      </c>
      <c r="D4297" s="122" t="s">
        <v>2160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2067</v>
      </c>
      <c r="B4298" s="122">
        <v>1</v>
      </c>
      <c r="C4298" s="122" t="s">
        <v>2262</v>
      </c>
      <c r="D4298" s="122" t="s">
        <v>2161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2067</v>
      </c>
      <c r="B4299" s="122">
        <v>1</v>
      </c>
      <c r="C4299" s="122" t="s">
        <v>2262</v>
      </c>
      <c r="D4299" s="122" t="s">
        <v>2162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2067</v>
      </c>
      <c r="B4300" s="122">
        <v>1</v>
      </c>
      <c r="C4300" s="122" t="s">
        <v>2262</v>
      </c>
      <c r="D4300" s="122" t="s">
        <v>2163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2067</v>
      </c>
      <c r="B4301" s="122">
        <v>1</v>
      </c>
      <c r="C4301" s="122" t="s">
        <v>2262</v>
      </c>
      <c r="D4301" s="122" t="s">
        <v>2180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2067</v>
      </c>
      <c r="B4302" s="122">
        <v>1</v>
      </c>
      <c r="C4302" s="122" t="s">
        <v>2262</v>
      </c>
      <c r="D4302" s="122" t="s">
        <v>2164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2067</v>
      </c>
      <c r="B4303" s="122">
        <v>1</v>
      </c>
      <c r="C4303" s="122" t="s">
        <v>2262</v>
      </c>
      <c r="D4303" s="122" t="s">
        <v>2165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2067</v>
      </c>
      <c r="B4304" s="122">
        <v>1</v>
      </c>
      <c r="C4304" s="122" t="s">
        <v>2262</v>
      </c>
      <c r="D4304" s="122" t="s">
        <v>2166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2067</v>
      </c>
      <c r="B4305" s="122">
        <v>1</v>
      </c>
      <c r="C4305" s="122" t="s">
        <v>2262</v>
      </c>
      <c r="D4305" s="122" t="s">
        <v>2167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2067</v>
      </c>
      <c r="B4306" s="122">
        <v>1</v>
      </c>
      <c r="C4306" s="122" t="s">
        <v>2262</v>
      </c>
      <c r="D4306" s="122" t="s">
        <v>2168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2067</v>
      </c>
      <c r="B4307" s="122">
        <v>1</v>
      </c>
      <c r="C4307" s="122" t="s">
        <v>2263</v>
      </c>
      <c r="D4307" s="122" t="s">
        <v>2120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2067</v>
      </c>
      <c r="B4308" s="122">
        <v>1</v>
      </c>
      <c r="C4308" s="122" t="s">
        <v>2263</v>
      </c>
      <c r="D4308" s="122" t="s">
        <v>2121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2067</v>
      </c>
      <c r="B4309" s="122">
        <v>1</v>
      </c>
      <c r="C4309" s="122" t="s">
        <v>2263</v>
      </c>
      <c r="D4309" s="122" t="s">
        <v>2122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2067</v>
      </c>
      <c r="B4310" s="122">
        <v>1</v>
      </c>
      <c r="C4310" s="122" t="s">
        <v>2263</v>
      </c>
      <c r="D4310" s="122" t="s">
        <v>2175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2067</v>
      </c>
      <c r="B4311" s="122">
        <v>1</v>
      </c>
      <c r="C4311" s="122" t="s">
        <v>2263</v>
      </c>
      <c r="D4311" s="122" t="s">
        <v>2123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2067</v>
      </c>
      <c r="B4312" s="122">
        <v>1</v>
      </c>
      <c r="C4312" s="122" t="s">
        <v>2263</v>
      </c>
      <c r="D4312" s="122" t="s">
        <v>2124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2067</v>
      </c>
      <c r="B4313" s="122">
        <v>1</v>
      </c>
      <c r="C4313" s="122" t="s">
        <v>2263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2067</v>
      </c>
      <c r="B4314" s="122">
        <v>1</v>
      </c>
      <c r="C4314" s="122" t="s">
        <v>2263</v>
      </c>
      <c r="D4314" s="122" t="s">
        <v>2125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2067</v>
      </c>
      <c r="B4315" s="122">
        <v>1</v>
      </c>
      <c r="C4315" s="122" t="s">
        <v>2263</v>
      </c>
      <c r="D4315" s="122" t="s">
        <v>2126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2067</v>
      </c>
      <c r="B4316" s="122">
        <v>1</v>
      </c>
      <c r="C4316" s="122" t="s">
        <v>2263</v>
      </c>
      <c r="D4316" s="122" t="s">
        <v>2127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2067</v>
      </c>
      <c r="B4317" s="122">
        <v>1</v>
      </c>
      <c r="C4317" s="122" t="s">
        <v>2263</v>
      </c>
      <c r="D4317" s="122" t="s">
        <v>2128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2067</v>
      </c>
      <c r="B4318" s="122">
        <v>1</v>
      </c>
      <c r="C4318" s="122" t="s">
        <v>2263</v>
      </c>
      <c r="D4318" s="122" t="s">
        <v>2129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2067</v>
      </c>
      <c r="B4319" s="122">
        <v>1</v>
      </c>
      <c r="C4319" s="122" t="s">
        <v>2263</v>
      </c>
      <c r="D4319" s="122" t="s">
        <v>2176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2067</v>
      </c>
      <c r="B4320" s="122">
        <v>1</v>
      </c>
      <c r="C4320" s="122" t="s">
        <v>2263</v>
      </c>
      <c r="D4320" s="122" t="s">
        <v>2130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2067</v>
      </c>
      <c r="B4321" s="122">
        <v>1</v>
      </c>
      <c r="C4321" s="122" t="s">
        <v>2263</v>
      </c>
      <c r="D4321" s="122" t="s">
        <v>2131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2067</v>
      </c>
      <c r="B4322" s="122">
        <v>1</v>
      </c>
      <c r="C4322" s="122" t="s">
        <v>2263</v>
      </c>
      <c r="D4322" s="122" t="s">
        <v>2132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2067</v>
      </c>
      <c r="B4323" s="122">
        <v>1</v>
      </c>
      <c r="C4323" s="122" t="s">
        <v>2263</v>
      </c>
      <c r="D4323" s="122" t="s">
        <v>2133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2067</v>
      </c>
      <c r="B4324" s="122">
        <v>1</v>
      </c>
      <c r="C4324" s="122" t="s">
        <v>2263</v>
      </c>
      <c r="D4324" s="122" t="s">
        <v>2134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2067</v>
      </c>
      <c r="B4325" s="122">
        <v>1</v>
      </c>
      <c r="C4325" s="122" t="s">
        <v>2263</v>
      </c>
      <c r="D4325" s="122" t="s">
        <v>2135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2067</v>
      </c>
      <c r="B4326" s="122">
        <v>1</v>
      </c>
      <c r="C4326" s="122" t="s">
        <v>2263</v>
      </c>
      <c r="D4326" s="122" t="s">
        <v>2136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2067</v>
      </c>
      <c r="B4327" s="122">
        <v>1</v>
      </c>
      <c r="C4327" s="122" t="s">
        <v>2263</v>
      </c>
      <c r="D4327" s="122" t="s">
        <v>2137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2067</v>
      </c>
      <c r="B4328" s="122">
        <v>1</v>
      </c>
      <c r="C4328" s="122" t="s">
        <v>2263</v>
      </c>
      <c r="D4328" s="122" t="s">
        <v>2138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2067</v>
      </c>
      <c r="B4329" s="122">
        <v>1</v>
      </c>
      <c r="C4329" s="122" t="s">
        <v>2263</v>
      </c>
      <c r="D4329" s="122" t="s">
        <v>2139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2067</v>
      </c>
      <c r="B4330" s="122">
        <v>1</v>
      </c>
      <c r="C4330" s="122" t="s">
        <v>2263</v>
      </c>
      <c r="D4330" s="122" t="s">
        <v>2140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2067</v>
      </c>
      <c r="B4331" s="122">
        <v>1</v>
      </c>
      <c r="C4331" s="122" t="s">
        <v>2263</v>
      </c>
      <c r="D4331" s="122" t="s">
        <v>2141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2067</v>
      </c>
      <c r="B4332" s="122">
        <v>1</v>
      </c>
      <c r="C4332" s="122" t="s">
        <v>2263</v>
      </c>
      <c r="D4332" s="122" t="s">
        <v>2142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2067</v>
      </c>
      <c r="B4333" s="122">
        <v>1</v>
      </c>
      <c r="C4333" s="122" t="s">
        <v>2263</v>
      </c>
      <c r="D4333" s="122" t="s">
        <v>2143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2067</v>
      </c>
      <c r="B4334" s="122">
        <v>1</v>
      </c>
      <c r="C4334" s="122" t="s">
        <v>2263</v>
      </c>
      <c r="D4334" s="122" t="s">
        <v>2177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2067</v>
      </c>
      <c r="B4335" s="122">
        <v>1</v>
      </c>
      <c r="C4335" s="122" t="s">
        <v>2263</v>
      </c>
      <c r="D4335" s="122" t="s">
        <v>2144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2067</v>
      </c>
      <c r="B4336" s="122">
        <v>1</v>
      </c>
      <c r="C4336" s="122" t="s">
        <v>2263</v>
      </c>
      <c r="D4336" s="122" t="s">
        <v>2145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2067</v>
      </c>
      <c r="B4337" s="122">
        <v>1</v>
      </c>
      <c r="C4337" s="122" t="s">
        <v>2263</v>
      </c>
      <c r="D4337" s="122" t="s">
        <v>2146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2067</v>
      </c>
      <c r="B4338" s="122">
        <v>1</v>
      </c>
      <c r="C4338" s="122" t="s">
        <v>2263</v>
      </c>
      <c r="D4338" s="122" t="s">
        <v>2147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2067</v>
      </c>
      <c r="B4339" s="122">
        <v>1</v>
      </c>
      <c r="C4339" s="122" t="s">
        <v>2263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2067</v>
      </c>
      <c r="B4340" s="122">
        <v>1</v>
      </c>
      <c r="C4340" s="122" t="s">
        <v>2263</v>
      </c>
      <c r="D4340" s="122" t="s">
        <v>2148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2067</v>
      </c>
      <c r="B4341" s="122">
        <v>1</v>
      </c>
      <c r="C4341" s="122" t="s">
        <v>2263</v>
      </c>
      <c r="D4341" s="122" t="s">
        <v>2149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2067</v>
      </c>
      <c r="B4342" s="122">
        <v>1</v>
      </c>
      <c r="C4342" s="122" t="s">
        <v>2263</v>
      </c>
      <c r="D4342" s="122" t="s">
        <v>2150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2067</v>
      </c>
      <c r="B4343" s="122">
        <v>1</v>
      </c>
      <c r="C4343" s="122" t="s">
        <v>2263</v>
      </c>
      <c r="D4343" s="122" t="s">
        <v>2151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2067</v>
      </c>
      <c r="B4344" s="122">
        <v>1</v>
      </c>
      <c r="C4344" s="122" t="s">
        <v>2263</v>
      </c>
      <c r="D4344" s="122" t="s">
        <v>2152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2067</v>
      </c>
      <c r="B4345" s="122">
        <v>1</v>
      </c>
      <c r="C4345" s="122" t="s">
        <v>2263</v>
      </c>
      <c r="D4345" s="122" t="s">
        <v>2153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2067</v>
      </c>
      <c r="B4346" s="122">
        <v>1</v>
      </c>
      <c r="C4346" s="122" t="s">
        <v>2263</v>
      </c>
      <c r="D4346" s="122" t="s">
        <v>2154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2067</v>
      </c>
      <c r="B4347" s="122">
        <v>1</v>
      </c>
      <c r="C4347" s="122" t="s">
        <v>2263</v>
      </c>
      <c r="D4347" s="122" t="s">
        <v>2155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2067</v>
      </c>
      <c r="B4348" s="122">
        <v>1</v>
      </c>
      <c r="C4348" s="122" t="s">
        <v>2263</v>
      </c>
      <c r="D4348" s="122" t="s">
        <v>2156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2067</v>
      </c>
      <c r="B4349" s="122">
        <v>1</v>
      </c>
      <c r="C4349" s="122" t="s">
        <v>2263</v>
      </c>
      <c r="D4349" s="122" t="s">
        <v>2178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2067</v>
      </c>
      <c r="B4350" s="122">
        <v>1</v>
      </c>
      <c r="C4350" s="122" t="s">
        <v>2263</v>
      </c>
      <c r="D4350" s="122" t="s">
        <v>2157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2067</v>
      </c>
      <c r="B4351" s="122">
        <v>1</v>
      </c>
      <c r="C4351" s="122" t="s">
        <v>2263</v>
      </c>
      <c r="D4351" s="122" t="s">
        <v>2158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2067</v>
      </c>
      <c r="B4352" s="122">
        <v>1</v>
      </c>
      <c r="C4352" s="122" t="s">
        <v>2263</v>
      </c>
      <c r="D4352" s="122" t="s">
        <v>2159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2067</v>
      </c>
      <c r="B4353" s="122">
        <v>1</v>
      </c>
      <c r="C4353" s="122" t="s">
        <v>2263</v>
      </c>
      <c r="D4353" s="122" t="s">
        <v>2160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2067</v>
      </c>
      <c r="B4354" s="122">
        <v>1</v>
      </c>
      <c r="C4354" s="122" t="s">
        <v>2263</v>
      </c>
      <c r="D4354" s="122" t="s">
        <v>2161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2067</v>
      </c>
      <c r="B4355" s="122">
        <v>1</v>
      </c>
      <c r="C4355" s="122" t="s">
        <v>2263</v>
      </c>
      <c r="D4355" s="122" t="s">
        <v>2162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2067</v>
      </c>
      <c r="B4356" s="122">
        <v>1</v>
      </c>
      <c r="C4356" s="122" t="s">
        <v>2263</v>
      </c>
      <c r="D4356" s="122" t="s">
        <v>2163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2067</v>
      </c>
      <c r="B4357" s="122">
        <v>1</v>
      </c>
      <c r="C4357" s="122" t="s">
        <v>2263</v>
      </c>
      <c r="D4357" s="122" t="s">
        <v>2180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2067</v>
      </c>
      <c r="B4358" s="122">
        <v>1</v>
      </c>
      <c r="C4358" s="122" t="s">
        <v>2263</v>
      </c>
      <c r="D4358" s="122" t="s">
        <v>2164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2067</v>
      </c>
      <c r="B4359" s="122">
        <v>1</v>
      </c>
      <c r="C4359" s="122" t="s">
        <v>2263</v>
      </c>
      <c r="D4359" s="122" t="s">
        <v>2165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2067</v>
      </c>
      <c r="B4360" s="122">
        <v>1</v>
      </c>
      <c r="C4360" s="122" t="s">
        <v>2263</v>
      </c>
      <c r="D4360" s="122" t="s">
        <v>2166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2067</v>
      </c>
      <c r="B4361" s="122">
        <v>1</v>
      </c>
      <c r="C4361" s="122" t="s">
        <v>2263</v>
      </c>
      <c r="D4361" s="122" t="s">
        <v>2167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2067</v>
      </c>
      <c r="B4362" s="122">
        <v>1</v>
      </c>
      <c r="C4362" s="122" t="s">
        <v>2263</v>
      </c>
      <c r="D4362" s="122" t="s">
        <v>2168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2067</v>
      </c>
      <c r="B4363" s="122">
        <v>1</v>
      </c>
      <c r="C4363" s="122" t="s">
        <v>2264</v>
      </c>
      <c r="D4363" s="122" t="s">
        <v>2120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2067</v>
      </c>
      <c r="B4364" s="122">
        <v>1</v>
      </c>
      <c r="C4364" s="122" t="s">
        <v>2264</v>
      </c>
      <c r="D4364" s="122" t="s">
        <v>2121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2067</v>
      </c>
      <c r="B4365" s="122">
        <v>1</v>
      </c>
      <c r="C4365" s="122" t="s">
        <v>2264</v>
      </c>
      <c r="D4365" s="122" t="s">
        <v>2122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2067</v>
      </c>
      <c r="B4366" s="122">
        <v>1</v>
      </c>
      <c r="C4366" s="122" t="s">
        <v>2264</v>
      </c>
      <c r="D4366" s="122" t="s">
        <v>2175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2067</v>
      </c>
      <c r="B4367" s="122">
        <v>1</v>
      </c>
      <c r="C4367" s="122" t="s">
        <v>2264</v>
      </c>
      <c r="D4367" s="122" t="s">
        <v>2123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2067</v>
      </c>
      <c r="B4368" s="122">
        <v>1</v>
      </c>
      <c r="C4368" s="122" t="s">
        <v>2264</v>
      </c>
      <c r="D4368" s="122" t="s">
        <v>2124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2067</v>
      </c>
      <c r="B4369" s="122">
        <v>1</v>
      </c>
      <c r="C4369" s="122" t="s">
        <v>2264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2067</v>
      </c>
      <c r="B4370" s="122">
        <v>1</v>
      </c>
      <c r="C4370" s="122" t="s">
        <v>2264</v>
      </c>
      <c r="D4370" s="122" t="s">
        <v>2125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2067</v>
      </c>
      <c r="B4371" s="122">
        <v>1</v>
      </c>
      <c r="C4371" s="122" t="s">
        <v>2264</v>
      </c>
      <c r="D4371" s="122" t="s">
        <v>2126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2067</v>
      </c>
      <c r="B4372" s="122">
        <v>1</v>
      </c>
      <c r="C4372" s="122" t="s">
        <v>2264</v>
      </c>
      <c r="D4372" s="122" t="s">
        <v>2127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2067</v>
      </c>
      <c r="B4373" s="122">
        <v>1</v>
      </c>
      <c r="C4373" s="122" t="s">
        <v>2264</v>
      </c>
      <c r="D4373" s="122" t="s">
        <v>2128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2067</v>
      </c>
      <c r="B4374" s="122">
        <v>1</v>
      </c>
      <c r="C4374" s="122" t="s">
        <v>2264</v>
      </c>
      <c r="D4374" s="122" t="s">
        <v>2129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2067</v>
      </c>
      <c r="B4375" s="122">
        <v>1</v>
      </c>
      <c r="C4375" s="122" t="s">
        <v>2264</v>
      </c>
      <c r="D4375" s="122" t="s">
        <v>2176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2067</v>
      </c>
      <c r="B4376" s="122">
        <v>1</v>
      </c>
      <c r="C4376" s="122" t="s">
        <v>2264</v>
      </c>
      <c r="D4376" s="122" t="s">
        <v>2130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2067</v>
      </c>
      <c r="B4377" s="122">
        <v>1</v>
      </c>
      <c r="C4377" s="122" t="s">
        <v>2264</v>
      </c>
      <c r="D4377" s="122" t="s">
        <v>2131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2067</v>
      </c>
      <c r="B4378" s="122">
        <v>1</v>
      </c>
      <c r="C4378" s="122" t="s">
        <v>2264</v>
      </c>
      <c r="D4378" s="122" t="s">
        <v>2132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2067</v>
      </c>
      <c r="B4379" s="122">
        <v>1</v>
      </c>
      <c r="C4379" s="122" t="s">
        <v>2264</v>
      </c>
      <c r="D4379" s="122" t="s">
        <v>2133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2067</v>
      </c>
      <c r="B4380" s="122">
        <v>1</v>
      </c>
      <c r="C4380" s="122" t="s">
        <v>2264</v>
      </c>
      <c r="D4380" s="122" t="s">
        <v>2134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2067</v>
      </c>
      <c r="B4381" s="122">
        <v>1</v>
      </c>
      <c r="C4381" s="122" t="s">
        <v>2264</v>
      </c>
      <c r="D4381" s="122" t="s">
        <v>2135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2067</v>
      </c>
      <c r="B4382" s="122">
        <v>1</v>
      </c>
      <c r="C4382" s="122" t="s">
        <v>2264</v>
      </c>
      <c r="D4382" s="122" t="s">
        <v>2136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2067</v>
      </c>
      <c r="B4383" s="122">
        <v>1</v>
      </c>
      <c r="C4383" s="122" t="s">
        <v>2264</v>
      </c>
      <c r="D4383" s="122" t="s">
        <v>2137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2067</v>
      </c>
      <c r="B4384" s="122">
        <v>1</v>
      </c>
      <c r="C4384" s="122" t="s">
        <v>2264</v>
      </c>
      <c r="D4384" s="122" t="s">
        <v>2138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2067</v>
      </c>
      <c r="B4385" s="122">
        <v>1</v>
      </c>
      <c r="C4385" s="122" t="s">
        <v>2264</v>
      </c>
      <c r="D4385" s="122" t="s">
        <v>2139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2067</v>
      </c>
      <c r="B4386" s="122">
        <v>1</v>
      </c>
      <c r="C4386" s="122" t="s">
        <v>2264</v>
      </c>
      <c r="D4386" s="122" t="s">
        <v>2140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2067</v>
      </c>
      <c r="B4387" s="122">
        <v>1</v>
      </c>
      <c r="C4387" s="122" t="s">
        <v>2264</v>
      </c>
      <c r="D4387" s="122" t="s">
        <v>2141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2067</v>
      </c>
      <c r="B4388" s="122">
        <v>1</v>
      </c>
      <c r="C4388" s="122" t="s">
        <v>2264</v>
      </c>
      <c r="D4388" s="122" t="s">
        <v>2142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2067</v>
      </c>
      <c r="B4389" s="122">
        <v>1</v>
      </c>
      <c r="C4389" s="122" t="s">
        <v>2264</v>
      </c>
      <c r="D4389" s="122" t="s">
        <v>2143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2067</v>
      </c>
      <c r="B4390" s="122">
        <v>1</v>
      </c>
      <c r="C4390" s="122" t="s">
        <v>2264</v>
      </c>
      <c r="D4390" s="122" t="s">
        <v>2177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2067</v>
      </c>
      <c r="B4391" s="122">
        <v>1</v>
      </c>
      <c r="C4391" s="122" t="s">
        <v>2264</v>
      </c>
      <c r="D4391" s="122" t="s">
        <v>2144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2067</v>
      </c>
      <c r="B4392" s="122">
        <v>1</v>
      </c>
      <c r="C4392" s="122" t="s">
        <v>2264</v>
      </c>
      <c r="D4392" s="122" t="s">
        <v>2145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2067</v>
      </c>
      <c r="B4393" s="122">
        <v>1</v>
      </c>
      <c r="C4393" s="122" t="s">
        <v>2264</v>
      </c>
      <c r="D4393" s="122" t="s">
        <v>2146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2067</v>
      </c>
      <c r="B4394" s="122">
        <v>1</v>
      </c>
      <c r="C4394" s="122" t="s">
        <v>2264</v>
      </c>
      <c r="D4394" s="122" t="s">
        <v>2147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2067</v>
      </c>
      <c r="B4395" s="122">
        <v>1</v>
      </c>
      <c r="C4395" s="122" t="s">
        <v>2264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2067</v>
      </c>
      <c r="B4396" s="122">
        <v>1</v>
      </c>
      <c r="C4396" s="122" t="s">
        <v>2264</v>
      </c>
      <c r="D4396" s="122" t="s">
        <v>2148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2067</v>
      </c>
      <c r="B4397" s="122">
        <v>1</v>
      </c>
      <c r="C4397" s="122" t="s">
        <v>2264</v>
      </c>
      <c r="D4397" s="122" t="s">
        <v>2149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2067</v>
      </c>
      <c r="B4398" s="122">
        <v>1</v>
      </c>
      <c r="C4398" s="122" t="s">
        <v>2264</v>
      </c>
      <c r="D4398" s="122" t="s">
        <v>2150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2067</v>
      </c>
      <c r="B4399" s="122">
        <v>1</v>
      </c>
      <c r="C4399" s="122" t="s">
        <v>2264</v>
      </c>
      <c r="D4399" s="122" t="s">
        <v>2151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2067</v>
      </c>
      <c r="B4400" s="122">
        <v>1</v>
      </c>
      <c r="C4400" s="122" t="s">
        <v>2264</v>
      </c>
      <c r="D4400" s="122" t="s">
        <v>2152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2067</v>
      </c>
      <c r="B4401" s="122">
        <v>1</v>
      </c>
      <c r="C4401" s="122" t="s">
        <v>2264</v>
      </c>
      <c r="D4401" s="122" t="s">
        <v>2153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2067</v>
      </c>
      <c r="B4402" s="122">
        <v>1</v>
      </c>
      <c r="C4402" s="122" t="s">
        <v>2264</v>
      </c>
      <c r="D4402" s="122" t="s">
        <v>2154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2067</v>
      </c>
      <c r="B4403" s="122">
        <v>1</v>
      </c>
      <c r="C4403" s="122" t="s">
        <v>2264</v>
      </c>
      <c r="D4403" s="122" t="s">
        <v>2155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2067</v>
      </c>
      <c r="B4404" s="122">
        <v>1</v>
      </c>
      <c r="C4404" s="122" t="s">
        <v>2264</v>
      </c>
      <c r="D4404" s="122" t="s">
        <v>2156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2067</v>
      </c>
      <c r="B4405" s="122">
        <v>1</v>
      </c>
      <c r="C4405" s="122" t="s">
        <v>2264</v>
      </c>
      <c r="D4405" s="122" t="s">
        <v>2178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2067</v>
      </c>
      <c r="B4406" s="122">
        <v>1</v>
      </c>
      <c r="C4406" s="122" t="s">
        <v>2264</v>
      </c>
      <c r="D4406" s="122" t="s">
        <v>2157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2067</v>
      </c>
      <c r="B4407" s="122">
        <v>1</v>
      </c>
      <c r="C4407" s="122" t="s">
        <v>2264</v>
      </c>
      <c r="D4407" s="122" t="s">
        <v>2158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2067</v>
      </c>
      <c r="B4408" s="122">
        <v>1</v>
      </c>
      <c r="C4408" s="122" t="s">
        <v>2264</v>
      </c>
      <c r="D4408" s="122" t="s">
        <v>2159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2067</v>
      </c>
      <c r="B4409" s="122">
        <v>1</v>
      </c>
      <c r="C4409" s="122" t="s">
        <v>2264</v>
      </c>
      <c r="D4409" s="122" t="s">
        <v>2160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2067</v>
      </c>
      <c r="B4410" s="122">
        <v>1</v>
      </c>
      <c r="C4410" s="122" t="s">
        <v>2264</v>
      </c>
      <c r="D4410" s="122" t="s">
        <v>2161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2067</v>
      </c>
      <c r="B4411" s="122">
        <v>1</v>
      </c>
      <c r="C4411" s="122" t="s">
        <v>2264</v>
      </c>
      <c r="D4411" s="122" t="s">
        <v>2162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2067</v>
      </c>
      <c r="B4412" s="122">
        <v>1</v>
      </c>
      <c r="C4412" s="122" t="s">
        <v>2264</v>
      </c>
      <c r="D4412" s="122" t="s">
        <v>2163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2067</v>
      </c>
      <c r="B4413" s="122">
        <v>1</v>
      </c>
      <c r="C4413" s="122" t="s">
        <v>2264</v>
      </c>
      <c r="D4413" s="122" t="s">
        <v>2180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2067</v>
      </c>
      <c r="B4414" s="122">
        <v>1</v>
      </c>
      <c r="C4414" s="122" t="s">
        <v>2264</v>
      </c>
      <c r="D4414" s="122" t="s">
        <v>2164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2067</v>
      </c>
      <c r="B4415" s="122">
        <v>1</v>
      </c>
      <c r="C4415" s="122" t="s">
        <v>2264</v>
      </c>
      <c r="D4415" s="122" t="s">
        <v>2165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2067</v>
      </c>
      <c r="B4416" s="122">
        <v>1</v>
      </c>
      <c r="C4416" s="122" t="s">
        <v>2264</v>
      </c>
      <c r="D4416" s="122" t="s">
        <v>2166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2067</v>
      </c>
      <c r="B4417" s="122">
        <v>1</v>
      </c>
      <c r="C4417" s="122" t="s">
        <v>2264</v>
      </c>
      <c r="D4417" s="122" t="s">
        <v>2167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2067</v>
      </c>
      <c r="B4418" s="122">
        <v>1</v>
      </c>
      <c r="C4418" s="122" t="s">
        <v>2264</v>
      </c>
      <c r="D4418" s="122" t="s">
        <v>2168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2067</v>
      </c>
      <c r="B4419" s="122">
        <v>1</v>
      </c>
      <c r="C4419" s="122" t="s">
        <v>2265</v>
      </c>
      <c r="D4419" s="122" t="s">
        <v>2120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2067</v>
      </c>
      <c r="B4420" s="122">
        <v>1</v>
      </c>
      <c r="C4420" s="122" t="s">
        <v>2265</v>
      </c>
      <c r="D4420" s="122" t="s">
        <v>2121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2067</v>
      </c>
      <c r="B4421" s="122">
        <v>1</v>
      </c>
      <c r="C4421" s="122" t="s">
        <v>2265</v>
      </c>
      <c r="D4421" s="122" t="s">
        <v>2122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2067</v>
      </c>
      <c r="B4422" s="122">
        <v>1</v>
      </c>
      <c r="C4422" s="122" t="s">
        <v>2265</v>
      </c>
      <c r="D4422" s="122" t="s">
        <v>2175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2067</v>
      </c>
      <c r="B4423" s="122">
        <v>1</v>
      </c>
      <c r="C4423" s="122" t="s">
        <v>2265</v>
      </c>
      <c r="D4423" s="122" t="s">
        <v>2123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2067</v>
      </c>
      <c r="B4424" s="122">
        <v>1</v>
      </c>
      <c r="C4424" s="122" t="s">
        <v>2265</v>
      </c>
      <c r="D4424" s="122" t="s">
        <v>2124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2067</v>
      </c>
      <c r="B4425" s="122">
        <v>1</v>
      </c>
      <c r="C4425" s="122" t="s">
        <v>2265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2067</v>
      </c>
      <c r="B4426" s="122">
        <v>1</v>
      </c>
      <c r="C4426" s="122" t="s">
        <v>2265</v>
      </c>
      <c r="D4426" s="122" t="s">
        <v>2125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2067</v>
      </c>
      <c r="B4427" s="122">
        <v>1</v>
      </c>
      <c r="C4427" s="122" t="s">
        <v>2265</v>
      </c>
      <c r="D4427" s="122" t="s">
        <v>2126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2067</v>
      </c>
      <c r="B4428" s="122">
        <v>1</v>
      </c>
      <c r="C4428" s="122" t="s">
        <v>2265</v>
      </c>
      <c r="D4428" s="122" t="s">
        <v>2127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2067</v>
      </c>
      <c r="B4429" s="122">
        <v>1</v>
      </c>
      <c r="C4429" s="122" t="s">
        <v>2265</v>
      </c>
      <c r="D4429" s="122" t="s">
        <v>2128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2067</v>
      </c>
      <c r="B4430" s="122">
        <v>1</v>
      </c>
      <c r="C4430" s="122" t="s">
        <v>2265</v>
      </c>
      <c r="D4430" s="122" t="s">
        <v>2129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2067</v>
      </c>
      <c r="B4431" s="122">
        <v>1</v>
      </c>
      <c r="C4431" s="122" t="s">
        <v>2265</v>
      </c>
      <c r="D4431" s="122" t="s">
        <v>2176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2067</v>
      </c>
      <c r="B4432" s="122">
        <v>1</v>
      </c>
      <c r="C4432" s="122" t="s">
        <v>2265</v>
      </c>
      <c r="D4432" s="122" t="s">
        <v>2130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2067</v>
      </c>
      <c r="B4433" s="122">
        <v>1</v>
      </c>
      <c r="C4433" s="122" t="s">
        <v>2265</v>
      </c>
      <c r="D4433" s="122" t="s">
        <v>2131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2067</v>
      </c>
      <c r="B4434" s="122">
        <v>1</v>
      </c>
      <c r="C4434" s="122" t="s">
        <v>2265</v>
      </c>
      <c r="D4434" s="122" t="s">
        <v>2132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2067</v>
      </c>
      <c r="B4435" s="122">
        <v>1</v>
      </c>
      <c r="C4435" s="122" t="s">
        <v>2265</v>
      </c>
      <c r="D4435" s="122" t="s">
        <v>2133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2067</v>
      </c>
      <c r="B4436" s="122">
        <v>1</v>
      </c>
      <c r="C4436" s="122" t="s">
        <v>2265</v>
      </c>
      <c r="D4436" s="122" t="s">
        <v>2134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2067</v>
      </c>
      <c r="B4437" s="122">
        <v>1</v>
      </c>
      <c r="C4437" s="122" t="s">
        <v>2265</v>
      </c>
      <c r="D4437" s="122" t="s">
        <v>2135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2067</v>
      </c>
      <c r="B4438" s="122">
        <v>1</v>
      </c>
      <c r="C4438" s="122" t="s">
        <v>2265</v>
      </c>
      <c r="D4438" s="122" t="s">
        <v>2136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2067</v>
      </c>
      <c r="B4439" s="122">
        <v>1</v>
      </c>
      <c r="C4439" s="122" t="s">
        <v>2265</v>
      </c>
      <c r="D4439" s="122" t="s">
        <v>2137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2067</v>
      </c>
      <c r="B4440" s="122">
        <v>1</v>
      </c>
      <c r="C4440" s="122" t="s">
        <v>2265</v>
      </c>
      <c r="D4440" s="122" t="s">
        <v>2138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2067</v>
      </c>
      <c r="B4441" s="122">
        <v>1</v>
      </c>
      <c r="C4441" s="122" t="s">
        <v>2265</v>
      </c>
      <c r="D4441" s="122" t="s">
        <v>2139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2067</v>
      </c>
      <c r="B4442" s="122">
        <v>1</v>
      </c>
      <c r="C4442" s="122" t="s">
        <v>2265</v>
      </c>
      <c r="D4442" s="122" t="s">
        <v>2140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2067</v>
      </c>
      <c r="B4443" s="122">
        <v>1</v>
      </c>
      <c r="C4443" s="122" t="s">
        <v>2265</v>
      </c>
      <c r="D4443" s="122" t="s">
        <v>2141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2067</v>
      </c>
      <c r="B4444" s="122">
        <v>1</v>
      </c>
      <c r="C4444" s="122" t="s">
        <v>2265</v>
      </c>
      <c r="D4444" s="122" t="s">
        <v>2142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2067</v>
      </c>
      <c r="B4445" s="122">
        <v>1</v>
      </c>
      <c r="C4445" s="122" t="s">
        <v>2265</v>
      </c>
      <c r="D4445" s="122" t="s">
        <v>2143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2067</v>
      </c>
      <c r="B4446" s="122">
        <v>1</v>
      </c>
      <c r="C4446" s="122" t="s">
        <v>2265</v>
      </c>
      <c r="D4446" s="122" t="s">
        <v>2177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2067</v>
      </c>
      <c r="B4447" s="122">
        <v>1</v>
      </c>
      <c r="C4447" s="122" t="s">
        <v>2265</v>
      </c>
      <c r="D4447" s="122" t="s">
        <v>2144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2067</v>
      </c>
      <c r="B4448" s="122">
        <v>1</v>
      </c>
      <c r="C4448" s="122" t="s">
        <v>2265</v>
      </c>
      <c r="D4448" s="122" t="s">
        <v>2145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2067</v>
      </c>
      <c r="B4449" s="122">
        <v>1</v>
      </c>
      <c r="C4449" s="122" t="s">
        <v>2265</v>
      </c>
      <c r="D4449" s="122" t="s">
        <v>2146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2067</v>
      </c>
      <c r="B4450" s="122">
        <v>1</v>
      </c>
      <c r="C4450" s="122" t="s">
        <v>2265</v>
      </c>
      <c r="D4450" s="122" t="s">
        <v>2147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2067</v>
      </c>
      <c r="B4451" s="122">
        <v>1</v>
      </c>
      <c r="C4451" s="122" t="s">
        <v>2265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2067</v>
      </c>
      <c r="B4452" s="122">
        <v>1</v>
      </c>
      <c r="C4452" s="122" t="s">
        <v>2265</v>
      </c>
      <c r="D4452" s="122" t="s">
        <v>2148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2067</v>
      </c>
      <c r="B4453" s="122">
        <v>1</v>
      </c>
      <c r="C4453" s="122" t="s">
        <v>2265</v>
      </c>
      <c r="D4453" s="122" t="s">
        <v>2149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2067</v>
      </c>
      <c r="B4454" s="122">
        <v>1</v>
      </c>
      <c r="C4454" s="122" t="s">
        <v>2265</v>
      </c>
      <c r="D4454" s="122" t="s">
        <v>2150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2067</v>
      </c>
      <c r="B4455" s="122">
        <v>1</v>
      </c>
      <c r="C4455" s="122" t="s">
        <v>2265</v>
      </c>
      <c r="D4455" s="122" t="s">
        <v>2151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2067</v>
      </c>
      <c r="B4456" s="122">
        <v>1</v>
      </c>
      <c r="C4456" s="122" t="s">
        <v>2265</v>
      </c>
      <c r="D4456" s="122" t="s">
        <v>2152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2067</v>
      </c>
      <c r="B4457" s="122">
        <v>1</v>
      </c>
      <c r="C4457" s="122" t="s">
        <v>2265</v>
      </c>
      <c r="D4457" s="122" t="s">
        <v>2153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2067</v>
      </c>
      <c r="B4458" s="122">
        <v>1</v>
      </c>
      <c r="C4458" s="122" t="s">
        <v>2265</v>
      </c>
      <c r="D4458" s="122" t="s">
        <v>2154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2067</v>
      </c>
      <c r="B4459" s="122">
        <v>1</v>
      </c>
      <c r="C4459" s="122" t="s">
        <v>2265</v>
      </c>
      <c r="D4459" s="122" t="s">
        <v>2155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2067</v>
      </c>
      <c r="B4460" s="122">
        <v>1</v>
      </c>
      <c r="C4460" s="122" t="s">
        <v>2265</v>
      </c>
      <c r="D4460" s="122" t="s">
        <v>2156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2067</v>
      </c>
      <c r="B4461" s="122">
        <v>1</v>
      </c>
      <c r="C4461" s="122" t="s">
        <v>2265</v>
      </c>
      <c r="D4461" s="122" t="s">
        <v>2178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2067</v>
      </c>
      <c r="B4462" s="122">
        <v>1</v>
      </c>
      <c r="C4462" s="122" t="s">
        <v>2265</v>
      </c>
      <c r="D4462" s="122" t="s">
        <v>2157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2067</v>
      </c>
      <c r="B4463" s="122">
        <v>1</v>
      </c>
      <c r="C4463" s="122" t="s">
        <v>2265</v>
      </c>
      <c r="D4463" s="122" t="s">
        <v>2158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2067</v>
      </c>
      <c r="B4464" s="122">
        <v>1</v>
      </c>
      <c r="C4464" s="122" t="s">
        <v>2265</v>
      </c>
      <c r="D4464" s="122" t="s">
        <v>2159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2067</v>
      </c>
      <c r="B4465" s="122">
        <v>1</v>
      </c>
      <c r="C4465" s="122" t="s">
        <v>2265</v>
      </c>
      <c r="D4465" s="122" t="s">
        <v>2160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2067</v>
      </c>
      <c r="B4466" s="122">
        <v>1</v>
      </c>
      <c r="C4466" s="122" t="s">
        <v>2265</v>
      </c>
      <c r="D4466" s="122" t="s">
        <v>2161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2067</v>
      </c>
      <c r="B4467" s="122">
        <v>1</v>
      </c>
      <c r="C4467" s="122" t="s">
        <v>2265</v>
      </c>
      <c r="D4467" s="122" t="s">
        <v>2162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2067</v>
      </c>
      <c r="B4468" s="122">
        <v>1</v>
      </c>
      <c r="C4468" s="122" t="s">
        <v>2265</v>
      </c>
      <c r="D4468" s="122" t="s">
        <v>2163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2067</v>
      </c>
      <c r="B4469" s="122">
        <v>1</v>
      </c>
      <c r="C4469" s="122" t="s">
        <v>2265</v>
      </c>
      <c r="D4469" s="122" t="s">
        <v>2180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2067</v>
      </c>
      <c r="B4470" s="122">
        <v>1</v>
      </c>
      <c r="C4470" s="122" t="s">
        <v>2265</v>
      </c>
      <c r="D4470" s="122" t="s">
        <v>2164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2067</v>
      </c>
      <c r="B4471" s="122">
        <v>1</v>
      </c>
      <c r="C4471" s="122" t="s">
        <v>2265</v>
      </c>
      <c r="D4471" s="122" t="s">
        <v>2165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2067</v>
      </c>
      <c r="B4472" s="122">
        <v>1</v>
      </c>
      <c r="C4472" s="122" t="s">
        <v>2265</v>
      </c>
      <c r="D4472" s="122" t="s">
        <v>2166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2067</v>
      </c>
      <c r="B4473" s="122">
        <v>1</v>
      </c>
      <c r="C4473" s="122" t="s">
        <v>2265</v>
      </c>
      <c r="D4473" s="122" t="s">
        <v>2167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2067</v>
      </c>
      <c r="B4474" s="122">
        <v>1</v>
      </c>
      <c r="C4474" s="122" t="s">
        <v>2265</v>
      </c>
      <c r="D4474" s="122" t="s">
        <v>2168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2067</v>
      </c>
      <c r="B4475" s="122">
        <v>1</v>
      </c>
      <c r="C4475" s="122" t="s">
        <v>2266</v>
      </c>
      <c r="D4475" s="122" t="s">
        <v>2120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2067</v>
      </c>
      <c r="B4476" s="122">
        <v>1</v>
      </c>
      <c r="C4476" s="122" t="s">
        <v>2266</v>
      </c>
      <c r="D4476" s="122" t="s">
        <v>2121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2067</v>
      </c>
      <c r="B4477" s="122">
        <v>1</v>
      </c>
      <c r="C4477" s="122" t="s">
        <v>2266</v>
      </c>
      <c r="D4477" s="122" t="s">
        <v>2122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2067</v>
      </c>
      <c r="B4478" s="122">
        <v>1</v>
      </c>
      <c r="C4478" s="122" t="s">
        <v>2266</v>
      </c>
      <c r="D4478" s="122" t="s">
        <v>2175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2067</v>
      </c>
      <c r="B4479" s="122">
        <v>1</v>
      </c>
      <c r="C4479" s="122" t="s">
        <v>2266</v>
      </c>
      <c r="D4479" s="122" t="s">
        <v>2123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2067</v>
      </c>
      <c r="B4480" s="122">
        <v>1</v>
      </c>
      <c r="C4480" s="122" t="s">
        <v>2266</v>
      </c>
      <c r="D4480" s="122" t="s">
        <v>2124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2067</v>
      </c>
      <c r="B4481" s="122">
        <v>1</v>
      </c>
      <c r="C4481" s="122" t="s">
        <v>2266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2067</v>
      </c>
      <c r="B4482" s="122">
        <v>1</v>
      </c>
      <c r="C4482" s="122" t="s">
        <v>2266</v>
      </c>
      <c r="D4482" s="122" t="s">
        <v>2125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2067</v>
      </c>
      <c r="B4483" s="122">
        <v>1</v>
      </c>
      <c r="C4483" s="122" t="s">
        <v>2266</v>
      </c>
      <c r="D4483" s="122" t="s">
        <v>2126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2067</v>
      </c>
      <c r="B4484" s="122">
        <v>1</v>
      </c>
      <c r="C4484" s="122" t="s">
        <v>2266</v>
      </c>
      <c r="D4484" s="122" t="s">
        <v>2127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2067</v>
      </c>
      <c r="B4485" s="122">
        <v>1</v>
      </c>
      <c r="C4485" s="122" t="s">
        <v>2266</v>
      </c>
      <c r="D4485" s="122" t="s">
        <v>2128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2067</v>
      </c>
      <c r="B4486" s="122">
        <v>1</v>
      </c>
      <c r="C4486" s="122" t="s">
        <v>2266</v>
      </c>
      <c r="D4486" s="122" t="s">
        <v>2129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2067</v>
      </c>
      <c r="B4487" s="122">
        <v>1</v>
      </c>
      <c r="C4487" s="122" t="s">
        <v>2266</v>
      </c>
      <c r="D4487" s="122" t="s">
        <v>2176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2067</v>
      </c>
      <c r="B4488" s="122">
        <v>1</v>
      </c>
      <c r="C4488" s="122" t="s">
        <v>2266</v>
      </c>
      <c r="D4488" s="122" t="s">
        <v>2130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2067</v>
      </c>
      <c r="B4489" s="122">
        <v>1</v>
      </c>
      <c r="C4489" s="122" t="s">
        <v>2266</v>
      </c>
      <c r="D4489" s="122" t="s">
        <v>2131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2067</v>
      </c>
      <c r="B4490" s="122">
        <v>1</v>
      </c>
      <c r="C4490" s="122" t="s">
        <v>2266</v>
      </c>
      <c r="D4490" s="122" t="s">
        <v>2132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2067</v>
      </c>
      <c r="B4491" s="122">
        <v>1</v>
      </c>
      <c r="C4491" s="122" t="s">
        <v>2266</v>
      </c>
      <c r="D4491" s="122" t="s">
        <v>2133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2067</v>
      </c>
      <c r="B4492" s="122">
        <v>1</v>
      </c>
      <c r="C4492" s="122" t="s">
        <v>2266</v>
      </c>
      <c r="D4492" s="122" t="s">
        <v>2134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2067</v>
      </c>
      <c r="B4493" s="122">
        <v>1</v>
      </c>
      <c r="C4493" s="122" t="s">
        <v>2266</v>
      </c>
      <c r="D4493" s="122" t="s">
        <v>2135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2067</v>
      </c>
      <c r="B4494" s="122">
        <v>1</v>
      </c>
      <c r="C4494" s="122" t="s">
        <v>2266</v>
      </c>
      <c r="D4494" s="122" t="s">
        <v>2136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2067</v>
      </c>
      <c r="B4495" s="122">
        <v>1</v>
      </c>
      <c r="C4495" s="122" t="s">
        <v>2266</v>
      </c>
      <c r="D4495" s="122" t="s">
        <v>2137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2067</v>
      </c>
      <c r="B4496" s="122">
        <v>1</v>
      </c>
      <c r="C4496" s="122" t="s">
        <v>2266</v>
      </c>
      <c r="D4496" s="122" t="s">
        <v>2138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2067</v>
      </c>
      <c r="B4497" s="122">
        <v>1</v>
      </c>
      <c r="C4497" s="122" t="s">
        <v>2266</v>
      </c>
      <c r="D4497" s="122" t="s">
        <v>2139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2067</v>
      </c>
      <c r="B4498" s="122">
        <v>1</v>
      </c>
      <c r="C4498" s="122" t="s">
        <v>2266</v>
      </c>
      <c r="D4498" s="122" t="s">
        <v>2140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2067</v>
      </c>
      <c r="B4499" s="122">
        <v>1</v>
      </c>
      <c r="C4499" s="122" t="s">
        <v>2266</v>
      </c>
      <c r="D4499" s="122" t="s">
        <v>2141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2067</v>
      </c>
      <c r="B4500" s="122">
        <v>1</v>
      </c>
      <c r="C4500" s="122" t="s">
        <v>2266</v>
      </c>
      <c r="D4500" s="122" t="s">
        <v>2142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2067</v>
      </c>
      <c r="B4501" s="122">
        <v>1</v>
      </c>
      <c r="C4501" s="122" t="s">
        <v>2266</v>
      </c>
      <c r="D4501" s="122" t="s">
        <v>2143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2067</v>
      </c>
      <c r="B4502" s="122">
        <v>1</v>
      </c>
      <c r="C4502" s="122" t="s">
        <v>2266</v>
      </c>
      <c r="D4502" s="122" t="s">
        <v>2177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2067</v>
      </c>
      <c r="B4503" s="122">
        <v>1</v>
      </c>
      <c r="C4503" s="122" t="s">
        <v>2266</v>
      </c>
      <c r="D4503" s="122" t="s">
        <v>2144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2067</v>
      </c>
      <c r="B4504" s="122">
        <v>1</v>
      </c>
      <c r="C4504" s="122" t="s">
        <v>2266</v>
      </c>
      <c r="D4504" s="122" t="s">
        <v>2145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2067</v>
      </c>
      <c r="B4505" s="122">
        <v>1</v>
      </c>
      <c r="C4505" s="122" t="s">
        <v>2266</v>
      </c>
      <c r="D4505" s="122" t="s">
        <v>2146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2067</v>
      </c>
      <c r="B4506" s="122">
        <v>1</v>
      </c>
      <c r="C4506" s="122" t="s">
        <v>2266</v>
      </c>
      <c r="D4506" s="122" t="s">
        <v>2147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2067</v>
      </c>
      <c r="B4507" s="122">
        <v>1</v>
      </c>
      <c r="C4507" s="122" t="s">
        <v>2266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2067</v>
      </c>
      <c r="B4508" s="122">
        <v>1</v>
      </c>
      <c r="C4508" s="122" t="s">
        <v>2266</v>
      </c>
      <c r="D4508" s="122" t="s">
        <v>2148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2067</v>
      </c>
      <c r="B4509" s="122">
        <v>1</v>
      </c>
      <c r="C4509" s="122" t="s">
        <v>2266</v>
      </c>
      <c r="D4509" s="122" t="s">
        <v>2149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2067</v>
      </c>
      <c r="B4510" s="122">
        <v>1</v>
      </c>
      <c r="C4510" s="122" t="s">
        <v>2266</v>
      </c>
      <c r="D4510" s="122" t="s">
        <v>2150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2067</v>
      </c>
      <c r="B4511" s="122">
        <v>1</v>
      </c>
      <c r="C4511" s="122" t="s">
        <v>2266</v>
      </c>
      <c r="D4511" s="122" t="s">
        <v>2151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2067</v>
      </c>
      <c r="B4512" s="122">
        <v>1</v>
      </c>
      <c r="C4512" s="122" t="s">
        <v>2266</v>
      </c>
      <c r="D4512" s="122" t="s">
        <v>2152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2067</v>
      </c>
      <c r="B4513" s="122">
        <v>1</v>
      </c>
      <c r="C4513" s="122" t="s">
        <v>2266</v>
      </c>
      <c r="D4513" s="122" t="s">
        <v>2153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2067</v>
      </c>
      <c r="B4514" s="122">
        <v>1</v>
      </c>
      <c r="C4514" s="122" t="s">
        <v>2266</v>
      </c>
      <c r="D4514" s="122" t="s">
        <v>2154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2067</v>
      </c>
      <c r="B4515" s="122">
        <v>1</v>
      </c>
      <c r="C4515" s="122" t="s">
        <v>2266</v>
      </c>
      <c r="D4515" s="122" t="s">
        <v>2155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2067</v>
      </c>
      <c r="B4516" s="122">
        <v>1</v>
      </c>
      <c r="C4516" s="122" t="s">
        <v>2266</v>
      </c>
      <c r="D4516" s="122" t="s">
        <v>2156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2067</v>
      </c>
      <c r="B4517" s="122">
        <v>1</v>
      </c>
      <c r="C4517" s="122" t="s">
        <v>2266</v>
      </c>
      <c r="D4517" s="122" t="s">
        <v>2178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2067</v>
      </c>
      <c r="B4518" s="122">
        <v>1</v>
      </c>
      <c r="C4518" s="122" t="s">
        <v>2266</v>
      </c>
      <c r="D4518" s="122" t="s">
        <v>2157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2067</v>
      </c>
      <c r="B4519" s="122">
        <v>1</v>
      </c>
      <c r="C4519" s="122" t="s">
        <v>2266</v>
      </c>
      <c r="D4519" s="122" t="s">
        <v>2158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2067</v>
      </c>
      <c r="B4520" s="122">
        <v>1</v>
      </c>
      <c r="C4520" s="122" t="s">
        <v>2266</v>
      </c>
      <c r="D4520" s="122" t="s">
        <v>2159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2067</v>
      </c>
      <c r="B4521" s="122">
        <v>1</v>
      </c>
      <c r="C4521" s="122" t="s">
        <v>2266</v>
      </c>
      <c r="D4521" s="122" t="s">
        <v>2160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2067</v>
      </c>
      <c r="B4522" s="122">
        <v>1</v>
      </c>
      <c r="C4522" s="122" t="s">
        <v>2266</v>
      </c>
      <c r="D4522" s="122" t="s">
        <v>2161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2067</v>
      </c>
      <c r="B4523" s="122">
        <v>1</v>
      </c>
      <c r="C4523" s="122" t="s">
        <v>2266</v>
      </c>
      <c r="D4523" s="122" t="s">
        <v>2162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2067</v>
      </c>
      <c r="B4524" s="122">
        <v>1</v>
      </c>
      <c r="C4524" s="122" t="s">
        <v>2266</v>
      </c>
      <c r="D4524" s="122" t="s">
        <v>2163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2067</v>
      </c>
      <c r="B4525" s="122">
        <v>1</v>
      </c>
      <c r="C4525" s="122" t="s">
        <v>2266</v>
      </c>
      <c r="D4525" s="122" t="s">
        <v>2180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2067</v>
      </c>
      <c r="B4526" s="122">
        <v>1</v>
      </c>
      <c r="C4526" s="122" t="s">
        <v>2266</v>
      </c>
      <c r="D4526" s="122" t="s">
        <v>2164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2067</v>
      </c>
      <c r="B4527" s="122">
        <v>1</v>
      </c>
      <c r="C4527" s="122" t="s">
        <v>2266</v>
      </c>
      <c r="D4527" s="122" t="s">
        <v>2165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2067</v>
      </c>
      <c r="B4528" s="122">
        <v>1</v>
      </c>
      <c r="C4528" s="122" t="s">
        <v>2266</v>
      </c>
      <c r="D4528" s="122" t="s">
        <v>2166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2067</v>
      </c>
      <c r="B4529" s="122">
        <v>1</v>
      </c>
      <c r="C4529" s="122" t="s">
        <v>2266</v>
      </c>
      <c r="D4529" s="122" t="s">
        <v>2167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2067</v>
      </c>
      <c r="B4530" s="122">
        <v>1</v>
      </c>
      <c r="C4530" s="122" t="s">
        <v>2266</v>
      </c>
      <c r="D4530" s="122" t="s">
        <v>2168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2067</v>
      </c>
      <c r="B4531" s="122">
        <v>1</v>
      </c>
      <c r="C4531" s="122" t="s">
        <v>2267</v>
      </c>
      <c r="D4531" s="122" t="s">
        <v>2120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2067</v>
      </c>
      <c r="B4532" s="122">
        <v>1</v>
      </c>
      <c r="C4532" s="122" t="s">
        <v>2267</v>
      </c>
      <c r="D4532" s="122" t="s">
        <v>2121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2067</v>
      </c>
      <c r="B4533" s="122">
        <v>1</v>
      </c>
      <c r="C4533" s="122" t="s">
        <v>2267</v>
      </c>
      <c r="D4533" s="122" t="s">
        <v>2122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2067</v>
      </c>
      <c r="B4534" s="122">
        <v>1</v>
      </c>
      <c r="C4534" s="122" t="s">
        <v>2267</v>
      </c>
      <c r="D4534" s="122" t="s">
        <v>2175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2067</v>
      </c>
      <c r="B4535" s="122">
        <v>1</v>
      </c>
      <c r="C4535" s="122" t="s">
        <v>2267</v>
      </c>
      <c r="D4535" s="122" t="s">
        <v>2123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2067</v>
      </c>
      <c r="B4536" s="122">
        <v>1</v>
      </c>
      <c r="C4536" s="122" t="s">
        <v>2267</v>
      </c>
      <c r="D4536" s="122" t="s">
        <v>2124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2067</v>
      </c>
      <c r="B4537" s="122">
        <v>1</v>
      </c>
      <c r="C4537" s="122" t="s">
        <v>2267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2067</v>
      </c>
      <c r="B4538" s="122">
        <v>1</v>
      </c>
      <c r="C4538" s="122" t="s">
        <v>2267</v>
      </c>
      <c r="D4538" s="122" t="s">
        <v>2125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2067</v>
      </c>
      <c r="B4539" s="122">
        <v>1</v>
      </c>
      <c r="C4539" s="122" t="s">
        <v>2267</v>
      </c>
      <c r="D4539" s="122" t="s">
        <v>2126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2067</v>
      </c>
      <c r="B4540" s="122">
        <v>1</v>
      </c>
      <c r="C4540" s="122" t="s">
        <v>2267</v>
      </c>
      <c r="D4540" s="122" t="s">
        <v>2127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2067</v>
      </c>
      <c r="B4541" s="122">
        <v>1</v>
      </c>
      <c r="C4541" s="122" t="s">
        <v>2267</v>
      </c>
      <c r="D4541" s="122" t="s">
        <v>2128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2067</v>
      </c>
      <c r="B4542" s="122">
        <v>1</v>
      </c>
      <c r="C4542" s="122" t="s">
        <v>2267</v>
      </c>
      <c r="D4542" s="122" t="s">
        <v>2129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2067</v>
      </c>
      <c r="B4543" s="122">
        <v>1</v>
      </c>
      <c r="C4543" s="122" t="s">
        <v>2267</v>
      </c>
      <c r="D4543" s="122" t="s">
        <v>2176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2067</v>
      </c>
      <c r="B4544" s="122">
        <v>1</v>
      </c>
      <c r="C4544" s="122" t="s">
        <v>2267</v>
      </c>
      <c r="D4544" s="122" t="s">
        <v>2130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2067</v>
      </c>
      <c r="B4545" s="122">
        <v>1</v>
      </c>
      <c r="C4545" s="122" t="s">
        <v>2267</v>
      </c>
      <c r="D4545" s="122" t="s">
        <v>2131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2067</v>
      </c>
      <c r="B4546" s="122">
        <v>1</v>
      </c>
      <c r="C4546" s="122" t="s">
        <v>2267</v>
      </c>
      <c r="D4546" s="122" t="s">
        <v>2132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2067</v>
      </c>
      <c r="B4547" s="122">
        <v>1</v>
      </c>
      <c r="C4547" s="122" t="s">
        <v>2267</v>
      </c>
      <c r="D4547" s="122" t="s">
        <v>2133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2067</v>
      </c>
      <c r="B4548" s="122">
        <v>1</v>
      </c>
      <c r="C4548" s="122" t="s">
        <v>2267</v>
      </c>
      <c r="D4548" s="122" t="s">
        <v>2134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2067</v>
      </c>
      <c r="B4549" s="122">
        <v>1</v>
      </c>
      <c r="C4549" s="122" t="s">
        <v>2267</v>
      </c>
      <c r="D4549" s="122" t="s">
        <v>2135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2067</v>
      </c>
      <c r="B4550" s="122">
        <v>1</v>
      </c>
      <c r="C4550" s="122" t="s">
        <v>2267</v>
      </c>
      <c r="D4550" s="122" t="s">
        <v>2136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2067</v>
      </c>
      <c r="B4551" s="122">
        <v>1</v>
      </c>
      <c r="C4551" s="122" t="s">
        <v>2267</v>
      </c>
      <c r="D4551" s="122" t="s">
        <v>2137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2067</v>
      </c>
      <c r="B4552" s="122">
        <v>1</v>
      </c>
      <c r="C4552" s="122" t="s">
        <v>2267</v>
      </c>
      <c r="D4552" s="122" t="s">
        <v>2138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2067</v>
      </c>
      <c r="B4553" s="122">
        <v>1</v>
      </c>
      <c r="C4553" s="122" t="s">
        <v>2267</v>
      </c>
      <c r="D4553" s="122" t="s">
        <v>2139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2067</v>
      </c>
      <c r="B4554" s="122">
        <v>1</v>
      </c>
      <c r="C4554" s="122" t="s">
        <v>2267</v>
      </c>
      <c r="D4554" s="122" t="s">
        <v>2140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2067</v>
      </c>
      <c r="B4555" s="122">
        <v>1</v>
      </c>
      <c r="C4555" s="122" t="s">
        <v>2267</v>
      </c>
      <c r="D4555" s="122" t="s">
        <v>2141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2067</v>
      </c>
      <c r="B4556" s="122">
        <v>1</v>
      </c>
      <c r="C4556" s="122" t="s">
        <v>2267</v>
      </c>
      <c r="D4556" s="122" t="s">
        <v>2142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2067</v>
      </c>
      <c r="B4557" s="122">
        <v>1</v>
      </c>
      <c r="C4557" s="122" t="s">
        <v>2267</v>
      </c>
      <c r="D4557" s="122" t="s">
        <v>2143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2067</v>
      </c>
      <c r="B4558" s="122">
        <v>1</v>
      </c>
      <c r="C4558" s="122" t="s">
        <v>2267</v>
      </c>
      <c r="D4558" s="122" t="s">
        <v>2177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2067</v>
      </c>
      <c r="B4559" s="122">
        <v>1</v>
      </c>
      <c r="C4559" s="122" t="s">
        <v>2267</v>
      </c>
      <c r="D4559" s="122" t="s">
        <v>2144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2067</v>
      </c>
      <c r="B4560" s="122">
        <v>1</v>
      </c>
      <c r="C4560" s="122" t="s">
        <v>2267</v>
      </c>
      <c r="D4560" s="122" t="s">
        <v>2145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2067</v>
      </c>
      <c r="B4561" s="122">
        <v>1</v>
      </c>
      <c r="C4561" s="122" t="s">
        <v>2267</v>
      </c>
      <c r="D4561" s="122" t="s">
        <v>2146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2067</v>
      </c>
      <c r="B4562" s="122">
        <v>1</v>
      </c>
      <c r="C4562" s="122" t="s">
        <v>2267</v>
      </c>
      <c r="D4562" s="122" t="s">
        <v>2147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2067</v>
      </c>
      <c r="B4563" s="122">
        <v>1</v>
      </c>
      <c r="C4563" s="122" t="s">
        <v>2267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2067</v>
      </c>
      <c r="B4564" s="122">
        <v>1</v>
      </c>
      <c r="C4564" s="122" t="s">
        <v>2267</v>
      </c>
      <c r="D4564" s="122" t="s">
        <v>2148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2067</v>
      </c>
      <c r="B4565" s="122">
        <v>1</v>
      </c>
      <c r="C4565" s="122" t="s">
        <v>2267</v>
      </c>
      <c r="D4565" s="122" t="s">
        <v>2149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2067</v>
      </c>
      <c r="B4566" s="122">
        <v>1</v>
      </c>
      <c r="C4566" s="122" t="s">
        <v>2267</v>
      </c>
      <c r="D4566" s="122" t="s">
        <v>2150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2067</v>
      </c>
      <c r="B4567" s="122">
        <v>1</v>
      </c>
      <c r="C4567" s="122" t="s">
        <v>2267</v>
      </c>
      <c r="D4567" s="122" t="s">
        <v>2151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2067</v>
      </c>
      <c r="B4568" s="122">
        <v>1</v>
      </c>
      <c r="C4568" s="122" t="s">
        <v>2267</v>
      </c>
      <c r="D4568" s="122" t="s">
        <v>2152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2067</v>
      </c>
      <c r="B4569" s="122">
        <v>1</v>
      </c>
      <c r="C4569" s="122" t="s">
        <v>2267</v>
      </c>
      <c r="D4569" s="122" t="s">
        <v>2153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2067</v>
      </c>
      <c r="B4570" s="122">
        <v>1</v>
      </c>
      <c r="C4570" s="122" t="s">
        <v>2267</v>
      </c>
      <c r="D4570" s="122" t="s">
        <v>2154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2067</v>
      </c>
      <c r="B4571" s="122">
        <v>1</v>
      </c>
      <c r="C4571" s="122" t="s">
        <v>2267</v>
      </c>
      <c r="D4571" s="122" t="s">
        <v>2155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2067</v>
      </c>
      <c r="B4572" s="122">
        <v>1</v>
      </c>
      <c r="C4572" s="122" t="s">
        <v>2267</v>
      </c>
      <c r="D4572" s="122" t="s">
        <v>2156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2067</v>
      </c>
      <c r="B4573" s="122">
        <v>1</v>
      </c>
      <c r="C4573" s="122" t="s">
        <v>2267</v>
      </c>
      <c r="D4573" s="122" t="s">
        <v>2178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2067</v>
      </c>
      <c r="B4574" s="122">
        <v>1</v>
      </c>
      <c r="C4574" s="122" t="s">
        <v>2267</v>
      </c>
      <c r="D4574" s="122" t="s">
        <v>2157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2067</v>
      </c>
      <c r="B4575" s="122">
        <v>1</v>
      </c>
      <c r="C4575" s="122" t="s">
        <v>2267</v>
      </c>
      <c r="D4575" s="122" t="s">
        <v>2158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2067</v>
      </c>
      <c r="B4576" s="122">
        <v>1</v>
      </c>
      <c r="C4576" s="122" t="s">
        <v>2267</v>
      </c>
      <c r="D4576" s="122" t="s">
        <v>2159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2067</v>
      </c>
      <c r="B4577" s="122">
        <v>1</v>
      </c>
      <c r="C4577" s="122" t="s">
        <v>2267</v>
      </c>
      <c r="D4577" s="122" t="s">
        <v>2160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2067</v>
      </c>
      <c r="B4578" s="122">
        <v>1</v>
      </c>
      <c r="C4578" s="122" t="s">
        <v>2267</v>
      </c>
      <c r="D4578" s="122" t="s">
        <v>2161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2067</v>
      </c>
      <c r="B4579" s="122">
        <v>1</v>
      </c>
      <c r="C4579" s="122" t="s">
        <v>2267</v>
      </c>
      <c r="D4579" s="122" t="s">
        <v>2162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2067</v>
      </c>
      <c r="B4580" s="122">
        <v>1</v>
      </c>
      <c r="C4580" s="122" t="s">
        <v>2267</v>
      </c>
      <c r="D4580" s="122" t="s">
        <v>2163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2067</v>
      </c>
      <c r="B4581" s="122">
        <v>1</v>
      </c>
      <c r="C4581" s="122" t="s">
        <v>2267</v>
      </c>
      <c r="D4581" s="122" t="s">
        <v>2180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2067</v>
      </c>
      <c r="B4582" s="122">
        <v>1</v>
      </c>
      <c r="C4582" s="122" t="s">
        <v>2267</v>
      </c>
      <c r="D4582" s="122" t="s">
        <v>2164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2067</v>
      </c>
      <c r="B4583" s="122">
        <v>1</v>
      </c>
      <c r="C4583" s="122" t="s">
        <v>2267</v>
      </c>
      <c r="D4583" s="122" t="s">
        <v>2165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2067</v>
      </c>
      <c r="B4584" s="122">
        <v>1</v>
      </c>
      <c r="C4584" s="122" t="s">
        <v>2267</v>
      </c>
      <c r="D4584" s="122" t="s">
        <v>2166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2067</v>
      </c>
      <c r="B4585" s="122">
        <v>1</v>
      </c>
      <c r="C4585" s="122" t="s">
        <v>2267</v>
      </c>
      <c r="D4585" s="122" t="s">
        <v>2167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2067</v>
      </c>
      <c r="B4586" s="122">
        <v>1</v>
      </c>
      <c r="C4586" s="122" t="s">
        <v>2267</v>
      </c>
      <c r="D4586" s="122" t="s">
        <v>2168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2067</v>
      </c>
      <c r="B4587" s="122">
        <v>1</v>
      </c>
      <c r="C4587" s="122" t="s">
        <v>2268</v>
      </c>
      <c r="D4587" s="122" t="s">
        <v>2120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2067</v>
      </c>
      <c r="B4588" s="122">
        <v>1</v>
      </c>
      <c r="C4588" s="122" t="s">
        <v>2268</v>
      </c>
      <c r="D4588" s="122" t="s">
        <v>2121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2067</v>
      </c>
      <c r="B4589" s="122">
        <v>1</v>
      </c>
      <c r="C4589" s="122" t="s">
        <v>2268</v>
      </c>
      <c r="D4589" s="122" t="s">
        <v>2122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2067</v>
      </c>
      <c r="B4590" s="122">
        <v>1</v>
      </c>
      <c r="C4590" s="122" t="s">
        <v>2268</v>
      </c>
      <c r="D4590" s="122" t="s">
        <v>2175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2067</v>
      </c>
      <c r="B4591" s="122">
        <v>1</v>
      </c>
      <c r="C4591" s="122" t="s">
        <v>2268</v>
      </c>
      <c r="D4591" s="122" t="s">
        <v>2123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2067</v>
      </c>
      <c r="B4592" s="122">
        <v>1</v>
      </c>
      <c r="C4592" s="122" t="s">
        <v>2268</v>
      </c>
      <c r="D4592" s="122" t="s">
        <v>2124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2067</v>
      </c>
      <c r="B4593" s="122">
        <v>1</v>
      </c>
      <c r="C4593" s="122" t="s">
        <v>2268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2067</v>
      </c>
      <c r="B4594" s="122">
        <v>1</v>
      </c>
      <c r="C4594" s="122" t="s">
        <v>2268</v>
      </c>
      <c r="D4594" s="122" t="s">
        <v>2125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2067</v>
      </c>
      <c r="B4595" s="122">
        <v>1</v>
      </c>
      <c r="C4595" s="122" t="s">
        <v>2268</v>
      </c>
      <c r="D4595" s="122" t="s">
        <v>2126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2067</v>
      </c>
      <c r="B4596" s="122">
        <v>1</v>
      </c>
      <c r="C4596" s="122" t="s">
        <v>2268</v>
      </c>
      <c r="D4596" s="122" t="s">
        <v>2127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2067</v>
      </c>
      <c r="B4597" s="122">
        <v>1</v>
      </c>
      <c r="C4597" s="122" t="s">
        <v>2268</v>
      </c>
      <c r="D4597" s="122" t="s">
        <v>2128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2067</v>
      </c>
      <c r="B4598" s="122">
        <v>1</v>
      </c>
      <c r="C4598" s="122" t="s">
        <v>2268</v>
      </c>
      <c r="D4598" s="122" t="s">
        <v>2129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2067</v>
      </c>
      <c r="B4599" s="122">
        <v>1</v>
      </c>
      <c r="C4599" s="122" t="s">
        <v>2268</v>
      </c>
      <c r="D4599" s="122" t="s">
        <v>2176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2067</v>
      </c>
      <c r="B4600" s="122">
        <v>1</v>
      </c>
      <c r="C4600" s="122" t="s">
        <v>2268</v>
      </c>
      <c r="D4600" s="122" t="s">
        <v>2130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2067</v>
      </c>
      <c r="B4601" s="122">
        <v>1</v>
      </c>
      <c r="C4601" s="122" t="s">
        <v>2268</v>
      </c>
      <c r="D4601" s="122" t="s">
        <v>2131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2067</v>
      </c>
      <c r="B4602" s="122">
        <v>1</v>
      </c>
      <c r="C4602" s="122" t="s">
        <v>2268</v>
      </c>
      <c r="D4602" s="122" t="s">
        <v>2132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2067</v>
      </c>
      <c r="B4603" s="122">
        <v>1</v>
      </c>
      <c r="C4603" s="122" t="s">
        <v>2268</v>
      </c>
      <c r="D4603" s="122" t="s">
        <v>2133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2067</v>
      </c>
      <c r="B4604" s="122">
        <v>1</v>
      </c>
      <c r="C4604" s="122" t="s">
        <v>2268</v>
      </c>
      <c r="D4604" s="122" t="s">
        <v>2134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2067</v>
      </c>
      <c r="B4605" s="122">
        <v>1</v>
      </c>
      <c r="C4605" s="122" t="s">
        <v>2268</v>
      </c>
      <c r="D4605" s="122" t="s">
        <v>2135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2067</v>
      </c>
      <c r="B4606" s="122">
        <v>1</v>
      </c>
      <c r="C4606" s="122" t="s">
        <v>2268</v>
      </c>
      <c r="D4606" s="122" t="s">
        <v>2136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2067</v>
      </c>
      <c r="B4607" s="122">
        <v>1</v>
      </c>
      <c r="C4607" s="122" t="s">
        <v>2268</v>
      </c>
      <c r="D4607" s="122" t="s">
        <v>2137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2067</v>
      </c>
      <c r="B4608" s="122">
        <v>1</v>
      </c>
      <c r="C4608" s="122" t="s">
        <v>2268</v>
      </c>
      <c r="D4608" s="122" t="s">
        <v>2138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2067</v>
      </c>
      <c r="B4609" s="122">
        <v>1</v>
      </c>
      <c r="C4609" s="122" t="s">
        <v>2268</v>
      </c>
      <c r="D4609" s="122" t="s">
        <v>2139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2067</v>
      </c>
      <c r="B4610" s="122">
        <v>1</v>
      </c>
      <c r="C4610" s="122" t="s">
        <v>2268</v>
      </c>
      <c r="D4610" s="122" t="s">
        <v>2140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2067</v>
      </c>
      <c r="B4611" s="122">
        <v>1</v>
      </c>
      <c r="C4611" s="122" t="s">
        <v>2268</v>
      </c>
      <c r="D4611" s="122" t="s">
        <v>2141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2067</v>
      </c>
      <c r="B4612" s="122">
        <v>1</v>
      </c>
      <c r="C4612" s="122" t="s">
        <v>2268</v>
      </c>
      <c r="D4612" s="122" t="s">
        <v>2142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2067</v>
      </c>
      <c r="B4613" s="122">
        <v>1</v>
      </c>
      <c r="C4613" s="122" t="s">
        <v>2268</v>
      </c>
      <c r="D4613" s="122" t="s">
        <v>2143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2067</v>
      </c>
      <c r="B4614" s="122">
        <v>1</v>
      </c>
      <c r="C4614" s="122" t="s">
        <v>2268</v>
      </c>
      <c r="D4614" s="122" t="s">
        <v>2177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2067</v>
      </c>
      <c r="B4615" s="122">
        <v>1</v>
      </c>
      <c r="C4615" s="122" t="s">
        <v>2268</v>
      </c>
      <c r="D4615" s="122" t="s">
        <v>2144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2067</v>
      </c>
      <c r="B4616" s="122">
        <v>1</v>
      </c>
      <c r="C4616" s="122" t="s">
        <v>2268</v>
      </c>
      <c r="D4616" s="122" t="s">
        <v>2145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2067</v>
      </c>
      <c r="B4617" s="122">
        <v>1</v>
      </c>
      <c r="C4617" s="122" t="s">
        <v>2268</v>
      </c>
      <c r="D4617" s="122" t="s">
        <v>2146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2067</v>
      </c>
      <c r="B4618" s="122">
        <v>1</v>
      </c>
      <c r="C4618" s="122" t="s">
        <v>2268</v>
      </c>
      <c r="D4618" s="122" t="s">
        <v>2147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2067</v>
      </c>
      <c r="B4619" s="122">
        <v>1</v>
      </c>
      <c r="C4619" s="122" t="s">
        <v>2268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2067</v>
      </c>
      <c r="B4620" s="122">
        <v>1</v>
      </c>
      <c r="C4620" s="122" t="s">
        <v>2268</v>
      </c>
      <c r="D4620" s="122" t="s">
        <v>2148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2067</v>
      </c>
      <c r="B4621" s="122">
        <v>1</v>
      </c>
      <c r="C4621" s="122" t="s">
        <v>2268</v>
      </c>
      <c r="D4621" s="122" t="s">
        <v>2149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2067</v>
      </c>
      <c r="B4622" s="122">
        <v>1</v>
      </c>
      <c r="C4622" s="122" t="s">
        <v>2268</v>
      </c>
      <c r="D4622" s="122" t="s">
        <v>2150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2067</v>
      </c>
      <c r="B4623" s="122">
        <v>1</v>
      </c>
      <c r="C4623" s="122" t="s">
        <v>2268</v>
      </c>
      <c r="D4623" s="122" t="s">
        <v>2151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2067</v>
      </c>
      <c r="B4624" s="122">
        <v>1</v>
      </c>
      <c r="C4624" s="122" t="s">
        <v>2268</v>
      </c>
      <c r="D4624" s="122" t="s">
        <v>2152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2067</v>
      </c>
      <c r="B4625" s="122">
        <v>1</v>
      </c>
      <c r="C4625" s="122" t="s">
        <v>2268</v>
      </c>
      <c r="D4625" s="122" t="s">
        <v>2153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2067</v>
      </c>
      <c r="B4626" s="122">
        <v>1</v>
      </c>
      <c r="C4626" s="122" t="s">
        <v>2268</v>
      </c>
      <c r="D4626" s="122" t="s">
        <v>2154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2067</v>
      </c>
      <c r="B4627" s="122">
        <v>1</v>
      </c>
      <c r="C4627" s="122" t="s">
        <v>2268</v>
      </c>
      <c r="D4627" s="122" t="s">
        <v>2155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2067</v>
      </c>
      <c r="B4628" s="122">
        <v>1</v>
      </c>
      <c r="C4628" s="122" t="s">
        <v>2268</v>
      </c>
      <c r="D4628" s="122" t="s">
        <v>2156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2067</v>
      </c>
      <c r="B4629" s="122">
        <v>1</v>
      </c>
      <c r="C4629" s="122" t="s">
        <v>2268</v>
      </c>
      <c r="D4629" s="122" t="s">
        <v>2178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2067</v>
      </c>
      <c r="B4630" s="122">
        <v>1</v>
      </c>
      <c r="C4630" s="122" t="s">
        <v>2268</v>
      </c>
      <c r="D4630" s="122" t="s">
        <v>2157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2067</v>
      </c>
      <c r="B4631" s="122">
        <v>1</v>
      </c>
      <c r="C4631" s="122" t="s">
        <v>2268</v>
      </c>
      <c r="D4631" s="122" t="s">
        <v>2158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2067</v>
      </c>
      <c r="B4632" s="122">
        <v>1</v>
      </c>
      <c r="C4632" s="122" t="s">
        <v>2268</v>
      </c>
      <c r="D4632" s="122" t="s">
        <v>2159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2067</v>
      </c>
      <c r="B4633" s="122">
        <v>1</v>
      </c>
      <c r="C4633" s="122" t="s">
        <v>2268</v>
      </c>
      <c r="D4633" s="122" t="s">
        <v>2160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2067</v>
      </c>
      <c r="B4634" s="122">
        <v>1</v>
      </c>
      <c r="C4634" s="122" t="s">
        <v>2268</v>
      </c>
      <c r="D4634" s="122" t="s">
        <v>2161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2067</v>
      </c>
      <c r="B4635" s="122">
        <v>1</v>
      </c>
      <c r="C4635" s="122" t="s">
        <v>2268</v>
      </c>
      <c r="D4635" s="122" t="s">
        <v>2162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2067</v>
      </c>
      <c r="B4636" s="122">
        <v>1</v>
      </c>
      <c r="C4636" s="122" t="s">
        <v>2268</v>
      </c>
      <c r="D4636" s="122" t="s">
        <v>2163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2067</v>
      </c>
      <c r="B4637" s="122">
        <v>1</v>
      </c>
      <c r="C4637" s="122" t="s">
        <v>2268</v>
      </c>
      <c r="D4637" s="122" t="s">
        <v>2180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2067</v>
      </c>
      <c r="B4638" s="122">
        <v>1</v>
      </c>
      <c r="C4638" s="122" t="s">
        <v>2268</v>
      </c>
      <c r="D4638" s="122" t="s">
        <v>2164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2067</v>
      </c>
      <c r="B4639" s="122">
        <v>1</v>
      </c>
      <c r="C4639" s="122" t="s">
        <v>2268</v>
      </c>
      <c r="D4639" s="122" t="s">
        <v>2165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2067</v>
      </c>
      <c r="B4640" s="122">
        <v>1</v>
      </c>
      <c r="C4640" s="122" t="s">
        <v>2268</v>
      </c>
      <c r="D4640" s="122" t="s">
        <v>2166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2067</v>
      </c>
      <c r="B4641" s="122">
        <v>1</v>
      </c>
      <c r="C4641" s="122" t="s">
        <v>2268</v>
      </c>
      <c r="D4641" s="122" t="s">
        <v>2167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2067</v>
      </c>
      <c r="B4642" s="122">
        <v>1</v>
      </c>
      <c r="C4642" s="122" t="s">
        <v>2268</v>
      </c>
      <c r="D4642" s="122" t="s">
        <v>2168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2067</v>
      </c>
      <c r="B4643" s="122">
        <v>1</v>
      </c>
      <c r="C4643" s="122" t="s">
        <v>2269</v>
      </c>
      <c r="D4643" s="122" t="s">
        <v>2120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2067</v>
      </c>
      <c r="B4644" s="122">
        <v>1</v>
      </c>
      <c r="C4644" s="122" t="s">
        <v>2269</v>
      </c>
      <c r="D4644" s="122" t="s">
        <v>2121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2067</v>
      </c>
      <c r="B4645" s="122">
        <v>1</v>
      </c>
      <c r="C4645" s="122" t="s">
        <v>2269</v>
      </c>
      <c r="D4645" s="122" t="s">
        <v>2122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2067</v>
      </c>
      <c r="B4646" s="122">
        <v>1</v>
      </c>
      <c r="C4646" s="122" t="s">
        <v>2269</v>
      </c>
      <c r="D4646" s="122" t="s">
        <v>2175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2067</v>
      </c>
      <c r="B4647" s="122">
        <v>1</v>
      </c>
      <c r="C4647" s="122" t="s">
        <v>2269</v>
      </c>
      <c r="D4647" s="122" t="s">
        <v>2123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2067</v>
      </c>
      <c r="B4648" s="122">
        <v>1</v>
      </c>
      <c r="C4648" s="122" t="s">
        <v>2269</v>
      </c>
      <c r="D4648" s="122" t="s">
        <v>2124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2067</v>
      </c>
      <c r="B4649" s="122">
        <v>1</v>
      </c>
      <c r="C4649" s="122" t="s">
        <v>2269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2067</v>
      </c>
      <c r="B4650" s="122">
        <v>1</v>
      </c>
      <c r="C4650" s="122" t="s">
        <v>2269</v>
      </c>
      <c r="D4650" s="122" t="s">
        <v>2125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2067</v>
      </c>
      <c r="B4651" s="122">
        <v>1</v>
      </c>
      <c r="C4651" s="122" t="s">
        <v>2269</v>
      </c>
      <c r="D4651" s="122" t="s">
        <v>2126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2067</v>
      </c>
      <c r="B4652" s="122">
        <v>1</v>
      </c>
      <c r="C4652" s="122" t="s">
        <v>2269</v>
      </c>
      <c r="D4652" s="122" t="s">
        <v>2127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2067</v>
      </c>
      <c r="B4653" s="122">
        <v>1</v>
      </c>
      <c r="C4653" s="122" t="s">
        <v>2269</v>
      </c>
      <c r="D4653" s="122" t="s">
        <v>2128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2067</v>
      </c>
      <c r="B4654" s="122">
        <v>1</v>
      </c>
      <c r="C4654" s="122" t="s">
        <v>2269</v>
      </c>
      <c r="D4654" s="122" t="s">
        <v>2129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2067</v>
      </c>
      <c r="B4655" s="122">
        <v>1</v>
      </c>
      <c r="C4655" s="122" t="s">
        <v>2269</v>
      </c>
      <c r="D4655" s="122" t="s">
        <v>2176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2067</v>
      </c>
      <c r="B4656" s="122">
        <v>1</v>
      </c>
      <c r="C4656" s="122" t="s">
        <v>2269</v>
      </c>
      <c r="D4656" s="122" t="s">
        <v>2130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2067</v>
      </c>
      <c r="B4657" s="122">
        <v>1</v>
      </c>
      <c r="C4657" s="122" t="s">
        <v>2269</v>
      </c>
      <c r="D4657" s="122" t="s">
        <v>2131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2067</v>
      </c>
      <c r="B4658" s="122">
        <v>1</v>
      </c>
      <c r="C4658" s="122" t="s">
        <v>2269</v>
      </c>
      <c r="D4658" s="122" t="s">
        <v>2132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2067</v>
      </c>
      <c r="B4659" s="122">
        <v>1</v>
      </c>
      <c r="C4659" s="122" t="s">
        <v>2269</v>
      </c>
      <c r="D4659" s="122" t="s">
        <v>2133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2067</v>
      </c>
      <c r="B4660" s="122">
        <v>1</v>
      </c>
      <c r="C4660" s="122" t="s">
        <v>2269</v>
      </c>
      <c r="D4660" s="122" t="s">
        <v>2134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2067</v>
      </c>
      <c r="B4661" s="122">
        <v>1</v>
      </c>
      <c r="C4661" s="122" t="s">
        <v>2269</v>
      </c>
      <c r="D4661" s="122" t="s">
        <v>2135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2067</v>
      </c>
      <c r="B4662" s="122">
        <v>1</v>
      </c>
      <c r="C4662" s="122" t="s">
        <v>2269</v>
      </c>
      <c r="D4662" s="122" t="s">
        <v>2136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2067</v>
      </c>
      <c r="B4663" s="122">
        <v>1</v>
      </c>
      <c r="C4663" s="122" t="s">
        <v>2269</v>
      </c>
      <c r="D4663" s="122" t="s">
        <v>2137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2067</v>
      </c>
      <c r="B4664" s="122">
        <v>1</v>
      </c>
      <c r="C4664" s="122" t="s">
        <v>2269</v>
      </c>
      <c r="D4664" s="122" t="s">
        <v>2138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2067</v>
      </c>
      <c r="B4665" s="122">
        <v>1</v>
      </c>
      <c r="C4665" s="122" t="s">
        <v>2269</v>
      </c>
      <c r="D4665" s="122" t="s">
        <v>2139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2067</v>
      </c>
      <c r="B4666" s="122">
        <v>1</v>
      </c>
      <c r="C4666" s="122" t="s">
        <v>2269</v>
      </c>
      <c r="D4666" s="122" t="s">
        <v>2140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2067</v>
      </c>
      <c r="B4667" s="122">
        <v>1</v>
      </c>
      <c r="C4667" s="122" t="s">
        <v>2269</v>
      </c>
      <c r="D4667" s="122" t="s">
        <v>2141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2067</v>
      </c>
      <c r="B4668" s="122">
        <v>1</v>
      </c>
      <c r="C4668" s="122" t="s">
        <v>2269</v>
      </c>
      <c r="D4668" s="122" t="s">
        <v>2142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2067</v>
      </c>
      <c r="B4669" s="122">
        <v>1</v>
      </c>
      <c r="C4669" s="122" t="s">
        <v>2269</v>
      </c>
      <c r="D4669" s="122" t="s">
        <v>2143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2067</v>
      </c>
      <c r="B4670" s="122">
        <v>1</v>
      </c>
      <c r="C4670" s="122" t="s">
        <v>2269</v>
      </c>
      <c r="D4670" s="122" t="s">
        <v>2177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2067</v>
      </c>
      <c r="B4671" s="122">
        <v>1</v>
      </c>
      <c r="C4671" s="122" t="s">
        <v>2269</v>
      </c>
      <c r="D4671" s="122" t="s">
        <v>2144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2067</v>
      </c>
      <c r="B4672" s="122">
        <v>1</v>
      </c>
      <c r="C4672" s="122" t="s">
        <v>2269</v>
      </c>
      <c r="D4672" s="122" t="s">
        <v>2145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2067</v>
      </c>
      <c r="B4673" s="122">
        <v>1</v>
      </c>
      <c r="C4673" s="122" t="s">
        <v>2269</v>
      </c>
      <c r="D4673" s="122" t="s">
        <v>2146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2067</v>
      </c>
      <c r="B4674" s="122">
        <v>1</v>
      </c>
      <c r="C4674" s="122" t="s">
        <v>2269</v>
      </c>
      <c r="D4674" s="122" t="s">
        <v>2147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2067</v>
      </c>
      <c r="B4675" s="122">
        <v>1</v>
      </c>
      <c r="C4675" s="122" t="s">
        <v>2269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2067</v>
      </c>
      <c r="B4676" s="122">
        <v>1</v>
      </c>
      <c r="C4676" s="122" t="s">
        <v>2269</v>
      </c>
      <c r="D4676" s="122" t="s">
        <v>2148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2067</v>
      </c>
      <c r="B4677" s="122">
        <v>1</v>
      </c>
      <c r="C4677" s="122" t="s">
        <v>2269</v>
      </c>
      <c r="D4677" s="122" t="s">
        <v>2149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2067</v>
      </c>
      <c r="B4678" s="122">
        <v>1</v>
      </c>
      <c r="C4678" s="122" t="s">
        <v>2269</v>
      </c>
      <c r="D4678" s="122" t="s">
        <v>2150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2067</v>
      </c>
      <c r="B4679" s="122">
        <v>1</v>
      </c>
      <c r="C4679" s="122" t="s">
        <v>2269</v>
      </c>
      <c r="D4679" s="122" t="s">
        <v>2151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2067</v>
      </c>
      <c r="B4680" s="122">
        <v>1</v>
      </c>
      <c r="C4680" s="122" t="s">
        <v>2269</v>
      </c>
      <c r="D4680" s="122" t="s">
        <v>2152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2067</v>
      </c>
      <c r="B4681" s="122">
        <v>1</v>
      </c>
      <c r="C4681" s="122" t="s">
        <v>2269</v>
      </c>
      <c r="D4681" s="122" t="s">
        <v>2153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2067</v>
      </c>
      <c r="B4682" s="122">
        <v>1</v>
      </c>
      <c r="C4682" s="122" t="s">
        <v>2269</v>
      </c>
      <c r="D4682" s="122" t="s">
        <v>2154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2067</v>
      </c>
      <c r="B4683" s="122">
        <v>1</v>
      </c>
      <c r="C4683" s="122" t="s">
        <v>2269</v>
      </c>
      <c r="D4683" s="122" t="s">
        <v>2155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2067</v>
      </c>
      <c r="B4684" s="122">
        <v>1</v>
      </c>
      <c r="C4684" s="122" t="s">
        <v>2269</v>
      </c>
      <c r="D4684" s="122" t="s">
        <v>2156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2067</v>
      </c>
      <c r="B4685" s="122">
        <v>1</v>
      </c>
      <c r="C4685" s="122" t="s">
        <v>2269</v>
      </c>
      <c r="D4685" s="122" t="s">
        <v>2178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2067</v>
      </c>
      <c r="B4686" s="122">
        <v>1</v>
      </c>
      <c r="C4686" s="122" t="s">
        <v>2269</v>
      </c>
      <c r="D4686" s="122" t="s">
        <v>2157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2067</v>
      </c>
      <c r="B4687" s="122">
        <v>1</v>
      </c>
      <c r="C4687" s="122" t="s">
        <v>2269</v>
      </c>
      <c r="D4687" s="122" t="s">
        <v>2158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2067</v>
      </c>
      <c r="B4688" s="122">
        <v>1</v>
      </c>
      <c r="C4688" s="122" t="s">
        <v>2269</v>
      </c>
      <c r="D4688" s="122" t="s">
        <v>2159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2067</v>
      </c>
      <c r="B4689" s="122">
        <v>1</v>
      </c>
      <c r="C4689" s="122" t="s">
        <v>2269</v>
      </c>
      <c r="D4689" s="122" t="s">
        <v>2160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2067</v>
      </c>
      <c r="B4690" s="122">
        <v>1</v>
      </c>
      <c r="C4690" s="122" t="s">
        <v>2269</v>
      </c>
      <c r="D4690" s="122" t="s">
        <v>2161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2067</v>
      </c>
      <c r="B4691" s="122">
        <v>1</v>
      </c>
      <c r="C4691" s="122" t="s">
        <v>2269</v>
      </c>
      <c r="D4691" s="122" t="s">
        <v>2162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2067</v>
      </c>
      <c r="B4692" s="122">
        <v>1</v>
      </c>
      <c r="C4692" s="122" t="s">
        <v>2269</v>
      </c>
      <c r="D4692" s="122" t="s">
        <v>2163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2067</v>
      </c>
      <c r="B4693" s="122">
        <v>1</v>
      </c>
      <c r="C4693" s="122" t="s">
        <v>2269</v>
      </c>
      <c r="D4693" s="122" t="s">
        <v>2180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2067</v>
      </c>
      <c r="B4694" s="122">
        <v>1</v>
      </c>
      <c r="C4694" s="122" t="s">
        <v>2269</v>
      </c>
      <c r="D4694" s="122" t="s">
        <v>2164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2067</v>
      </c>
      <c r="B4695" s="122">
        <v>1</v>
      </c>
      <c r="C4695" s="122" t="s">
        <v>2269</v>
      </c>
      <c r="D4695" s="122" t="s">
        <v>2165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2067</v>
      </c>
      <c r="B4696" s="122">
        <v>1</v>
      </c>
      <c r="C4696" s="122" t="s">
        <v>2269</v>
      </c>
      <c r="D4696" s="122" t="s">
        <v>2166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2067</v>
      </c>
      <c r="B4697" s="122">
        <v>1</v>
      </c>
      <c r="C4697" s="122" t="s">
        <v>2269</v>
      </c>
      <c r="D4697" s="122" t="s">
        <v>2167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2067</v>
      </c>
      <c r="B4698" s="122">
        <v>1</v>
      </c>
      <c r="C4698" s="122" t="s">
        <v>2269</v>
      </c>
      <c r="D4698" s="122" t="s">
        <v>2168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2067</v>
      </c>
      <c r="B4699" s="122">
        <v>1</v>
      </c>
      <c r="C4699" s="122" t="s">
        <v>2270</v>
      </c>
      <c r="D4699" s="122" t="s">
        <v>2120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2067</v>
      </c>
      <c r="B4700" s="122">
        <v>1</v>
      </c>
      <c r="C4700" s="122" t="s">
        <v>2270</v>
      </c>
      <c r="D4700" s="122" t="s">
        <v>2121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2067</v>
      </c>
      <c r="B4701" s="122">
        <v>1</v>
      </c>
      <c r="C4701" s="122" t="s">
        <v>2270</v>
      </c>
      <c r="D4701" s="122" t="s">
        <v>2122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2067</v>
      </c>
      <c r="B4702" s="122">
        <v>1</v>
      </c>
      <c r="C4702" s="122" t="s">
        <v>2270</v>
      </c>
      <c r="D4702" s="122" t="s">
        <v>2175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2067</v>
      </c>
      <c r="B4703" s="122">
        <v>1</v>
      </c>
      <c r="C4703" s="122" t="s">
        <v>2270</v>
      </c>
      <c r="D4703" s="122" t="s">
        <v>2123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2067</v>
      </c>
      <c r="B4704" s="122">
        <v>1</v>
      </c>
      <c r="C4704" s="122" t="s">
        <v>2270</v>
      </c>
      <c r="D4704" s="122" t="s">
        <v>2124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2067</v>
      </c>
      <c r="B4705" s="122">
        <v>1</v>
      </c>
      <c r="C4705" s="122" t="s">
        <v>2270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2067</v>
      </c>
      <c r="B4706" s="122">
        <v>1</v>
      </c>
      <c r="C4706" s="122" t="s">
        <v>2270</v>
      </c>
      <c r="D4706" s="122" t="s">
        <v>2125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2067</v>
      </c>
      <c r="B4707" s="122">
        <v>1</v>
      </c>
      <c r="C4707" s="122" t="s">
        <v>2270</v>
      </c>
      <c r="D4707" s="122" t="s">
        <v>2126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2067</v>
      </c>
      <c r="B4708" s="122">
        <v>1</v>
      </c>
      <c r="C4708" s="122" t="s">
        <v>2270</v>
      </c>
      <c r="D4708" s="122" t="s">
        <v>2127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2067</v>
      </c>
      <c r="B4709" s="122">
        <v>1</v>
      </c>
      <c r="C4709" s="122" t="s">
        <v>2270</v>
      </c>
      <c r="D4709" s="122" t="s">
        <v>2128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2067</v>
      </c>
      <c r="B4710" s="122">
        <v>1</v>
      </c>
      <c r="C4710" s="122" t="s">
        <v>2270</v>
      </c>
      <c r="D4710" s="122" t="s">
        <v>2129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2067</v>
      </c>
      <c r="B4711" s="122">
        <v>1</v>
      </c>
      <c r="C4711" s="122" t="s">
        <v>2270</v>
      </c>
      <c r="D4711" s="122" t="s">
        <v>2176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2067</v>
      </c>
      <c r="B4712" s="122">
        <v>1</v>
      </c>
      <c r="C4712" s="122" t="s">
        <v>2270</v>
      </c>
      <c r="D4712" s="122" t="s">
        <v>2130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2067</v>
      </c>
      <c r="B4713" s="122">
        <v>1</v>
      </c>
      <c r="C4713" s="122" t="s">
        <v>2270</v>
      </c>
      <c r="D4713" s="122" t="s">
        <v>2131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2067</v>
      </c>
      <c r="B4714" s="122">
        <v>1</v>
      </c>
      <c r="C4714" s="122" t="s">
        <v>2270</v>
      </c>
      <c r="D4714" s="122" t="s">
        <v>2132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2067</v>
      </c>
      <c r="B4715" s="122">
        <v>1</v>
      </c>
      <c r="C4715" s="122" t="s">
        <v>2270</v>
      </c>
      <c r="D4715" s="122" t="s">
        <v>2133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2067</v>
      </c>
      <c r="B4716" s="122">
        <v>1</v>
      </c>
      <c r="C4716" s="122" t="s">
        <v>2270</v>
      </c>
      <c r="D4716" s="122" t="s">
        <v>2134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2067</v>
      </c>
      <c r="B4717" s="122">
        <v>1</v>
      </c>
      <c r="C4717" s="122" t="s">
        <v>2270</v>
      </c>
      <c r="D4717" s="122" t="s">
        <v>2135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2067</v>
      </c>
      <c r="B4718" s="122">
        <v>1</v>
      </c>
      <c r="C4718" s="122" t="s">
        <v>2270</v>
      </c>
      <c r="D4718" s="122" t="s">
        <v>2136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2067</v>
      </c>
      <c r="B4719" s="122">
        <v>1</v>
      </c>
      <c r="C4719" s="122" t="s">
        <v>2270</v>
      </c>
      <c r="D4719" s="122" t="s">
        <v>2137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2067</v>
      </c>
      <c r="B4720" s="122">
        <v>1</v>
      </c>
      <c r="C4720" s="122" t="s">
        <v>2270</v>
      </c>
      <c r="D4720" s="122" t="s">
        <v>2138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2067</v>
      </c>
      <c r="B4721" s="122">
        <v>1</v>
      </c>
      <c r="C4721" s="122" t="s">
        <v>2270</v>
      </c>
      <c r="D4721" s="122" t="s">
        <v>2139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2067</v>
      </c>
      <c r="B4722" s="122">
        <v>1</v>
      </c>
      <c r="C4722" s="122" t="s">
        <v>2270</v>
      </c>
      <c r="D4722" s="122" t="s">
        <v>2140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2067</v>
      </c>
      <c r="B4723" s="122">
        <v>1</v>
      </c>
      <c r="C4723" s="122" t="s">
        <v>2270</v>
      </c>
      <c r="D4723" s="122" t="s">
        <v>2141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2067</v>
      </c>
      <c r="B4724" s="122">
        <v>1</v>
      </c>
      <c r="C4724" s="122" t="s">
        <v>2270</v>
      </c>
      <c r="D4724" s="122" t="s">
        <v>2142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2067</v>
      </c>
      <c r="B4725" s="122">
        <v>1</v>
      </c>
      <c r="C4725" s="122" t="s">
        <v>2270</v>
      </c>
      <c r="D4725" s="122" t="s">
        <v>2143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2067</v>
      </c>
      <c r="B4726" s="122">
        <v>1</v>
      </c>
      <c r="C4726" s="122" t="s">
        <v>2270</v>
      </c>
      <c r="D4726" s="122" t="s">
        <v>2177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2067</v>
      </c>
      <c r="B4727" s="122">
        <v>1</v>
      </c>
      <c r="C4727" s="122" t="s">
        <v>2270</v>
      </c>
      <c r="D4727" s="122" t="s">
        <v>2144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2067</v>
      </c>
      <c r="B4728" s="122">
        <v>1</v>
      </c>
      <c r="C4728" s="122" t="s">
        <v>2270</v>
      </c>
      <c r="D4728" s="122" t="s">
        <v>2145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2067</v>
      </c>
      <c r="B4729" s="122">
        <v>1</v>
      </c>
      <c r="C4729" s="122" t="s">
        <v>2270</v>
      </c>
      <c r="D4729" s="122" t="s">
        <v>2146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2067</v>
      </c>
      <c r="B4730" s="122">
        <v>1</v>
      </c>
      <c r="C4730" s="122" t="s">
        <v>2270</v>
      </c>
      <c r="D4730" s="122" t="s">
        <v>2147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2067</v>
      </c>
      <c r="B4731" s="122">
        <v>1</v>
      </c>
      <c r="C4731" s="122" t="s">
        <v>2270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2067</v>
      </c>
      <c r="B4732" s="122">
        <v>1</v>
      </c>
      <c r="C4732" s="122" t="s">
        <v>2270</v>
      </c>
      <c r="D4732" s="122" t="s">
        <v>2148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2067</v>
      </c>
      <c r="B4733" s="122">
        <v>1</v>
      </c>
      <c r="C4733" s="122" t="s">
        <v>2270</v>
      </c>
      <c r="D4733" s="122" t="s">
        <v>2149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2067</v>
      </c>
      <c r="B4734" s="122">
        <v>1</v>
      </c>
      <c r="C4734" s="122" t="s">
        <v>2270</v>
      </c>
      <c r="D4734" s="122" t="s">
        <v>2150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2067</v>
      </c>
      <c r="B4735" s="122">
        <v>1</v>
      </c>
      <c r="C4735" s="122" t="s">
        <v>2270</v>
      </c>
      <c r="D4735" s="122" t="s">
        <v>2151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2067</v>
      </c>
      <c r="B4736" s="122">
        <v>1</v>
      </c>
      <c r="C4736" s="122" t="s">
        <v>2270</v>
      </c>
      <c r="D4736" s="122" t="s">
        <v>2152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2067</v>
      </c>
      <c r="B4737" s="122">
        <v>1</v>
      </c>
      <c r="C4737" s="122" t="s">
        <v>2270</v>
      </c>
      <c r="D4737" s="122" t="s">
        <v>2153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2067</v>
      </c>
      <c r="B4738" s="122">
        <v>1</v>
      </c>
      <c r="C4738" s="122" t="s">
        <v>2270</v>
      </c>
      <c r="D4738" s="122" t="s">
        <v>2154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2067</v>
      </c>
      <c r="B4739" s="122">
        <v>1</v>
      </c>
      <c r="C4739" s="122" t="s">
        <v>2270</v>
      </c>
      <c r="D4739" s="122" t="s">
        <v>2155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2067</v>
      </c>
      <c r="B4740" s="122">
        <v>1</v>
      </c>
      <c r="C4740" s="122" t="s">
        <v>2270</v>
      </c>
      <c r="D4740" s="122" t="s">
        <v>2156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2067</v>
      </c>
      <c r="B4741" s="122">
        <v>1</v>
      </c>
      <c r="C4741" s="122" t="s">
        <v>2270</v>
      </c>
      <c r="D4741" s="122" t="s">
        <v>2178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2067</v>
      </c>
      <c r="B4742" s="122">
        <v>1</v>
      </c>
      <c r="C4742" s="122" t="s">
        <v>2270</v>
      </c>
      <c r="D4742" s="122" t="s">
        <v>2157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2067</v>
      </c>
      <c r="B4743" s="122">
        <v>1</v>
      </c>
      <c r="C4743" s="122" t="s">
        <v>2270</v>
      </c>
      <c r="D4743" s="122" t="s">
        <v>2158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2067</v>
      </c>
      <c r="B4744" s="122">
        <v>1</v>
      </c>
      <c r="C4744" s="122" t="s">
        <v>2270</v>
      </c>
      <c r="D4744" s="122" t="s">
        <v>2159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2067</v>
      </c>
      <c r="B4745" s="122">
        <v>1</v>
      </c>
      <c r="C4745" s="122" t="s">
        <v>2270</v>
      </c>
      <c r="D4745" s="122" t="s">
        <v>2160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2067</v>
      </c>
      <c r="B4746" s="122">
        <v>1</v>
      </c>
      <c r="C4746" s="122" t="s">
        <v>2270</v>
      </c>
      <c r="D4746" s="122" t="s">
        <v>2161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2067</v>
      </c>
      <c r="B4747" s="122">
        <v>1</v>
      </c>
      <c r="C4747" s="122" t="s">
        <v>2270</v>
      </c>
      <c r="D4747" s="122" t="s">
        <v>2162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2067</v>
      </c>
      <c r="B4748" s="122">
        <v>1</v>
      </c>
      <c r="C4748" s="122" t="s">
        <v>2270</v>
      </c>
      <c r="D4748" s="122" t="s">
        <v>2163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2067</v>
      </c>
      <c r="B4749" s="122">
        <v>1</v>
      </c>
      <c r="C4749" s="122" t="s">
        <v>2270</v>
      </c>
      <c r="D4749" s="122" t="s">
        <v>2180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2067</v>
      </c>
      <c r="B4750" s="122">
        <v>1</v>
      </c>
      <c r="C4750" s="122" t="s">
        <v>2270</v>
      </c>
      <c r="D4750" s="122" t="s">
        <v>2164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2067</v>
      </c>
      <c r="B4751" s="122">
        <v>1</v>
      </c>
      <c r="C4751" s="122" t="s">
        <v>2270</v>
      </c>
      <c r="D4751" s="122" t="s">
        <v>2165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2067</v>
      </c>
      <c r="B4752" s="122">
        <v>1</v>
      </c>
      <c r="C4752" s="122" t="s">
        <v>2270</v>
      </c>
      <c r="D4752" s="122" t="s">
        <v>2166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2067</v>
      </c>
      <c r="B4753" s="122">
        <v>1</v>
      </c>
      <c r="C4753" s="122" t="s">
        <v>2270</v>
      </c>
      <c r="D4753" s="122" t="s">
        <v>2167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2067</v>
      </c>
      <c r="B4754" s="122">
        <v>1</v>
      </c>
      <c r="C4754" s="122" t="s">
        <v>2270</v>
      </c>
      <c r="D4754" s="122" t="s">
        <v>2168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2067</v>
      </c>
      <c r="B4755" s="122">
        <v>1</v>
      </c>
      <c r="C4755" s="122" t="s">
        <v>2271</v>
      </c>
      <c r="D4755" s="122" t="s">
        <v>2120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2067</v>
      </c>
      <c r="B4756" s="122">
        <v>1</v>
      </c>
      <c r="C4756" s="122" t="s">
        <v>2271</v>
      </c>
      <c r="D4756" s="122" t="s">
        <v>2121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2067</v>
      </c>
      <c r="B4757" s="122">
        <v>1</v>
      </c>
      <c r="C4757" s="122" t="s">
        <v>2271</v>
      </c>
      <c r="D4757" s="122" t="s">
        <v>2122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2067</v>
      </c>
      <c r="B4758" s="122">
        <v>1</v>
      </c>
      <c r="C4758" s="122" t="s">
        <v>2271</v>
      </c>
      <c r="D4758" s="122" t="s">
        <v>2175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2067</v>
      </c>
      <c r="B4759" s="122">
        <v>1</v>
      </c>
      <c r="C4759" s="122" t="s">
        <v>2271</v>
      </c>
      <c r="D4759" s="122" t="s">
        <v>2123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2067</v>
      </c>
      <c r="B4760" s="122">
        <v>1</v>
      </c>
      <c r="C4760" s="122" t="s">
        <v>2271</v>
      </c>
      <c r="D4760" s="122" t="s">
        <v>2124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2067</v>
      </c>
      <c r="B4761" s="122">
        <v>1</v>
      </c>
      <c r="C4761" s="122" t="s">
        <v>2271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2067</v>
      </c>
      <c r="B4762" s="122">
        <v>1</v>
      </c>
      <c r="C4762" s="122" t="s">
        <v>2271</v>
      </c>
      <c r="D4762" s="122" t="s">
        <v>2125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2067</v>
      </c>
      <c r="B4763" s="122">
        <v>1</v>
      </c>
      <c r="C4763" s="122" t="s">
        <v>2271</v>
      </c>
      <c r="D4763" s="122" t="s">
        <v>2126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2067</v>
      </c>
      <c r="B4764" s="122">
        <v>1</v>
      </c>
      <c r="C4764" s="122" t="s">
        <v>2271</v>
      </c>
      <c r="D4764" s="122" t="s">
        <v>2127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2067</v>
      </c>
      <c r="B4765" s="122">
        <v>1</v>
      </c>
      <c r="C4765" s="122" t="s">
        <v>2271</v>
      </c>
      <c r="D4765" s="122" t="s">
        <v>2128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2067</v>
      </c>
      <c r="B4766" s="122">
        <v>1</v>
      </c>
      <c r="C4766" s="122" t="s">
        <v>2271</v>
      </c>
      <c r="D4766" s="122" t="s">
        <v>2129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2067</v>
      </c>
      <c r="B4767" s="122">
        <v>1</v>
      </c>
      <c r="C4767" s="122" t="s">
        <v>2271</v>
      </c>
      <c r="D4767" s="122" t="s">
        <v>2176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2067</v>
      </c>
      <c r="B4768" s="122">
        <v>1</v>
      </c>
      <c r="C4768" s="122" t="s">
        <v>2271</v>
      </c>
      <c r="D4768" s="122" t="s">
        <v>2130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2067</v>
      </c>
      <c r="B4769" s="122">
        <v>1</v>
      </c>
      <c r="C4769" s="122" t="s">
        <v>2271</v>
      </c>
      <c r="D4769" s="122" t="s">
        <v>2131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2067</v>
      </c>
      <c r="B4770" s="122">
        <v>1</v>
      </c>
      <c r="C4770" s="122" t="s">
        <v>2271</v>
      </c>
      <c r="D4770" s="122" t="s">
        <v>2132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2067</v>
      </c>
      <c r="B4771" s="122">
        <v>1</v>
      </c>
      <c r="C4771" s="122" t="s">
        <v>2271</v>
      </c>
      <c r="D4771" s="122" t="s">
        <v>2133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2067</v>
      </c>
      <c r="B4772" s="122">
        <v>1</v>
      </c>
      <c r="C4772" s="122" t="s">
        <v>2271</v>
      </c>
      <c r="D4772" s="122" t="s">
        <v>2134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2067</v>
      </c>
      <c r="B4773" s="122">
        <v>1</v>
      </c>
      <c r="C4773" s="122" t="s">
        <v>2271</v>
      </c>
      <c r="D4773" s="122" t="s">
        <v>2135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2067</v>
      </c>
      <c r="B4774" s="122">
        <v>1</v>
      </c>
      <c r="C4774" s="122" t="s">
        <v>2271</v>
      </c>
      <c r="D4774" s="122" t="s">
        <v>2136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2067</v>
      </c>
      <c r="B4775" s="122">
        <v>1</v>
      </c>
      <c r="C4775" s="122" t="s">
        <v>2271</v>
      </c>
      <c r="D4775" s="122" t="s">
        <v>2137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2067</v>
      </c>
      <c r="B4776" s="122">
        <v>1</v>
      </c>
      <c r="C4776" s="122" t="s">
        <v>2271</v>
      </c>
      <c r="D4776" s="122" t="s">
        <v>2138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2067</v>
      </c>
      <c r="B4777" s="122">
        <v>1</v>
      </c>
      <c r="C4777" s="122" t="s">
        <v>2271</v>
      </c>
      <c r="D4777" s="122" t="s">
        <v>2139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2067</v>
      </c>
      <c r="B4778" s="122">
        <v>1</v>
      </c>
      <c r="C4778" s="122" t="s">
        <v>2271</v>
      </c>
      <c r="D4778" s="122" t="s">
        <v>2140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2067</v>
      </c>
      <c r="B4779" s="122">
        <v>1</v>
      </c>
      <c r="C4779" s="122" t="s">
        <v>2271</v>
      </c>
      <c r="D4779" s="122" t="s">
        <v>2141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2067</v>
      </c>
      <c r="B4780" s="122">
        <v>1</v>
      </c>
      <c r="C4780" s="122" t="s">
        <v>2271</v>
      </c>
      <c r="D4780" s="122" t="s">
        <v>2142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2067</v>
      </c>
      <c r="B4781" s="122">
        <v>1</v>
      </c>
      <c r="C4781" s="122" t="s">
        <v>2271</v>
      </c>
      <c r="D4781" s="122" t="s">
        <v>2143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2067</v>
      </c>
      <c r="B4782" s="122">
        <v>1</v>
      </c>
      <c r="C4782" s="122" t="s">
        <v>2271</v>
      </c>
      <c r="D4782" s="122" t="s">
        <v>2177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2067</v>
      </c>
      <c r="B4783" s="122">
        <v>1</v>
      </c>
      <c r="C4783" s="122" t="s">
        <v>2271</v>
      </c>
      <c r="D4783" s="122" t="s">
        <v>2144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2067</v>
      </c>
      <c r="B4784" s="122">
        <v>1</v>
      </c>
      <c r="C4784" s="122" t="s">
        <v>2271</v>
      </c>
      <c r="D4784" s="122" t="s">
        <v>2145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2067</v>
      </c>
      <c r="B4785" s="122">
        <v>1</v>
      </c>
      <c r="C4785" s="122" t="s">
        <v>2271</v>
      </c>
      <c r="D4785" s="122" t="s">
        <v>2146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2067</v>
      </c>
      <c r="B4786" s="122">
        <v>1</v>
      </c>
      <c r="C4786" s="122" t="s">
        <v>2271</v>
      </c>
      <c r="D4786" s="122" t="s">
        <v>2147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2067</v>
      </c>
      <c r="B4787" s="122">
        <v>1</v>
      </c>
      <c r="C4787" s="122" t="s">
        <v>2271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2067</v>
      </c>
      <c r="B4788" s="122">
        <v>1</v>
      </c>
      <c r="C4788" s="122" t="s">
        <v>2271</v>
      </c>
      <c r="D4788" s="122" t="s">
        <v>2148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2067</v>
      </c>
      <c r="B4789" s="122">
        <v>1</v>
      </c>
      <c r="C4789" s="122" t="s">
        <v>2271</v>
      </c>
      <c r="D4789" s="122" t="s">
        <v>2149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2067</v>
      </c>
      <c r="B4790" s="122">
        <v>1</v>
      </c>
      <c r="C4790" s="122" t="s">
        <v>2271</v>
      </c>
      <c r="D4790" s="122" t="s">
        <v>2150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2067</v>
      </c>
      <c r="B4791" s="122">
        <v>1</v>
      </c>
      <c r="C4791" s="122" t="s">
        <v>2271</v>
      </c>
      <c r="D4791" s="122" t="s">
        <v>2151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2067</v>
      </c>
      <c r="B4792" s="122">
        <v>1</v>
      </c>
      <c r="C4792" s="122" t="s">
        <v>2271</v>
      </c>
      <c r="D4792" s="122" t="s">
        <v>2152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2067</v>
      </c>
      <c r="B4793" s="122">
        <v>1</v>
      </c>
      <c r="C4793" s="122" t="s">
        <v>2271</v>
      </c>
      <c r="D4793" s="122" t="s">
        <v>2153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2067</v>
      </c>
      <c r="B4794" s="122">
        <v>1</v>
      </c>
      <c r="C4794" s="122" t="s">
        <v>2271</v>
      </c>
      <c r="D4794" s="122" t="s">
        <v>2154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2067</v>
      </c>
      <c r="B4795" s="122">
        <v>1</v>
      </c>
      <c r="C4795" s="122" t="s">
        <v>2271</v>
      </c>
      <c r="D4795" s="122" t="s">
        <v>2155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2067</v>
      </c>
      <c r="B4796" s="122">
        <v>1</v>
      </c>
      <c r="C4796" s="122" t="s">
        <v>2271</v>
      </c>
      <c r="D4796" s="122" t="s">
        <v>2156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2067</v>
      </c>
      <c r="B4797" s="122">
        <v>1</v>
      </c>
      <c r="C4797" s="122" t="s">
        <v>2271</v>
      </c>
      <c r="D4797" s="122" t="s">
        <v>2178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2067</v>
      </c>
      <c r="B4798" s="122">
        <v>1</v>
      </c>
      <c r="C4798" s="122" t="s">
        <v>2271</v>
      </c>
      <c r="D4798" s="122" t="s">
        <v>2157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2067</v>
      </c>
      <c r="B4799" s="122">
        <v>1</v>
      </c>
      <c r="C4799" s="122" t="s">
        <v>2271</v>
      </c>
      <c r="D4799" s="122" t="s">
        <v>2158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2067</v>
      </c>
      <c r="B4800" s="122">
        <v>1</v>
      </c>
      <c r="C4800" s="122" t="s">
        <v>2271</v>
      </c>
      <c r="D4800" s="122" t="s">
        <v>2159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2067</v>
      </c>
      <c r="B4801" s="122">
        <v>1</v>
      </c>
      <c r="C4801" s="122" t="s">
        <v>2271</v>
      </c>
      <c r="D4801" s="122" t="s">
        <v>2160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2067</v>
      </c>
      <c r="B4802" s="122">
        <v>1</v>
      </c>
      <c r="C4802" s="122" t="s">
        <v>2271</v>
      </c>
      <c r="D4802" s="122" t="s">
        <v>2161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2067</v>
      </c>
      <c r="B4803" s="122">
        <v>1</v>
      </c>
      <c r="C4803" s="122" t="s">
        <v>2271</v>
      </c>
      <c r="D4803" s="122" t="s">
        <v>2162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2067</v>
      </c>
      <c r="B4804" s="122">
        <v>1</v>
      </c>
      <c r="C4804" s="122" t="s">
        <v>2271</v>
      </c>
      <c r="D4804" s="122" t="s">
        <v>2163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2067</v>
      </c>
      <c r="B4805" s="122">
        <v>1</v>
      </c>
      <c r="C4805" s="122" t="s">
        <v>2271</v>
      </c>
      <c r="D4805" s="122" t="s">
        <v>2180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2067</v>
      </c>
      <c r="B4806" s="122">
        <v>1</v>
      </c>
      <c r="C4806" s="122" t="s">
        <v>2271</v>
      </c>
      <c r="D4806" s="122" t="s">
        <v>2164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2067</v>
      </c>
      <c r="B4807" s="122">
        <v>1</v>
      </c>
      <c r="C4807" s="122" t="s">
        <v>2271</v>
      </c>
      <c r="D4807" s="122" t="s">
        <v>2165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2067</v>
      </c>
      <c r="B4808" s="122">
        <v>1</v>
      </c>
      <c r="C4808" s="122" t="s">
        <v>2271</v>
      </c>
      <c r="D4808" s="122" t="s">
        <v>2166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2067</v>
      </c>
      <c r="B4809" s="122">
        <v>1</v>
      </c>
      <c r="C4809" s="122" t="s">
        <v>2271</v>
      </c>
      <c r="D4809" s="122" t="s">
        <v>2167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2067</v>
      </c>
      <c r="B4810" s="122">
        <v>1</v>
      </c>
      <c r="C4810" s="122" t="s">
        <v>2271</v>
      </c>
      <c r="D4810" s="122" t="s">
        <v>2168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2067</v>
      </c>
      <c r="B4811" s="122">
        <v>1</v>
      </c>
      <c r="C4811" s="122" t="s">
        <v>2272</v>
      </c>
      <c r="D4811" s="122" t="s">
        <v>2120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2067</v>
      </c>
      <c r="B4812" s="122">
        <v>1</v>
      </c>
      <c r="C4812" s="122" t="s">
        <v>2272</v>
      </c>
      <c r="D4812" s="122" t="s">
        <v>2121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2067</v>
      </c>
      <c r="B4813" s="122">
        <v>1</v>
      </c>
      <c r="C4813" s="122" t="s">
        <v>2272</v>
      </c>
      <c r="D4813" s="122" t="s">
        <v>2122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2067</v>
      </c>
      <c r="B4814" s="122">
        <v>1</v>
      </c>
      <c r="C4814" s="122" t="s">
        <v>2272</v>
      </c>
      <c r="D4814" s="122" t="s">
        <v>2175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2067</v>
      </c>
      <c r="B4815" s="122">
        <v>1</v>
      </c>
      <c r="C4815" s="122" t="s">
        <v>2272</v>
      </c>
      <c r="D4815" s="122" t="s">
        <v>2123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2067</v>
      </c>
      <c r="B4816" s="122">
        <v>1</v>
      </c>
      <c r="C4816" s="122" t="s">
        <v>2272</v>
      </c>
      <c r="D4816" s="122" t="s">
        <v>2124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2067</v>
      </c>
      <c r="B4817" s="122">
        <v>1</v>
      </c>
      <c r="C4817" s="122" t="s">
        <v>2272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2067</v>
      </c>
      <c r="B4818" s="122">
        <v>1</v>
      </c>
      <c r="C4818" s="122" t="s">
        <v>2272</v>
      </c>
      <c r="D4818" s="122" t="s">
        <v>2125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2067</v>
      </c>
      <c r="B4819" s="122">
        <v>1</v>
      </c>
      <c r="C4819" s="122" t="s">
        <v>2272</v>
      </c>
      <c r="D4819" s="122" t="s">
        <v>2126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2067</v>
      </c>
      <c r="B4820" s="122">
        <v>1</v>
      </c>
      <c r="C4820" s="122" t="s">
        <v>2272</v>
      </c>
      <c r="D4820" s="122" t="s">
        <v>2127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2067</v>
      </c>
      <c r="B4821" s="122">
        <v>1</v>
      </c>
      <c r="C4821" s="122" t="s">
        <v>2272</v>
      </c>
      <c r="D4821" s="122" t="s">
        <v>2128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2067</v>
      </c>
      <c r="B4822" s="122">
        <v>1</v>
      </c>
      <c r="C4822" s="122" t="s">
        <v>2272</v>
      </c>
      <c r="D4822" s="122" t="s">
        <v>2129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2067</v>
      </c>
      <c r="B4823" s="122">
        <v>1</v>
      </c>
      <c r="C4823" s="122" t="s">
        <v>2272</v>
      </c>
      <c r="D4823" s="122" t="s">
        <v>2176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2067</v>
      </c>
      <c r="B4824" s="122">
        <v>1</v>
      </c>
      <c r="C4824" s="122" t="s">
        <v>2272</v>
      </c>
      <c r="D4824" s="122" t="s">
        <v>2130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2067</v>
      </c>
      <c r="B4825" s="122">
        <v>1</v>
      </c>
      <c r="C4825" s="122" t="s">
        <v>2272</v>
      </c>
      <c r="D4825" s="122" t="s">
        <v>2131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2067</v>
      </c>
      <c r="B4826" s="122">
        <v>1</v>
      </c>
      <c r="C4826" s="122" t="s">
        <v>2272</v>
      </c>
      <c r="D4826" s="122" t="s">
        <v>2132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2067</v>
      </c>
      <c r="B4827" s="122">
        <v>1</v>
      </c>
      <c r="C4827" s="122" t="s">
        <v>2272</v>
      </c>
      <c r="D4827" s="122" t="s">
        <v>2133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2067</v>
      </c>
      <c r="B4828" s="122">
        <v>1</v>
      </c>
      <c r="C4828" s="122" t="s">
        <v>2272</v>
      </c>
      <c r="D4828" s="122" t="s">
        <v>2134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2067</v>
      </c>
      <c r="B4829" s="122">
        <v>1</v>
      </c>
      <c r="C4829" s="122" t="s">
        <v>2272</v>
      </c>
      <c r="D4829" s="122" t="s">
        <v>2135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2067</v>
      </c>
      <c r="B4830" s="122">
        <v>1</v>
      </c>
      <c r="C4830" s="122" t="s">
        <v>2272</v>
      </c>
      <c r="D4830" s="122" t="s">
        <v>2136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2067</v>
      </c>
      <c r="B4831" s="122">
        <v>1</v>
      </c>
      <c r="C4831" s="122" t="s">
        <v>2272</v>
      </c>
      <c r="D4831" s="122" t="s">
        <v>2137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2067</v>
      </c>
      <c r="B4832" s="122">
        <v>1</v>
      </c>
      <c r="C4832" s="122" t="s">
        <v>2272</v>
      </c>
      <c r="D4832" s="122" t="s">
        <v>2138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2067</v>
      </c>
      <c r="B4833" s="122">
        <v>1</v>
      </c>
      <c r="C4833" s="122" t="s">
        <v>2272</v>
      </c>
      <c r="D4833" s="122" t="s">
        <v>2139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2067</v>
      </c>
      <c r="B4834" s="122">
        <v>1</v>
      </c>
      <c r="C4834" s="122" t="s">
        <v>2272</v>
      </c>
      <c r="D4834" s="122" t="s">
        <v>2140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2067</v>
      </c>
      <c r="B4835" s="122">
        <v>1</v>
      </c>
      <c r="C4835" s="122" t="s">
        <v>2272</v>
      </c>
      <c r="D4835" s="122" t="s">
        <v>2141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2067</v>
      </c>
      <c r="B4836" s="122">
        <v>1</v>
      </c>
      <c r="C4836" s="122" t="s">
        <v>2272</v>
      </c>
      <c r="D4836" s="122" t="s">
        <v>2142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2067</v>
      </c>
      <c r="B4837" s="122">
        <v>1</v>
      </c>
      <c r="C4837" s="122" t="s">
        <v>2272</v>
      </c>
      <c r="D4837" s="122" t="s">
        <v>2143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2067</v>
      </c>
      <c r="B4838" s="122">
        <v>1</v>
      </c>
      <c r="C4838" s="122" t="s">
        <v>2272</v>
      </c>
      <c r="D4838" s="122" t="s">
        <v>2177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2067</v>
      </c>
      <c r="B4839" s="122">
        <v>1</v>
      </c>
      <c r="C4839" s="122" t="s">
        <v>2272</v>
      </c>
      <c r="D4839" s="122" t="s">
        <v>2144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2067</v>
      </c>
      <c r="B4840" s="122">
        <v>1</v>
      </c>
      <c r="C4840" s="122" t="s">
        <v>2272</v>
      </c>
      <c r="D4840" s="122" t="s">
        <v>2145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2067</v>
      </c>
      <c r="B4841" s="122">
        <v>1</v>
      </c>
      <c r="C4841" s="122" t="s">
        <v>2272</v>
      </c>
      <c r="D4841" s="122" t="s">
        <v>2146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2067</v>
      </c>
      <c r="B4842" s="122">
        <v>1</v>
      </c>
      <c r="C4842" s="122" t="s">
        <v>2272</v>
      </c>
      <c r="D4842" s="122" t="s">
        <v>2147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2067</v>
      </c>
      <c r="B4843" s="122">
        <v>1</v>
      </c>
      <c r="C4843" s="122" t="s">
        <v>2272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2067</v>
      </c>
      <c r="B4844" s="122">
        <v>1</v>
      </c>
      <c r="C4844" s="122" t="s">
        <v>2272</v>
      </c>
      <c r="D4844" s="122" t="s">
        <v>2148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2067</v>
      </c>
      <c r="B4845" s="122">
        <v>1</v>
      </c>
      <c r="C4845" s="122" t="s">
        <v>2272</v>
      </c>
      <c r="D4845" s="122" t="s">
        <v>2149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2067</v>
      </c>
      <c r="B4846" s="122">
        <v>1</v>
      </c>
      <c r="C4846" s="122" t="s">
        <v>2272</v>
      </c>
      <c r="D4846" s="122" t="s">
        <v>2150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2067</v>
      </c>
      <c r="B4847" s="122">
        <v>1</v>
      </c>
      <c r="C4847" s="122" t="s">
        <v>2272</v>
      </c>
      <c r="D4847" s="122" t="s">
        <v>2151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2067</v>
      </c>
      <c r="B4848" s="122">
        <v>1</v>
      </c>
      <c r="C4848" s="122" t="s">
        <v>2272</v>
      </c>
      <c r="D4848" s="122" t="s">
        <v>2152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2067</v>
      </c>
      <c r="B4849" s="122">
        <v>1</v>
      </c>
      <c r="C4849" s="122" t="s">
        <v>2272</v>
      </c>
      <c r="D4849" s="122" t="s">
        <v>2153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2067</v>
      </c>
      <c r="B4850" s="122">
        <v>1</v>
      </c>
      <c r="C4850" s="122" t="s">
        <v>2272</v>
      </c>
      <c r="D4850" s="122" t="s">
        <v>2154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2067</v>
      </c>
      <c r="B4851" s="122">
        <v>1</v>
      </c>
      <c r="C4851" s="122" t="s">
        <v>2272</v>
      </c>
      <c r="D4851" s="122" t="s">
        <v>2155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2067</v>
      </c>
      <c r="B4852" s="122">
        <v>1</v>
      </c>
      <c r="C4852" s="122" t="s">
        <v>2272</v>
      </c>
      <c r="D4852" s="122" t="s">
        <v>2156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2067</v>
      </c>
      <c r="B4853" s="122">
        <v>1</v>
      </c>
      <c r="C4853" s="122" t="s">
        <v>2272</v>
      </c>
      <c r="D4853" s="122" t="s">
        <v>2178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2067</v>
      </c>
      <c r="B4854" s="122">
        <v>1</v>
      </c>
      <c r="C4854" s="122" t="s">
        <v>2272</v>
      </c>
      <c r="D4854" s="122" t="s">
        <v>2157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2067</v>
      </c>
      <c r="B4855" s="122">
        <v>1</v>
      </c>
      <c r="C4855" s="122" t="s">
        <v>2272</v>
      </c>
      <c r="D4855" s="122" t="s">
        <v>2158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2067</v>
      </c>
      <c r="B4856" s="122">
        <v>1</v>
      </c>
      <c r="C4856" s="122" t="s">
        <v>2272</v>
      </c>
      <c r="D4856" s="122" t="s">
        <v>2159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2067</v>
      </c>
      <c r="B4857" s="122">
        <v>1</v>
      </c>
      <c r="C4857" s="122" t="s">
        <v>2272</v>
      </c>
      <c r="D4857" s="122" t="s">
        <v>2160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2067</v>
      </c>
      <c r="B4858" s="122">
        <v>1</v>
      </c>
      <c r="C4858" s="122" t="s">
        <v>2272</v>
      </c>
      <c r="D4858" s="122" t="s">
        <v>2161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2067</v>
      </c>
      <c r="B4859" s="122">
        <v>1</v>
      </c>
      <c r="C4859" s="122" t="s">
        <v>2272</v>
      </c>
      <c r="D4859" s="122" t="s">
        <v>2162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2067</v>
      </c>
      <c r="B4860" s="122">
        <v>1</v>
      </c>
      <c r="C4860" s="122" t="s">
        <v>2272</v>
      </c>
      <c r="D4860" s="122" t="s">
        <v>2163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2067</v>
      </c>
      <c r="B4861" s="122">
        <v>1</v>
      </c>
      <c r="C4861" s="122" t="s">
        <v>2272</v>
      </c>
      <c r="D4861" s="122" t="s">
        <v>2180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2067</v>
      </c>
      <c r="B4862" s="122">
        <v>1</v>
      </c>
      <c r="C4862" s="122" t="s">
        <v>2272</v>
      </c>
      <c r="D4862" s="122" t="s">
        <v>2164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2067</v>
      </c>
      <c r="B4863" s="122">
        <v>1</v>
      </c>
      <c r="C4863" s="122" t="s">
        <v>2272</v>
      </c>
      <c r="D4863" s="122" t="s">
        <v>2165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2067</v>
      </c>
      <c r="B4864" s="122">
        <v>1</v>
      </c>
      <c r="C4864" s="122" t="s">
        <v>2272</v>
      </c>
      <c r="D4864" s="122" t="s">
        <v>2166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2067</v>
      </c>
      <c r="B4865" s="122">
        <v>1</v>
      </c>
      <c r="C4865" s="122" t="s">
        <v>2272</v>
      </c>
      <c r="D4865" s="122" t="s">
        <v>2167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2067</v>
      </c>
      <c r="B4866" s="122">
        <v>1</v>
      </c>
      <c r="C4866" s="122" t="s">
        <v>2272</v>
      </c>
      <c r="D4866" s="122" t="s">
        <v>2168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2067</v>
      </c>
      <c r="B4867" s="122">
        <v>1</v>
      </c>
      <c r="C4867" s="122" t="s">
        <v>2273</v>
      </c>
      <c r="D4867" s="122" t="s">
        <v>2120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2067</v>
      </c>
      <c r="B4868" s="122">
        <v>1</v>
      </c>
      <c r="C4868" s="122" t="s">
        <v>2273</v>
      </c>
      <c r="D4868" s="122" t="s">
        <v>2121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2067</v>
      </c>
      <c r="B4869" s="122">
        <v>1</v>
      </c>
      <c r="C4869" s="122" t="s">
        <v>2273</v>
      </c>
      <c r="D4869" s="122" t="s">
        <v>2122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2067</v>
      </c>
      <c r="B4870" s="122">
        <v>1</v>
      </c>
      <c r="C4870" s="122" t="s">
        <v>2273</v>
      </c>
      <c r="D4870" s="122" t="s">
        <v>2175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2067</v>
      </c>
      <c r="B4871" s="122">
        <v>1</v>
      </c>
      <c r="C4871" s="122" t="s">
        <v>2273</v>
      </c>
      <c r="D4871" s="122" t="s">
        <v>2123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2067</v>
      </c>
      <c r="B4872" s="122">
        <v>1</v>
      </c>
      <c r="C4872" s="122" t="s">
        <v>2273</v>
      </c>
      <c r="D4872" s="122" t="s">
        <v>2124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2067</v>
      </c>
      <c r="B4873" s="122">
        <v>1</v>
      </c>
      <c r="C4873" s="122" t="s">
        <v>2273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2067</v>
      </c>
      <c r="B4874" s="122">
        <v>1</v>
      </c>
      <c r="C4874" s="122" t="s">
        <v>2273</v>
      </c>
      <c r="D4874" s="122" t="s">
        <v>2125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2067</v>
      </c>
      <c r="B4875" s="122">
        <v>1</v>
      </c>
      <c r="C4875" s="122" t="s">
        <v>2273</v>
      </c>
      <c r="D4875" s="122" t="s">
        <v>2126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2067</v>
      </c>
      <c r="B4876" s="122">
        <v>1</v>
      </c>
      <c r="C4876" s="122" t="s">
        <v>2273</v>
      </c>
      <c r="D4876" s="122" t="s">
        <v>2127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2067</v>
      </c>
      <c r="B4877" s="122">
        <v>1</v>
      </c>
      <c r="C4877" s="122" t="s">
        <v>2273</v>
      </c>
      <c r="D4877" s="122" t="s">
        <v>2128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2067</v>
      </c>
      <c r="B4878" s="122">
        <v>1</v>
      </c>
      <c r="C4878" s="122" t="s">
        <v>2273</v>
      </c>
      <c r="D4878" s="122" t="s">
        <v>2129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2067</v>
      </c>
      <c r="B4879" s="122">
        <v>1</v>
      </c>
      <c r="C4879" s="122" t="s">
        <v>2273</v>
      </c>
      <c r="D4879" s="122" t="s">
        <v>2176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2067</v>
      </c>
      <c r="B4880" s="122">
        <v>1</v>
      </c>
      <c r="C4880" s="122" t="s">
        <v>2273</v>
      </c>
      <c r="D4880" s="122" t="s">
        <v>2130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2067</v>
      </c>
      <c r="B4881" s="122">
        <v>1</v>
      </c>
      <c r="C4881" s="122" t="s">
        <v>2273</v>
      </c>
      <c r="D4881" s="122" t="s">
        <v>2131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2067</v>
      </c>
      <c r="B4882" s="122">
        <v>1</v>
      </c>
      <c r="C4882" s="122" t="s">
        <v>2273</v>
      </c>
      <c r="D4882" s="122" t="s">
        <v>2132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2067</v>
      </c>
      <c r="B4883" s="122">
        <v>1</v>
      </c>
      <c r="C4883" s="122" t="s">
        <v>2273</v>
      </c>
      <c r="D4883" s="122" t="s">
        <v>2133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2067</v>
      </c>
      <c r="B4884" s="122">
        <v>1</v>
      </c>
      <c r="C4884" s="122" t="s">
        <v>2273</v>
      </c>
      <c r="D4884" s="122" t="s">
        <v>2134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2067</v>
      </c>
      <c r="B4885" s="122">
        <v>1</v>
      </c>
      <c r="C4885" s="122" t="s">
        <v>2273</v>
      </c>
      <c r="D4885" s="122" t="s">
        <v>2135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2067</v>
      </c>
      <c r="B4886" s="122">
        <v>1</v>
      </c>
      <c r="C4886" s="122" t="s">
        <v>2273</v>
      </c>
      <c r="D4886" s="122" t="s">
        <v>2136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2067</v>
      </c>
      <c r="B4887" s="122">
        <v>1</v>
      </c>
      <c r="C4887" s="122" t="s">
        <v>2273</v>
      </c>
      <c r="D4887" s="122" t="s">
        <v>2137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2067</v>
      </c>
      <c r="B4888" s="122">
        <v>1</v>
      </c>
      <c r="C4888" s="122" t="s">
        <v>2273</v>
      </c>
      <c r="D4888" s="122" t="s">
        <v>2138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2067</v>
      </c>
      <c r="B4889" s="122">
        <v>1</v>
      </c>
      <c r="C4889" s="122" t="s">
        <v>2273</v>
      </c>
      <c r="D4889" s="122" t="s">
        <v>2139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2067</v>
      </c>
      <c r="B4890" s="122">
        <v>1</v>
      </c>
      <c r="C4890" s="122" t="s">
        <v>2273</v>
      </c>
      <c r="D4890" s="122" t="s">
        <v>2140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2067</v>
      </c>
      <c r="B4891" s="122">
        <v>1</v>
      </c>
      <c r="C4891" s="122" t="s">
        <v>2273</v>
      </c>
      <c r="D4891" s="122" t="s">
        <v>2141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2067</v>
      </c>
      <c r="B4892" s="122">
        <v>1</v>
      </c>
      <c r="C4892" s="122" t="s">
        <v>2273</v>
      </c>
      <c r="D4892" s="122" t="s">
        <v>2142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2067</v>
      </c>
      <c r="B4893" s="122">
        <v>1</v>
      </c>
      <c r="C4893" s="122" t="s">
        <v>2273</v>
      </c>
      <c r="D4893" s="122" t="s">
        <v>2143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2067</v>
      </c>
      <c r="B4894" s="122">
        <v>1</v>
      </c>
      <c r="C4894" s="122" t="s">
        <v>2273</v>
      </c>
      <c r="D4894" s="122" t="s">
        <v>2177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2067</v>
      </c>
      <c r="B4895" s="122">
        <v>1</v>
      </c>
      <c r="C4895" s="122" t="s">
        <v>2273</v>
      </c>
      <c r="D4895" s="122" t="s">
        <v>2144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2067</v>
      </c>
      <c r="B4896" s="122">
        <v>1</v>
      </c>
      <c r="C4896" s="122" t="s">
        <v>2273</v>
      </c>
      <c r="D4896" s="122" t="s">
        <v>2145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2067</v>
      </c>
      <c r="B4897" s="122">
        <v>1</v>
      </c>
      <c r="C4897" s="122" t="s">
        <v>2273</v>
      </c>
      <c r="D4897" s="122" t="s">
        <v>2146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2067</v>
      </c>
      <c r="B4898" s="122">
        <v>1</v>
      </c>
      <c r="C4898" s="122" t="s">
        <v>2273</v>
      </c>
      <c r="D4898" s="122" t="s">
        <v>2147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2067</v>
      </c>
      <c r="B4899" s="122">
        <v>1</v>
      </c>
      <c r="C4899" s="122" t="s">
        <v>2273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2067</v>
      </c>
      <c r="B4900" s="122">
        <v>1</v>
      </c>
      <c r="C4900" s="122" t="s">
        <v>2273</v>
      </c>
      <c r="D4900" s="122" t="s">
        <v>2148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2067</v>
      </c>
      <c r="B4901" s="122">
        <v>1</v>
      </c>
      <c r="C4901" s="122" t="s">
        <v>2273</v>
      </c>
      <c r="D4901" s="122" t="s">
        <v>2149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2067</v>
      </c>
      <c r="B4902" s="122">
        <v>1</v>
      </c>
      <c r="C4902" s="122" t="s">
        <v>2273</v>
      </c>
      <c r="D4902" s="122" t="s">
        <v>2150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2067</v>
      </c>
      <c r="B4903" s="122">
        <v>1</v>
      </c>
      <c r="C4903" s="122" t="s">
        <v>2273</v>
      </c>
      <c r="D4903" s="122" t="s">
        <v>2151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2067</v>
      </c>
      <c r="B4904" s="122">
        <v>1</v>
      </c>
      <c r="C4904" s="122" t="s">
        <v>2273</v>
      </c>
      <c r="D4904" s="122" t="s">
        <v>2152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2067</v>
      </c>
      <c r="B4905" s="122">
        <v>1</v>
      </c>
      <c r="C4905" s="122" t="s">
        <v>2273</v>
      </c>
      <c r="D4905" s="122" t="s">
        <v>2153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2067</v>
      </c>
      <c r="B4906" s="122">
        <v>1</v>
      </c>
      <c r="C4906" s="122" t="s">
        <v>2273</v>
      </c>
      <c r="D4906" s="122" t="s">
        <v>2154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2067</v>
      </c>
      <c r="B4907" s="122">
        <v>1</v>
      </c>
      <c r="C4907" s="122" t="s">
        <v>2273</v>
      </c>
      <c r="D4907" s="122" t="s">
        <v>2155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2067</v>
      </c>
      <c r="B4908" s="122">
        <v>1</v>
      </c>
      <c r="C4908" s="122" t="s">
        <v>2273</v>
      </c>
      <c r="D4908" s="122" t="s">
        <v>2156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2067</v>
      </c>
      <c r="B4909" s="122">
        <v>1</v>
      </c>
      <c r="C4909" s="122" t="s">
        <v>2273</v>
      </c>
      <c r="D4909" s="122" t="s">
        <v>2178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2067</v>
      </c>
      <c r="B4910" s="122">
        <v>1</v>
      </c>
      <c r="C4910" s="122" t="s">
        <v>2273</v>
      </c>
      <c r="D4910" s="122" t="s">
        <v>2157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2067</v>
      </c>
      <c r="B4911" s="122">
        <v>1</v>
      </c>
      <c r="C4911" s="122" t="s">
        <v>2273</v>
      </c>
      <c r="D4911" s="122" t="s">
        <v>2158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2067</v>
      </c>
      <c r="B4912" s="122">
        <v>1</v>
      </c>
      <c r="C4912" s="122" t="s">
        <v>2273</v>
      </c>
      <c r="D4912" s="122" t="s">
        <v>2159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2067</v>
      </c>
      <c r="B4913" s="122">
        <v>1</v>
      </c>
      <c r="C4913" s="122" t="s">
        <v>2273</v>
      </c>
      <c r="D4913" s="122" t="s">
        <v>2160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2067</v>
      </c>
      <c r="B4914" s="122">
        <v>1</v>
      </c>
      <c r="C4914" s="122" t="s">
        <v>2273</v>
      </c>
      <c r="D4914" s="122" t="s">
        <v>2161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2067</v>
      </c>
      <c r="B4915" s="122">
        <v>1</v>
      </c>
      <c r="C4915" s="122" t="s">
        <v>2273</v>
      </c>
      <c r="D4915" s="122" t="s">
        <v>2162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2067</v>
      </c>
      <c r="B4916" s="122">
        <v>1</v>
      </c>
      <c r="C4916" s="122" t="s">
        <v>2273</v>
      </c>
      <c r="D4916" s="122" t="s">
        <v>2163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2067</v>
      </c>
      <c r="B4917" s="122">
        <v>1</v>
      </c>
      <c r="C4917" s="122" t="s">
        <v>2273</v>
      </c>
      <c r="D4917" s="122" t="s">
        <v>2180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2067</v>
      </c>
      <c r="B4918" s="122">
        <v>1</v>
      </c>
      <c r="C4918" s="122" t="s">
        <v>2273</v>
      </c>
      <c r="D4918" s="122" t="s">
        <v>2164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2067</v>
      </c>
      <c r="B4919" s="122">
        <v>1</v>
      </c>
      <c r="C4919" s="122" t="s">
        <v>2273</v>
      </c>
      <c r="D4919" s="122" t="s">
        <v>2165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2067</v>
      </c>
      <c r="B4920" s="122">
        <v>1</v>
      </c>
      <c r="C4920" s="122" t="s">
        <v>2273</v>
      </c>
      <c r="D4920" s="122" t="s">
        <v>2166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2067</v>
      </c>
      <c r="B4921" s="122">
        <v>1</v>
      </c>
      <c r="C4921" s="122" t="s">
        <v>2273</v>
      </c>
      <c r="D4921" s="122" t="s">
        <v>2167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2067</v>
      </c>
      <c r="B4922" s="122">
        <v>1</v>
      </c>
      <c r="C4922" s="122" t="s">
        <v>2273</v>
      </c>
      <c r="D4922" s="122" t="s">
        <v>2168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2067</v>
      </c>
      <c r="B4923" s="122">
        <v>1</v>
      </c>
      <c r="C4923" s="122" t="s">
        <v>2274</v>
      </c>
      <c r="D4923" s="122" t="s">
        <v>2120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2067</v>
      </c>
      <c r="B4924" s="122">
        <v>1</v>
      </c>
      <c r="C4924" s="122" t="s">
        <v>2274</v>
      </c>
      <c r="D4924" s="122" t="s">
        <v>2121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2067</v>
      </c>
      <c r="B4925" s="122">
        <v>1</v>
      </c>
      <c r="C4925" s="122" t="s">
        <v>2274</v>
      </c>
      <c r="D4925" s="122" t="s">
        <v>2122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2067</v>
      </c>
      <c r="B4926" s="122">
        <v>1</v>
      </c>
      <c r="C4926" s="122" t="s">
        <v>2274</v>
      </c>
      <c r="D4926" s="122" t="s">
        <v>2175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2067</v>
      </c>
      <c r="B4927" s="122">
        <v>1</v>
      </c>
      <c r="C4927" s="122" t="s">
        <v>2274</v>
      </c>
      <c r="D4927" s="122" t="s">
        <v>2123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2067</v>
      </c>
      <c r="B4928" s="122">
        <v>1</v>
      </c>
      <c r="C4928" s="122" t="s">
        <v>2274</v>
      </c>
      <c r="D4928" s="122" t="s">
        <v>2124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2067</v>
      </c>
      <c r="B4929" s="122">
        <v>1</v>
      </c>
      <c r="C4929" s="122" t="s">
        <v>2274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2067</v>
      </c>
      <c r="B4930" s="122">
        <v>1</v>
      </c>
      <c r="C4930" s="122" t="s">
        <v>2274</v>
      </c>
      <c r="D4930" s="122" t="s">
        <v>2125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2067</v>
      </c>
      <c r="B4931" s="122">
        <v>1</v>
      </c>
      <c r="C4931" s="122" t="s">
        <v>2274</v>
      </c>
      <c r="D4931" s="122" t="s">
        <v>2126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2067</v>
      </c>
      <c r="B4932" s="122">
        <v>1</v>
      </c>
      <c r="C4932" s="122" t="s">
        <v>2274</v>
      </c>
      <c r="D4932" s="122" t="s">
        <v>2127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2067</v>
      </c>
      <c r="B4933" s="122">
        <v>1</v>
      </c>
      <c r="C4933" s="122" t="s">
        <v>2274</v>
      </c>
      <c r="D4933" s="122" t="s">
        <v>2128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2067</v>
      </c>
      <c r="B4934" s="122">
        <v>1</v>
      </c>
      <c r="C4934" s="122" t="s">
        <v>2274</v>
      </c>
      <c r="D4934" s="122" t="s">
        <v>2129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2067</v>
      </c>
      <c r="B4935" s="122">
        <v>1</v>
      </c>
      <c r="C4935" s="122" t="s">
        <v>2274</v>
      </c>
      <c r="D4935" s="122" t="s">
        <v>2176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2067</v>
      </c>
      <c r="B4936" s="122">
        <v>1</v>
      </c>
      <c r="C4936" s="122" t="s">
        <v>2274</v>
      </c>
      <c r="D4936" s="122" t="s">
        <v>2130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2067</v>
      </c>
      <c r="B4937" s="122">
        <v>1</v>
      </c>
      <c r="C4937" s="122" t="s">
        <v>2274</v>
      </c>
      <c r="D4937" s="122" t="s">
        <v>2131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2067</v>
      </c>
      <c r="B4938" s="122">
        <v>1</v>
      </c>
      <c r="C4938" s="122" t="s">
        <v>2274</v>
      </c>
      <c r="D4938" s="122" t="s">
        <v>2132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2067</v>
      </c>
      <c r="B4939" s="122">
        <v>1</v>
      </c>
      <c r="C4939" s="122" t="s">
        <v>2274</v>
      </c>
      <c r="D4939" s="122" t="s">
        <v>2133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2067</v>
      </c>
      <c r="B4940" s="122">
        <v>1</v>
      </c>
      <c r="C4940" s="122" t="s">
        <v>2274</v>
      </c>
      <c r="D4940" s="122" t="s">
        <v>2134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2067</v>
      </c>
      <c r="B4941" s="122">
        <v>1</v>
      </c>
      <c r="C4941" s="122" t="s">
        <v>2274</v>
      </c>
      <c r="D4941" s="122" t="s">
        <v>2135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2067</v>
      </c>
      <c r="B4942" s="122">
        <v>1</v>
      </c>
      <c r="C4942" s="122" t="s">
        <v>2274</v>
      </c>
      <c r="D4942" s="122" t="s">
        <v>2136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2067</v>
      </c>
      <c r="B4943" s="122">
        <v>1</v>
      </c>
      <c r="C4943" s="122" t="s">
        <v>2274</v>
      </c>
      <c r="D4943" s="122" t="s">
        <v>2137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2067</v>
      </c>
      <c r="B4944" s="122">
        <v>1</v>
      </c>
      <c r="C4944" s="122" t="s">
        <v>2274</v>
      </c>
      <c r="D4944" s="122" t="s">
        <v>2138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2067</v>
      </c>
      <c r="B4945" s="122">
        <v>1</v>
      </c>
      <c r="C4945" s="122" t="s">
        <v>2274</v>
      </c>
      <c r="D4945" s="122" t="s">
        <v>2139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2067</v>
      </c>
      <c r="B4946" s="122">
        <v>1</v>
      </c>
      <c r="C4946" s="122" t="s">
        <v>2274</v>
      </c>
      <c r="D4946" s="122" t="s">
        <v>2140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2067</v>
      </c>
      <c r="B4947" s="122">
        <v>1</v>
      </c>
      <c r="C4947" s="122" t="s">
        <v>2274</v>
      </c>
      <c r="D4947" s="122" t="s">
        <v>2141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2067</v>
      </c>
      <c r="B4948" s="122">
        <v>1</v>
      </c>
      <c r="C4948" s="122" t="s">
        <v>2274</v>
      </c>
      <c r="D4948" s="122" t="s">
        <v>2142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2067</v>
      </c>
      <c r="B4949" s="122">
        <v>1</v>
      </c>
      <c r="C4949" s="122" t="s">
        <v>2274</v>
      </c>
      <c r="D4949" s="122" t="s">
        <v>2143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2067</v>
      </c>
      <c r="B4950" s="122">
        <v>1</v>
      </c>
      <c r="C4950" s="122" t="s">
        <v>2274</v>
      </c>
      <c r="D4950" s="122" t="s">
        <v>2177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2067</v>
      </c>
      <c r="B4951" s="122">
        <v>1</v>
      </c>
      <c r="C4951" s="122" t="s">
        <v>2274</v>
      </c>
      <c r="D4951" s="122" t="s">
        <v>2144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2067</v>
      </c>
      <c r="B4952" s="122">
        <v>1</v>
      </c>
      <c r="C4952" s="122" t="s">
        <v>2274</v>
      </c>
      <c r="D4952" s="122" t="s">
        <v>2145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2067</v>
      </c>
      <c r="B4953" s="122">
        <v>1</v>
      </c>
      <c r="C4953" s="122" t="s">
        <v>2274</v>
      </c>
      <c r="D4953" s="122" t="s">
        <v>2146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2067</v>
      </c>
      <c r="B4954" s="122">
        <v>1</v>
      </c>
      <c r="C4954" s="122" t="s">
        <v>2274</v>
      </c>
      <c r="D4954" s="122" t="s">
        <v>2147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2067</v>
      </c>
      <c r="B4955" s="122">
        <v>1</v>
      </c>
      <c r="C4955" s="122" t="s">
        <v>2274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2067</v>
      </c>
      <c r="B4956" s="122">
        <v>1</v>
      </c>
      <c r="C4956" s="122" t="s">
        <v>2274</v>
      </c>
      <c r="D4956" s="122" t="s">
        <v>2148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2067</v>
      </c>
      <c r="B4957" s="122">
        <v>1</v>
      </c>
      <c r="C4957" s="122" t="s">
        <v>2274</v>
      </c>
      <c r="D4957" s="122" t="s">
        <v>2149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2067</v>
      </c>
      <c r="B4958" s="122">
        <v>1</v>
      </c>
      <c r="C4958" s="122" t="s">
        <v>2274</v>
      </c>
      <c r="D4958" s="122" t="s">
        <v>2150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2067</v>
      </c>
      <c r="B4959" s="122">
        <v>1</v>
      </c>
      <c r="C4959" s="122" t="s">
        <v>2274</v>
      </c>
      <c r="D4959" s="122" t="s">
        <v>2151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2067</v>
      </c>
      <c r="B4960" s="122">
        <v>1</v>
      </c>
      <c r="C4960" s="122" t="s">
        <v>2274</v>
      </c>
      <c r="D4960" s="122" t="s">
        <v>2152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2067</v>
      </c>
      <c r="B4961" s="122">
        <v>1</v>
      </c>
      <c r="C4961" s="122" t="s">
        <v>2274</v>
      </c>
      <c r="D4961" s="122" t="s">
        <v>2153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2067</v>
      </c>
      <c r="B4962" s="122">
        <v>1</v>
      </c>
      <c r="C4962" s="122" t="s">
        <v>2274</v>
      </c>
      <c r="D4962" s="122" t="s">
        <v>2154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2067</v>
      </c>
      <c r="B4963" s="122">
        <v>1</v>
      </c>
      <c r="C4963" s="122" t="s">
        <v>2274</v>
      </c>
      <c r="D4963" s="122" t="s">
        <v>2155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2067</v>
      </c>
      <c r="B4964" s="122">
        <v>1</v>
      </c>
      <c r="C4964" s="122" t="s">
        <v>2274</v>
      </c>
      <c r="D4964" s="122" t="s">
        <v>2156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2067</v>
      </c>
      <c r="B4965" s="122">
        <v>1</v>
      </c>
      <c r="C4965" s="122" t="s">
        <v>2274</v>
      </c>
      <c r="D4965" s="122" t="s">
        <v>2178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2067</v>
      </c>
      <c r="B4966" s="122">
        <v>1</v>
      </c>
      <c r="C4966" s="122" t="s">
        <v>2274</v>
      </c>
      <c r="D4966" s="122" t="s">
        <v>2157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2067</v>
      </c>
      <c r="B4967" s="122">
        <v>1</v>
      </c>
      <c r="C4967" s="122" t="s">
        <v>2274</v>
      </c>
      <c r="D4967" s="122" t="s">
        <v>2158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2067</v>
      </c>
      <c r="B4968" s="122">
        <v>1</v>
      </c>
      <c r="C4968" s="122" t="s">
        <v>2274</v>
      </c>
      <c r="D4968" s="122" t="s">
        <v>2159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2067</v>
      </c>
      <c r="B4969" s="122">
        <v>1</v>
      </c>
      <c r="C4969" s="122" t="s">
        <v>2274</v>
      </c>
      <c r="D4969" s="122" t="s">
        <v>2160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2067</v>
      </c>
      <c r="B4970" s="122">
        <v>1</v>
      </c>
      <c r="C4970" s="122" t="s">
        <v>2274</v>
      </c>
      <c r="D4970" s="122" t="s">
        <v>2161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2067</v>
      </c>
      <c r="B4971" s="122">
        <v>1</v>
      </c>
      <c r="C4971" s="122" t="s">
        <v>2274</v>
      </c>
      <c r="D4971" s="122" t="s">
        <v>2162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2067</v>
      </c>
      <c r="B4972" s="122">
        <v>1</v>
      </c>
      <c r="C4972" s="122" t="s">
        <v>2274</v>
      </c>
      <c r="D4972" s="122" t="s">
        <v>2163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2067</v>
      </c>
      <c r="B4973" s="122">
        <v>1</v>
      </c>
      <c r="C4973" s="122" t="s">
        <v>2274</v>
      </c>
      <c r="D4973" s="122" t="s">
        <v>2180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2067</v>
      </c>
      <c r="B4974" s="122">
        <v>1</v>
      </c>
      <c r="C4974" s="122" t="s">
        <v>2274</v>
      </c>
      <c r="D4974" s="122" t="s">
        <v>2164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2067</v>
      </c>
      <c r="B4975" s="122">
        <v>1</v>
      </c>
      <c r="C4975" s="122" t="s">
        <v>2274</v>
      </c>
      <c r="D4975" s="122" t="s">
        <v>2165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2067</v>
      </c>
      <c r="B4976" s="122">
        <v>1</v>
      </c>
      <c r="C4976" s="122" t="s">
        <v>2274</v>
      </c>
      <c r="D4976" s="122" t="s">
        <v>2166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2067</v>
      </c>
      <c r="B4977" s="122">
        <v>1</v>
      </c>
      <c r="C4977" s="122" t="s">
        <v>2274</v>
      </c>
      <c r="D4977" s="122" t="s">
        <v>2167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2067</v>
      </c>
      <c r="B4978" s="122">
        <v>1</v>
      </c>
      <c r="C4978" s="122" t="s">
        <v>2274</v>
      </c>
      <c r="D4978" s="122" t="s">
        <v>2168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2067</v>
      </c>
      <c r="B4979" s="122">
        <v>1</v>
      </c>
      <c r="C4979" s="122" t="s">
        <v>2275</v>
      </c>
      <c r="D4979" s="122" t="s">
        <v>2120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2067</v>
      </c>
      <c r="B4980" s="122">
        <v>1</v>
      </c>
      <c r="C4980" s="122" t="s">
        <v>2275</v>
      </c>
      <c r="D4980" s="122" t="s">
        <v>2121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2067</v>
      </c>
      <c r="B4981" s="122">
        <v>1</v>
      </c>
      <c r="C4981" s="122" t="s">
        <v>2275</v>
      </c>
      <c r="D4981" s="122" t="s">
        <v>2122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2067</v>
      </c>
      <c r="B4982" s="122">
        <v>1</v>
      </c>
      <c r="C4982" s="122" t="s">
        <v>2275</v>
      </c>
      <c r="D4982" s="122" t="s">
        <v>2175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2067</v>
      </c>
      <c r="B4983" s="122">
        <v>1</v>
      </c>
      <c r="C4983" s="122" t="s">
        <v>2275</v>
      </c>
      <c r="D4983" s="122" t="s">
        <v>2123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2067</v>
      </c>
      <c r="B4984" s="122">
        <v>1</v>
      </c>
      <c r="C4984" s="122" t="s">
        <v>2275</v>
      </c>
      <c r="D4984" s="122" t="s">
        <v>2124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2067</v>
      </c>
      <c r="B4985" s="122">
        <v>1</v>
      </c>
      <c r="C4985" s="122" t="s">
        <v>2275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2067</v>
      </c>
      <c r="B4986" s="122">
        <v>1</v>
      </c>
      <c r="C4986" s="122" t="s">
        <v>2275</v>
      </c>
      <c r="D4986" s="122" t="s">
        <v>2125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2067</v>
      </c>
      <c r="B4987" s="122">
        <v>1</v>
      </c>
      <c r="C4987" s="122" t="s">
        <v>2275</v>
      </c>
      <c r="D4987" s="122" t="s">
        <v>2126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2067</v>
      </c>
      <c r="B4988" s="122">
        <v>1</v>
      </c>
      <c r="C4988" s="122" t="s">
        <v>2275</v>
      </c>
      <c r="D4988" s="122" t="s">
        <v>2127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2067</v>
      </c>
      <c r="B4989" s="122">
        <v>1</v>
      </c>
      <c r="C4989" s="122" t="s">
        <v>2275</v>
      </c>
      <c r="D4989" s="122" t="s">
        <v>2128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2067</v>
      </c>
      <c r="B4990" s="122">
        <v>1</v>
      </c>
      <c r="C4990" s="122" t="s">
        <v>2275</v>
      </c>
      <c r="D4990" s="122" t="s">
        <v>2129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2067</v>
      </c>
      <c r="B4991" s="122">
        <v>1</v>
      </c>
      <c r="C4991" s="122" t="s">
        <v>2275</v>
      </c>
      <c r="D4991" s="122" t="s">
        <v>2176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2067</v>
      </c>
      <c r="B4992" s="122">
        <v>1</v>
      </c>
      <c r="C4992" s="122" t="s">
        <v>2275</v>
      </c>
      <c r="D4992" s="122" t="s">
        <v>2130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2067</v>
      </c>
      <c r="B4993" s="122">
        <v>1</v>
      </c>
      <c r="C4993" s="122" t="s">
        <v>2275</v>
      </c>
      <c r="D4993" s="122" t="s">
        <v>2131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2067</v>
      </c>
      <c r="B4994" s="122">
        <v>1</v>
      </c>
      <c r="C4994" s="122" t="s">
        <v>2275</v>
      </c>
      <c r="D4994" s="122" t="s">
        <v>2132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2067</v>
      </c>
      <c r="B4995" s="122">
        <v>1</v>
      </c>
      <c r="C4995" s="122" t="s">
        <v>2275</v>
      </c>
      <c r="D4995" s="122" t="s">
        <v>2133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2067</v>
      </c>
      <c r="B4996" s="122">
        <v>1</v>
      </c>
      <c r="C4996" s="122" t="s">
        <v>2275</v>
      </c>
      <c r="D4996" s="122" t="s">
        <v>2134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2067</v>
      </c>
      <c r="B4997" s="122">
        <v>1</v>
      </c>
      <c r="C4997" s="122" t="s">
        <v>2275</v>
      </c>
      <c r="D4997" s="122" t="s">
        <v>2135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2067</v>
      </c>
      <c r="B4998" s="122">
        <v>1</v>
      </c>
      <c r="C4998" s="122" t="s">
        <v>2275</v>
      </c>
      <c r="D4998" s="122" t="s">
        <v>2136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2067</v>
      </c>
      <c r="B4999" s="122">
        <v>1</v>
      </c>
      <c r="C4999" s="122" t="s">
        <v>2275</v>
      </c>
      <c r="D4999" s="122" t="s">
        <v>2137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2067</v>
      </c>
      <c r="B5000" s="122">
        <v>1</v>
      </c>
      <c r="C5000" s="122" t="s">
        <v>2275</v>
      </c>
      <c r="D5000" s="122" t="s">
        <v>2138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2067</v>
      </c>
      <c r="B5001" s="122">
        <v>1</v>
      </c>
      <c r="C5001" s="122" t="s">
        <v>2275</v>
      </c>
      <c r="D5001" s="122" t="s">
        <v>2139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2067</v>
      </c>
      <c r="B5002" s="122">
        <v>1</v>
      </c>
      <c r="C5002" s="122" t="s">
        <v>2275</v>
      </c>
      <c r="D5002" s="122" t="s">
        <v>2140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2067</v>
      </c>
      <c r="B5003" s="122">
        <v>1</v>
      </c>
      <c r="C5003" s="122" t="s">
        <v>2275</v>
      </c>
      <c r="D5003" s="122" t="s">
        <v>2141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2067</v>
      </c>
      <c r="B5004" s="122">
        <v>1</v>
      </c>
      <c r="C5004" s="122" t="s">
        <v>2275</v>
      </c>
      <c r="D5004" s="122" t="s">
        <v>2142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2067</v>
      </c>
      <c r="B5005" s="122">
        <v>1</v>
      </c>
      <c r="C5005" s="122" t="s">
        <v>2275</v>
      </c>
      <c r="D5005" s="122" t="s">
        <v>2143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2067</v>
      </c>
      <c r="B5006" s="122">
        <v>1</v>
      </c>
      <c r="C5006" s="122" t="s">
        <v>2275</v>
      </c>
      <c r="D5006" s="122" t="s">
        <v>2177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2067</v>
      </c>
      <c r="B5007" s="122">
        <v>1</v>
      </c>
      <c r="C5007" s="122" t="s">
        <v>2275</v>
      </c>
      <c r="D5007" s="122" t="s">
        <v>2144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2067</v>
      </c>
      <c r="B5008" s="122">
        <v>1</v>
      </c>
      <c r="C5008" s="122" t="s">
        <v>2275</v>
      </c>
      <c r="D5008" s="122" t="s">
        <v>2145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2067</v>
      </c>
      <c r="B5009" s="122">
        <v>1</v>
      </c>
      <c r="C5009" s="122" t="s">
        <v>2275</v>
      </c>
      <c r="D5009" s="122" t="s">
        <v>2146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2067</v>
      </c>
      <c r="B5010" s="122">
        <v>1</v>
      </c>
      <c r="C5010" s="122" t="s">
        <v>2275</v>
      </c>
      <c r="D5010" s="122" t="s">
        <v>2147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2067</v>
      </c>
      <c r="B5011" s="122">
        <v>1</v>
      </c>
      <c r="C5011" s="122" t="s">
        <v>2275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2067</v>
      </c>
      <c r="B5012" s="122">
        <v>1</v>
      </c>
      <c r="C5012" s="122" t="s">
        <v>2275</v>
      </c>
      <c r="D5012" s="122" t="s">
        <v>2148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2067</v>
      </c>
      <c r="B5013" s="122">
        <v>1</v>
      </c>
      <c r="C5013" s="122" t="s">
        <v>2275</v>
      </c>
      <c r="D5013" s="122" t="s">
        <v>2149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2067</v>
      </c>
      <c r="B5014" s="122">
        <v>1</v>
      </c>
      <c r="C5014" s="122" t="s">
        <v>2275</v>
      </c>
      <c r="D5014" s="122" t="s">
        <v>2150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2067</v>
      </c>
      <c r="B5015" s="122">
        <v>1</v>
      </c>
      <c r="C5015" s="122" t="s">
        <v>2275</v>
      </c>
      <c r="D5015" s="122" t="s">
        <v>2151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2067</v>
      </c>
      <c r="B5016" s="122">
        <v>1</v>
      </c>
      <c r="C5016" s="122" t="s">
        <v>2275</v>
      </c>
      <c r="D5016" s="122" t="s">
        <v>2152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2067</v>
      </c>
      <c r="B5017" s="122">
        <v>1</v>
      </c>
      <c r="C5017" s="122" t="s">
        <v>2275</v>
      </c>
      <c r="D5017" s="122" t="s">
        <v>2153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2067</v>
      </c>
      <c r="B5018" s="122">
        <v>1</v>
      </c>
      <c r="C5018" s="122" t="s">
        <v>2275</v>
      </c>
      <c r="D5018" s="122" t="s">
        <v>2154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2067</v>
      </c>
      <c r="B5019" s="122">
        <v>1</v>
      </c>
      <c r="C5019" s="122" t="s">
        <v>2275</v>
      </c>
      <c r="D5019" s="122" t="s">
        <v>2155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2067</v>
      </c>
      <c r="B5020" s="122">
        <v>1</v>
      </c>
      <c r="C5020" s="122" t="s">
        <v>2275</v>
      </c>
      <c r="D5020" s="122" t="s">
        <v>2156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2067</v>
      </c>
      <c r="B5021" s="122">
        <v>1</v>
      </c>
      <c r="C5021" s="122" t="s">
        <v>2275</v>
      </c>
      <c r="D5021" s="122" t="s">
        <v>2178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2067</v>
      </c>
      <c r="B5022" s="122">
        <v>1</v>
      </c>
      <c r="C5022" s="122" t="s">
        <v>2275</v>
      </c>
      <c r="D5022" s="122" t="s">
        <v>2157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2067</v>
      </c>
      <c r="B5023" s="122">
        <v>1</v>
      </c>
      <c r="C5023" s="122" t="s">
        <v>2275</v>
      </c>
      <c r="D5023" s="122" t="s">
        <v>2158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2067</v>
      </c>
      <c r="B5024" s="122">
        <v>1</v>
      </c>
      <c r="C5024" s="122" t="s">
        <v>2275</v>
      </c>
      <c r="D5024" s="122" t="s">
        <v>2159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2067</v>
      </c>
      <c r="B5025" s="122">
        <v>1</v>
      </c>
      <c r="C5025" s="122" t="s">
        <v>2275</v>
      </c>
      <c r="D5025" s="122" t="s">
        <v>2160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2067</v>
      </c>
      <c r="B5026" s="122">
        <v>1</v>
      </c>
      <c r="C5026" s="122" t="s">
        <v>2275</v>
      </c>
      <c r="D5026" s="122" t="s">
        <v>2161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2067</v>
      </c>
      <c r="B5027" s="122">
        <v>1</v>
      </c>
      <c r="C5027" s="122" t="s">
        <v>2275</v>
      </c>
      <c r="D5027" s="122" t="s">
        <v>2162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2067</v>
      </c>
      <c r="B5028" s="122">
        <v>1</v>
      </c>
      <c r="C5028" s="122" t="s">
        <v>2275</v>
      </c>
      <c r="D5028" s="122" t="s">
        <v>2163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2067</v>
      </c>
      <c r="B5029" s="122">
        <v>1</v>
      </c>
      <c r="C5029" s="122" t="s">
        <v>2275</v>
      </c>
      <c r="D5029" s="122" t="s">
        <v>2180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2067</v>
      </c>
      <c r="B5030" s="122">
        <v>1</v>
      </c>
      <c r="C5030" s="122" t="s">
        <v>2275</v>
      </c>
      <c r="D5030" s="122" t="s">
        <v>2164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2067</v>
      </c>
      <c r="B5031" s="122">
        <v>1</v>
      </c>
      <c r="C5031" s="122" t="s">
        <v>2275</v>
      </c>
      <c r="D5031" s="122" t="s">
        <v>2165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2067</v>
      </c>
      <c r="B5032" s="122">
        <v>1</v>
      </c>
      <c r="C5032" s="122" t="s">
        <v>2275</v>
      </c>
      <c r="D5032" s="122" t="s">
        <v>2166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2067</v>
      </c>
      <c r="B5033" s="122">
        <v>1</v>
      </c>
      <c r="C5033" s="122" t="s">
        <v>2275</v>
      </c>
      <c r="D5033" s="122" t="s">
        <v>2167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2067</v>
      </c>
      <c r="B5034" s="122">
        <v>1</v>
      </c>
      <c r="C5034" s="122" t="s">
        <v>2275</v>
      </c>
      <c r="D5034" s="122" t="s">
        <v>2168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2067</v>
      </c>
      <c r="B5035" s="122">
        <v>1</v>
      </c>
      <c r="C5035" s="122" t="s">
        <v>2276</v>
      </c>
      <c r="D5035" s="122" t="s">
        <v>2120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2067</v>
      </c>
      <c r="B5036" s="122">
        <v>1</v>
      </c>
      <c r="C5036" s="122" t="s">
        <v>2276</v>
      </c>
      <c r="D5036" s="122" t="s">
        <v>2121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2067</v>
      </c>
      <c r="B5037" s="122">
        <v>1</v>
      </c>
      <c r="C5037" s="122" t="s">
        <v>2276</v>
      </c>
      <c r="D5037" s="122" t="s">
        <v>2122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2067</v>
      </c>
      <c r="B5038" s="122">
        <v>1</v>
      </c>
      <c r="C5038" s="122" t="s">
        <v>2276</v>
      </c>
      <c r="D5038" s="122" t="s">
        <v>2175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2067</v>
      </c>
      <c r="B5039" s="122">
        <v>1</v>
      </c>
      <c r="C5039" s="122" t="s">
        <v>2276</v>
      </c>
      <c r="D5039" s="122" t="s">
        <v>2123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2067</v>
      </c>
      <c r="B5040" s="122">
        <v>1</v>
      </c>
      <c r="C5040" s="122" t="s">
        <v>2276</v>
      </c>
      <c r="D5040" s="122" t="s">
        <v>2124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2067</v>
      </c>
      <c r="B5041" s="122">
        <v>1</v>
      </c>
      <c r="C5041" s="122" t="s">
        <v>2276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2067</v>
      </c>
      <c r="B5042" s="122">
        <v>1</v>
      </c>
      <c r="C5042" s="122" t="s">
        <v>2276</v>
      </c>
      <c r="D5042" s="122" t="s">
        <v>2125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2067</v>
      </c>
      <c r="B5043" s="122">
        <v>1</v>
      </c>
      <c r="C5043" s="122" t="s">
        <v>2276</v>
      </c>
      <c r="D5043" s="122" t="s">
        <v>2126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2067</v>
      </c>
      <c r="B5044" s="122">
        <v>1</v>
      </c>
      <c r="C5044" s="122" t="s">
        <v>2276</v>
      </c>
      <c r="D5044" s="122" t="s">
        <v>2127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2067</v>
      </c>
      <c r="B5045" s="122">
        <v>1</v>
      </c>
      <c r="C5045" s="122" t="s">
        <v>2276</v>
      </c>
      <c r="D5045" s="122" t="s">
        <v>2128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2067</v>
      </c>
      <c r="B5046" s="122">
        <v>1</v>
      </c>
      <c r="C5046" s="122" t="s">
        <v>2276</v>
      </c>
      <c r="D5046" s="122" t="s">
        <v>2129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2067</v>
      </c>
      <c r="B5047" s="122">
        <v>1</v>
      </c>
      <c r="C5047" s="122" t="s">
        <v>2276</v>
      </c>
      <c r="D5047" s="122" t="s">
        <v>2176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2067</v>
      </c>
      <c r="B5048" s="122">
        <v>1</v>
      </c>
      <c r="C5048" s="122" t="s">
        <v>2276</v>
      </c>
      <c r="D5048" s="122" t="s">
        <v>2130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2067</v>
      </c>
      <c r="B5049" s="122">
        <v>1</v>
      </c>
      <c r="C5049" s="122" t="s">
        <v>2276</v>
      </c>
      <c r="D5049" s="122" t="s">
        <v>2131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2067</v>
      </c>
      <c r="B5050" s="122">
        <v>1</v>
      </c>
      <c r="C5050" s="122" t="s">
        <v>2276</v>
      </c>
      <c r="D5050" s="122" t="s">
        <v>2132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2067</v>
      </c>
      <c r="B5051" s="122">
        <v>1</v>
      </c>
      <c r="C5051" s="122" t="s">
        <v>2276</v>
      </c>
      <c r="D5051" s="122" t="s">
        <v>2133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2067</v>
      </c>
      <c r="B5052" s="122">
        <v>1</v>
      </c>
      <c r="C5052" s="122" t="s">
        <v>2276</v>
      </c>
      <c r="D5052" s="122" t="s">
        <v>2134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2067</v>
      </c>
      <c r="B5053" s="122">
        <v>1</v>
      </c>
      <c r="C5053" s="122" t="s">
        <v>2276</v>
      </c>
      <c r="D5053" s="122" t="s">
        <v>2135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2067</v>
      </c>
      <c r="B5054" s="122">
        <v>1</v>
      </c>
      <c r="C5054" s="122" t="s">
        <v>2276</v>
      </c>
      <c r="D5054" s="122" t="s">
        <v>2136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2067</v>
      </c>
      <c r="B5055" s="122">
        <v>1</v>
      </c>
      <c r="C5055" s="122" t="s">
        <v>2276</v>
      </c>
      <c r="D5055" s="122" t="s">
        <v>2137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2067</v>
      </c>
      <c r="B5056" s="122">
        <v>1</v>
      </c>
      <c r="C5056" s="122" t="s">
        <v>2276</v>
      </c>
      <c r="D5056" s="122" t="s">
        <v>2138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2067</v>
      </c>
      <c r="B5057" s="122">
        <v>1</v>
      </c>
      <c r="C5057" s="122" t="s">
        <v>2276</v>
      </c>
      <c r="D5057" s="122" t="s">
        <v>2139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2067</v>
      </c>
      <c r="B5058" s="122">
        <v>1</v>
      </c>
      <c r="C5058" s="122" t="s">
        <v>2276</v>
      </c>
      <c r="D5058" s="122" t="s">
        <v>2140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2067</v>
      </c>
      <c r="B5059" s="122">
        <v>1</v>
      </c>
      <c r="C5059" s="122" t="s">
        <v>2276</v>
      </c>
      <c r="D5059" s="122" t="s">
        <v>2141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2067</v>
      </c>
      <c r="B5060" s="122">
        <v>1</v>
      </c>
      <c r="C5060" s="122" t="s">
        <v>2276</v>
      </c>
      <c r="D5060" s="122" t="s">
        <v>2142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2067</v>
      </c>
      <c r="B5061" s="122">
        <v>1</v>
      </c>
      <c r="C5061" s="122" t="s">
        <v>2276</v>
      </c>
      <c r="D5061" s="122" t="s">
        <v>2143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2067</v>
      </c>
      <c r="B5062" s="122">
        <v>1</v>
      </c>
      <c r="C5062" s="122" t="s">
        <v>2276</v>
      </c>
      <c r="D5062" s="122" t="s">
        <v>2177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2067</v>
      </c>
      <c r="B5063" s="122">
        <v>1</v>
      </c>
      <c r="C5063" s="122" t="s">
        <v>2276</v>
      </c>
      <c r="D5063" s="122" t="s">
        <v>2144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2067</v>
      </c>
      <c r="B5064" s="122">
        <v>1</v>
      </c>
      <c r="C5064" s="122" t="s">
        <v>2276</v>
      </c>
      <c r="D5064" s="122" t="s">
        <v>2145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2067</v>
      </c>
      <c r="B5065" s="122">
        <v>1</v>
      </c>
      <c r="C5065" s="122" t="s">
        <v>2276</v>
      </c>
      <c r="D5065" s="122" t="s">
        <v>2146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2067</v>
      </c>
      <c r="B5066" s="122">
        <v>1</v>
      </c>
      <c r="C5066" s="122" t="s">
        <v>2276</v>
      </c>
      <c r="D5066" s="122" t="s">
        <v>2147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2067</v>
      </c>
      <c r="B5067" s="122">
        <v>1</v>
      </c>
      <c r="C5067" s="122" t="s">
        <v>2276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2067</v>
      </c>
      <c r="B5068" s="122">
        <v>1</v>
      </c>
      <c r="C5068" s="122" t="s">
        <v>2276</v>
      </c>
      <c r="D5068" s="122" t="s">
        <v>2148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2067</v>
      </c>
      <c r="B5069" s="122">
        <v>1</v>
      </c>
      <c r="C5069" s="122" t="s">
        <v>2276</v>
      </c>
      <c r="D5069" s="122" t="s">
        <v>2149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2067</v>
      </c>
      <c r="B5070" s="122">
        <v>1</v>
      </c>
      <c r="C5070" s="122" t="s">
        <v>2276</v>
      </c>
      <c r="D5070" s="122" t="s">
        <v>2150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2067</v>
      </c>
      <c r="B5071" s="122">
        <v>1</v>
      </c>
      <c r="C5071" s="122" t="s">
        <v>2276</v>
      </c>
      <c r="D5071" s="122" t="s">
        <v>2151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2067</v>
      </c>
      <c r="B5072" s="122">
        <v>1</v>
      </c>
      <c r="C5072" s="122" t="s">
        <v>2276</v>
      </c>
      <c r="D5072" s="122" t="s">
        <v>2152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2067</v>
      </c>
      <c r="B5073" s="122">
        <v>1</v>
      </c>
      <c r="C5073" s="122" t="s">
        <v>2276</v>
      </c>
      <c r="D5073" s="122" t="s">
        <v>2153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2067</v>
      </c>
      <c r="B5074" s="122">
        <v>1</v>
      </c>
      <c r="C5074" s="122" t="s">
        <v>2276</v>
      </c>
      <c r="D5074" s="122" t="s">
        <v>2154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2067</v>
      </c>
      <c r="B5075" s="122">
        <v>1</v>
      </c>
      <c r="C5075" s="122" t="s">
        <v>2276</v>
      </c>
      <c r="D5075" s="122" t="s">
        <v>2155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2067</v>
      </c>
      <c r="B5076" s="122">
        <v>1</v>
      </c>
      <c r="C5076" s="122" t="s">
        <v>2276</v>
      </c>
      <c r="D5076" s="122" t="s">
        <v>2156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2067</v>
      </c>
      <c r="B5077" s="122">
        <v>1</v>
      </c>
      <c r="C5077" s="122" t="s">
        <v>2276</v>
      </c>
      <c r="D5077" s="122" t="s">
        <v>2178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2067</v>
      </c>
      <c r="B5078" s="122">
        <v>1</v>
      </c>
      <c r="C5078" s="122" t="s">
        <v>2276</v>
      </c>
      <c r="D5078" s="122" t="s">
        <v>2157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2067</v>
      </c>
      <c r="B5079" s="122">
        <v>1</v>
      </c>
      <c r="C5079" s="122" t="s">
        <v>2276</v>
      </c>
      <c r="D5079" s="122" t="s">
        <v>2158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2067</v>
      </c>
      <c r="B5080" s="122">
        <v>1</v>
      </c>
      <c r="C5080" s="122" t="s">
        <v>2276</v>
      </c>
      <c r="D5080" s="122" t="s">
        <v>2159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2067</v>
      </c>
      <c r="B5081" s="122">
        <v>1</v>
      </c>
      <c r="C5081" s="122" t="s">
        <v>2276</v>
      </c>
      <c r="D5081" s="122" t="s">
        <v>2160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2067</v>
      </c>
      <c r="B5082" s="122">
        <v>1</v>
      </c>
      <c r="C5082" s="122" t="s">
        <v>2276</v>
      </c>
      <c r="D5082" s="122" t="s">
        <v>2161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2067</v>
      </c>
      <c r="B5083" s="122">
        <v>1</v>
      </c>
      <c r="C5083" s="122" t="s">
        <v>2276</v>
      </c>
      <c r="D5083" s="122" t="s">
        <v>2162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2067</v>
      </c>
      <c r="B5084" s="122">
        <v>1</v>
      </c>
      <c r="C5084" s="122" t="s">
        <v>2276</v>
      </c>
      <c r="D5084" s="122" t="s">
        <v>2163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2067</v>
      </c>
      <c r="B5085" s="122">
        <v>1</v>
      </c>
      <c r="C5085" s="122" t="s">
        <v>2276</v>
      </c>
      <c r="D5085" s="122" t="s">
        <v>2180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2067</v>
      </c>
      <c r="B5086" s="122">
        <v>1</v>
      </c>
      <c r="C5086" s="122" t="s">
        <v>2276</v>
      </c>
      <c r="D5086" s="122" t="s">
        <v>2164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2067</v>
      </c>
      <c r="B5087" s="122">
        <v>1</v>
      </c>
      <c r="C5087" s="122" t="s">
        <v>2276</v>
      </c>
      <c r="D5087" s="122" t="s">
        <v>2165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2067</v>
      </c>
      <c r="B5088" s="122">
        <v>1</v>
      </c>
      <c r="C5088" s="122" t="s">
        <v>2276</v>
      </c>
      <c r="D5088" s="122" t="s">
        <v>2166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2067</v>
      </c>
      <c r="B5089" s="122">
        <v>1</v>
      </c>
      <c r="C5089" s="122" t="s">
        <v>2276</v>
      </c>
      <c r="D5089" s="122" t="s">
        <v>2167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2067</v>
      </c>
      <c r="B5090" s="122">
        <v>1</v>
      </c>
      <c r="C5090" s="122" t="s">
        <v>2276</v>
      </c>
      <c r="D5090" s="122" t="s">
        <v>2168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2277</v>
      </c>
      <c r="B5091" s="122">
        <v>1</v>
      </c>
      <c r="C5091" s="122" t="s">
        <v>2278</v>
      </c>
      <c r="D5091" s="122" t="s">
        <v>2120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2277</v>
      </c>
      <c r="B5092" s="122">
        <v>1</v>
      </c>
      <c r="C5092" s="122" t="s">
        <v>2278</v>
      </c>
      <c r="D5092" s="122" t="s">
        <v>2121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2277</v>
      </c>
      <c r="B5093" s="122">
        <v>1</v>
      </c>
      <c r="C5093" s="122" t="s">
        <v>2278</v>
      </c>
      <c r="D5093" s="122" t="s">
        <v>2122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2277</v>
      </c>
      <c r="B5094" s="122">
        <v>1</v>
      </c>
      <c r="C5094" s="122" t="s">
        <v>2278</v>
      </c>
      <c r="D5094" s="122" t="s">
        <v>2175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2277</v>
      </c>
      <c r="B5095" s="122">
        <v>1</v>
      </c>
      <c r="C5095" s="122" t="s">
        <v>2278</v>
      </c>
      <c r="D5095" s="122" t="s">
        <v>2123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2277</v>
      </c>
      <c r="B5096" s="122">
        <v>1</v>
      </c>
      <c r="C5096" s="122" t="s">
        <v>2278</v>
      </c>
      <c r="D5096" s="122" t="s">
        <v>2124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2277</v>
      </c>
      <c r="B5097" s="122">
        <v>1</v>
      </c>
      <c r="C5097" s="122" t="s">
        <v>2278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2277</v>
      </c>
      <c r="B5098" s="122">
        <v>1</v>
      </c>
      <c r="C5098" s="122" t="s">
        <v>2278</v>
      </c>
      <c r="D5098" s="122" t="s">
        <v>2125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2277</v>
      </c>
      <c r="B5099" s="122">
        <v>1</v>
      </c>
      <c r="C5099" s="122" t="s">
        <v>2278</v>
      </c>
      <c r="D5099" s="122" t="s">
        <v>2126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2277</v>
      </c>
      <c r="B5100" s="122">
        <v>1</v>
      </c>
      <c r="C5100" s="122" t="s">
        <v>2278</v>
      </c>
      <c r="D5100" s="122" t="s">
        <v>2127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2277</v>
      </c>
      <c r="B5101" s="122">
        <v>1</v>
      </c>
      <c r="C5101" s="122" t="s">
        <v>2278</v>
      </c>
      <c r="D5101" s="122" t="s">
        <v>2128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2277</v>
      </c>
      <c r="B5102" s="122">
        <v>1</v>
      </c>
      <c r="C5102" s="122" t="s">
        <v>2278</v>
      </c>
      <c r="D5102" s="122" t="s">
        <v>2129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2277</v>
      </c>
      <c r="B5103" s="122">
        <v>1</v>
      </c>
      <c r="C5103" s="122" t="s">
        <v>2278</v>
      </c>
      <c r="D5103" s="122" t="s">
        <v>2176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2277</v>
      </c>
      <c r="B5104" s="122">
        <v>1</v>
      </c>
      <c r="C5104" s="122" t="s">
        <v>2278</v>
      </c>
      <c r="D5104" s="122" t="s">
        <v>2130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2277</v>
      </c>
      <c r="B5105" s="122">
        <v>1</v>
      </c>
      <c r="C5105" s="122" t="s">
        <v>2278</v>
      </c>
      <c r="D5105" s="122" t="s">
        <v>2131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2277</v>
      </c>
      <c r="B5106" s="122">
        <v>1</v>
      </c>
      <c r="C5106" s="122" t="s">
        <v>2278</v>
      </c>
      <c r="D5106" s="122" t="s">
        <v>2132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2277</v>
      </c>
      <c r="B5107" s="122">
        <v>1</v>
      </c>
      <c r="C5107" s="122" t="s">
        <v>2278</v>
      </c>
      <c r="D5107" s="122" t="s">
        <v>2133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2277</v>
      </c>
      <c r="B5108" s="122">
        <v>1</v>
      </c>
      <c r="C5108" s="122" t="s">
        <v>2278</v>
      </c>
      <c r="D5108" s="122" t="s">
        <v>2134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2277</v>
      </c>
      <c r="B5109" s="122">
        <v>1</v>
      </c>
      <c r="C5109" s="122" t="s">
        <v>2278</v>
      </c>
      <c r="D5109" s="122" t="s">
        <v>2135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2277</v>
      </c>
      <c r="B5110" s="122">
        <v>1</v>
      </c>
      <c r="C5110" s="122" t="s">
        <v>2278</v>
      </c>
      <c r="D5110" s="122" t="s">
        <v>2136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2277</v>
      </c>
      <c r="B5111" s="122">
        <v>1</v>
      </c>
      <c r="C5111" s="122" t="s">
        <v>2278</v>
      </c>
      <c r="D5111" s="122" t="s">
        <v>2137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2277</v>
      </c>
      <c r="B5112" s="122">
        <v>1</v>
      </c>
      <c r="C5112" s="122" t="s">
        <v>2278</v>
      </c>
      <c r="D5112" s="122" t="s">
        <v>2138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2277</v>
      </c>
      <c r="B5113" s="122">
        <v>1</v>
      </c>
      <c r="C5113" s="122" t="s">
        <v>2278</v>
      </c>
      <c r="D5113" s="122" t="s">
        <v>2139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2277</v>
      </c>
      <c r="B5114" s="122">
        <v>1</v>
      </c>
      <c r="C5114" s="122" t="s">
        <v>2278</v>
      </c>
      <c r="D5114" s="122" t="s">
        <v>2140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2277</v>
      </c>
      <c r="B5115" s="122">
        <v>1</v>
      </c>
      <c r="C5115" s="122" t="s">
        <v>2278</v>
      </c>
      <c r="D5115" s="122" t="s">
        <v>2141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2277</v>
      </c>
      <c r="B5116" s="122">
        <v>1</v>
      </c>
      <c r="C5116" s="122" t="s">
        <v>2278</v>
      </c>
      <c r="D5116" s="122" t="s">
        <v>2142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2277</v>
      </c>
      <c r="B5117" s="122">
        <v>1</v>
      </c>
      <c r="C5117" s="122" t="s">
        <v>2278</v>
      </c>
      <c r="D5117" s="122" t="s">
        <v>2143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2277</v>
      </c>
      <c r="B5118" s="122">
        <v>1</v>
      </c>
      <c r="C5118" s="122" t="s">
        <v>2278</v>
      </c>
      <c r="D5118" s="122" t="s">
        <v>2177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2277</v>
      </c>
      <c r="B5119" s="122">
        <v>1</v>
      </c>
      <c r="C5119" s="122" t="s">
        <v>2278</v>
      </c>
      <c r="D5119" s="122" t="s">
        <v>2144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2277</v>
      </c>
      <c r="B5120" s="122">
        <v>1</v>
      </c>
      <c r="C5120" s="122" t="s">
        <v>2278</v>
      </c>
      <c r="D5120" s="122" t="s">
        <v>2145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2277</v>
      </c>
      <c r="B5121" s="122">
        <v>1</v>
      </c>
      <c r="C5121" s="122" t="s">
        <v>2278</v>
      </c>
      <c r="D5121" s="122" t="s">
        <v>2146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2277</v>
      </c>
      <c r="B5122" s="122">
        <v>1</v>
      </c>
      <c r="C5122" s="122" t="s">
        <v>2278</v>
      </c>
      <c r="D5122" s="122" t="s">
        <v>2147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2277</v>
      </c>
      <c r="B5123" s="122">
        <v>1</v>
      </c>
      <c r="C5123" s="122" t="s">
        <v>2278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2277</v>
      </c>
      <c r="B5124" s="122">
        <v>1</v>
      </c>
      <c r="C5124" s="122" t="s">
        <v>2278</v>
      </c>
      <c r="D5124" s="122" t="s">
        <v>2148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2277</v>
      </c>
      <c r="B5125" s="122">
        <v>1</v>
      </c>
      <c r="C5125" s="122" t="s">
        <v>2278</v>
      </c>
      <c r="D5125" s="122" t="s">
        <v>2149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2277</v>
      </c>
      <c r="B5126" s="122">
        <v>1</v>
      </c>
      <c r="C5126" s="122" t="s">
        <v>2278</v>
      </c>
      <c r="D5126" s="122" t="s">
        <v>2150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2277</v>
      </c>
      <c r="B5127" s="122">
        <v>1</v>
      </c>
      <c r="C5127" s="122" t="s">
        <v>2278</v>
      </c>
      <c r="D5127" s="122" t="s">
        <v>2151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2277</v>
      </c>
      <c r="B5128" s="122">
        <v>1</v>
      </c>
      <c r="C5128" s="122" t="s">
        <v>2278</v>
      </c>
      <c r="D5128" s="122" t="s">
        <v>2152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2277</v>
      </c>
      <c r="B5129" s="122">
        <v>1</v>
      </c>
      <c r="C5129" s="122" t="s">
        <v>2278</v>
      </c>
      <c r="D5129" s="122" t="s">
        <v>2153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2277</v>
      </c>
      <c r="B5130" s="122">
        <v>1</v>
      </c>
      <c r="C5130" s="122" t="s">
        <v>2278</v>
      </c>
      <c r="D5130" s="122" t="s">
        <v>2154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2277</v>
      </c>
      <c r="B5131" s="122">
        <v>1</v>
      </c>
      <c r="C5131" s="122" t="s">
        <v>2278</v>
      </c>
      <c r="D5131" s="122" t="s">
        <v>2155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2277</v>
      </c>
      <c r="B5132" s="122">
        <v>1</v>
      </c>
      <c r="C5132" s="122" t="s">
        <v>2278</v>
      </c>
      <c r="D5132" s="122" t="s">
        <v>2156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2277</v>
      </c>
      <c r="B5133" s="122">
        <v>1</v>
      </c>
      <c r="C5133" s="122" t="s">
        <v>2278</v>
      </c>
      <c r="D5133" s="122" t="s">
        <v>2178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2277</v>
      </c>
      <c r="B5134" s="122">
        <v>1</v>
      </c>
      <c r="C5134" s="122" t="s">
        <v>2278</v>
      </c>
      <c r="D5134" s="122" t="s">
        <v>2157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2277</v>
      </c>
      <c r="B5135" s="122">
        <v>1</v>
      </c>
      <c r="C5135" s="122" t="s">
        <v>2278</v>
      </c>
      <c r="D5135" s="122" t="s">
        <v>2158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2277</v>
      </c>
      <c r="B5136" s="122">
        <v>1</v>
      </c>
      <c r="C5136" s="122" t="s">
        <v>2278</v>
      </c>
      <c r="D5136" s="122" t="s">
        <v>2159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2277</v>
      </c>
      <c r="B5137" s="122">
        <v>1</v>
      </c>
      <c r="C5137" s="122" t="s">
        <v>2278</v>
      </c>
      <c r="D5137" s="122" t="s">
        <v>2160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2277</v>
      </c>
      <c r="B5138" s="122">
        <v>1</v>
      </c>
      <c r="C5138" s="122" t="s">
        <v>2278</v>
      </c>
      <c r="D5138" s="122" t="s">
        <v>2161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2277</v>
      </c>
      <c r="B5139" s="122">
        <v>1</v>
      </c>
      <c r="C5139" s="122" t="s">
        <v>2278</v>
      </c>
      <c r="D5139" s="122" t="s">
        <v>2179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2277</v>
      </c>
      <c r="B5140" s="122">
        <v>1</v>
      </c>
      <c r="C5140" s="122" t="s">
        <v>2278</v>
      </c>
      <c r="D5140" s="122" t="s">
        <v>2162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2277</v>
      </c>
      <c r="B5141" s="122">
        <v>1</v>
      </c>
      <c r="C5141" s="122" t="s">
        <v>2278</v>
      </c>
      <c r="D5141" s="122" t="s">
        <v>2163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2277</v>
      </c>
      <c r="B5142" s="122">
        <v>1</v>
      </c>
      <c r="C5142" s="122" t="s">
        <v>2278</v>
      </c>
      <c r="D5142" s="122" t="s">
        <v>2180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2277</v>
      </c>
      <c r="B5143" s="122">
        <v>1</v>
      </c>
      <c r="C5143" s="122" t="s">
        <v>2278</v>
      </c>
      <c r="D5143" s="122" t="s">
        <v>2164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2277</v>
      </c>
      <c r="B5144" s="122">
        <v>1</v>
      </c>
      <c r="C5144" s="122" t="s">
        <v>2278</v>
      </c>
      <c r="D5144" s="122" t="s">
        <v>2165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2277</v>
      </c>
      <c r="B5145" s="122">
        <v>1</v>
      </c>
      <c r="C5145" s="122" t="s">
        <v>2278</v>
      </c>
      <c r="D5145" s="122" t="s">
        <v>2166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2277</v>
      </c>
      <c r="B5146" s="122">
        <v>1</v>
      </c>
      <c r="C5146" s="122" t="s">
        <v>2278</v>
      </c>
      <c r="D5146" s="122" t="s">
        <v>2167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2277</v>
      </c>
      <c r="B5147" s="122">
        <v>1</v>
      </c>
      <c r="C5147" s="122" t="s">
        <v>2278</v>
      </c>
      <c r="D5147" s="122" t="s">
        <v>2168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2069</v>
      </c>
      <c r="B5148" s="122">
        <v>1</v>
      </c>
      <c r="C5148" s="122" t="s">
        <v>2279</v>
      </c>
      <c r="D5148" s="122" t="s">
        <v>2120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2069</v>
      </c>
      <c r="B5149" s="122">
        <v>1</v>
      </c>
      <c r="C5149" s="122" t="s">
        <v>2279</v>
      </c>
      <c r="D5149" s="122" t="s">
        <v>2121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2069</v>
      </c>
      <c r="B5150" s="122">
        <v>1</v>
      </c>
      <c r="C5150" s="122" t="s">
        <v>2279</v>
      </c>
      <c r="D5150" s="122" t="s">
        <v>2122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2069</v>
      </c>
      <c r="B5151" s="122">
        <v>1</v>
      </c>
      <c r="C5151" s="122" t="s">
        <v>2279</v>
      </c>
      <c r="D5151" s="122" t="s">
        <v>2175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2069</v>
      </c>
      <c r="B5152" s="122">
        <v>1</v>
      </c>
      <c r="C5152" s="122" t="s">
        <v>2279</v>
      </c>
      <c r="D5152" s="122" t="s">
        <v>2123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2069</v>
      </c>
      <c r="B5153" s="122">
        <v>1</v>
      </c>
      <c r="C5153" s="122" t="s">
        <v>2279</v>
      </c>
      <c r="D5153" s="122" t="s">
        <v>2124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2069</v>
      </c>
      <c r="B5154" s="122">
        <v>1</v>
      </c>
      <c r="C5154" s="122" t="s">
        <v>2279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2069</v>
      </c>
      <c r="B5155" s="122">
        <v>1</v>
      </c>
      <c r="C5155" s="122" t="s">
        <v>2279</v>
      </c>
      <c r="D5155" s="122" t="s">
        <v>2125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2069</v>
      </c>
      <c r="B5156" s="122">
        <v>1</v>
      </c>
      <c r="C5156" s="122" t="s">
        <v>2279</v>
      </c>
      <c r="D5156" s="122" t="s">
        <v>2126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2069</v>
      </c>
      <c r="B5157" s="122">
        <v>1</v>
      </c>
      <c r="C5157" s="122" t="s">
        <v>2279</v>
      </c>
      <c r="D5157" s="122" t="s">
        <v>2127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2069</v>
      </c>
      <c r="B5158" s="122">
        <v>1</v>
      </c>
      <c r="C5158" s="122" t="s">
        <v>2279</v>
      </c>
      <c r="D5158" s="122" t="s">
        <v>2128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2069</v>
      </c>
      <c r="B5159" s="122">
        <v>1</v>
      </c>
      <c r="C5159" s="122" t="s">
        <v>2279</v>
      </c>
      <c r="D5159" s="122" t="s">
        <v>2210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2069</v>
      </c>
      <c r="B5160" s="122">
        <v>1</v>
      </c>
      <c r="C5160" s="122" t="s">
        <v>2279</v>
      </c>
      <c r="D5160" s="122" t="s">
        <v>2129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2069</v>
      </c>
      <c r="B5161" s="122">
        <v>1</v>
      </c>
      <c r="C5161" s="122" t="s">
        <v>2279</v>
      </c>
      <c r="D5161" s="122" t="s">
        <v>2176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2069</v>
      </c>
      <c r="B5162" s="122">
        <v>1</v>
      </c>
      <c r="C5162" s="122" t="s">
        <v>2279</v>
      </c>
      <c r="D5162" s="122" t="s">
        <v>2130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2069</v>
      </c>
      <c r="B5163" s="122">
        <v>1</v>
      </c>
      <c r="C5163" s="122" t="s">
        <v>2279</v>
      </c>
      <c r="D5163" s="122" t="s">
        <v>2131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2069</v>
      </c>
      <c r="B5164" s="122">
        <v>1</v>
      </c>
      <c r="C5164" s="122" t="s">
        <v>2279</v>
      </c>
      <c r="D5164" s="122" t="s">
        <v>2132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2069</v>
      </c>
      <c r="B5165" s="122">
        <v>1</v>
      </c>
      <c r="C5165" s="122" t="s">
        <v>2279</v>
      </c>
      <c r="D5165" s="122" t="s">
        <v>2133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2069</v>
      </c>
      <c r="B5166" s="122">
        <v>1</v>
      </c>
      <c r="C5166" s="122" t="s">
        <v>2279</v>
      </c>
      <c r="D5166" s="122" t="s">
        <v>2134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2069</v>
      </c>
      <c r="B5167" s="122">
        <v>1</v>
      </c>
      <c r="C5167" s="122" t="s">
        <v>2279</v>
      </c>
      <c r="D5167" s="122" t="s">
        <v>2135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2069</v>
      </c>
      <c r="B5168" s="122">
        <v>1</v>
      </c>
      <c r="C5168" s="122" t="s">
        <v>2279</v>
      </c>
      <c r="D5168" s="122" t="s">
        <v>2136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2069</v>
      </c>
      <c r="B5169" s="122">
        <v>1</v>
      </c>
      <c r="C5169" s="122" t="s">
        <v>2279</v>
      </c>
      <c r="D5169" s="122" t="s">
        <v>2137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2069</v>
      </c>
      <c r="B5170" s="122">
        <v>1</v>
      </c>
      <c r="C5170" s="122" t="s">
        <v>2279</v>
      </c>
      <c r="D5170" s="122" t="s">
        <v>2138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2069</v>
      </c>
      <c r="B5171" s="122">
        <v>1</v>
      </c>
      <c r="C5171" s="122" t="s">
        <v>2279</v>
      </c>
      <c r="D5171" s="122" t="s">
        <v>2139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2069</v>
      </c>
      <c r="B5172" s="122">
        <v>1</v>
      </c>
      <c r="C5172" s="122" t="s">
        <v>2279</v>
      </c>
      <c r="D5172" s="122" t="s">
        <v>2140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2069</v>
      </c>
      <c r="B5173" s="122">
        <v>1</v>
      </c>
      <c r="C5173" s="122" t="s">
        <v>2279</v>
      </c>
      <c r="D5173" s="122" t="s">
        <v>2211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2069</v>
      </c>
      <c r="B5174" s="122">
        <v>1</v>
      </c>
      <c r="C5174" s="122" t="s">
        <v>2279</v>
      </c>
      <c r="D5174" s="122" t="s">
        <v>2141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2069</v>
      </c>
      <c r="B5175" s="122">
        <v>1</v>
      </c>
      <c r="C5175" s="122" t="s">
        <v>2279</v>
      </c>
      <c r="D5175" s="122" t="s">
        <v>2142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2069</v>
      </c>
      <c r="B5176" s="122">
        <v>1</v>
      </c>
      <c r="C5176" s="122" t="s">
        <v>2279</v>
      </c>
      <c r="D5176" s="122" t="s">
        <v>2143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2069</v>
      </c>
      <c r="B5177" s="122">
        <v>1</v>
      </c>
      <c r="C5177" s="122" t="s">
        <v>2279</v>
      </c>
      <c r="D5177" s="122" t="s">
        <v>2177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2069</v>
      </c>
      <c r="B5178" s="122">
        <v>1</v>
      </c>
      <c r="C5178" s="122" t="s">
        <v>2279</v>
      </c>
      <c r="D5178" s="122" t="s">
        <v>2144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2069</v>
      </c>
      <c r="B5179" s="122">
        <v>1</v>
      </c>
      <c r="C5179" s="122" t="s">
        <v>2279</v>
      </c>
      <c r="D5179" s="122" t="s">
        <v>2145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2069</v>
      </c>
      <c r="B5180" s="122">
        <v>1</v>
      </c>
      <c r="C5180" s="122" t="s">
        <v>2279</v>
      </c>
      <c r="D5180" s="122" t="s">
        <v>2146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2069</v>
      </c>
      <c r="B5181" s="122">
        <v>1</v>
      </c>
      <c r="C5181" s="122" t="s">
        <v>2279</v>
      </c>
      <c r="D5181" s="122" t="s">
        <v>2147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2069</v>
      </c>
      <c r="B5182" s="122">
        <v>1</v>
      </c>
      <c r="C5182" s="122" t="s">
        <v>2279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2069</v>
      </c>
      <c r="B5183" s="122">
        <v>1</v>
      </c>
      <c r="C5183" s="122" t="s">
        <v>2279</v>
      </c>
      <c r="D5183" s="122" t="s">
        <v>2148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2069</v>
      </c>
      <c r="B5184" s="122">
        <v>1</v>
      </c>
      <c r="C5184" s="122" t="s">
        <v>2279</v>
      </c>
      <c r="D5184" s="122" t="s">
        <v>2149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2069</v>
      </c>
      <c r="B5185" s="122">
        <v>1</v>
      </c>
      <c r="C5185" s="122" t="s">
        <v>2279</v>
      </c>
      <c r="D5185" s="122" t="s">
        <v>2150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2069</v>
      </c>
      <c r="B5186" s="122">
        <v>1</v>
      </c>
      <c r="C5186" s="122" t="s">
        <v>2279</v>
      </c>
      <c r="D5186" s="122" t="s">
        <v>2151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2069</v>
      </c>
      <c r="B5187" s="122">
        <v>1</v>
      </c>
      <c r="C5187" s="122" t="s">
        <v>2279</v>
      </c>
      <c r="D5187" s="122" t="s">
        <v>2152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2069</v>
      </c>
      <c r="B5188" s="122">
        <v>1</v>
      </c>
      <c r="C5188" s="122" t="s">
        <v>2279</v>
      </c>
      <c r="D5188" s="122" t="s">
        <v>2153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2069</v>
      </c>
      <c r="B5189" s="122">
        <v>1</v>
      </c>
      <c r="C5189" s="122" t="s">
        <v>2279</v>
      </c>
      <c r="D5189" s="122" t="s">
        <v>2154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2069</v>
      </c>
      <c r="B5190" s="122">
        <v>1</v>
      </c>
      <c r="C5190" s="122" t="s">
        <v>2279</v>
      </c>
      <c r="D5190" s="122" t="s">
        <v>2155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2069</v>
      </c>
      <c r="B5191" s="122">
        <v>1</v>
      </c>
      <c r="C5191" s="122" t="s">
        <v>2279</v>
      </c>
      <c r="D5191" s="122" t="s">
        <v>2156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2069</v>
      </c>
      <c r="B5192" s="122">
        <v>1</v>
      </c>
      <c r="C5192" s="122" t="s">
        <v>2279</v>
      </c>
      <c r="D5192" s="122" t="s">
        <v>2178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2069</v>
      </c>
      <c r="B5193" s="122">
        <v>1</v>
      </c>
      <c r="C5193" s="122" t="s">
        <v>2279</v>
      </c>
      <c r="D5193" s="122" t="s">
        <v>2212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2069</v>
      </c>
      <c r="B5194" s="122">
        <v>1</v>
      </c>
      <c r="C5194" s="122" t="s">
        <v>2279</v>
      </c>
      <c r="D5194" s="122" t="s">
        <v>2157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2069</v>
      </c>
      <c r="B5195" s="122">
        <v>1</v>
      </c>
      <c r="C5195" s="122" t="s">
        <v>2279</v>
      </c>
      <c r="D5195" s="122" t="s">
        <v>2158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2069</v>
      </c>
      <c r="B5196" s="122">
        <v>1</v>
      </c>
      <c r="C5196" s="122" t="s">
        <v>2279</v>
      </c>
      <c r="D5196" s="122" t="s">
        <v>2159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2069</v>
      </c>
      <c r="B5197" s="122">
        <v>1</v>
      </c>
      <c r="C5197" s="122" t="s">
        <v>2279</v>
      </c>
      <c r="D5197" s="122" t="s">
        <v>2160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2069</v>
      </c>
      <c r="B5198" s="122">
        <v>1</v>
      </c>
      <c r="C5198" s="122" t="s">
        <v>2279</v>
      </c>
      <c r="D5198" s="122" t="s">
        <v>2161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2069</v>
      </c>
      <c r="B5199" s="122">
        <v>1</v>
      </c>
      <c r="C5199" s="122" t="s">
        <v>2279</v>
      </c>
      <c r="D5199" s="122" t="s">
        <v>2162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2069</v>
      </c>
      <c r="B5200" s="122">
        <v>1</v>
      </c>
      <c r="C5200" s="122" t="s">
        <v>2279</v>
      </c>
      <c r="D5200" s="122" t="s">
        <v>2163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2069</v>
      </c>
      <c r="B5201" s="122">
        <v>1</v>
      </c>
      <c r="C5201" s="122" t="s">
        <v>2279</v>
      </c>
      <c r="D5201" s="122" t="s">
        <v>2180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2069</v>
      </c>
      <c r="B5202" s="122">
        <v>1</v>
      </c>
      <c r="C5202" s="122" t="s">
        <v>2279</v>
      </c>
      <c r="D5202" s="122" t="s">
        <v>2164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2069</v>
      </c>
      <c r="B5203" s="122">
        <v>1</v>
      </c>
      <c r="C5203" s="122" t="s">
        <v>2279</v>
      </c>
      <c r="D5203" s="122" t="s">
        <v>2165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2069</v>
      </c>
      <c r="B5204" s="122">
        <v>1</v>
      </c>
      <c r="C5204" s="122" t="s">
        <v>2279</v>
      </c>
      <c r="D5204" s="122" t="s">
        <v>2166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2069</v>
      </c>
      <c r="B5205" s="122">
        <v>1</v>
      </c>
      <c r="C5205" s="122" t="s">
        <v>2279</v>
      </c>
      <c r="D5205" s="122" t="s">
        <v>2167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2069</v>
      </c>
      <c r="B5206" s="122">
        <v>1</v>
      </c>
      <c r="C5206" s="122" t="s">
        <v>2279</v>
      </c>
      <c r="D5206" s="122" t="s">
        <v>2168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2280</v>
      </c>
      <c r="B5207" s="122">
        <v>1</v>
      </c>
      <c r="C5207" s="122" t="s">
        <v>2281</v>
      </c>
      <c r="D5207" s="122" t="s">
        <v>2120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2280</v>
      </c>
      <c r="B5208" s="122">
        <v>1</v>
      </c>
      <c r="C5208" s="122" t="s">
        <v>2281</v>
      </c>
      <c r="D5208" s="122" t="s">
        <v>2121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2280</v>
      </c>
      <c r="B5209" s="122">
        <v>1</v>
      </c>
      <c r="C5209" s="122" t="s">
        <v>2281</v>
      </c>
      <c r="D5209" s="122" t="s">
        <v>2122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2280</v>
      </c>
      <c r="B5210" s="122">
        <v>1</v>
      </c>
      <c r="C5210" s="122" t="s">
        <v>2281</v>
      </c>
      <c r="D5210" s="122" t="s">
        <v>2175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2280</v>
      </c>
      <c r="B5211" s="122">
        <v>1</v>
      </c>
      <c r="C5211" s="122" t="s">
        <v>2281</v>
      </c>
      <c r="D5211" s="122" t="s">
        <v>2123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2280</v>
      </c>
      <c r="B5212" s="122">
        <v>1</v>
      </c>
      <c r="C5212" s="122" t="s">
        <v>2281</v>
      </c>
      <c r="D5212" s="122" t="s">
        <v>2124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2280</v>
      </c>
      <c r="B5213" s="122">
        <v>1</v>
      </c>
      <c r="C5213" s="122" t="s">
        <v>2281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2280</v>
      </c>
      <c r="B5214" s="122">
        <v>1</v>
      </c>
      <c r="C5214" s="122" t="s">
        <v>2281</v>
      </c>
      <c r="D5214" s="122" t="s">
        <v>2125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2280</v>
      </c>
      <c r="B5215" s="122">
        <v>1</v>
      </c>
      <c r="C5215" s="122" t="s">
        <v>2281</v>
      </c>
      <c r="D5215" s="122" t="s">
        <v>2126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2280</v>
      </c>
      <c r="B5216" s="122">
        <v>1</v>
      </c>
      <c r="C5216" s="122" t="s">
        <v>2281</v>
      </c>
      <c r="D5216" s="122" t="s">
        <v>2127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2280</v>
      </c>
      <c r="B5217" s="122">
        <v>1</v>
      </c>
      <c r="C5217" s="122" t="s">
        <v>2281</v>
      </c>
      <c r="D5217" s="122" t="s">
        <v>2128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2280</v>
      </c>
      <c r="B5218" s="122">
        <v>1</v>
      </c>
      <c r="C5218" s="122" t="s">
        <v>2281</v>
      </c>
      <c r="D5218" s="122" t="s">
        <v>2210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2280</v>
      </c>
      <c r="B5219" s="122">
        <v>1</v>
      </c>
      <c r="C5219" s="122" t="s">
        <v>2281</v>
      </c>
      <c r="D5219" s="122" t="s">
        <v>2129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2280</v>
      </c>
      <c r="B5220" s="122">
        <v>1</v>
      </c>
      <c r="C5220" s="122" t="s">
        <v>2281</v>
      </c>
      <c r="D5220" s="122" t="s">
        <v>2176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2280</v>
      </c>
      <c r="B5221" s="122">
        <v>1</v>
      </c>
      <c r="C5221" s="122" t="s">
        <v>2281</v>
      </c>
      <c r="D5221" s="122" t="s">
        <v>2130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2280</v>
      </c>
      <c r="B5222" s="122">
        <v>1</v>
      </c>
      <c r="C5222" s="122" t="s">
        <v>2281</v>
      </c>
      <c r="D5222" s="122" t="s">
        <v>2131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2280</v>
      </c>
      <c r="B5223" s="122">
        <v>1</v>
      </c>
      <c r="C5223" s="122" t="s">
        <v>2281</v>
      </c>
      <c r="D5223" s="122" t="s">
        <v>2132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2280</v>
      </c>
      <c r="B5224" s="122">
        <v>1</v>
      </c>
      <c r="C5224" s="122" t="s">
        <v>2281</v>
      </c>
      <c r="D5224" s="122" t="s">
        <v>2133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2280</v>
      </c>
      <c r="B5225" s="122">
        <v>1</v>
      </c>
      <c r="C5225" s="122" t="s">
        <v>2281</v>
      </c>
      <c r="D5225" s="122" t="s">
        <v>2134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2280</v>
      </c>
      <c r="B5226" s="122">
        <v>1</v>
      </c>
      <c r="C5226" s="122" t="s">
        <v>2281</v>
      </c>
      <c r="D5226" s="122" t="s">
        <v>2135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2280</v>
      </c>
      <c r="B5227" s="122">
        <v>1</v>
      </c>
      <c r="C5227" s="122" t="s">
        <v>2281</v>
      </c>
      <c r="D5227" s="122" t="s">
        <v>2136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2280</v>
      </c>
      <c r="B5228" s="122">
        <v>1</v>
      </c>
      <c r="C5228" s="122" t="s">
        <v>2281</v>
      </c>
      <c r="D5228" s="122" t="s">
        <v>2137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2280</v>
      </c>
      <c r="B5229" s="122">
        <v>1</v>
      </c>
      <c r="C5229" s="122" t="s">
        <v>2281</v>
      </c>
      <c r="D5229" s="122" t="s">
        <v>2138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2280</v>
      </c>
      <c r="B5230" s="122">
        <v>1</v>
      </c>
      <c r="C5230" s="122" t="s">
        <v>2281</v>
      </c>
      <c r="D5230" s="122" t="s">
        <v>2139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2280</v>
      </c>
      <c r="B5231" s="122">
        <v>1</v>
      </c>
      <c r="C5231" s="122" t="s">
        <v>2281</v>
      </c>
      <c r="D5231" s="122" t="s">
        <v>2140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2280</v>
      </c>
      <c r="B5232" s="122">
        <v>1</v>
      </c>
      <c r="C5232" s="122" t="s">
        <v>2281</v>
      </c>
      <c r="D5232" s="122" t="s">
        <v>2211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2280</v>
      </c>
      <c r="B5233" s="122">
        <v>1</v>
      </c>
      <c r="C5233" s="122" t="s">
        <v>2281</v>
      </c>
      <c r="D5233" s="122" t="s">
        <v>2141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2280</v>
      </c>
      <c r="B5234" s="122">
        <v>1</v>
      </c>
      <c r="C5234" s="122" t="s">
        <v>2281</v>
      </c>
      <c r="D5234" s="122" t="s">
        <v>2142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2280</v>
      </c>
      <c r="B5235" s="122">
        <v>1</v>
      </c>
      <c r="C5235" s="122" t="s">
        <v>2281</v>
      </c>
      <c r="D5235" s="122" t="s">
        <v>2143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2280</v>
      </c>
      <c r="B5236" s="122">
        <v>1</v>
      </c>
      <c r="C5236" s="122" t="s">
        <v>2281</v>
      </c>
      <c r="D5236" s="122" t="s">
        <v>2177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2280</v>
      </c>
      <c r="B5237" s="122">
        <v>1</v>
      </c>
      <c r="C5237" s="122" t="s">
        <v>2281</v>
      </c>
      <c r="D5237" s="122" t="s">
        <v>2144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2280</v>
      </c>
      <c r="B5238" s="122">
        <v>1</v>
      </c>
      <c r="C5238" s="122" t="s">
        <v>2281</v>
      </c>
      <c r="D5238" s="122" t="s">
        <v>2145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2280</v>
      </c>
      <c r="B5239" s="122">
        <v>1</v>
      </c>
      <c r="C5239" s="122" t="s">
        <v>2281</v>
      </c>
      <c r="D5239" s="122" t="s">
        <v>2146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2280</v>
      </c>
      <c r="B5240" s="122">
        <v>1</v>
      </c>
      <c r="C5240" s="122" t="s">
        <v>2281</v>
      </c>
      <c r="D5240" s="122" t="s">
        <v>2147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2280</v>
      </c>
      <c r="B5241" s="122">
        <v>1</v>
      </c>
      <c r="C5241" s="122" t="s">
        <v>2281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2280</v>
      </c>
      <c r="B5242" s="122">
        <v>1</v>
      </c>
      <c r="C5242" s="122" t="s">
        <v>2281</v>
      </c>
      <c r="D5242" s="122" t="s">
        <v>2148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2280</v>
      </c>
      <c r="B5243" s="122">
        <v>1</v>
      </c>
      <c r="C5243" s="122" t="s">
        <v>2281</v>
      </c>
      <c r="D5243" s="122" t="s">
        <v>2149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2280</v>
      </c>
      <c r="B5244" s="122">
        <v>1</v>
      </c>
      <c r="C5244" s="122" t="s">
        <v>2281</v>
      </c>
      <c r="D5244" s="122" t="s">
        <v>2150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2280</v>
      </c>
      <c r="B5245" s="122">
        <v>1</v>
      </c>
      <c r="C5245" s="122" t="s">
        <v>2281</v>
      </c>
      <c r="D5245" s="122" t="s">
        <v>2151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2280</v>
      </c>
      <c r="B5246" s="122">
        <v>1</v>
      </c>
      <c r="C5246" s="122" t="s">
        <v>2281</v>
      </c>
      <c r="D5246" s="122" t="s">
        <v>2152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2280</v>
      </c>
      <c r="B5247" s="122">
        <v>1</v>
      </c>
      <c r="C5247" s="122" t="s">
        <v>2281</v>
      </c>
      <c r="D5247" s="122" t="s">
        <v>2153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2280</v>
      </c>
      <c r="B5248" s="122">
        <v>1</v>
      </c>
      <c r="C5248" s="122" t="s">
        <v>2281</v>
      </c>
      <c r="D5248" s="122" t="s">
        <v>2154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2280</v>
      </c>
      <c r="B5249" s="122">
        <v>1</v>
      </c>
      <c r="C5249" s="122" t="s">
        <v>2281</v>
      </c>
      <c r="D5249" s="122" t="s">
        <v>2155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2280</v>
      </c>
      <c r="B5250" s="122">
        <v>1</v>
      </c>
      <c r="C5250" s="122" t="s">
        <v>2281</v>
      </c>
      <c r="D5250" s="122" t="s">
        <v>2156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2280</v>
      </c>
      <c r="B5251" s="122">
        <v>1</v>
      </c>
      <c r="C5251" s="122" t="s">
        <v>2281</v>
      </c>
      <c r="D5251" s="122" t="s">
        <v>2178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2280</v>
      </c>
      <c r="B5252" s="122">
        <v>1</v>
      </c>
      <c r="C5252" s="122" t="s">
        <v>2281</v>
      </c>
      <c r="D5252" s="122" t="s">
        <v>2212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2280</v>
      </c>
      <c r="B5253" s="122">
        <v>1</v>
      </c>
      <c r="C5253" s="122" t="s">
        <v>2281</v>
      </c>
      <c r="D5253" s="122" t="s">
        <v>2157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2280</v>
      </c>
      <c r="B5254" s="122">
        <v>1</v>
      </c>
      <c r="C5254" s="122" t="s">
        <v>2281</v>
      </c>
      <c r="D5254" s="122" t="s">
        <v>2158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2280</v>
      </c>
      <c r="B5255" s="122">
        <v>1</v>
      </c>
      <c r="C5255" s="122" t="s">
        <v>2281</v>
      </c>
      <c r="D5255" s="122" t="s">
        <v>2159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2280</v>
      </c>
      <c r="B5256" s="122">
        <v>1</v>
      </c>
      <c r="C5256" s="122" t="s">
        <v>2281</v>
      </c>
      <c r="D5256" s="122" t="s">
        <v>2160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2280</v>
      </c>
      <c r="B5257" s="122">
        <v>1</v>
      </c>
      <c r="C5257" s="122" t="s">
        <v>2281</v>
      </c>
      <c r="D5257" s="122" t="s">
        <v>2161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2280</v>
      </c>
      <c r="B5258" s="122">
        <v>1</v>
      </c>
      <c r="C5258" s="122" t="s">
        <v>2281</v>
      </c>
      <c r="D5258" s="122" t="s">
        <v>2162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2280</v>
      </c>
      <c r="B5259" s="122">
        <v>1</v>
      </c>
      <c r="C5259" s="122" t="s">
        <v>2281</v>
      </c>
      <c r="D5259" s="122" t="s">
        <v>2163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2280</v>
      </c>
      <c r="B5260" s="122">
        <v>1</v>
      </c>
      <c r="C5260" s="122" t="s">
        <v>2281</v>
      </c>
      <c r="D5260" s="122" t="s">
        <v>2180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2280</v>
      </c>
      <c r="B5261" s="122">
        <v>1</v>
      </c>
      <c r="C5261" s="122" t="s">
        <v>2281</v>
      </c>
      <c r="D5261" s="122" t="s">
        <v>2164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2280</v>
      </c>
      <c r="B5262" s="122">
        <v>1</v>
      </c>
      <c r="C5262" s="122" t="s">
        <v>2281</v>
      </c>
      <c r="D5262" s="122" t="s">
        <v>2165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2280</v>
      </c>
      <c r="B5263" s="122">
        <v>1</v>
      </c>
      <c r="C5263" s="122" t="s">
        <v>2281</v>
      </c>
      <c r="D5263" s="122" t="s">
        <v>2166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2280</v>
      </c>
      <c r="B5264" s="122">
        <v>1</v>
      </c>
      <c r="C5264" s="122" t="s">
        <v>2281</v>
      </c>
      <c r="D5264" s="122" t="s">
        <v>2167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2280</v>
      </c>
      <c r="B5265" s="122">
        <v>1</v>
      </c>
      <c r="C5265" s="122" t="s">
        <v>2281</v>
      </c>
      <c r="D5265" s="122" t="s">
        <v>2168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2073</v>
      </c>
      <c r="B5266" s="122">
        <v>1</v>
      </c>
      <c r="C5266" s="122" t="s">
        <v>2282</v>
      </c>
      <c r="D5266" s="122" t="s">
        <v>2120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2073</v>
      </c>
      <c r="B5267" s="122">
        <v>1</v>
      </c>
      <c r="C5267" s="122" t="s">
        <v>2282</v>
      </c>
      <c r="D5267" s="122" t="s">
        <v>2121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2073</v>
      </c>
      <c r="B5268" s="122">
        <v>1</v>
      </c>
      <c r="C5268" s="122" t="s">
        <v>2282</v>
      </c>
      <c r="D5268" s="122" t="s">
        <v>2122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2073</v>
      </c>
      <c r="B5269" s="122">
        <v>1</v>
      </c>
      <c r="C5269" s="122" t="s">
        <v>2282</v>
      </c>
      <c r="D5269" s="122" t="s">
        <v>2175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2073</v>
      </c>
      <c r="B5270" s="122">
        <v>1</v>
      </c>
      <c r="C5270" s="122" t="s">
        <v>2282</v>
      </c>
      <c r="D5270" s="122" t="s">
        <v>2123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2073</v>
      </c>
      <c r="B5271" s="122">
        <v>1</v>
      </c>
      <c r="C5271" s="122" t="s">
        <v>2282</v>
      </c>
      <c r="D5271" s="122" t="s">
        <v>2124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2073</v>
      </c>
      <c r="B5272" s="122">
        <v>1</v>
      </c>
      <c r="C5272" s="122" t="s">
        <v>2282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2073</v>
      </c>
      <c r="B5273" s="122">
        <v>1</v>
      </c>
      <c r="C5273" s="122" t="s">
        <v>2282</v>
      </c>
      <c r="D5273" s="122" t="s">
        <v>2125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2073</v>
      </c>
      <c r="B5274" s="122">
        <v>1</v>
      </c>
      <c r="C5274" s="122" t="s">
        <v>2282</v>
      </c>
      <c r="D5274" s="122" t="s">
        <v>2126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2073</v>
      </c>
      <c r="B5275" s="122">
        <v>1</v>
      </c>
      <c r="C5275" s="122" t="s">
        <v>2282</v>
      </c>
      <c r="D5275" s="122" t="s">
        <v>2127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2073</v>
      </c>
      <c r="B5276" s="122">
        <v>1</v>
      </c>
      <c r="C5276" s="122" t="s">
        <v>2282</v>
      </c>
      <c r="D5276" s="122" t="s">
        <v>2128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2073</v>
      </c>
      <c r="B5277" s="122">
        <v>1</v>
      </c>
      <c r="C5277" s="122" t="s">
        <v>2282</v>
      </c>
      <c r="D5277" s="122" t="s">
        <v>2210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2073</v>
      </c>
      <c r="B5278" s="122">
        <v>1</v>
      </c>
      <c r="C5278" s="122" t="s">
        <v>2282</v>
      </c>
      <c r="D5278" s="122" t="s">
        <v>2129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2073</v>
      </c>
      <c r="B5279" s="122">
        <v>1</v>
      </c>
      <c r="C5279" s="122" t="s">
        <v>2282</v>
      </c>
      <c r="D5279" s="122" t="s">
        <v>2176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2073</v>
      </c>
      <c r="B5280" s="122">
        <v>1</v>
      </c>
      <c r="C5280" s="122" t="s">
        <v>2282</v>
      </c>
      <c r="D5280" s="122" t="s">
        <v>2130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2073</v>
      </c>
      <c r="B5281" s="122">
        <v>1</v>
      </c>
      <c r="C5281" s="122" t="s">
        <v>2282</v>
      </c>
      <c r="D5281" s="122" t="s">
        <v>2131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2073</v>
      </c>
      <c r="B5282" s="122">
        <v>1</v>
      </c>
      <c r="C5282" s="122" t="s">
        <v>2282</v>
      </c>
      <c r="D5282" s="122" t="s">
        <v>2132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2073</v>
      </c>
      <c r="B5283" s="122">
        <v>1</v>
      </c>
      <c r="C5283" s="122" t="s">
        <v>2282</v>
      </c>
      <c r="D5283" s="122" t="s">
        <v>2133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2073</v>
      </c>
      <c r="B5284" s="122">
        <v>1</v>
      </c>
      <c r="C5284" s="122" t="s">
        <v>2282</v>
      </c>
      <c r="D5284" s="122" t="s">
        <v>2134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2073</v>
      </c>
      <c r="B5285" s="122">
        <v>1</v>
      </c>
      <c r="C5285" s="122" t="s">
        <v>2282</v>
      </c>
      <c r="D5285" s="122" t="s">
        <v>2135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2073</v>
      </c>
      <c r="B5286" s="122">
        <v>1</v>
      </c>
      <c r="C5286" s="122" t="s">
        <v>2282</v>
      </c>
      <c r="D5286" s="122" t="s">
        <v>2136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2073</v>
      </c>
      <c r="B5287" s="122">
        <v>1</v>
      </c>
      <c r="C5287" s="122" t="s">
        <v>2282</v>
      </c>
      <c r="D5287" s="122" t="s">
        <v>2137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2073</v>
      </c>
      <c r="B5288" s="122">
        <v>1</v>
      </c>
      <c r="C5288" s="122" t="s">
        <v>2282</v>
      </c>
      <c r="D5288" s="122" t="s">
        <v>2138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2073</v>
      </c>
      <c r="B5289" s="122">
        <v>1</v>
      </c>
      <c r="C5289" s="122" t="s">
        <v>2282</v>
      </c>
      <c r="D5289" s="122" t="s">
        <v>2139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2073</v>
      </c>
      <c r="B5290" s="122">
        <v>1</v>
      </c>
      <c r="C5290" s="122" t="s">
        <v>2282</v>
      </c>
      <c r="D5290" s="122" t="s">
        <v>2140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2073</v>
      </c>
      <c r="B5291" s="122">
        <v>1</v>
      </c>
      <c r="C5291" s="122" t="s">
        <v>2282</v>
      </c>
      <c r="D5291" s="122" t="s">
        <v>2211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2073</v>
      </c>
      <c r="B5292" s="122">
        <v>1</v>
      </c>
      <c r="C5292" s="122" t="s">
        <v>2282</v>
      </c>
      <c r="D5292" s="122" t="s">
        <v>2141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2073</v>
      </c>
      <c r="B5293" s="122">
        <v>1</v>
      </c>
      <c r="C5293" s="122" t="s">
        <v>2282</v>
      </c>
      <c r="D5293" s="122" t="s">
        <v>2142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2073</v>
      </c>
      <c r="B5294" s="122">
        <v>1</v>
      </c>
      <c r="C5294" s="122" t="s">
        <v>2282</v>
      </c>
      <c r="D5294" s="122" t="s">
        <v>2143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2073</v>
      </c>
      <c r="B5295" s="122">
        <v>1</v>
      </c>
      <c r="C5295" s="122" t="s">
        <v>2282</v>
      </c>
      <c r="D5295" s="122" t="s">
        <v>2177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2073</v>
      </c>
      <c r="B5296" s="122">
        <v>1</v>
      </c>
      <c r="C5296" s="122" t="s">
        <v>2282</v>
      </c>
      <c r="D5296" s="122" t="s">
        <v>2144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2073</v>
      </c>
      <c r="B5297" s="122">
        <v>1</v>
      </c>
      <c r="C5297" s="122" t="s">
        <v>2282</v>
      </c>
      <c r="D5297" s="122" t="s">
        <v>2145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2073</v>
      </c>
      <c r="B5298" s="122">
        <v>1</v>
      </c>
      <c r="C5298" s="122" t="s">
        <v>2282</v>
      </c>
      <c r="D5298" s="122" t="s">
        <v>2146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2073</v>
      </c>
      <c r="B5299" s="122">
        <v>1</v>
      </c>
      <c r="C5299" s="122" t="s">
        <v>2282</v>
      </c>
      <c r="D5299" s="122" t="s">
        <v>2147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2073</v>
      </c>
      <c r="B5300" s="122">
        <v>1</v>
      </c>
      <c r="C5300" s="122" t="s">
        <v>2282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2073</v>
      </c>
      <c r="B5301" s="122">
        <v>1</v>
      </c>
      <c r="C5301" s="122" t="s">
        <v>2282</v>
      </c>
      <c r="D5301" s="122" t="s">
        <v>2148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2073</v>
      </c>
      <c r="B5302" s="122">
        <v>1</v>
      </c>
      <c r="C5302" s="122" t="s">
        <v>2282</v>
      </c>
      <c r="D5302" s="122" t="s">
        <v>2149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2073</v>
      </c>
      <c r="B5303" s="122">
        <v>1</v>
      </c>
      <c r="C5303" s="122" t="s">
        <v>2282</v>
      </c>
      <c r="D5303" s="122" t="s">
        <v>2150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2073</v>
      </c>
      <c r="B5304" s="122">
        <v>1</v>
      </c>
      <c r="C5304" s="122" t="s">
        <v>2282</v>
      </c>
      <c r="D5304" s="122" t="s">
        <v>2151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2073</v>
      </c>
      <c r="B5305" s="122">
        <v>1</v>
      </c>
      <c r="C5305" s="122" t="s">
        <v>2282</v>
      </c>
      <c r="D5305" s="122" t="s">
        <v>2152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2073</v>
      </c>
      <c r="B5306" s="122">
        <v>1</v>
      </c>
      <c r="C5306" s="122" t="s">
        <v>2282</v>
      </c>
      <c r="D5306" s="122" t="s">
        <v>2153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2073</v>
      </c>
      <c r="B5307" s="122">
        <v>1</v>
      </c>
      <c r="C5307" s="122" t="s">
        <v>2282</v>
      </c>
      <c r="D5307" s="122" t="s">
        <v>2154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2073</v>
      </c>
      <c r="B5308" s="122">
        <v>1</v>
      </c>
      <c r="C5308" s="122" t="s">
        <v>2282</v>
      </c>
      <c r="D5308" s="122" t="s">
        <v>2155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2073</v>
      </c>
      <c r="B5309" s="122">
        <v>1</v>
      </c>
      <c r="C5309" s="122" t="s">
        <v>2282</v>
      </c>
      <c r="D5309" s="122" t="s">
        <v>2156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2073</v>
      </c>
      <c r="B5310" s="122">
        <v>1</v>
      </c>
      <c r="C5310" s="122" t="s">
        <v>2282</v>
      </c>
      <c r="D5310" s="122" t="s">
        <v>2178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2073</v>
      </c>
      <c r="B5311" s="122">
        <v>1</v>
      </c>
      <c r="C5311" s="122" t="s">
        <v>2282</v>
      </c>
      <c r="D5311" s="122" t="s">
        <v>2212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2073</v>
      </c>
      <c r="B5312" s="122">
        <v>1</v>
      </c>
      <c r="C5312" s="122" t="s">
        <v>2282</v>
      </c>
      <c r="D5312" s="122" t="s">
        <v>2157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2073</v>
      </c>
      <c r="B5313" s="122">
        <v>1</v>
      </c>
      <c r="C5313" s="122" t="s">
        <v>2282</v>
      </c>
      <c r="D5313" s="122" t="s">
        <v>2158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2073</v>
      </c>
      <c r="B5314" s="122">
        <v>1</v>
      </c>
      <c r="C5314" s="122" t="s">
        <v>2282</v>
      </c>
      <c r="D5314" s="122" t="s">
        <v>2159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2073</v>
      </c>
      <c r="B5315" s="122">
        <v>1</v>
      </c>
      <c r="C5315" s="122" t="s">
        <v>2282</v>
      </c>
      <c r="D5315" s="122" t="s">
        <v>2160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2073</v>
      </c>
      <c r="B5316" s="122">
        <v>1</v>
      </c>
      <c r="C5316" s="122" t="s">
        <v>2282</v>
      </c>
      <c r="D5316" s="122" t="s">
        <v>2161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2073</v>
      </c>
      <c r="B5317" s="122">
        <v>1</v>
      </c>
      <c r="C5317" s="122" t="s">
        <v>2282</v>
      </c>
      <c r="D5317" s="122" t="s">
        <v>2162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2073</v>
      </c>
      <c r="B5318" s="122">
        <v>1</v>
      </c>
      <c r="C5318" s="122" t="s">
        <v>2282</v>
      </c>
      <c r="D5318" s="122" t="s">
        <v>2163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2073</v>
      </c>
      <c r="B5319" s="122">
        <v>1</v>
      </c>
      <c r="C5319" s="122" t="s">
        <v>2282</v>
      </c>
      <c r="D5319" s="122" t="s">
        <v>2180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2073</v>
      </c>
      <c r="B5320" s="122">
        <v>1</v>
      </c>
      <c r="C5320" s="122" t="s">
        <v>2282</v>
      </c>
      <c r="D5320" s="122" t="s">
        <v>2164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2073</v>
      </c>
      <c r="B5321" s="122">
        <v>1</v>
      </c>
      <c r="C5321" s="122" t="s">
        <v>2282</v>
      </c>
      <c r="D5321" s="122" t="s">
        <v>2165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2073</v>
      </c>
      <c r="B5322" s="122">
        <v>1</v>
      </c>
      <c r="C5322" s="122" t="s">
        <v>2282</v>
      </c>
      <c r="D5322" s="122" t="s">
        <v>2166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2073</v>
      </c>
      <c r="B5323" s="122">
        <v>1</v>
      </c>
      <c r="C5323" s="122" t="s">
        <v>2282</v>
      </c>
      <c r="D5323" s="122" t="s">
        <v>2167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2073</v>
      </c>
      <c r="B5324" s="122">
        <v>1</v>
      </c>
      <c r="C5324" s="122" t="s">
        <v>2282</v>
      </c>
      <c r="D5324" s="122" t="s">
        <v>2168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2072</v>
      </c>
      <c r="B5325" s="122">
        <v>1</v>
      </c>
      <c r="C5325" s="122" t="s">
        <v>2283</v>
      </c>
      <c r="D5325" s="122" t="s">
        <v>2120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2072</v>
      </c>
      <c r="B5326" s="122">
        <v>1</v>
      </c>
      <c r="C5326" s="122" t="s">
        <v>2283</v>
      </c>
      <c r="D5326" s="122" t="s">
        <v>2121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2072</v>
      </c>
      <c r="B5327" s="122">
        <v>1</v>
      </c>
      <c r="C5327" s="122" t="s">
        <v>2283</v>
      </c>
      <c r="D5327" s="122" t="s">
        <v>2122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2072</v>
      </c>
      <c r="B5328" s="122">
        <v>1</v>
      </c>
      <c r="C5328" s="122" t="s">
        <v>2283</v>
      </c>
      <c r="D5328" s="122" t="s">
        <v>2175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2072</v>
      </c>
      <c r="B5329" s="122">
        <v>1</v>
      </c>
      <c r="C5329" s="122" t="s">
        <v>2283</v>
      </c>
      <c r="D5329" s="122" t="s">
        <v>2123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2072</v>
      </c>
      <c r="B5330" s="122">
        <v>1</v>
      </c>
      <c r="C5330" s="122" t="s">
        <v>2283</v>
      </c>
      <c r="D5330" s="122" t="s">
        <v>2124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2072</v>
      </c>
      <c r="B5331" s="122">
        <v>1</v>
      </c>
      <c r="C5331" s="122" t="s">
        <v>2283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2072</v>
      </c>
      <c r="B5332" s="122">
        <v>1</v>
      </c>
      <c r="C5332" s="122" t="s">
        <v>2283</v>
      </c>
      <c r="D5332" s="122" t="s">
        <v>2125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2072</v>
      </c>
      <c r="B5333" s="122">
        <v>1</v>
      </c>
      <c r="C5333" s="122" t="s">
        <v>2283</v>
      </c>
      <c r="D5333" s="122" t="s">
        <v>2126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2072</v>
      </c>
      <c r="B5334" s="122">
        <v>1</v>
      </c>
      <c r="C5334" s="122" t="s">
        <v>2283</v>
      </c>
      <c r="D5334" s="122" t="s">
        <v>2127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2072</v>
      </c>
      <c r="B5335" s="122">
        <v>1</v>
      </c>
      <c r="C5335" s="122" t="s">
        <v>2283</v>
      </c>
      <c r="D5335" s="122" t="s">
        <v>2128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2072</v>
      </c>
      <c r="B5336" s="122">
        <v>1</v>
      </c>
      <c r="C5336" s="122" t="s">
        <v>2283</v>
      </c>
      <c r="D5336" s="122" t="s">
        <v>2129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2072</v>
      </c>
      <c r="B5337" s="122">
        <v>1</v>
      </c>
      <c r="C5337" s="122" t="s">
        <v>2283</v>
      </c>
      <c r="D5337" s="122" t="s">
        <v>2176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2072</v>
      </c>
      <c r="B5338" s="122">
        <v>1</v>
      </c>
      <c r="C5338" s="122" t="s">
        <v>2283</v>
      </c>
      <c r="D5338" s="122" t="s">
        <v>2130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2072</v>
      </c>
      <c r="B5339" s="122">
        <v>1</v>
      </c>
      <c r="C5339" s="122" t="s">
        <v>2283</v>
      </c>
      <c r="D5339" s="122" t="s">
        <v>2131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2072</v>
      </c>
      <c r="B5340" s="122">
        <v>1</v>
      </c>
      <c r="C5340" s="122" t="s">
        <v>2283</v>
      </c>
      <c r="D5340" s="122" t="s">
        <v>2132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2072</v>
      </c>
      <c r="B5341" s="122">
        <v>1</v>
      </c>
      <c r="C5341" s="122" t="s">
        <v>2283</v>
      </c>
      <c r="D5341" s="122" t="s">
        <v>2133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2072</v>
      </c>
      <c r="B5342" s="122">
        <v>1</v>
      </c>
      <c r="C5342" s="122" t="s">
        <v>2283</v>
      </c>
      <c r="D5342" s="122" t="s">
        <v>2134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2072</v>
      </c>
      <c r="B5343" s="122">
        <v>1</v>
      </c>
      <c r="C5343" s="122" t="s">
        <v>2283</v>
      </c>
      <c r="D5343" s="122" t="s">
        <v>2135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2072</v>
      </c>
      <c r="B5344" s="122">
        <v>1</v>
      </c>
      <c r="C5344" s="122" t="s">
        <v>2283</v>
      </c>
      <c r="D5344" s="122" t="s">
        <v>2136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2072</v>
      </c>
      <c r="B5345" s="122">
        <v>1</v>
      </c>
      <c r="C5345" s="122" t="s">
        <v>2283</v>
      </c>
      <c r="D5345" s="122" t="s">
        <v>2137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2072</v>
      </c>
      <c r="B5346" s="122">
        <v>1</v>
      </c>
      <c r="C5346" s="122" t="s">
        <v>2283</v>
      </c>
      <c r="D5346" s="122" t="s">
        <v>2138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2072</v>
      </c>
      <c r="B5347" s="122">
        <v>1</v>
      </c>
      <c r="C5347" s="122" t="s">
        <v>2283</v>
      </c>
      <c r="D5347" s="122" t="s">
        <v>2139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2072</v>
      </c>
      <c r="B5348" s="122">
        <v>1</v>
      </c>
      <c r="C5348" s="122" t="s">
        <v>2283</v>
      </c>
      <c r="D5348" s="122" t="s">
        <v>2140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2072</v>
      </c>
      <c r="B5349" s="122">
        <v>1</v>
      </c>
      <c r="C5349" s="122" t="s">
        <v>2283</v>
      </c>
      <c r="D5349" s="122" t="s">
        <v>2141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2072</v>
      </c>
      <c r="B5350" s="122">
        <v>1</v>
      </c>
      <c r="C5350" s="122" t="s">
        <v>2283</v>
      </c>
      <c r="D5350" s="122" t="s">
        <v>2142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2072</v>
      </c>
      <c r="B5351" s="122">
        <v>1</v>
      </c>
      <c r="C5351" s="122" t="s">
        <v>2283</v>
      </c>
      <c r="D5351" s="122" t="s">
        <v>2143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2072</v>
      </c>
      <c r="B5352" s="122">
        <v>1</v>
      </c>
      <c r="C5352" s="122" t="s">
        <v>2283</v>
      </c>
      <c r="D5352" s="122" t="s">
        <v>2177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2072</v>
      </c>
      <c r="B5353" s="122">
        <v>1</v>
      </c>
      <c r="C5353" s="122" t="s">
        <v>2283</v>
      </c>
      <c r="D5353" s="122" t="s">
        <v>2144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2072</v>
      </c>
      <c r="B5354" s="122">
        <v>1</v>
      </c>
      <c r="C5354" s="122" t="s">
        <v>2283</v>
      </c>
      <c r="D5354" s="122" t="s">
        <v>2145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2072</v>
      </c>
      <c r="B5355" s="122">
        <v>1</v>
      </c>
      <c r="C5355" s="122" t="s">
        <v>2283</v>
      </c>
      <c r="D5355" s="122" t="s">
        <v>2146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2072</v>
      </c>
      <c r="B5356" s="122">
        <v>1</v>
      </c>
      <c r="C5356" s="122" t="s">
        <v>2283</v>
      </c>
      <c r="D5356" s="122" t="s">
        <v>2147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2072</v>
      </c>
      <c r="B5357" s="122">
        <v>1</v>
      </c>
      <c r="C5357" s="122" t="s">
        <v>2283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2072</v>
      </c>
      <c r="B5358" s="122">
        <v>1</v>
      </c>
      <c r="C5358" s="122" t="s">
        <v>2283</v>
      </c>
      <c r="D5358" s="122" t="s">
        <v>2148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2072</v>
      </c>
      <c r="B5359" s="122">
        <v>1</v>
      </c>
      <c r="C5359" s="122" t="s">
        <v>2283</v>
      </c>
      <c r="D5359" s="122" t="s">
        <v>2149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2072</v>
      </c>
      <c r="B5360" s="122">
        <v>1</v>
      </c>
      <c r="C5360" s="122" t="s">
        <v>2283</v>
      </c>
      <c r="D5360" s="122" t="s">
        <v>2150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2072</v>
      </c>
      <c r="B5361" s="122">
        <v>1</v>
      </c>
      <c r="C5361" s="122" t="s">
        <v>2283</v>
      </c>
      <c r="D5361" s="122" t="s">
        <v>2151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2072</v>
      </c>
      <c r="B5362" s="122">
        <v>1</v>
      </c>
      <c r="C5362" s="122" t="s">
        <v>2283</v>
      </c>
      <c r="D5362" s="122" t="s">
        <v>2152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2072</v>
      </c>
      <c r="B5363" s="122">
        <v>1</v>
      </c>
      <c r="C5363" s="122" t="s">
        <v>2283</v>
      </c>
      <c r="D5363" s="122" t="s">
        <v>2153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2072</v>
      </c>
      <c r="B5364" s="122">
        <v>1</v>
      </c>
      <c r="C5364" s="122" t="s">
        <v>2283</v>
      </c>
      <c r="D5364" s="122" t="s">
        <v>2154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2072</v>
      </c>
      <c r="B5365" s="122">
        <v>1</v>
      </c>
      <c r="C5365" s="122" t="s">
        <v>2283</v>
      </c>
      <c r="D5365" s="122" t="s">
        <v>2155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2072</v>
      </c>
      <c r="B5366" s="122">
        <v>1</v>
      </c>
      <c r="C5366" s="122" t="s">
        <v>2283</v>
      </c>
      <c r="D5366" s="122" t="s">
        <v>2156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2072</v>
      </c>
      <c r="B5367" s="122">
        <v>1</v>
      </c>
      <c r="C5367" s="122" t="s">
        <v>2283</v>
      </c>
      <c r="D5367" s="122" t="s">
        <v>2178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2072</v>
      </c>
      <c r="B5368" s="122">
        <v>1</v>
      </c>
      <c r="C5368" s="122" t="s">
        <v>2283</v>
      </c>
      <c r="D5368" s="122" t="s">
        <v>2157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2072</v>
      </c>
      <c r="B5369" s="122">
        <v>1</v>
      </c>
      <c r="C5369" s="122" t="s">
        <v>2283</v>
      </c>
      <c r="D5369" s="122" t="s">
        <v>2158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2072</v>
      </c>
      <c r="B5370" s="122">
        <v>1</v>
      </c>
      <c r="C5370" s="122" t="s">
        <v>2283</v>
      </c>
      <c r="D5370" s="122" t="s">
        <v>2159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2072</v>
      </c>
      <c r="B5371" s="122">
        <v>1</v>
      </c>
      <c r="C5371" s="122" t="s">
        <v>2283</v>
      </c>
      <c r="D5371" s="122" t="s">
        <v>2160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2072</v>
      </c>
      <c r="B5372" s="122">
        <v>1</v>
      </c>
      <c r="C5372" s="122" t="s">
        <v>2283</v>
      </c>
      <c r="D5372" s="122" t="s">
        <v>2161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2072</v>
      </c>
      <c r="B5373" s="122">
        <v>1</v>
      </c>
      <c r="C5373" s="122" t="s">
        <v>2283</v>
      </c>
      <c r="D5373" s="122" t="s">
        <v>2179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2072</v>
      </c>
      <c r="B5374" s="122">
        <v>1</v>
      </c>
      <c r="C5374" s="122" t="s">
        <v>2283</v>
      </c>
      <c r="D5374" s="122" t="s">
        <v>2162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2072</v>
      </c>
      <c r="B5375" s="122">
        <v>1</v>
      </c>
      <c r="C5375" s="122" t="s">
        <v>2283</v>
      </c>
      <c r="D5375" s="122" t="s">
        <v>2163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2072</v>
      </c>
      <c r="B5376" s="122">
        <v>1</v>
      </c>
      <c r="C5376" s="122" t="s">
        <v>2283</v>
      </c>
      <c r="D5376" s="122" t="s">
        <v>2180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2072</v>
      </c>
      <c r="B5377" s="122">
        <v>1</v>
      </c>
      <c r="C5377" s="122" t="s">
        <v>2283</v>
      </c>
      <c r="D5377" s="122" t="s">
        <v>2164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2072</v>
      </c>
      <c r="B5378" s="122">
        <v>1</v>
      </c>
      <c r="C5378" s="122" t="s">
        <v>2283</v>
      </c>
      <c r="D5378" s="122" t="s">
        <v>2165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2072</v>
      </c>
      <c r="B5379" s="122">
        <v>1</v>
      </c>
      <c r="C5379" s="122" t="s">
        <v>2283</v>
      </c>
      <c r="D5379" s="122" t="s">
        <v>2166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2072</v>
      </c>
      <c r="B5380" s="122">
        <v>1</v>
      </c>
      <c r="C5380" s="122" t="s">
        <v>2283</v>
      </c>
      <c r="D5380" s="122" t="s">
        <v>2167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2072</v>
      </c>
      <c r="B5381" s="122">
        <v>1</v>
      </c>
      <c r="C5381" s="122" t="s">
        <v>2283</v>
      </c>
      <c r="D5381" s="122" t="s">
        <v>2168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2284</v>
      </c>
      <c r="B5382" s="122">
        <v>1</v>
      </c>
      <c r="C5382" s="122" t="s">
        <v>2285</v>
      </c>
      <c r="D5382" s="122" t="s">
        <v>2120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2284</v>
      </c>
      <c r="B5383" s="122">
        <v>1</v>
      </c>
      <c r="C5383" s="122" t="s">
        <v>2285</v>
      </c>
      <c r="D5383" s="122" t="s">
        <v>2121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2284</v>
      </c>
      <c r="B5384" s="122">
        <v>1</v>
      </c>
      <c r="C5384" s="122" t="s">
        <v>2285</v>
      </c>
      <c r="D5384" s="122" t="s">
        <v>2122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2284</v>
      </c>
      <c r="B5385" s="122">
        <v>1</v>
      </c>
      <c r="C5385" s="122" t="s">
        <v>2285</v>
      </c>
      <c r="D5385" s="122" t="s">
        <v>2175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2284</v>
      </c>
      <c r="B5386" s="122">
        <v>1</v>
      </c>
      <c r="C5386" s="122" t="s">
        <v>2285</v>
      </c>
      <c r="D5386" s="122" t="s">
        <v>2123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2284</v>
      </c>
      <c r="B5387" s="122">
        <v>1</v>
      </c>
      <c r="C5387" s="122" t="s">
        <v>2285</v>
      </c>
      <c r="D5387" s="122" t="s">
        <v>2124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2284</v>
      </c>
      <c r="B5388" s="122">
        <v>1</v>
      </c>
      <c r="C5388" s="122" t="s">
        <v>2285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2284</v>
      </c>
      <c r="B5389" s="122">
        <v>1</v>
      </c>
      <c r="C5389" s="122" t="s">
        <v>2285</v>
      </c>
      <c r="D5389" s="122" t="s">
        <v>2125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2284</v>
      </c>
      <c r="B5390" s="122">
        <v>1</v>
      </c>
      <c r="C5390" s="122" t="s">
        <v>2285</v>
      </c>
      <c r="D5390" s="122" t="s">
        <v>2126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2284</v>
      </c>
      <c r="B5391" s="122">
        <v>1</v>
      </c>
      <c r="C5391" s="122" t="s">
        <v>2285</v>
      </c>
      <c r="D5391" s="122" t="s">
        <v>2127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2284</v>
      </c>
      <c r="B5392" s="122">
        <v>1</v>
      </c>
      <c r="C5392" s="122" t="s">
        <v>2285</v>
      </c>
      <c r="D5392" s="122" t="s">
        <v>2128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2284</v>
      </c>
      <c r="B5393" s="122">
        <v>1</v>
      </c>
      <c r="C5393" s="122" t="s">
        <v>2285</v>
      </c>
      <c r="D5393" s="122" t="s">
        <v>2210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2284</v>
      </c>
      <c r="B5394" s="122">
        <v>1</v>
      </c>
      <c r="C5394" s="122" t="s">
        <v>2285</v>
      </c>
      <c r="D5394" s="122" t="s">
        <v>2129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2284</v>
      </c>
      <c r="B5395" s="122">
        <v>1</v>
      </c>
      <c r="C5395" s="122" t="s">
        <v>2285</v>
      </c>
      <c r="D5395" s="122" t="s">
        <v>2176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2284</v>
      </c>
      <c r="B5396" s="122">
        <v>1</v>
      </c>
      <c r="C5396" s="122" t="s">
        <v>2285</v>
      </c>
      <c r="D5396" s="122" t="s">
        <v>2130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2284</v>
      </c>
      <c r="B5397" s="122">
        <v>1</v>
      </c>
      <c r="C5397" s="122" t="s">
        <v>2285</v>
      </c>
      <c r="D5397" s="122" t="s">
        <v>2131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2284</v>
      </c>
      <c r="B5398" s="122">
        <v>1</v>
      </c>
      <c r="C5398" s="122" t="s">
        <v>2285</v>
      </c>
      <c r="D5398" s="122" t="s">
        <v>2132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2284</v>
      </c>
      <c r="B5399" s="122">
        <v>1</v>
      </c>
      <c r="C5399" s="122" t="s">
        <v>2285</v>
      </c>
      <c r="D5399" s="122" t="s">
        <v>2133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2284</v>
      </c>
      <c r="B5400" s="122">
        <v>1</v>
      </c>
      <c r="C5400" s="122" t="s">
        <v>2285</v>
      </c>
      <c r="D5400" s="122" t="s">
        <v>2134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2284</v>
      </c>
      <c r="B5401" s="122">
        <v>1</v>
      </c>
      <c r="C5401" s="122" t="s">
        <v>2285</v>
      </c>
      <c r="D5401" s="122" t="s">
        <v>2135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2284</v>
      </c>
      <c r="B5402" s="122">
        <v>1</v>
      </c>
      <c r="C5402" s="122" t="s">
        <v>2285</v>
      </c>
      <c r="D5402" s="122" t="s">
        <v>2136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2284</v>
      </c>
      <c r="B5403" s="122">
        <v>1</v>
      </c>
      <c r="C5403" s="122" t="s">
        <v>2285</v>
      </c>
      <c r="D5403" s="122" t="s">
        <v>2137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2284</v>
      </c>
      <c r="B5404" s="122">
        <v>1</v>
      </c>
      <c r="C5404" s="122" t="s">
        <v>2285</v>
      </c>
      <c r="D5404" s="122" t="s">
        <v>2138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2284</v>
      </c>
      <c r="B5405" s="122">
        <v>1</v>
      </c>
      <c r="C5405" s="122" t="s">
        <v>2285</v>
      </c>
      <c r="D5405" s="122" t="s">
        <v>2139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2284</v>
      </c>
      <c r="B5406" s="122">
        <v>1</v>
      </c>
      <c r="C5406" s="122" t="s">
        <v>2285</v>
      </c>
      <c r="D5406" s="122" t="s">
        <v>2140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2284</v>
      </c>
      <c r="B5407" s="122">
        <v>1</v>
      </c>
      <c r="C5407" s="122" t="s">
        <v>2285</v>
      </c>
      <c r="D5407" s="122" t="s">
        <v>2211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2284</v>
      </c>
      <c r="B5408" s="122">
        <v>1</v>
      </c>
      <c r="C5408" s="122" t="s">
        <v>2285</v>
      </c>
      <c r="D5408" s="122" t="s">
        <v>2141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2284</v>
      </c>
      <c r="B5409" s="122">
        <v>1</v>
      </c>
      <c r="C5409" s="122" t="s">
        <v>2285</v>
      </c>
      <c r="D5409" s="122" t="s">
        <v>2142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2284</v>
      </c>
      <c r="B5410" s="122">
        <v>1</v>
      </c>
      <c r="C5410" s="122" t="s">
        <v>2285</v>
      </c>
      <c r="D5410" s="122" t="s">
        <v>2143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2284</v>
      </c>
      <c r="B5411" s="122">
        <v>1</v>
      </c>
      <c r="C5411" s="122" t="s">
        <v>2285</v>
      </c>
      <c r="D5411" s="122" t="s">
        <v>2177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2284</v>
      </c>
      <c r="B5412" s="122">
        <v>1</v>
      </c>
      <c r="C5412" s="122" t="s">
        <v>2285</v>
      </c>
      <c r="D5412" s="122" t="s">
        <v>2144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2284</v>
      </c>
      <c r="B5413" s="122">
        <v>1</v>
      </c>
      <c r="C5413" s="122" t="s">
        <v>2285</v>
      </c>
      <c r="D5413" s="122" t="s">
        <v>2145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2284</v>
      </c>
      <c r="B5414" s="122">
        <v>1</v>
      </c>
      <c r="C5414" s="122" t="s">
        <v>2285</v>
      </c>
      <c r="D5414" s="122" t="s">
        <v>2146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2284</v>
      </c>
      <c r="B5415" s="122">
        <v>1</v>
      </c>
      <c r="C5415" s="122" t="s">
        <v>2285</v>
      </c>
      <c r="D5415" s="122" t="s">
        <v>2147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2284</v>
      </c>
      <c r="B5416" s="122">
        <v>1</v>
      </c>
      <c r="C5416" s="122" t="s">
        <v>2285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2284</v>
      </c>
      <c r="B5417" s="122">
        <v>1</v>
      </c>
      <c r="C5417" s="122" t="s">
        <v>2285</v>
      </c>
      <c r="D5417" s="122" t="s">
        <v>2148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2284</v>
      </c>
      <c r="B5418" s="122">
        <v>1</v>
      </c>
      <c r="C5418" s="122" t="s">
        <v>2285</v>
      </c>
      <c r="D5418" s="122" t="s">
        <v>2149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2284</v>
      </c>
      <c r="B5419" s="122">
        <v>1</v>
      </c>
      <c r="C5419" s="122" t="s">
        <v>2285</v>
      </c>
      <c r="D5419" s="122" t="s">
        <v>2150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2284</v>
      </c>
      <c r="B5420" s="122">
        <v>1</v>
      </c>
      <c r="C5420" s="122" t="s">
        <v>2285</v>
      </c>
      <c r="D5420" s="122" t="s">
        <v>2151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2284</v>
      </c>
      <c r="B5421" s="122">
        <v>1</v>
      </c>
      <c r="C5421" s="122" t="s">
        <v>2285</v>
      </c>
      <c r="D5421" s="122" t="s">
        <v>2152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2284</v>
      </c>
      <c r="B5422" s="122">
        <v>1</v>
      </c>
      <c r="C5422" s="122" t="s">
        <v>2285</v>
      </c>
      <c r="D5422" s="122" t="s">
        <v>2153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2284</v>
      </c>
      <c r="B5423" s="122">
        <v>1</v>
      </c>
      <c r="C5423" s="122" t="s">
        <v>2285</v>
      </c>
      <c r="D5423" s="122" t="s">
        <v>2154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2284</v>
      </c>
      <c r="B5424" s="122">
        <v>1</v>
      </c>
      <c r="C5424" s="122" t="s">
        <v>2285</v>
      </c>
      <c r="D5424" s="122" t="s">
        <v>2155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2284</v>
      </c>
      <c r="B5425" s="122">
        <v>1</v>
      </c>
      <c r="C5425" s="122" t="s">
        <v>2285</v>
      </c>
      <c r="D5425" s="122" t="s">
        <v>2156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2284</v>
      </c>
      <c r="B5426" s="122">
        <v>1</v>
      </c>
      <c r="C5426" s="122" t="s">
        <v>2285</v>
      </c>
      <c r="D5426" s="122" t="s">
        <v>2178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2284</v>
      </c>
      <c r="B5427" s="122">
        <v>1</v>
      </c>
      <c r="C5427" s="122" t="s">
        <v>2285</v>
      </c>
      <c r="D5427" s="122" t="s">
        <v>2212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2284</v>
      </c>
      <c r="B5428" s="122">
        <v>1</v>
      </c>
      <c r="C5428" s="122" t="s">
        <v>2285</v>
      </c>
      <c r="D5428" s="122" t="s">
        <v>2157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2284</v>
      </c>
      <c r="B5429" s="122">
        <v>1</v>
      </c>
      <c r="C5429" s="122" t="s">
        <v>2285</v>
      </c>
      <c r="D5429" s="122" t="s">
        <v>2158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2284</v>
      </c>
      <c r="B5430" s="122">
        <v>1</v>
      </c>
      <c r="C5430" s="122" t="s">
        <v>2285</v>
      </c>
      <c r="D5430" s="122" t="s">
        <v>2159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2284</v>
      </c>
      <c r="B5431" s="122">
        <v>1</v>
      </c>
      <c r="C5431" s="122" t="s">
        <v>2285</v>
      </c>
      <c r="D5431" s="122" t="s">
        <v>2160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2284</v>
      </c>
      <c r="B5432" s="122">
        <v>1</v>
      </c>
      <c r="C5432" s="122" t="s">
        <v>2285</v>
      </c>
      <c r="D5432" s="122" t="s">
        <v>2161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2284</v>
      </c>
      <c r="B5433" s="122">
        <v>1</v>
      </c>
      <c r="C5433" s="122" t="s">
        <v>2285</v>
      </c>
      <c r="D5433" s="122" t="s">
        <v>2162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2284</v>
      </c>
      <c r="B5434" s="122">
        <v>1</v>
      </c>
      <c r="C5434" s="122" t="s">
        <v>2285</v>
      </c>
      <c r="D5434" s="122" t="s">
        <v>2163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2284</v>
      </c>
      <c r="B5435" s="122">
        <v>1</v>
      </c>
      <c r="C5435" s="122" t="s">
        <v>2285</v>
      </c>
      <c r="D5435" s="122" t="s">
        <v>2180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2284</v>
      </c>
      <c r="B5436" s="122">
        <v>1</v>
      </c>
      <c r="C5436" s="122" t="s">
        <v>2285</v>
      </c>
      <c r="D5436" s="122" t="s">
        <v>2164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2284</v>
      </c>
      <c r="B5437" s="122">
        <v>1</v>
      </c>
      <c r="C5437" s="122" t="s">
        <v>2285</v>
      </c>
      <c r="D5437" s="122" t="s">
        <v>2165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2284</v>
      </c>
      <c r="B5438" s="122">
        <v>1</v>
      </c>
      <c r="C5438" s="122" t="s">
        <v>2285</v>
      </c>
      <c r="D5438" s="122" t="s">
        <v>2166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2284</v>
      </c>
      <c r="B5439" s="122">
        <v>1</v>
      </c>
      <c r="C5439" s="122" t="s">
        <v>2285</v>
      </c>
      <c r="D5439" s="122" t="s">
        <v>2167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2284</v>
      </c>
      <c r="B5440" s="122">
        <v>1</v>
      </c>
      <c r="C5440" s="122" t="s">
        <v>2285</v>
      </c>
      <c r="D5440" s="122" t="s">
        <v>2168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2286</v>
      </c>
      <c r="B5441" s="122">
        <v>1</v>
      </c>
      <c r="C5441" s="122" t="s">
        <v>2287</v>
      </c>
      <c r="D5441" s="122" t="s">
        <v>2120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2286</v>
      </c>
      <c r="B5442" s="122">
        <v>1</v>
      </c>
      <c r="C5442" s="122" t="s">
        <v>2287</v>
      </c>
      <c r="D5442" s="122" t="s">
        <v>2121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2286</v>
      </c>
      <c r="B5443" s="122">
        <v>1</v>
      </c>
      <c r="C5443" s="122" t="s">
        <v>2287</v>
      </c>
      <c r="D5443" s="122" t="s">
        <v>2122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2286</v>
      </c>
      <c r="B5444" s="122">
        <v>1</v>
      </c>
      <c r="C5444" s="122" t="s">
        <v>2287</v>
      </c>
      <c r="D5444" s="122" t="s">
        <v>2175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2286</v>
      </c>
      <c r="B5445" s="122">
        <v>1</v>
      </c>
      <c r="C5445" s="122" t="s">
        <v>2287</v>
      </c>
      <c r="D5445" s="122" t="s">
        <v>2123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2286</v>
      </c>
      <c r="B5446" s="122">
        <v>1</v>
      </c>
      <c r="C5446" s="122" t="s">
        <v>2287</v>
      </c>
      <c r="D5446" s="122" t="s">
        <v>2124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2286</v>
      </c>
      <c r="B5447" s="122">
        <v>1</v>
      </c>
      <c r="C5447" s="122" t="s">
        <v>2287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2286</v>
      </c>
      <c r="B5448" s="122">
        <v>1</v>
      </c>
      <c r="C5448" s="122" t="s">
        <v>2287</v>
      </c>
      <c r="D5448" s="122" t="s">
        <v>2125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2286</v>
      </c>
      <c r="B5449" s="122">
        <v>1</v>
      </c>
      <c r="C5449" s="122" t="s">
        <v>2287</v>
      </c>
      <c r="D5449" s="122" t="s">
        <v>2126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2286</v>
      </c>
      <c r="B5450" s="122">
        <v>1</v>
      </c>
      <c r="C5450" s="122" t="s">
        <v>2287</v>
      </c>
      <c r="D5450" s="122" t="s">
        <v>2127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2286</v>
      </c>
      <c r="B5451" s="122">
        <v>1</v>
      </c>
      <c r="C5451" s="122" t="s">
        <v>2287</v>
      </c>
      <c r="D5451" s="122" t="s">
        <v>2128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2286</v>
      </c>
      <c r="B5452" s="122">
        <v>1</v>
      </c>
      <c r="C5452" s="122" t="s">
        <v>2287</v>
      </c>
      <c r="D5452" s="122" t="s">
        <v>2129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2286</v>
      </c>
      <c r="B5453" s="122">
        <v>1</v>
      </c>
      <c r="C5453" s="122" t="s">
        <v>2287</v>
      </c>
      <c r="D5453" s="122" t="s">
        <v>2176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2286</v>
      </c>
      <c r="B5454" s="122">
        <v>1</v>
      </c>
      <c r="C5454" s="122" t="s">
        <v>2287</v>
      </c>
      <c r="D5454" s="122" t="s">
        <v>2130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2286</v>
      </c>
      <c r="B5455" s="122">
        <v>1</v>
      </c>
      <c r="C5455" s="122" t="s">
        <v>2287</v>
      </c>
      <c r="D5455" s="122" t="s">
        <v>2131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2286</v>
      </c>
      <c r="B5456" s="122">
        <v>1</v>
      </c>
      <c r="C5456" s="122" t="s">
        <v>2287</v>
      </c>
      <c r="D5456" s="122" t="s">
        <v>2132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2286</v>
      </c>
      <c r="B5457" s="122">
        <v>1</v>
      </c>
      <c r="C5457" s="122" t="s">
        <v>2287</v>
      </c>
      <c r="D5457" s="122" t="s">
        <v>2133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2286</v>
      </c>
      <c r="B5458" s="122">
        <v>1</v>
      </c>
      <c r="C5458" s="122" t="s">
        <v>2287</v>
      </c>
      <c r="D5458" s="122" t="s">
        <v>2134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2286</v>
      </c>
      <c r="B5459" s="122">
        <v>1</v>
      </c>
      <c r="C5459" s="122" t="s">
        <v>2287</v>
      </c>
      <c r="D5459" s="122" t="s">
        <v>2135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2286</v>
      </c>
      <c r="B5460" s="122">
        <v>1</v>
      </c>
      <c r="C5460" s="122" t="s">
        <v>2287</v>
      </c>
      <c r="D5460" s="122" t="s">
        <v>2136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2286</v>
      </c>
      <c r="B5461" s="122">
        <v>1</v>
      </c>
      <c r="C5461" s="122" t="s">
        <v>2287</v>
      </c>
      <c r="D5461" s="122" t="s">
        <v>2137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2286</v>
      </c>
      <c r="B5462" s="122">
        <v>1</v>
      </c>
      <c r="C5462" s="122" t="s">
        <v>2287</v>
      </c>
      <c r="D5462" s="122" t="s">
        <v>2138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2286</v>
      </c>
      <c r="B5463" s="122">
        <v>1</v>
      </c>
      <c r="C5463" s="122" t="s">
        <v>2287</v>
      </c>
      <c r="D5463" s="122" t="s">
        <v>2139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2286</v>
      </c>
      <c r="B5464" s="122">
        <v>1</v>
      </c>
      <c r="C5464" s="122" t="s">
        <v>2287</v>
      </c>
      <c r="D5464" s="122" t="s">
        <v>2140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2286</v>
      </c>
      <c r="B5465" s="122">
        <v>1</v>
      </c>
      <c r="C5465" s="122" t="s">
        <v>2287</v>
      </c>
      <c r="D5465" s="122" t="s">
        <v>2141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2286</v>
      </c>
      <c r="B5466" s="122">
        <v>1</v>
      </c>
      <c r="C5466" s="122" t="s">
        <v>2287</v>
      </c>
      <c r="D5466" s="122" t="s">
        <v>2142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2286</v>
      </c>
      <c r="B5467" s="122">
        <v>1</v>
      </c>
      <c r="C5467" s="122" t="s">
        <v>2287</v>
      </c>
      <c r="D5467" s="122" t="s">
        <v>2143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2286</v>
      </c>
      <c r="B5468" s="122">
        <v>1</v>
      </c>
      <c r="C5468" s="122" t="s">
        <v>2287</v>
      </c>
      <c r="D5468" s="122" t="s">
        <v>2177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2286</v>
      </c>
      <c r="B5469" s="122">
        <v>1</v>
      </c>
      <c r="C5469" s="122" t="s">
        <v>2287</v>
      </c>
      <c r="D5469" s="122" t="s">
        <v>2144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2286</v>
      </c>
      <c r="B5470" s="122">
        <v>1</v>
      </c>
      <c r="C5470" s="122" t="s">
        <v>2287</v>
      </c>
      <c r="D5470" s="122" t="s">
        <v>2145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2286</v>
      </c>
      <c r="B5471" s="122">
        <v>1</v>
      </c>
      <c r="C5471" s="122" t="s">
        <v>2287</v>
      </c>
      <c r="D5471" s="122" t="s">
        <v>2146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2286</v>
      </c>
      <c r="B5472" s="122">
        <v>1</v>
      </c>
      <c r="C5472" s="122" t="s">
        <v>2287</v>
      </c>
      <c r="D5472" s="122" t="s">
        <v>2147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2286</v>
      </c>
      <c r="B5473" s="122">
        <v>1</v>
      </c>
      <c r="C5473" s="122" t="s">
        <v>2287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2286</v>
      </c>
      <c r="B5474" s="122">
        <v>1</v>
      </c>
      <c r="C5474" s="122" t="s">
        <v>2287</v>
      </c>
      <c r="D5474" s="122" t="s">
        <v>2148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2286</v>
      </c>
      <c r="B5475" s="122">
        <v>1</v>
      </c>
      <c r="C5475" s="122" t="s">
        <v>2287</v>
      </c>
      <c r="D5475" s="122" t="s">
        <v>2149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2286</v>
      </c>
      <c r="B5476" s="122">
        <v>1</v>
      </c>
      <c r="C5476" s="122" t="s">
        <v>2287</v>
      </c>
      <c r="D5476" s="122" t="s">
        <v>2150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2286</v>
      </c>
      <c r="B5477" s="122">
        <v>1</v>
      </c>
      <c r="C5477" s="122" t="s">
        <v>2287</v>
      </c>
      <c r="D5477" s="122" t="s">
        <v>2151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2286</v>
      </c>
      <c r="B5478" s="122">
        <v>1</v>
      </c>
      <c r="C5478" s="122" t="s">
        <v>2287</v>
      </c>
      <c r="D5478" s="122" t="s">
        <v>2152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2286</v>
      </c>
      <c r="B5479" s="122">
        <v>1</v>
      </c>
      <c r="C5479" s="122" t="s">
        <v>2287</v>
      </c>
      <c r="D5479" s="122" t="s">
        <v>2153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2286</v>
      </c>
      <c r="B5480" s="122">
        <v>1</v>
      </c>
      <c r="C5480" s="122" t="s">
        <v>2287</v>
      </c>
      <c r="D5480" s="122" t="s">
        <v>2154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2286</v>
      </c>
      <c r="B5481" s="122">
        <v>1</v>
      </c>
      <c r="C5481" s="122" t="s">
        <v>2287</v>
      </c>
      <c r="D5481" s="122" t="s">
        <v>2155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2286</v>
      </c>
      <c r="B5482" s="122">
        <v>1</v>
      </c>
      <c r="C5482" s="122" t="s">
        <v>2287</v>
      </c>
      <c r="D5482" s="122" t="s">
        <v>2156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2286</v>
      </c>
      <c r="B5483" s="122">
        <v>1</v>
      </c>
      <c r="C5483" s="122" t="s">
        <v>2287</v>
      </c>
      <c r="D5483" s="122" t="s">
        <v>2178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2286</v>
      </c>
      <c r="B5484" s="122">
        <v>1</v>
      </c>
      <c r="C5484" s="122" t="s">
        <v>2287</v>
      </c>
      <c r="D5484" s="122" t="s">
        <v>2157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2286</v>
      </c>
      <c r="B5485" s="122">
        <v>1</v>
      </c>
      <c r="C5485" s="122" t="s">
        <v>2287</v>
      </c>
      <c r="D5485" s="122" t="s">
        <v>2158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2286</v>
      </c>
      <c r="B5486" s="122">
        <v>1</v>
      </c>
      <c r="C5486" s="122" t="s">
        <v>2287</v>
      </c>
      <c r="D5486" s="122" t="s">
        <v>2159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2286</v>
      </c>
      <c r="B5487" s="122">
        <v>1</v>
      </c>
      <c r="C5487" s="122" t="s">
        <v>2287</v>
      </c>
      <c r="D5487" s="122" t="s">
        <v>2160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2286</v>
      </c>
      <c r="B5488" s="122">
        <v>1</v>
      </c>
      <c r="C5488" s="122" t="s">
        <v>2287</v>
      </c>
      <c r="D5488" s="122" t="s">
        <v>2161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2286</v>
      </c>
      <c r="B5489" s="122">
        <v>1</v>
      </c>
      <c r="C5489" s="122" t="s">
        <v>2287</v>
      </c>
      <c r="D5489" s="122" t="s">
        <v>2162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2286</v>
      </c>
      <c r="B5490" s="122">
        <v>1</v>
      </c>
      <c r="C5490" s="122" t="s">
        <v>2287</v>
      </c>
      <c r="D5490" s="122" t="s">
        <v>2163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2286</v>
      </c>
      <c r="B5491" s="122">
        <v>1</v>
      </c>
      <c r="C5491" s="122" t="s">
        <v>2287</v>
      </c>
      <c r="D5491" s="122" t="s">
        <v>2180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2286</v>
      </c>
      <c r="B5492" s="122">
        <v>1</v>
      </c>
      <c r="C5492" s="122" t="s">
        <v>2287</v>
      </c>
      <c r="D5492" s="122" t="s">
        <v>2164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2286</v>
      </c>
      <c r="B5493" s="122">
        <v>1</v>
      </c>
      <c r="C5493" s="122" t="s">
        <v>2287</v>
      </c>
      <c r="D5493" s="122" t="s">
        <v>2165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2286</v>
      </c>
      <c r="B5494" s="122">
        <v>1</v>
      </c>
      <c r="C5494" s="122" t="s">
        <v>2287</v>
      </c>
      <c r="D5494" s="122" t="s">
        <v>2166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2286</v>
      </c>
      <c r="B5495" s="122">
        <v>1</v>
      </c>
      <c r="C5495" s="122" t="s">
        <v>2287</v>
      </c>
      <c r="D5495" s="122" t="s">
        <v>2167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2286</v>
      </c>
      <c r="B5496" s="122">
        <v>1</v>
      </c>
      <c r="C5496" s="122" t="s">
        <v>2287</v>
      </c>
      <c r="D5496" s="122" t="s">
        <v>2168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2288</v>
      </c>
      <c r="B5497" s="122">
        <v>1</v>
      </c>
      <c r="C5497" s="122" t="s">
        <v>2289</v>
      </c>
      <c r="D5497" s="122" t="s">
        <v>2120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2288</v>
      </c>
      <c r="B5498" s="122">
        <v>1</v>
      </c>
      <c r="C5498" s="122" t="s">
        <v>2289</v>
      </c>
      <c r="D5498" s="122" t="s">
        <v>2121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2288</v>
      </c>
      <c r="B5499" s="122">
        <v>1</v>
      </c>
      <c r="C5499" s="122" t="s">
        <v>2289</v>
      </c>
      <c r="D5499" s="122" t="s">
        <v>2122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2288</v>
      </c>
      <c r="B5500" s="122">
        <v>1</v>
      </c>
      <c r="C5500" s="122" t="s">
        <v>2289</v>
      </c>
      <c r="D5500" s="122" t="s">
        <v>2175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2288</v>
      </c>
      <c r="B5501" s="122">
        <v>1</v>
      </c>
      <c r="C5501" s="122" t="s">
        <v>2289</v>
      </c>
      <c r="D5501" s="122" t="s">
        <v>2123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2288</v>
      </c>
      <c r="B5502" s="122">
        <v>1</v>
      </c>
      <c r="C5502" s="122" t="s">
        <v>2289</v>
      </c>
      <c r="D5502" s="122" t="s">
        <v>2124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2288</v>
      </c>
      <c r="B5503" s="122">
        <v>1</v>
      </c>
      <c r="C5503" s="122" t="s">
        <v>2289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2288</v>
      </c>
      <c r="B5504" s="122">
        <v>1</v>
      </c>
      <c r="C5504" s="122" t="s">
        <v>2289</v>
      </c>
      <c r="D5504" s="122" t="s">
        <v>2125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2288</v>
      </c>
      <c r="B5505" s="122">
        <v>1</v>
      </c>
      <c r="C5505" s="122" t="s">
        <v>2289</v>
      </c>
      <c r="D5505" s="122" t="s">
        <v>2126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2288</v>
      </c>
      <c r="B5506" s="122">
        <v>1</v>
      </c>
      <c r="C5506" s="122" t="s">
        <v>2289</v>
      </c>
      <c r="D5506" s="122" t="s">
        <v>2127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2288</v>
      </c>
      <c r="B5507" s="122">
        <v>1</v>
      </c>
      <c r="C5507" s="122" t="s">
        <v>2289</v>
      </c>
      <c r="D5507" s="122" t="s">
        <v>2128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2288</v>
      </c>
      <c r="B5508" s="122">
        <v>1</v>
      </c>
      <c r="C5508" s="122" t="s">
        <v>2289</v>
      </c>
      <c r="D5508" s="122" t="s">
        <v>2210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2288</v>
      </c>
      <c r="B5509" s="122">
        <v>1</v>
      </c>
      <c r="C5509" s="122" t="s">
        <v>2289</v>
      </c>
      <c r="D5509" s="122" t="s">
        <v>2129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2288</v>
      </c>
      <c r="B5510" s="122">
        <v>1</v>
      </c>
      <c r="C5510" s="122" t="s">
        <v>2289</v>
      </c>
      <c r="D5510" s="122" t="s">
        <v>2176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2288</v>
      </c>
      <c r="B5511" s="122">
        <v>1</v>
      </c>
      <c r="C5511" s="122" t="s">
        <v>2289</v>
      </c>
      <c r="D5511" s="122" t="s">
        <v>2130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2288</v>
      </c>
      <c r="B5512" s="122">
        <v>1</v>
      </c>
      <c r="C5512" s="122" t="s">
        <v>2289</v>
      </c>
      <c r="D5512" s="122" t="s">
        <v>2131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2288</v>
      </c>
      <c r="B5513" s="122">
        <v>1</v>
      </c>
      <c r="C5513" s="122" t="s">
        <v>2289</v>
      </c>
      <c r="D5513" s="122" t="s">
        <v>2132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2288</v>
      </c>
      <c r="B5514" s="122">
        <v>1</v>
      </c>
      <c r="C5514" s="122" t="s">
        <v>2289</v>
      </c>
      <c r="D5514" s="122" t="s">
        <v>2133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2288</v>
      </c>
      <c r="B5515" s="122">
        <v>1</v>
      </c>
      <c r="C5515" s="122" t="s">
        <v>2289</v>
      </c>
      <c r="D5515" s="122" t="s">
        <v>2134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2288</v>
      </c>
      <c r="B5516" s="122">
        <v>1</v>
      </c>
      <c r="C5516" s="122" t="s">
        <v>2289</v>
      </c>
      <c r="D5516" s="122" t="s">
        <v>2135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2288</v>
      </c>
      <c r="B5517" s="122">
        <v>1</v>
      </c>
      <c r="C5517" s="122" t="s">
        <v>2289</v>
      </c>
      <c r="D5517" s="122" t="s">
        <v>2136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2288</v>
      </c>
      <c r="B5518" s="122">
        <v>1</v>
      </c>
      <c r="C5518" s="122" t="s">
        <v>2289</v>
      </c>
      <c r="D5518" s="122" t="s">
        <v>2137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2288</v>
      </c>
      <c r="B5519" s="122">
        <v>1</v>
      </c>
      <c r="C5519" s="122" t="s">
        <v>2289</v>
      </c>
      <c r="D5519" s="122" t="s">
        <v>2138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2288</v>
      </c>
      <c r="B5520" s="122">
        <v>1</v>
      </c>
      <c r="C5520" s="122" t="s">
        <v>2289</v>
      </c>
      <c r="D5520" s="122" t="s">
        <v>2139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2288</v>
      </c>
      <c r="B5521" s="122">
        <v>1</v>
      </c>
      <c r="C5521" s="122" t="s">
        <v>2289</v>
      </c>
      <c r="D5521" s="122" t="s">
        <v>2140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2288</v>
      </c>
      <c r="B5522" s="122">
        <v>1</v>
      </c>
      <c r="C5522" s="122" t="s">
        <v>2289</v>
      </c>
      <c r="D5522" s="122" t="s">
        <v>2211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2288</v>
      </c>
      <c r="B5523" s="122">
        <v>1</v>
      </c>
      <c r="C5523" s="122" t="s">
        <v>2289</v>
      </c>
      <c r="D5523" s="122" t="s">
        <v>2141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2288</v>
      </c>
      <c r="B5524" s="122">
        <v>1</v>
      </c>
      <c r="C5524" s="122" t="s">
        <v>2289</v>
      </c>
      <c r="D5524" s="122" t="s">
        <v>2142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2288</v>
      </c>
      <c r="B5525" s="122">
        <v>1</v>
      </c>
      <c r="C5525" s="122" t="s">
        <v>2289</v>
      </c>
      <c r="D5525" s="122" t="s">
        <v>2143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2288</v>
      </c>
      <c r="B5526" s="122">
        <v>1</v>
      </c>
      <c r="C5526" s="122" t="s">
        <v>2289</v>
      </c>
      <c r="D5526" s="122" t="s">
        <v>2177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2288</v>
      </c>
      <c r="B5527" s="122">
        <v>1</v>
      </c>
      <c r="C5527" s="122" t="s">
        <v>2289</v>
      </c>
      <c r="D5527" s="122" t="s">
        <v>2144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2288</v>
      </c>
      <c r="B5528" s="122">
        <v>1</v>
      </c>
      <c r="C5528" s="122" t="s">
        <v>2289</v>
      </c>
      <c r="D5528" s="122" t="s">
        <v>2145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2288</v>
      </c>
      <c r="B5529" s="122">
        <v>1</v>
      </c>
      <c r="C5529" s="122" t="s">
        <v>2289</v>
      </c>
      <c r="D5529" s="122" t="s">
        <v>2146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2288</v>
      </c>
      <c r="B5530" s="122">
        <v>1</v>
      </c>
      <c r="C5530" s="122" t="s">
        <v>2289</v>
      </c>
      <c r="D5530" s="122" t="s">
        <v>2147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2288</v>
      </c>
      <c r="B5531" s="122">
        <v>1</v>
      </c>
      <c r="C5531" s="122" t="s">
        <v>2289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2288</v>
      </c>
      <c r="B5532" s="122">
        <v>1</v>
      </c>
      <c r="C5532" s="122" t="s">
        <v>2289</v>
      </c>
      <c r="D5532" s="122" t="s">
        <v>2148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2288</v>
      </c>
      <c r="B5533" s="122">
        <v>1</v>
      </c>
      <c r="C5533" s="122" t="s">
        <v>2289</v>
      </c>
      <c r="D5533" s="122" t="s">
        <v>2149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2288</v>
      </c>
      <c r="B5534" s="122">
        <v>1</v>
      </c>
      <c r="C5534" s="122" t="s">
        <v>2289</v>
      </c>
      <c r="D5534" s="122" t="s">
        <v>2150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2288</v>
      </c>
      <c r="B5535" s="122">
        <v>1</v>
      </c>
      <c r="C5535" s="122" t="s">
        <v>2289</v>
      </c>
      <c r="D5535" s="122" t="s">
        <v>2151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2288</v>
      </c>
      <c r="B5536" s="122">
        <v>1</v>
      </c>
      <c r="C5536" s="122" t="s">
        <v>2289</v>
      </c>
      <c r="D5536" s="122" t="s">
        <v>2152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2288</v>
      </c>
      <c r="B5537" s="122">
        <v>1</v>
      </c>
      <c r="C5537" s="122" t="s">
        <v>2289</v>
      </c>
      <c r="D5537" s="122" t="s">
        <v>2153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2288</v>
      </c>
      <c r="B5538" s="122">
        <v>1</v>
      </c>
      <c r="C5538" s="122" t="s">
        <v>2289</v>
      </c>
      <c r="D5538" s="122" t="s">
        <v>2154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2288</v>
      </c>
      <c r="B5539" s="122">
        <v>1</v>
      </c>
      <c r="C5539" s="122" t="s">
        <v>2289</v>
      </c>
      <c r="D5539" s="122" t="s">
        <v>2155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2288</v>
      </c>
      <c r="B5540" s="122">
        <v>1</v>
      </c>
      <c r="C5540" s="122" t="s">
        <v>2289</v>
      </c>
      <c r="D5540" s="122" t="s">
        <v>2156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2288</v>
      </c>
      <c r="B5541" s="122">
        <v>1</v>
      </c>
      <c r="C5541" s="122" t="s">
        <v>2289</v>
      </c>
      <c r="D5541" s="122" t="s">
        <v>2178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2288</v>
      </c>
      <c r="B5542" s="122">
        <v>1</v>
      </c>
      <c r="C5542" s="122" t="s">
        <v>2289</v>
      </c>
      <c r="D5542" s="122" t="s">
        <v>2212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2288</v>
      </c>
      <c r="B5543" s="122">
        <v>1</v>
      </c>
      <c r="C5543" s="122" t="s">
        <v>2289</v>
      </c>
      <c r="D5543" s="122" t="s">
        <v>2157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2288</v>
      </c>
      <c r="B5544" s="122">
        <v>1</v>
      </c>
      <c r="C5544" s="122" t="s">
        <v>2289</v>
      </c>
      <c r="D5544" s="122" t="s">
        <v>2158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2288</v>
      </c>
      <c r="B5545" s="122">
        <v>1</v>
      </c>
      <c r="C5545" s="122" t="s">
        <v>2289</v>
      </c>
      <c r="D5545" s="122" t="s">
        <v>2159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2288</v>
      </c>
      <c r="B5546" s="122">
        <v>1</v>
      </c>
      <c r="C5546" s="122" t="s">
        <v>2289</v>
      </c>
      <c r="D5546" s="122" t="s">
        <v>2160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2288</v>
      </c>
      <c r="B5547" s="122">
        <v>1</v>
      </c>
      <c r="C5547" s="122" t="s">
        <v>2289</v>
      </c>
      <c r="D5547" s="122" t="s">
        <v>2161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2288</v>
      </c>
      <c r="B5548" s="122">
        <v>1</v>
      </c>
      <c r="C5548" s="122" t="s">
        <v>2289</v>
      </c>
      <c r="D5548" s="122" t="s">
        <v>2162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2288</v>
      </c>
      <c r="B5549" s="122">
        <v>1</v>
      </c>
      <c r="C5549" s="122" t="s">
        <v>2289</v>
      </c>
      <c r="D5549" s="122" t="s">
        <v>2163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2288</v>
      </c>
      <c r="B5550" s="122">
        <v>1</v>
      </c>
      <c r="C5550" s="122" t="s">
        <v>2289</v>
      </c>
      <c r="D5550" s="122" t="s">
        <v>2180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2288</v>
      </c>
      <c r="B5551" s="122">
        <v>1</v>
      </c>
      <c r="C5551" s="122" t="s">
        <v>2289</v>
      </c>
      <c r="D5551" s="122" t="s">
        <v>2164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2288</v>
      </c>
      <c r="B5552" s="122">
        <v>1</v>
      </c>
      <c r="C5552" s="122" t="s">
        <v>2289</v>
      </c>
      <c r="D5552" s="122" t="s">
        <v>2165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2288</v>
      </c>
      <c r="B5553" s="122">
        <v>1</v>
      </c>
      <c r="C5553" s="122" t="s">
        <v>2289</v>
      </c>
      <c r="D5553" s="122" t="s">
        <v>2166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2288</v>
      </c>
      <c r="B5554" s="122">
        <v>1</v>
      </c>
      <c r="C5554" s="122" t="s">
        <v>2289</v>
      </c>
      <c r="D5554" s="122" t="s">
        <v>2167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2288</v>
      </c>
      <c r="B5555" s="122">
        <v>1</v>
      </c>
      <c r="C5555" s="122" t="s">
        <v>2289</v>
      </c>
      <c r="D5555" s="122" t="s">
        <v>2168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2290</v>
      </c>
      <c r="B5556" s="122">
        <v>1</v>
      </c>
      <c r="C5556" s="122" t="s">
        <v>2291</v>
      </c>
      <c r="D5556" s="122" t="s">
        <v>2120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2290</v>
      </c>
      <c r="B5557" s="122">
        <v>1</v>
      </c>
      <c r="C5557" s="122" t="s">
        <v>2291</v>
      </c>
      <c r="D5557" s="122" t="s">
        <v>2121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2290</v>
      </c>
      <c r="B5558" s="122">
        <v>1</v>
      </c>
      <c r="C5558" s="122" t="s">
        <v>2291</v>
      </c>
      <c r="D5558" s="122" t="s">
        <v>2122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2290</v>
      </c>
      <c r="B5559" s="122">
        <v>1</v>
      </c>
      <c r="C5559" s="122" t="s">
        <v>2291</v>
      </c>
      <c r="D5559" s="122" t="s">
        <v>2175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2290</v>
      </c>
      <c r="B5560" s="122">
        <v>1</v>
      </c>
      <c r="C5560" s="122" t="s">
        <v>2291</v>
      </c>
      <c r="D5560" s="122" t="s">
        <v>2123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2290</v>
      </c>
      <c r="B5561" s="122">
        <v>1</v>
      </c>
      <c r="C5561" s="122" t="s">
        <v>2291</v>
      </c>
      <c r="D5561" s="122" t="s">
        <v>2124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2290</v>
      </c>
      <c r="B5562" s="122">
        <v>1</v>
      </c>
      <c r="C5562" s="122" t="s">
        <v>2291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2290</v>
      </c>
      <c r="B5563" s="122">
        <v>1</v>
      </c>
      <c r="C5563" s="122" t="s">
        <v>2291</v>
      </c>
      <c r="D5563" s="122" t="s">
        <v>2125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2290</v>
      </c>
      <c r="B5564" s="122">
        <v>1</v>
      </c>
      <c r="C5564" s="122" t="s">
        <v>2291</v>
      </c>
      <c r="D5564" s="122" t="s">
        <v>2126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2290</v>
      </c>
      <c r="B5565" s="122">
        <v>1</v>
      </c>
      <c r="C5565" s="122" t="s">
        <v>2291</v>
      </c>
      <c r="D5565" s="122" t="s">
        <v>2127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2290</v>
      </c>
      <c r="B5566" s="122">
        <v>1</v>
      </c>
      <c r="C5566" s="122" t="s">
        <v>2291</v>
      </c>
      <c r="D5566" s="122" t="s">
        <v>2128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2290</v>
      </c>
      <c r="B5567" s="122">
        <v>1</v>
      </c>
      <c r="C5567" s="122" t="s">
        <v>2291</v>
      </c>
      <c r="D5567" s="122" t="s">
        <v>2210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2290</v>
      </c>
      <c r="B5568" s="122">
        <v>1</v>
      </c>
      <c r="C5568" s="122" t="s">
        <v>2291</v>
      </c>
      <c r="D5568" s="122" t="s">
        <v>2129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2290</v>
      </c>
      <c r="B5569" s="122">
        <v>1</v>
      </c>
      <c r="C5569" s="122" t="s">
        <v>2291</v>
      </c>
      <c r="D5569" s="122" t="s">
        <v>2176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2290</v>
      </c>
      <c r="B5570" s="122">
        <v>1</v>
      </c>
      <c r="C5570" s="122" t="s">
        <v>2291</v>
      </c>
      <c r="D5570" s="122" t="s">
        <v>2130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2290</v>
      </c>
      <c r="B5571" s="122">
        <v>1</v>
      </c>
      <c r="C5571" s="122" t="s">
        <v>2291</v>
      </c>
      <c r="D5571" s="122" t="s">
        <v>2131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2290</v>
      </c>
      <c r="B5572" s="122">
        <v>1</v>
      </c>
      <c r="C5572" s="122" t="s">
        <v>2291</v>
      </c>
      <c r="D5572" s="122" t="s">
        <v>2132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2290</v>
      </c>
      <c r="B5573" s="122">
        <v>1</v>
      </c>
      <c r="C5573" s="122" t="s">
        <v>2291</v>
      </c>
      <c r="D5573" s="122" t="s">
        <v>2133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2290</v>
      </c>
      <c r="B5574" s="122">
        <v>1</v>
      </c>
      <c r="C5574" s="122" t="s">
        <v>2291</v>
      </c>
      <c r="D5574" s="122" t="s">
        <v>2134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2290</v>
      </c>
      <c r="B5575" s="122">
        <v>1</v>
      </c>
      <c r="C5575" s="122" t="s">
        <v>2291</v>
      </c>
      <c r="D5575" s="122" t="s">
        <v>2135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2290</v>
      </c>
      <c r="B5576" s="122">
        <v>1</v>
      </c>
      <c r="C5576" s="122" t="s">
        <v>2291</v>
      </c>
      <c r="D5576" s="122" t="s">
        <v>2136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2290</v>
      </c>
      <c r="B5577" s="122">
        <v>1</v>
      </c>
      <c r="C5577" s="122" t="s">
        <v>2291</v>
      </c>
      <c r="D5577" s="122" t="s">
        <v>2137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2290</v>
      </c>
      <c r="B5578" s="122">
        <v>1</v>
      </c>
      <c r="C5578" s="122" t="s">
        <v>2291</v>
      </c>
      <c r="D5578" s="122" t="s">
        <v>2138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2290</v>
      </c>
      <c r="B5579" s="122">
        <v>1</v>
      </c>
      <c r="C5579" s="122" t="s">
        <v>2291</v>
      </c>
      <c r="D5579" s="122" t="s">
        <v>2139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2290</v>
      </c>
      <c r="B5580" s="122">
        <v>1</v>
      </c>
      <c r="C5580" s="122" t="s">
        <v>2291</v>
      </c>
      <c r="D5580" s="122" t="s">
        <v>2140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2290</v>
      </c>
      <c r="B5581" s="122">
        <v>1</v>
      </c>
      <c r="C5581" s="122" t="s">
        <v>2291</v>
      </c>
      <c r="D5581" s="122" t="s">
        <v>2211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2290</v>
      </c>
      <c r="B5582" s="122">
        <v>1</v>
      </c>
      <c r="C5582" s="122" t="s">
        <v>2291</v>
      </c>
      <c r="D5582" s="122" t="s">
        <v>2141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2290</v>
      </c>
      <c r="B5583" s="122">
        <v>1</v>
      </c>
      <c r="C5583" s="122" t="s">
        <v>2291</v>
      </c>
      <c r="D5583" s="122" t="s">
        <v>2142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2290</v>
      </c>
      <c r="B5584" s="122">
        <v>1</v>
      </c>
      <c r="C5584" s="122" t="s">
        <v>2291</v>
      </c>
      <c r="D5584" s="122" t="s">
        <v>2143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2290</v>
      </c>
      <c r="B5585" s="122">
        <v>1</v>
      </c>
      <c r="C5585" s="122" t="s">
        <v>2291</v>
      </c>
      <c r="D5585" s="122" t="s">
        <v>2177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2290</v>
      </c>
      <c r="B5586" s="122">
        <v>1</v>
      </c>
      <c r="C5586" s="122" t="s">
        <v>2291</v>
      </c>
      <c r="D5586" s="122" t="s">
        <v>2144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2290</v>
      </c>
      <c r="B5587" s="122">
        <v>1</v>
      </c>
      <c r="C5587" s="122" t="s">
        <v>2291</v>
      </c>
      <c r="D5587" s="122" t="s">
        <v>2145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2290</v>
      </c>
      <c r="B5588" s="122">
        <v>1</v>
      </c>
      <c r="C5588" s="122" t="s">
        <v>2291</v>
      </c>
      <c r="D5588" s="122" t="s">
        <v>2146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2290</v>
      </c>
      <c r="B5589" s="122">
        <v>1</v>
      </c>
      <c r="C5589" s="122" t="s">
        <v>2291</v>
      </c>
      <c r="D5589" s="122" t="s">
        <v>2147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2290</v>
      </c>
      <c r="B5590" s="122">
        <v>1</v>
      </c>
      <c r="C5590" s="122" t="s">
        <v>2291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2290</v>
      </c>
      <c r="B5591" s="122">
        <v>1</v>
      </c>
      <c r="C5591" s="122" t="s">
        <v>2291</v>
      </c>
      <c r="D5591" s="122" t="s">
        <v>2148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2290</v>
      </c>
      <c r="B5592" s="122">
        <v>1</v>
      </c>
      <c r="C5592" s="122" t="s">
        <v>2291</v>
      </c>
      <c r="D5592" s="122" t="s">
        <v>2149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2290</v>
      </c>
      <c r="B5593" s="122">
        <v>1</v>
      </c>
      <c r="C5593" s="122" t="s">
        <v>2291</v>
      </c>
      <c r="D5593" s="122" t="s">
        <v>2150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2290</v>
      </c>
      <c r="B5594" s="122">
        <v>1</v>
      </c>
      <c r="C5594" s="122" t="s">
        <v>2291</v>
      </c>
      <c r="D5594" s="122" t="s">
        <v>2151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2290</v>
      </c>
      <c r="B5595" s="122">
        <v>1</v>
      </c>
      <c r="C5595" s="122" t="s">
        <v>2291</v>
      </c>
      <c r="D5595" s="122" t="s">
        <v>2152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2290</v>
      </c>
      <c r="B5596" s="122">
        <v>1</v>
      </c>
      <c r="C5596" s="122" t="s">
        <v>2291</v>
      </c>
      <c r="D5596" s="122" t="s">
        <v>2153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2290</v>
      </c>
      <c r="B5597" s="122">
        <v>1</v>
      </c>
      <c r="C5597" s="122" t="s">
        <v>2291</v>
      </c>
      <c r="D5597" s="122" t="s">
        <v>2154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2290</v>
      </c>
      <c r="B5598" s="122">
        <v>1</v>
      </c>
      <c r="C5598" s="122" t="s">
        <v>2291</v>
      </c>
      <c r="D5598" s="122" t="s">
        <v>2155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2290</v>
      </c>
      <c r="B5599" s="122">
        <v>1</v>
      </c>
      <c r="C5599" s="122" t="s">
        <v>2291</v>
      </c>
      <c r="D5599" s="122" t="s">
        <v>2156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2290</v>
      </c>
      <c r="B5600" s="122">
        <v>1</v>
      </c>
      <c r="C5600" s="122" t="s">
        <v>2291</v>
      </c>
      <c r="D5600" s="122" t="s">
        <v>2178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2290</v>
      </c>
      <c r="B5601" s="122">
        <v>1</v>
      </c>
      <c r="C5601" s="122" t="s">
        <v>2291</v>
      </c>
      <c r="D5601" s="122" t="s">
        <v>2212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2290</v>
      </c>
      <c r="B5602" s="122">
        <v>1</v>
      </c>
      <c r="C5602" s="122" t="s">
        <v>2291</v>
      </c>
      <c r="D5602" s="122" t="s">
        <v>2157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2290</v>
      </c>
      <c r="B5603" s="122">
        <v>1</v>
      </c>
      <c r="C5603" s="122" t="s">
        <v>2291</v>
      </c>
      <c r="D5603" s="122" t="s">
        <v>2158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2290</v>
      </c>
      <c r="B5604" s="122">
        <v>1</v>
      </c>
      <c r="C5604" s="122" t="s">
        <v>2291</v>
      </c>
      <c r="D5604" s="122" t="s">
        <v>2159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2290</v>
      </c>
      <c r="B5605" s="122">
        <v>1</v>
      </c>
      <c r="C5605" s="122" t="s">
        <v>2291</v>
      </c>
      <c r="D5605" s="122" t="s">
        <v>2160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2290</v>
      </c>
      <c r="B5606" s="122">
        <v>1</v>
      </c>
      <c r="C5606" s="122" t="s">
        <v>2291</v>
      </c>
      <c r="D5606" s="122" t="s">
        <v>2161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2290</v>
      </c>
      <c r="B5607" s="122">
        <v>1</v>
      </c>
      <c r="C5607" s="122" t="s">
        <v>2291</v>
      </c>
      <c r="D5607" s="122" t="s">
        <v>2162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2290</v>
      </c>
      <c r="B5608" s="122">
        <v>1</v>
      </c>
      <c r="C5608" s="122" t="s">
        <v>2291</v>
      </c>
      <c r="D5608" s="122" t="s">
        <v>2163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2290</v>
      </c>
      <c r="B5609" s="122">
        <v>1</v>
      </c>
      <c r="C5609" s="122" t="s">
        <v>2291</v>
      </c>
      <c r="D5609" s="122" t="s">
        <v>2180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2290</v>
      </c>
      <c r="B5610" s="122">
        <v>1</v>
      </c>
      <c r="C5610" s="122" t="s">
        <v>2291</v>
      </c>
      <c r="D5610" s="122" t="s">
        <v>2164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2290</v>
      </c>
      <c r="B5611" s="122">
        <v>1</v>
      </c>
      <c r="C5611" s="122" t="s">
        <v>2291</v>
      </c>
      <c r="D5611" s="122" t="s">
        <v>2165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2290</v>
      </c>
      <c r="B5612" s="122">
        <v>1</v>
      </c>
      <c r="C5612" s="122" t="s">
        <v>2291</v>
      </c>
      <c r="D5612" s="122" t="s">
        <v>2166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2290</v>
      </c>
      <c r="B5613" s="122">
        <v>1</v>
      </c>
      <c r="C5613" s="122" t="s">
        <v>2291</v>
      </c>
      <c r="D5613" s="122" t="s">
        <v>2167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2290</v>
      </c>
      <c r="B5614" s="122">
        <v>1</v>
      </c>
      <c r="C5614" s="122" t="s">
        <v>2291</v>
      </c>
      <c r="D5614" s="122" t="s">
        <v>2168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2077</v>
      </c>
      <c r="B5615" s="122">
        <v>1</v>
      </c>
      <c r="C5615" s="122" t="s">
        <v>2292</v>
      </c>
      <c r="D5615" s="122" t="s">
        <v>2120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2077</v>
      </c>
      <c r="B5616" s="122">
        <v>1</v>
      </c>
      <c r="C5616" s="122" t="s">
        <v>2292</v>
      </c>
      <c r="D5616" s="122" t="s">
        <v>2121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2077</v>
      </c>
      <c r="B5617" s="122">
        <v>1</v>
      </c>
      <c r="C5617" s="122" t="s">
        <v>2292</v>
      </c>
      <c r="D5617" s="122" t="s">
        <v>2122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2077</v>
      </c>
      <c r="B5618" s="122">
        <v>1</v>
      </c>
      <c r="C5618" s="122" t="s">
        <v>2292</v>
      </c>
      <c r="D5618" s="122" t="s">
        <v>2175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2077</v>
      </c>
      <c r="B5619" s="122">
        <v>1</v>
      </c>
      <c r="C5619" s="122" t="s">
        <v>2292</v>
      </c>
      <c r="D5619" s="122" t="s">
        <v>2123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2077</v>
      </c>
      <c r="B5620" s="122">
        <v>1</v>
      </c>
      <c r="C5620" s="122" t="s">
        <v>2292</v>
      </c>
      <c r="D5620" s="122" t="s">
        <v>2124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2077</v>
      </c>
      <c r="B5621" s="122">
        <v>1</v>
      </c>
      <c r="C5621" s="122" t="s">
        <v>2292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2077</v>
      </c>
      <c r="B5622" s="122">
        <v>1</v>
      </c>
      <c r="C5622" s="122" t="s">
        <v>2292</v>
      </c>
      <c r="D5622" s="122" t="s">
        <v>2125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2077</v>
      </c>
      <c r="B5623" s="122">
        <v>1</v>
      </c>
      <c r="C5623" s="122" t="s">
        <v>2292</v>
      </c>
      <c r="D5623" s="122" t="s">
        <v>2126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2077</v>
      </c>
      <c r="B5624" s="122">
        <v>1</v>
      </c>
      <c r="C5624" s="122" t="s">
        <v>2292</v>
      </c>
      <c r="D5624" s="122" t="s">
        <v>2127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2077</v>
      </c>
      <c r="B5625" s="122">
        <v>1</v>
      </c>
      <c r="C5625" s="122" t="s">
        <v>2292</v>
      </c>
      <c r="D5625" s="122" t="s">
        <v>2128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2077</v>
      </c>
      <c r="B5626" s="122">
        <v>1</v>
      </c>
      <c r="C5626" s="122" t="s">
        <v>2292</v>
      </c>
      <c r="D5626" s="122" t="s">
        <v>2210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2077</v>
      </c>
      <c r="B5627" s="122">
        <v>1</v>
      </c>
      <c r="C5627" s="122" t="s">
        <v>2292</v>
      </c>
      <c r="D5627" s="122" t="s">
        <v>2129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2077</v>
      </c>
      <c r="B5628" s="122">
        <v>1</v>
      </c>
      <c r="C5628" s="122" t="s">
        <v>2292</v>
      </c>
      <c r="D5628" s="122" t="s">
        <v>2176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2077</v>
      </c>
      <c r="B5629" s="122">
        <v>1</v>
      </c>
      <c r="C5629" s="122" t="s">
        <v>2292</v>
      </c>
      <c r="D5629" s="122" t="s">
        <v>2130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2077</v>
      </c>
      <c r="B5630" s="122">
        <v>1</v>
      </c>
      <c r="C5630" s="122" t="s">
        <v>2292</v>
      </c>
      <c r="D5630" s="122" t="s">
        <v>2131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2077</v>
      </c>
      <c r="B5631" s="122">
        <v>1</v>
      </c>
      <c r="C5631" s="122" t="s">
        <v>2292</v>
      </c>
      <c r="D5631" s="122" t="s">
        <v>2132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2077</v>
      </c>
      <c r="B5632" s="122">
        <v>1</v>
      </c>
      <c r="C5632" s="122" t="s">
        <v>2292</v>
      </c>
      <c r="D5632" s="122" t="s">
        <v>2133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2077</v>
      </c>
      <c r="B5633" s="122">
        <v>1</v>
      </c>
      <c r="C5633" s="122" t="s">
        <v>2292</v>
      </c>
      <c r="D5633" s="122" t="s">
        <v>2134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2077</v>
      </c>
      <c r="B5634" s="122">
        <v>1</v>
      </c>
      <c r="C5634" s="122" t="s">
        <v>2292</v>
      </c>
      <c r="D5634" s="122" t="s">
        <v>2135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2077</v>
      </c>
      <c r="B5635" s="122">
        <v>1</v>
      </c>
      <c r="C5635" s="122" t="s">
        <v>2292</v>
      </c>
      <c r="D5635" s="122" t="s">
        <v>2136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2077</v>
      </c>
      <c r="B5636" s="122">
        <v>1</v>
      </c>
      <c r="C5636" s="122" t="s">
        <v>2292</v>
      </c>
      <c r="D5636" s="122" t="s">
        <v>2137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2077</v>
      </c>
      <c r="B5637" s="122">
        <v>1</v>
      </c>
      <c r="C5637" s="122" t="s">
        <v>2292</v>
      </c>
      <c r="D5637" s="122" t="s">
        <v>2138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2077</v>
      </c>
      <c r="B5638" s="122">
        <v>1</v>
      </c>
      <c r="C5638" s="122" t="s">
        <v>2292</v>
      </c>
      <c r="D5638" s="122" t="s">
        <v>2139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2077</v>
      </c>
      <c r="B5639" s="122">
        <v>1</v>
      </c>
      <c r="C5639" s="122" t="s">
        <v>2292</v>
      </c>
      <c r="D5639" s="122" t="s">
        <v>2140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2077</v>
      </c>
      <c r="B5640" s="122">
        <v>1</v>
      </c>
      <c r="C5640" s="122" t="s">
        <v>2292</v>
      </c>
      <c r="D5640" s="122" t="s">
        <v>2211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2077</v>
      </c>
      <c r="B5641" s="122">
        <v>1</v>
      </c>
      <c r="C5641" s="122" t="s">
        <v>2292</v>
      </c>
      <c r="D5641" s="122" t="s">
        <v>2141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2077</v>
      </c>
      <c r="B5642" s="122">
        <v>1</v>
      </c>
      <c r="C5642" s="122" t="s">
        <v>2292</v>
      </c>
      <c r="D5642" s="122" t="s">
        <v>2142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2077</v>
      </c>
      <c r="B5643" s="122">
        <v>1</v>
      </c>
      <c r="C5643" s="122" t="s">
        <v>2292</v>
      </c>
      <c r="D5643" s="122" t="s">
        <v>2143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2077</v>
      </c>
      <c r="B5644" s="122">
        <v>1</v>
      </c>
      <c r="C5644" s="122" t="s">
        <v>2292</v>
      </c>
      <c r="D5644" s="122" t="s">
        <v>2177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2077</v>
      </c>
      <c r="B5645" s="122">
        <v>1</v>
      </c>
      <c r="C5645" s="122" t="s">
        <v>2292</v>
      </c>
      <c r="D5645" s="122" t="s">
        <v>2144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2077</v>
      </c>
      <c r="B5646" s="122">
        <v>1</v>
      </c>
      <c r="C5646" s="122" t="s">
        <v>2292</v>
      </c>
      <c r="D5646" s="122" t="s">
        <v>2145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2077</v>
      </c>
      <c r="B5647" s="122">
        <v>1</v>
      </c>
      <c r="C5647" s="122" t="s">
        <v>2292</v>
      </c>
      <c r="D5647" s="122" t="s">
        <v>2146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2077</v>
      </c>
      <c r="B5648" s="122">
        <v>1</v>
      </c>
      <c r="C5648" s="122" t="s">
        <v>2292</v>
      </c>
      <c r="D5648" s="122" t="s">
        <v>2147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2077</v>
      </c>
      <c r="B5649" s="122">
        <v>1</v>
      </c>
      <c r="C5649" s="122" t="s">
        <v>2292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2077</v>
      </c>
      <c r="B5650" s="122">
        <v>1</v>
      </c>
      <c r="C5650" s="122" t="s">
        <v>2292</v>
      </c>
      <c r="D5650" s="122" t="s">
        <v>2148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2077</v>
      </c>
      <c r="B5651" s="122">
        <v>1</v>
      </c>
      <c r="C5651" s="122" t="s">
        <v>2292</v>
      </c>
      <c r="D5651" s="122" t="s">
        <v>2149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2077</v>
      </c>
      <c r="B5652" s="122">
        <v>1</v>
      </c>
      <c r="C5652" s="122" t="s">
        <v>2292</v>
      </c>
      <c r="D5652" s="122" t="s">
        <v>2150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2077</v>
      </c>
      <c r="B5653" s="122">
        <v>1</v>
      </c>
      <c r="C5653" s="122" t="s">
        <v>2292</v>
      </c>
      <c r="D5653" s="122" t="s">
        <v>2151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2077</v>
      </c>
      <c r="B5654" s="122">
        <v>1</v>
      </c>
      <c r="C5654" s="122" t="s">
        <v>2292</v>
      </c>
      <c r="D5654" s="122" t="s">
        <v>2152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2077</v>
      </c>
      <c r="B5655" s="122">
        <v>1</v>
      </c>
      <c r="C5655" s="122" t="s">
        <v>2292</v>
      </c>
      <c r="D5655" s="122" t="s">
        <v>2153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2077</v>
      </c>
      <c r="B5656" s="122">
        <v>1</v>
      </c>
      <c r="C5656" s="122" t="s">
        <v>2292</v>
      </c>
      <c r="D5656" s="122" t="s">
        <v>2154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2077</v>
      </c>
      <c r="B5657" s="122">
        <v>1</v>
      </c>
      <c r="C5657" s="122" t="s">
        <v>2292</v>
      </c>
      <c r="D5657" s="122" t="s">
        <v>2155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2077</v>
      </c>
      <c r="B5658" s="122">
        <v>1</v>
      </c>
      <c r="C5658" s="122" t="s">
        <v>2292</v>
      </c>
      <c r="D5658" s="122" t="s">
        <v>2156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2077</v>
      </c>
      <c r="B5659" s="122">
        <v>1</v>
      </c>
      <c r="C5659" s="122" t="s">
        <v>2292</v>
      </c>
      <c r="D5659" s="122" t="s">
        <v>2178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2077</v>
      </c>
      <c r="B5660" s="122">
        <v>1</v>
      </c>
      <c r="C5660" s="122" t="s">
        <v>2292</v>
      </c>
      <c r="D5660" s="122" t="s">
        <v>2212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2077</v>
      </c>
      <c r="B5661" s="122">
        <v>1</v>
      </c>
      <c r="C5661" s="122" t="s">
        <v>2292</v>
      </c>
      <c r="D5661" s="122" t="s">
        <v>2157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2077</v>
      </c>
      <c r="B5662" s="122">
        <v>1</v>
      </c>
      <c r="C5662" s="122" t="s">
        <v>2292</v>
      </c>
      <c r="D5662" s="122" t="s">
        <v>2158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2077</v>
      </c>
      <c r="B5663" s="122">
        <v>1</v>
      </c>
      <c r="C5663" s="122" t="s">
        <v>2292</v>
      </c>
      <c r="D5663" s="122" t="s">
        <v>2159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2077</v>
      </c>
      <c r="B5664" s="122">
        <v>1</v>
      </c>
      <c r="C5664" s="122" t="s">
        <v>2292</v>
      </c>
      <c r="D5664" s="122" t="s">
        <v>2160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2077</v>
      </c>
      <c r="B5665" s="122">
        <v>1</v>
      </c>
      <c r="C5665" s="122" t="s">
        <v>2292</v>
      </c>
      <c r="D5665" s="122" t="s">
        <v>2161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2077</v>
      </c>
      <c r="B5666" s="122">
        <v>1</v>
      </c>
      <c r="C5666" s="122" t="s">
        <v>2292</v>
      </c>
      <c r="D5666" s="122" t="s">
        <v>2162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2077</v>
      </c>
      <c r="B5667" s="122">
        <v>1</v>
      </c>
      <c r="C5667" s="122" t="s">
        <v>2292</v>
      </c>
      <c r="D5667" s="122" t="s">
        <v>2163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2077</v>
      </c>
      <c r="B5668" s="122">
        <v>1</v>
      </c>
      <c r="C5668" s="122" t="s">
        <v>2292</v>
      </c>
      <c r="D5668" s="122" t="s">
        <v>2180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2077</v>
      </c>
      <c r="B5669" s="122">
        <v>1</v>
      </c>
      <c r="C5669" s="122" t="s">
        <v>2292</v>
      </c>
      <c r="D5669" s="122" t="s">
        <v>2164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2077</v>
      </c>
      <c r="B5670" s="122">
        <v>1</v>
      </c>
      <c r="C5670" s="122" t="s">
        <v>2292</v>
      </c>
      <c r="D5670" s="122" t="s">
        <v>2165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2077</v>
      </c>
      <c r="B5671" s="122">
        <v>1</v>
      </c>
      <c r="C5671" s="122" t="s">
        <v>2292</v>
      </c>
      <c r="D5671" s="122" t="s">
        <v>2166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2077</v>
      </c>
      <c r="B5672" s="122">
        <v>1</v>
      </c>
      <c r="C5672" s="122" t="s">
        <v>2292</v>
      </c>
      <c r="D5672" s="122" t="s">
        <v>2167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2077</v>
      </c>
      <c r="B5673" s="122">
        <v>1</v>
      </c>
      <c r="C5673" s="122" t="s">
        <v>2292</v>
      </c>
      <c r="D5673" s="122" t="s">
        <v>2168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2080</v>
      </c>
      <c r="B5674" s="122">
        <v>1</v>
      </c>
      <c r="C5674" s="122" t="s">
        <v>2293</v>
      </c>
      <c r="D5674" s="122" t="s">
        <v>2120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2080</v>
      </c>
      <c r="B5675" s="122">
        <v>1</v>
      </c>
      <c r="C5675" s="122" t="s">
        <v>2293</v>
      </c>
      <c r="D5675" s="122" t="s">
        <v>2121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2080</v>
      </c>
      <c r="B5676" s="122">
        <v>1</v>
      </c>
      <c r="C5676" s="122" t="s">
        <v>2293</v>
      </c>
      <c r="D5676" s="122" t="s">
        <v>2122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2080</v>
      </c>
      <c r="B5677" s="122">
        <v>1</v>
      </c>
      <c r="C5677" s="122" t="s">
        <v>2293</v>
      </c>
      <c r="D5677" s="122" t="s">
        <v>2175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2080</v>
      </c>
      <c r="B5678" s="122">
        <v>1</v>
      </c>
      <c r="C5678" s="122" t="s">
        <v>2293</v>
      </c>
      <c r="D5678" s="122" t="s">
        <v>2123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2080</v>
      </c>
      <c r="B5679" s="122">
        <v>1</v>
      </c>
      <c r="C5679" s="122" t="s">
        <v>2293</v>
      </c>
      <c r="D5679" s="122" t="s">
        <v>2124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2080</v>
      </c>
      <c r="B5680" s="122">
        <v>1</v>
      </c>
      <c r="C5680" s="122" t="s">
        <v>2293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2080</v>
      </c>
      <c r="B5681" s="122">
        <v>1</v>
      </c>
      <c r="C5681" s="122" t="s">
        <v>2293</v>
      </c>
      <c r="D5681" s="122" t="s">
        <v>2125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2080</v>
      </c>
      <c r="B5682" s="122">
        <v>1</v>
      </c>
      <c r="C5682" s="122" t="s">
        <v>2293</v>
      </c>
      <c r="D5682" s="122" t="s">
        <v>2126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2080</v>
      </c>
      <c r="B5683" s="122">
        <v>1</v>
      </c>
      <c r="C5683" s="122" t="s">
        <v>2293</v>
      </c>
      <c r="D5683" s="122" t="s">
        <v>2127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2080</v>
      </c>
      <c r="B5684" s="122">
        <v>1</v>
      </c>
      <c r="C5684" s="122" t="s">
        <v>2293</v>
      </c>
      <c r="D5684" s="122" t="s">
        <v>2128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2080</v>
      </c>
      <c r="B5685" s="122">
        <v>1</v>
      </c>
      <c r="C5685" s="122" t="s">
        <v>2293</v>
      </c>
      <c r="D5685" s="122" t="s">
        <v>2210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2080</v>
      </c>
      <c r="B5686" s="122">
        <v>1</v>
      </c>
      <c r="C5686" s="122" t="s">
        <v>2293</v>
      </c>
      <c r="D5686" s="122" t="s">
        <v>2129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2080</v>
      </c>
      <c r="B5687" s="122">
        <v>1</v>
      </c>
      <c r="C5687" s="122" t="s">
        <v>2293</v>
      </c>
      <c r="D5687" s="122" t="s">
        <v>2176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2080</v>
      </c>
      <c r="B5688" s="122">
        <v>1</v>
      </c>
      <c r="C5688" s="122" t="s">
        <v>2293</v>
      </c>
      <c r="D5688" s="122" t="s">
        <v>2130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2080</v>
      </c>
      <c r="B5689" s="122">
        <v>1</v>
      </c>
      <c r="C5689" s="122" t="s">
        <v>2293</v>
      </c>
      <c r="D5689" s="122" t="s">
        <v>2131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2080</v>
      </c>
      <c r="B5690" s="122">
        <v>1</v>
      </c>
      <c r="C5690" s="122" t="s">
        <v>2293</v>
      </c>
      <c r="D5690" s="122" t="s">
        <v>2132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2080</v>
      </c>
      <c r="B5691" s="122">
        <v>1</v>
      </c>
      <c r="C5691" s="122" t="s">
        <v>2293</v>
      </c>
      <c r="D5691" s="122" t="s">
        <v>2133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2080</v>
      </c>
      <c r="B5692" s="122">
        <v>1</v>
      </c>
      <c r="C5692" s="122" t="s">
        <v>2293</v>
      </c>
      <c r="D5692" s="122" t="s">
        <v>2134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2080</v>
      </c>
      <c r="B5693" s="122">
        <v>1</v>
      </c>
      <c r="C5693" s="122" t="s">
        <v>2293</v>
      </c>
      <c r="D5693" s="122" t="s">
        <v>2135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2080</v>
      </c>
      <c r="B5694" s="122">
        <v>1</v>
      </c>
      <c r="C5694" s="122" t="s">
        <v>2293</v>
      </c>
      <c r="D5694" s="122" t="s">
        <v>2136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2080</v>
      </c>
      <c r="B5695" s="122">
        <v>1</v>
      </c>
      <c r="C5695" s="122" t="s">
        <v>2293</v>
      </c>
      <c r="D5695" s="122" t="s">
        <v>2137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2080</v>
      </c>
      <c r="B5696" s="122">
        <v>1</v>
      </c>
      <c r="C5696" s="122" t="s">
        <v>2293</v>
      </c>
      <c r="D5696" s="122" t="s">
        <v>2138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2080</v>
      </c>
      <c r="B5697" s="122">
        <v>1</v>
      </c>
      <c r="C5697" s="122" t="s">
        <v>2293</v>
      </c>
      <c r="D5697" s="122" t="s">
        <v>2139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2080</v>
      </c>
      <c r="B5698" s="122">
        <v>1</v>
      </c>
      <c r="C5698" s="122" t="s">
        <v>2293</v>
      </c>
      <c r="D5698" s="122" t="s">
        <v>2140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2080</v>
      </c>
      <c r="B5699" s="122">
        <v>1</v>
      </c>
      <c r="C5699" s="122" t="s">
        <v>2293</v>
      </c>
      <c r="D5699" s="122" t="s">
        <v>2211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2080</v>
      </c>
      <c r="B5700" s="122">
        <v>1</v>
      </c>
      <c r="C5700" s="122" t="s">
        <v>2293</v>
      </c>
      <c r="D5700" s="122" t="s">
        <v>2141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2080</v>
      </c>
      <c r="B5701" s="122">
        <v>1</v>
      </c>
      <c r="C5701" s="122" t="s">
        <v>2293</v>
      </c>
      <c r="D5701" s="122" t="s">
        <v>2142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2080</v>
      </c>
      <c r="B5702" s="122">
        <v>1</v>
      </c>
      <c r="C5702" s="122" t="s">
        <v>2293</v>
      </c>
      <c r="D5702" s="122" t="s">
        <v>2143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2080</v>
      </c>
      <c r="B5703" s="122">
        <v>1</v>
      </c>
      <c r="C5703" s="122" t="s">
        <v>2293</v>
      </c>
      <c r="D5703" s="122" t="s">
        <v>2177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2080</v>
      </c>
      <c r="B5704" s="122">
        <v>1</v>
      </c>
      <c r="C5704" s="122" t="s">
        <v>2293</v>
      </c>
      <c r="D5704" s="122" t="s">
        <v>2144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2080</v>
      </c>
      <c r="B5705" s="122">
        <v>1</v>
      </c>
      <c r="C5705" s="122" t="s">
        <v>2293</v>
      </c>
      <c r="D5705" s="122" t="s">
        <v>2145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2080</v>
      </c>
      <c r="B5706" s="122">
        <v>1</v>
      </c>
      <c r="C5706" s="122" t="s">
        <v>2293</v>
      </c>
      <c r="D5706" s="122" t="s">
        <v>2146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2080</v>
      </c>
      <c r="B5707" s="122">
        <v>1</v>
      </c>
      <c r="C5707" s="122" t="s">
        <v>2293</v>
      </c>
      <c r="D5707" s="122" t="s">
        <v>2147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2080</v>
      </c>
      <c r="B5708" s="122">
        <v>1</v>
      </c>
      <c r="C5708" s="122" t="s">
        <v>2293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2080</v>
      </c>
      <c r="B5709" s="122">
        <v>1</v>
      </c>
      <c r="C5709" s="122" t="s">
        <v>2293</v>
      </c>
      <c r="D5709" s="122" t="s">
        <v>2148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2080</v>
      </c>
      <c r="B5710" s="122">
        <v>1</v>
      </c>
      <c r="C5710" s="122" t="s">
        <v>2293</v>
      </c>
      <c r="D5710" s="122" t="s">
        <v>2149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2080</v>
      </c>
      <c r="B5711" s="122">
        <v>1</v>
      </c>
      <c r="C5711" s="122" t="s">
        <v>2293</v>
      </c>
      <c r="D5711" s="122" t="s">
        <v>2150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2080</v>
      </c>
      <c r="B5712" s="122">
        <v>1</v>
      </c>
      <c r="C5712" s="122" t="s">
        <v>2293</v>
      </c>
      <c r="D5712" s="122" t="s">
        <v>2151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2080</v>
      </c>
      <c r="B5713" s="122">
        <v>1</v>
      </c>
      <c r="C5713" s="122" t="s">
        <v>2293</v>
      </c>
      <c r="D5713" s="122" t="s">
        <v>2152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2080</v>
      </c>
      <c r="B5714" s="122">
        <v>1</v>
      </c>
      <c r="C5714" s="122" t="s">
        <v>2293</v>
      </c>
      <c r="D5714" s="122" t="s">
        <v>2153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2080</v>
      </c>
      <c r="B5715" s="122">
        <v>1</v>
      </c>
      <c r="C5715" s="122" t="s">
        <v>2293</v>
      </c>
      <c r="D5715" s="122" t="s">
        <v>2154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2080</v>
      </c>
      <c r="B5716" s="122">
        <v>1</v>
      </c>
      <c r="C5716" s="122" t="s">
        <v>2293</v>
      </c>
      <c r="D5716" s="122" t="s">
        <v>2155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2080</v>
      </c>
      <c r="B5717" s="122">
        <v>1</v>
      </c>
      <c r="C5717" s="122" t="s">
        <v>2293</v>
      </c>
      <c r="D5717" s="122" t="s">
        <v>2156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2080</v>
      </c>
      <c r="B5718" s="122">
        <v>1</v>
      </c>
      <c r="C5718" s="122" t="s">
        <v>2293</v>
      </c>
      <c r="D5718" s="122" t="s">
        <v>2178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2080</v>
      </c>
      <c r="B5719" s="122">
        <v>1</v>
      </c>
      <c r="C5719" s="122" t="s">
        <v>2293</v>
      </c>
      <c r="D5719" s="122" t="s">
        <v>2212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2080</v>
      </c>
      <c r="B5720" s="122">
        <v>1</v>
      </c>
      <c r="C5720" s="122" t="s">
        <v>2293</v>
      </c>
      <c r="D5720" s="122" t="s">
        <v>2157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2080</v>
      </c>
      <c r="B5721" s="122">
        <v>1</v>
      </c>
      <c r="C5721" s="122" t="s">
        <v>2293</v>
      </c>
      <c r="D5721" s="122" t="s">
        <v>2158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2080</v>
      </c>
      <c r="B5722" s="122">
        <v>1</v>
      </c>
      <c r="C5722" s="122" t="s">
        <v>2293</v>
      </c>
      <c r="D5722" s="122" t="s">
        <v>2159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2080</v>
      </c>
      <c r="B5723" s="122">
        <v>1</v>
      </c>
      <c r="C5723" s="122" t="s">
        <v>2293</v>
      </c>
      <c r="D5723" s="122" t="s">
        <v>2160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2080</v>
      </c>
      <c r="B5724" s="122">
        <v>1</v>
      </c>
      <c r="C5724" s="122" t="s">
        <v>2293</v>
      </c>
      <c r="D5724" s="122" t="s">
        <v>2161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2080</v>
      </c>
      <c r="B5725" s="122">
        <v>1</v>
      </c>
      <c r="C5725" s="122" t="s">
        <v>2293</v>
      </c>
      <c r="D5725" s="122" t="s">
        <v>2162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2080</v>
      </c>
      <c r="B5726" s="122">
        <v>1</v>
      </c>
      <c r="C5726" s="122" t="s">
        <v>2293</v>
      </c>
      <c r="D5726" s="122" t="s">
        <v>2163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2080</v>
      </c>
      <c r="B5727" s="122">
        <v>1</v>
      </c>
      <c r="C5727" s="122" t="s">
        <v>2293</v>
      </c>
      <c r="D5727" s="122" t="s">
        <v>2180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2080</v>
      </c>
      <c r="B5728" s="122">
        <v>1</v>
      </c>
      <c r="C5728" s="122" t="s">
        <v>2293</v>
      </c>
      <c r="D5728" s="122" t="s">
        <v>2164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2080</v>
      </c>
      <c r="B5729" s="122">
        <v>1</v>
      </c>
      <c r="C5729" s="122" t="s">
        <v>2293</v>
      </c>
      <c r="D5729" s="122" t="s">
        <v>2165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2080</v>
      </c>
      <c r="B5730" s="122">
        <v>1</v>
      </c>
      <c r="C5730" s="122" t="s">
        <v>2293</v>
      </c>
      <c r="D5730" s="122" t="s">
        <v>2166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2080</v>
      </c>
      <c r="B5731" s="122">
        <v>1</v>
      </c>
      <c r="C5731" s="122" t="s">
        <v>2293</v>
      </c>
      <c r="D5731" s="122" t="s">
        <v>2167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2080</v>
      </c>
      <c r="B5732" s="122">
        <v>1</v>
      </c>
      <c r="C5732" s="122" t="s">
        <v>2293</v>
      </c>
      <c r="D5732" s="122" t="s">
        <v>2168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2294</v>
      </c>
      <c r="B5733" s="122">
        <v>1</v>
      </c>
      <c r="C5733" s="122" t="s">
        <v>2295</v>
      </c>
      <c r="D5733" s="122" t="s">
        <v>2120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2294</v>
      </c>
      <c r="B5734" s="122">
        <v>1</v>
      </c>
      <c r="C5734" s="122" t="s">
        <v>2295</v>
      </c>
      <c r="D5734" s="122" t="s">
        <v>2121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2294</v>
      </c>
      <c r="B5735" s="122">
        <v>1</v>
      </c>
      <c r="C5735" s="122" t="s">
        <v>2295</v>
      </c>
      <c r="D5735" s="122" t="s">
        <v>2122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2294</v>
      </c>
      <c r="B5736" s="122">
        <v>1</v>
      </c>
      <c r="C5736" s="122" t="s">
        <v>2295</v>
      </c>
      <c r="D5736" s="122" t="s">
        <v>2175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2294</v>
      </c>
      <c r="B5737" s="122">
        <v>1</v>
      </c>
      <c r="C5737" s="122" t="s">
        <v>2295</v>
      </c>
      <c r="D5737" s="122" t="s">
        <v>2123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2294</v>
      </c>
      <c r="B5738" s="122">
        <v>1</v>
      </c>
      <c r="C5738" s="122" t="s">
        <v>2295</v>
      </c>
      <c r="D5738" s="122" t="s">
        <v>2124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2294</v>
      </c>
      <c r="B5739" s="122">
        <v>1</v>
      </c>
      <c r="C5739" s="122" t="s">
        <v>2295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2294</v>
      </c>
      <c r="B5740" s="122">
        <v>1</v>
      </c>
      <c r="C5740" s="122" t="s">
        <v>2295</v>
      </c>
      <c r="D5740" s="122" t="s">
        <v>2125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2294</v>
      </c>
      <c r="B5741" s="122">
        <v>1</v>
      </c>
      <c r="C5741" s="122" t="s">
        <v>2295</v>
      </c>
      <c r="D5741" s="122" t="s">
        <v>2126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2294</v>
      </c>
      <c r="B5742" s="122">
        <v>1</v>
      </c>
      <c r="C5742" s="122" t="s">
        <v>2295</v>
      </c>
      <c r="D5742" s="122" t="s">
        <v>2127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2294</v>
      </c>
      <c r="B5743" s="122">
        <v>1</v>
      </c>
      <c r="C5743" s="122" t="s">
        <v>2295</v>
      </c>
      <c r="D5743" s="122" t="s">
        <v>2128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2294</v>
      </c>
      <c r="B5744" s="122">
        <v>1</v>
      </c>
      <c r="C5744" s="122" t="s">
        <v>2295</v>
      </c>
      <c r="D5744" s="122" t="s">
        <v>2129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2294</v>
      </c>
      <c r="B5745" s="122">
        <v>1</v>
      </c>
      <c r="C5745" s="122" t="s">
        <v>2295</v>
      </c>
      <c r="D5745" s="122" t="s">
        <v>2176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2294</v>
      </c>
      <c r="B5746" s="122">
        <v>1</v>
      </c>
      <c r="C5746" s="122" t="s">
        <v>2295</v>
      </c>
      <c r="D5746" s="122" t="s">
        <v>2130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2294</v>
      </c>
      <c r="B5747" s="122">
        <v>1</v>
      </c>
      <c r="C5747" s="122" t="s">
        <v>2295</v>
      </c>
      <c r="D5747" s="122" t="s">
        <v>2131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2294</v>
      </c>
      <c r="B5748" s="122">
        <v>1</v>
      </c>
      <c r="C5748" s="122" t="s">
        <v>2295</v>
      </c>
      <c r="D5748" s="122" t="s">
        <v>2132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2294</v>
      </c>
      <c r="B5749" s="122">
        <v>1</v>
      </c>
      <c r="C5749" s="122" t="s">
        <v>2295</v>
      </c>
      <c r="D5749" s="122" t="s">
        <v>2133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2294</v>
      </c>
      <c r="B5750" s="122">
        <v>1</v>
      </c>
      <c r="C5750" s="122" t="s">
        <v>2295</v>
      </c>
      <c r="D5750" s="122" t="s">
        <v>2134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2294</v>
      </c>
      <c r="B5751" s="122">
        <v>1</v>
      </c>
      <c r="C5751" s="122" t="s">
        <v>2295</v>
      </c>
      <c r="D5751" s="122" t="s">
        <v>2135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2294</v>
      </c>
      <c r="B5752" s="122">
        <v>1</v>
      </c>
      <c r="C5752" s="122" t="s">
        <v>2295</v>
      </c>
      <c r="D5752" s="122" t="s">
        <v>2136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2294</v>
      </c>
      <c r="B5753" s="122">
        <v>1</v>
      </c>
      <c r="C5753" s="122" t="s">
        <v>2295</v>
      </c>
      <c r="D5753" s="122" t="s">
        <v>2137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2294</v>
      </c>
      <c r="B5754" s="122">
        <v>1</v>
      </c>
      <c r="C5754" s="122" t="s">
        <v>2295</v>
      </c>
      <c r="D5754" s="122" t="s">
        <v>2138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2294</v>
      </c>
      <c r="B5755" s="122">
        <v>1</v>
      </c>
      <c r="C5755" s="122" t="s">
        <v>2295</v>
      </c>
      <c r="D5755" s="122" t="s">
        <v>2139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2294</v>
      </c>
      <c r="B5756" s="122">
        <v>1</v>
      </c>
      <c r="C5756" s="122" t="s">
        <v>2295</v>
      </c>
      <c r="D5756" s="122" t="s">
        <v>2140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2294</v>
      </c>
      <c r="B5757" s="122">
        <v>1</v>
      </c>
      <c r="C5757" s="122" t="s">
        <v>2295</v>
      </c>
      <c r="D5757" s="122" t="s">
        <v>2141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2294</v>
      </c>
      <c r="B5758" s="122">
        <v>1</v>
      </c>
      <c r="C5758" s="122" t="s">
        <v>2295</v>
      </c>
      <c r="D5758" s="122" t="s">
        <v>2142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2294</v>
      </c>
      <c r="B5759" s="122">
        <v>1</v>
      </c>
      <c r="C5759" s="122" t="s">
        <v>2295</v>
      </c>
      <c r="D5759" s="122" t="s">
        <v>2143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2294</v>
      </c>
      <c r="B5760" s="122">
        <v>1</v>
      </c>
      <c r="C5760" s="122" t="s">
        <v>2295</v>
      </c>
      <c r="D5760" s="122" t="s">
        <v>2177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2294</v>
      </c>
      <c r="B5761" s="122">
        <v>1</v>
      </c>
      <c r="C5761" s="122" t="s">
        <v>2295</v>
      </c>
      <c r="D5761" s="122" t="s">
        <v>2144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2294</v>
      </c>
      <c r="B5762" s="122">
        <v>1</v>
      </c>
      <c r="C5762" s="122" t="s">
        <v>2295</v>
      </c>
      <c r="D5762" s="122" t="s">
        <v>2145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2294</v>
      </c>
      <c r="B5763" s="122">
        <v>1</v>
      </c>
      <c r="C5763" s="122" t="s">
        <v>2295</v>
      </c>
      <c r="D5763" s="122" t="s">
        <v>2146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2294</v>
      </c>
      <c r="B5764" s="122">
        <v>1</v>
      </c>
      <c r="C5764" s="122" t="s">
        <v>2295</v>
      </c>
      <c r="D5764" s="122" t="s">
        <v>2147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2294</v>
      </c>
      <c r="B5765" s="122">
        <v>1</v>
      </c>
      <c r="C5765" s="122" t="s">
        <v>2295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2294</v>
      </c>
      <c r="B5766" s="122">
        <v>1</v>
      </c>
      <c r="C5766" s="122" t="s">
        <v>2295</v>
      </c>
      <c r="D5766" s="122" t="s">
        <v>2148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2294</v>
      </c>
      <c r="B5767" s="122">
        <v>1</v>
      </c>
      <c r="C5767" s="122" t="s">
        <v>2295</v>
      </c>
      <c r="D5767" s="122" t="s">
        <v>2149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2294</v>
      </c>
      <c r="B5768" s="122">
        <v>1</v>
      </c>
      <c r="C5768" s="122" t="s">
        <v>2295</v>
      </c>
      <c r="D5768" s="122" t="s">
        <v>2150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2294</v>
      </c>
      <c r="B5769" s="122">
        <v>1</v>
      </c>
      <c r="C5769" s="122" t="s">
        <v>2295</v>
      </c>
      <c r="D5769" s="122" t="s">
        <v>2151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2294</v>
      </c>
      <c r="B5770" s="122">
        <v>1</v>
      </c>
      <c r="C5770" s="122" t="s">
        <v>2295</v>
      </c>
      <c r="D5770" s="122" t="s">
        <v>2152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2294</v>
      </c>
      <c r="B5771" s="122">
        <v>1</v>
      </c>
      <c r="C5771" s="122" t="s">
        <v>2295</v>
      </c>
      <c r="D5771" s="122" t="s">
        <v>2206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2294</v>
      </c>
      <c r="B5772" s="122">
        <v>1</v>
      </c>
      <c r="C5772" s="122" t="s">
        <v>2295</v>
      </c>
      <c r="D5772" s="122" t="s">
        <v>2153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2294</v>
      </c>
      <c r="B5773" s="122">
        <v>1</v>
      </c>
      <c r="C5773" s="122" t="s">
        <v>2295</v>
      </c>
      <c r="D5773" s="122" t="s">
        <v>2154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2294</v>
      </c>
      <c r="B5774" s="122">
        <v>1</v>
      </c>
      <c r="C5774" s="122" t="s">
        <v>2295</v>
      </c>
      <c r="D5774" s="122" t="s">
        <v>2155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2294</v>
      </c>
      <c r="B5775" s="122">
        <v>1</v>
      </c>
      <c r="C5775" s="122" t="s">
        <v>2295</v>
      </c>
      <c r="D5775" s="122" t="s">
        <v>2156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2294</v>
      </c>
      <c r="B5776" s="122">
        <v>1</v>
      </c>
      <c r="C5776" s="122" t="s">
        <v>2295</v>
      </c>
      <c r="D5776" s="122" t="s">
        <v>2178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2294</v>
      </c>
      <c r="B5777" s="122">
        <v>1</v>
      </c>
      <c r="C5777" s="122" t="s">
        <v>2295</v>
      </c>
      <c r="D5777" s="122" t="s">
        <v>2157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2294</v>
      </c>
      <c r="B5778" s="122">
        <v>1</v>
      </c>
      <c r="C5778" s="122" t="s">
        <v>2295</v>
      </c>
      <c r="D5778" s="122" t="s">
        <v>2158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2294</v>
      </c>
      <c r="B5779" s="122">
        <v>1</v>
      </c>
      <c r="C5779" s="122" t="s">
        <v>2295</v>
      </c>
      <c r="D5779" s="122" t="s">
        <v>2159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2294</v>
      </c>
      <c r="B5780" s="122">
        <v>1</v>
      </c>
      <c r="C5780" s="122" t="s">
        <v>2295</v>
      </c>
      <c r="D5780" s="122" t="s">
        <v>2160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2294</v>
      </c>
      <c r="B5781" s="122">
        <v>1</v>
      </c>
      <c r="C5781" s="122" t="s">
        <v>2295</v>
      </c>
      <c r="D5781" s="122" t="s">
        <v>2161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2294</v>
      </c>
      <c r="B5782" s="122">
        <v>1</v>
      </c>
      <c r="C5782" s="122" t="s">
        <v>2295</v>
      </c>
      <c r="D5782" s="122" t="s">
        <v>2296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2294</v>
      </c>
      <c r="B5783" s="122">
        <v>1</v>
      </c>
      <c r="C5783" s="122" t="s">
        <v>2295</v>
      </c>
      <c r="D5783" s="122" t="s">
        <v>2179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2294</v>
      </c>
      <c r="B5784" s="122">
        <v>1</v>
      </c>
      <c r="C5784" s="122" t="s">
        <v>2295</v>
      </c>
      <c r="D5784" s="122" t="s">
        <v>2297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2294</v>
      </c>
      <c r="B5785" s="122">
        <v>1</v>
      </c>
      <c r="C5785" s="122" t="s">
        <v>2295</v>
      </c>
      <c r="D5785" s="122" t="s">
        <v>2162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2294</v>
      </c>
      <c r="B5786" s="122">
        <v>1</v>
      </c>
      <c r="C5786" s="122" t="s">
        <v>2295</v>
      </c>
      <c r="D5786" s="122" t="s">
        <v>2163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2294</v>
      </c>
      <c r="B5787" s="122">
        <v>1</v>
      </c>
      <c r="C5787" s="122" t="s">
        <v>2295</v>
      </c>
      <c r="D5787" s="122" t="s">
        <v>2180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2294</v>
      </c>
      <c r="B5788" s="122">
        <v>1</v>
      </c>
      <c r="C5788" s="122" t="s">
        <v>2295</v>
      </c>
      <c r="D5788" s="122" t="s">
        <v>2164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2294</v>
      </c>
      <c r="B5789" s="122">
        <v>1</v>
      </c>
      <c r="C5789" s="122" t="s">
        <v>2295</v>
      </c>
      <c r="D5789" s="122" t="s">
        <v>2165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2294</v>
      </c>
      <c r="B5790" s="122">
        <v>1</v>
      </c>
      <c r="C5790" s="122" t="s">
        <v>2295</v>
      </c>
      <c r="D5790" s="122" t="s">
        <v>2166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2294</v>
      </c>
      <c r="B5791" s="122">
        <v>1</v>
      </c>
      <c r="C5791" s="122" t="s">
        <v>2295</v>
      </c>
      <c r="D5791" s="122" t="s">
        <v>2167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2294</v>
      </c>
      <c r="B5792" s="122">
        <v>1</v>
      </c>
      <c r="C5792" s="122" t="s">
        <v>2295</v>
      </c>
      <c r="D5792" s="122" t="s">
        <v>2168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2298</v>
      </c>
      <c r="B5793" s="122">
        <v>1</v>
      </c>
      <c r="C5793" s="122" t="s">
        <v>2299</v>
      </c>
      <c r="D5793" s="122" t="s">
        <v>2120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2298</v>
      </c>
      <c r="B5794" s="122">
        <v>1</v>
      </c>
      <c r="C5794" s="122" t="s">
        <v>2299</v>
      </c>
      <c r="D5794" s="122" t="s">
        <v>2121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2298</v>
      </c>
      <c r="B5795" s="122">
        <v>1</v>
      </c>
      <c r="C5795" s="122" t="s">
        <v>2299</v>
      </c>
      <c r="D5795" s="122" t="s">
        <v>2122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2298</v>
      </c>
      <c r="B5796" s="122">
        <v>1</v>
      </c>
      <c r="C5796" s="122" t="s">
        <v>2299</v>
      </c>
      <c r="D5796" s="122" t="s">
        <v>2175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2298</v>
      </c>
      <c r="B5797" s="122">
        <v>1</v>
      </c>
      <c r="C5797" s="122" t="s">
        <v>2299</v>
      </c>
      <c r="D5797" s="122" t="s">
        <v>2123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2298</v>
      </c>
      <c r="B5798" s="122">
        <v>1</v>
      </c>
      <c r="C5798" s="122" t="s">
        <v>2299</v>
      </c>
      <c r="D5798" s="122" t="s">
        <v>2124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2298</v>
      </c>
      <c r="B5799" s="122">
        <v>1</v>
      </c>
      <c r="C5799" s="122" t="s">
        <v>2299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2298</v>
      </c>
      <c r="B5800" s="122">
        <v>1</v>
      </c>
      <c r="C5800" s="122" t="s">
        <v>2299</v>
      </c>
      <c r="D5800" s="122" t="s">
        <v>2125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2298</v>
      </c>
      <c r="B5801" s="122">
        <v>1</v>
      </c>
      <c r="C5801" s="122" t="s">
        <v>2299</v>
      </c>
      <c r="D5801" s="122" t="s">
        <v>2126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2298</v>
      </c>
      <c r="B5802" s="122">
        <v>1</v>
      </c>
      <c r="C5802" s="122" t="s">
        <v>2299</v>
      </c>
      <c r="D5802" s="122" t="s">
        <v>2127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2298</v>
      </c>
      <c r="B5803" s="122">
        <v>1</v>
      </c>
      <c r="C5803" s="122" t="s">
        <v>2299</v>
      </c>
      <c r="D5803" s="122" t="s">
        <v>2128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2298</v>
      </c>
      <c r="B5804" s="122">
        <v>1</v>
      </c>
      <c r="C5804" s="122" t="s">
        <v>2299</v>
      </c>
      <c r="D5804" s="122" t="s">
        <v>2129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2298</v>
      </c>
      <c r="B5805" s="122">
        <v>1</v>
      </c>
      <c r="C5805" s="122" t="s">
        <v>2299</v>
      </c>
      <c r="D5805" s="122" t="s">
        <v>2176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2298</v>
      </c>
      <c r="B5806" s="122">
        <v>1</v>
      </c>
      <c r="C5806" s="122" t="s">
        <v>2299</v>
      </c>
      <c r="D5806" s="122" t="s">
        <v>2130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2298</v>
      </c>
      <c r="B5807" s="122">
        <v>1</v>
      </c>
      <c r="C5807" s="122" t="s">
        <v>2299</v>
      </c>
      <c r="D5807" s="122" t="s">
        <v>2131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2298</v>
      </c>
      <c r="B5808" s="122">
        <v>1</v>
      </c>
      <c r="C5808" s="122" t="s">
        <v>2299</v>
      </c>
      <c r="D5808" s="122" t="s">
        <v>2132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2298</v>
      </c>
      <c r="B5809" s="122">
        <v>1</v>
      </c>
      <c r="C5809" s="122" t="s">
        <v>2299</v>
      </c>
      <c r="D5809" s="122" t="s">
        <v>2133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2298</v>
      </c>
      <c r="B5810" s="122">
        <v>1</v>
      </c>
      <c r="C5810" s="122" t="s">
        <v>2299</v>
      </c>
      <c r="D5810" s="122" t="s">
        <v>2134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2298</v>
      </c>
      <c r="B5811" s="122">
        <v>1</v>
      </c>
      <c r="C5811" s="122" t="s">
        <v>2299</v>
      </c>
      <c r="D5811" s="122" t="s">
        <v>2135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2298</v>
      </c>
      <c r="B5812" s="122">
        <v>1</v>
      </c>
      <c r="C5812" s="122" t="s">
        <v>2299</v>
      </c>
      <c r="D5812" s="122" t="s">
        <v>2136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2298</v>
      </c>
      <c r="B5813" s="122">
        <v>1</v>
      </c>
      <c r="C5813" s="122" t="s">
        <v>2299</v>
      </c>
      <c r="D5813" s="122" t="s">
        <v>2137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2298</v>
      </c>
      <c r="B5814" s="122">
        <v>1</v>
      </c>
      <c r="C5814" s="122" t="s">
        <v>2299</v>
      </c>
      <c r="D5814" s="122" t="s">
        <v>2138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2298</v>
      </c>
      <c r="B5815" s="122">
        <v>1</v>
      </c>
      <c r="C5815" s="122" t="s">
        <v>2299</v>
      </c>
      <c r="D5815" s="122" t="s">
        <v>2139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2298</v>
      </c>
      <c r="B5816" s="122">
        <v>1</v>
      </c>
      <c r="C5816" s="122" t="s">
        <v>2299</v>
      </c>
      <c r="D5816" s="122" t="s">
        <v>2140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2298</v>
      </c>
      <c r="B5817" s="122">
        <v>1</v>
      </c>
      <c r="C5817" s="122" t="s">
        <v>2299</v>
      </c>
      <c r="D5817" s="122" t="s">
        <v>2141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2298</v>
      </c>
      <c r="B5818" s="122">
        <v>1</v>
      </c>
      <c r="C5818" s="122" t="s">
        <v>2299</v>
      </c>
      <c r="D5818" s="122" t="s">
        <v>2142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2298</v>
      </c>
      <c r="B5819" s="122">
        <v>1</v>
      </c>
      <c r="C5819" s="122" t="s">
        <v>2299</v>
      </c>
      <c r="D5819" s="122" t="s">
        <v>2143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2298</v>
      </c>
      <c r="B5820" s="122">
        <v>1</v>
      </c>
      <c r="C5820" s="122" t="s">
        <v>2299</v>
      </c>
      <c r="D5820" s="122" t="s">
        <v>2177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2298</v>
      </c>
      <c r="B5821" s="122">
        <v>1</v>
      </c>
      <c r="C5821" s="122" t="s">
        <v>2299</v>
      </c>
      <c r="D5821" s="122" t="s">
        <v>2144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2298</v>
      </c>
      <c r="B5822" s="122">
        <v>1</v>
      </c>
      <c r="C5822" s="122" t="s">
        <v>2299</v>
      </c>
      <c r="D5822" s="122" t="s">
        <v>2145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2298</v>
      </c>
      <c r="B5823" s="122">
        <v>1</v>
      </c>
      <c r="C5823" s="122" t="s">
        <v>2299</v>
      </c>
      <c r="D5823" s="122" t="s">
        <v>2146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2298</v>
      </c>
      <c r="B5824" s="122">
        <v>1</v>
      </c>
      <c r="C5824" s="122" t="s">
        <v>2299</v>
      </c>
      <c r="D5824" s="122" t="s">
        <v>2147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2298</v>
      </c>
      <c r="B5825" s="122">
        <v>1</v>
      </c>
      <c r="C5825" s="122" t="s">
        <v>2299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2298</v>
      </c>
      <c r="B5826" s="122">
        <v>1</v>
      </c>
      <c r="C5826" s="122" t="s">
        <v>2299</v>
      </c>
      <c r="D5826" s="122" t="s">
        <v>2148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2298</v>
      </c>
      <c r="B5827" s="122">
        <v>1</v>
      </c>
      <c r="C5827" s="122" t="s">
        <v>2299</v>
      </c>
      <c r="D5827" s="122" t="s">
        <v>2149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2298</v>
      </c>
      <c r="B5828" s="122">
        <v>1</v>
      </c>
      <c r="C5828" s="122" t="s">
        <v>2299</v>
      </c>
      <c r="D5828" s="122" t="s">
        <v>2150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2298</v>
      </c>
      <c r="B5829" s="122">
        <v>1</v>
      </c>
      <c r="C5829" s="122" t="s">
        <v>2299</v>
      </c>
      <c r="D5829" s="122" t="s">
        <v>2151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2298</v>
      </c>
      <c r="B5830" s="122">
        <v>1</v>
      </c>
      <c r="C5830" s="122" t="s">
        <v>2299</v>
      </c>
      <c r="D5830" s="122" t="s">
        <v>2152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2298</v>
      </c>
      <c r="B5831" s="122">
        <v>1</v>
      </c>
      <c r="C5831" s="122" t="s">
        <v>2299</v>
      </c>
      <c r="D5831" s="122" t="s">
        <v>2206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2298</v>
      </c>
      <c r="B5832" s="122">
        <v>1</v>
      </c>
      <c r="C5832" s="122" t="s">
        <v>2299</v>
      </c>
      <c r="D5832" s="122" t="s">
        <v>2153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2298</v>
      </c>
      <c r="B5833" s="122">
        <v>1</v>
      </c>
      <c r="C5833" s="122" t="s">
        <v>2299</v>
      </c>
      <c r="D5833" s="122" t="s">
        <v>2154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2298</v>
      </c>
      <c r="B5834" s="122">
        <v>1</v>
      </c>
      <c r="C5834" s="122" t="s">
        <v>2299</v>
      </c>
      <c r="D5834" s="122" t="s">
        <v>2155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2298</v>
      </c>
      <c r="B5835" s="122">
        <v>1</v>
      </c>
      <c r="C5835" s="122" t="s">
        <v>2299</v>
      </c>
      <c r="D5835" s="122" t="s">
        <v>2156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2298</v>
      </c>
      <c r="B5836" s="122">
        <v>1</v>
      </c>
      <c r="C5836" s="122" t="s">
        <v>2299</v>
      </c>
      <c r="D5836" s="122" t="s">
        <v>2178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2298</v>
      </c>
      <c r="B5837" s="122">
        <v>1</v>
      </c>
      <c r="C5837" s="122" t="s">
        <v>2299</v>
      </c>
      <c r="D5837" s="122" t="s">
        <v>2157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2298</v>
      </c>
      <c r="B5838" s="122">
        <v>1</v>
      </c>
      <c r="C5838" s="122" t="s">
        <v>2299</v>
      </c>
      <c r="D5838" s="122" t="s">
        <v>2158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2298</v>
      </c>
      <c r="B5839" s="122">
        <v>1</v>
      </c>
      <c r="C5839" s="122" t="s">
        <v>2299</v>
      </c>
      <c r="D5839" s="122" t="s">
        <v>2159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2298</v>
      </c>
      <c r="B5840" s="122">
        <v>1</v>
      </c>
      <c r="C5840" s="122" t="s">
        <v>2299</v>
      </c>
      <c r="D5840" s="122" t="s">
        <v>2160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2298</v>
      </c>
      <c r="B5841" s="122">
        <v>1</v>
      </c>
      <c r="C5841" s="122" t="s">
        <v>2299</v>
      </c>
      <c r="D5841" s="122" t="s">
        <v>2161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2298</v>
      </c>
      <c r="B5842" s="122">
        <v>1</v>
      </c>
      <c r="C5842" s="122" t="s">
        <v>2299</v>
      </c>
      <c r="D5842" s="122" t="s">
        <v>2179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2298</v>
      </c>
      <c r="B5843" s="122">
        <v>1</v>
      </c>
      <c r="C5843" s="122" t="s">
        <v>2299</v>
      </c>
      <c r="D5843" s="122" t="s">
        <v>2297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2298</v>
      </c>
      <c r="B5844" s="122">
        <v>1</v>
      </c>
      <c r="C5844" s="122" t="s">
        <v>2299</v>
      </c>
      <c r="D5844" s="122" t="s">
        <v>2162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2298</v>
      </c>
      <c r="B5845" s="122">
        <v>1</v>
      </c>
      <c r="C5845" s="122" t="s">
        <v>2299</v>
      </c>
      <c r="D5845" s="122" t="s">
        <v>2163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2298</v>
      </c>
      <c r="B5846" s="122">
        <v>1</v>
      </c>
      <c r="C5846" s="122" t="s">
        <v>2299</v>
      </c>
      <c r="D5846" s="122" t="s">
        <v>2180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2298</v>
      </c>
      <c r="B5847" s="122">
        <v>1</v>
      </c>
      <c r="C5847" s="122" t="s">
        <v>2299</v>
      </c>
      <c r="D5847" s="122" t="s">
        <v>2164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2298</v>
      </c>
      <c r="B5848" s="122">
        <v>1</v>
      </c>
      <c r="C5848" s="122" t="s">
        <v>2299</v>
      </c>
      <c r="D5848" s="122" t="s">
        <v>2165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2298</v>
      </c>
      <c r="B5849" s="122">
        <v>1</v>
      </c>
      <c r="C5849" s="122" t="s">
        <v>2299</v>
      </c>
      <c r="D5849" s="122" t="s">
        <v>2166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2298</v>
      </c>
      <c r="B5850" s="122">
        <v>1</v>
      </c>
      <c r="C5850" s="122" t="s">
        <v>2299</v>
      </c>
      <c r="D5850" s="122" t="s">
        <v>2167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2298</v>
      </c>
      <c r="B5851" s="122">
        <v>1</v>
      </c>
      <c r="C5851" s="122" t="s">
        <v>2299</v>
      </c>
      <c r="D5851" s="122" t="s">
        <v>2168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2300</v>
      </c>
      <c r="B5852" s="122">
        <v>1</v>
      </c>
      <c r="C5852" s="122" t="s">
        <v>2301</v>
      </c>
      <c r="D5852" s="122" t="s">
        <v>2120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2300</v>
      </c>
      <c r="B5853" s="122">
        <v>1</v>
      </c>
      <c r="C5853" s="122" t="s">
        <v>2301</v>
      </c>
      <c r="D5853" s="122" t="s">
        <v>2121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2300</v>
      </c>
      <c r="B5854" s="122">
        <v>1</v>
      </c>
      <c r="C5854" s="122" t="s">
        <v>2301</v>
      </c>
      <c r="D5854" s="122" t="s">
        <v>2122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2300</v>
      </c>
      <c r="B5855" s="122">
        <v>1</v>
      </c>
      <c r="C5855" s="122" t="s">
        <v>2301</v>
      </c>
      <c r="D5855" s="122" t="s">
        <v>2175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2300</v>
      </c>
      <c r="B5856" s="122">
        <v>1</v>
      </c>
      <c r="C5856" s="122" t="s">
        <v>2301</v>
      </c>
      <c r="D5856" s="122" t="s">
        <v>2123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2300</v>
      </c>
      <c r="B5857" s="122">
        <v>1</v>
      </c>
      <c r="C5857" s="122" t="s">
        <v>2301</v>
      </c>
      <c r="D5857" s="122" t="s">
        <v>2124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2300</v>
      </c>
      <c r="B5858" s="122">
        <v>1</v>
      </c>
      <c r="C5858" s="122" t="s">
        <v>2301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2300</v>
      </c>
      <c r="B5859" s="122">
        <v>1</v>
      </c>
      <c r="C5859" s="122" t="s">
        <v>2301</v>
      </c>
      <c r="D5859" s="122" t="s">
        <v>2125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2300</v>
      </c>
      <c r="B5860" s="122">
        <v>1</v>
      </c>
      <c r="C5860" s="122" t="s">
        <v>2301</v>
      </c>
      <c r="D5860" s="122" t="s">
        <v>2126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2300</v>
      </c>
      <c r="B5861" s="122">
        <v>1</v>
      </c>
      <c r="C5861" s="122" t="s">
        <v>2301</v>
      </c>
      <c r="D5861" s="122" t="s">
        <v>2127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2300</v>
      </c>
      <c r="B5862" s="122">
        <v>1</v>
      </c>
      <c r="C5862" s="122" t="s">
        <v>2301</v>
      </c>
      <c r="D5862" s="122" t="s">
        <v>2128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2300</v>
      </c>
      <c r="B5863" s="122">
        <v>1</v>
      </c>
      <c r="C5863" s="122" t="s">
        <v>2301</v>
      </c>
      <c r="D5863" s="122" t="s">
        <v>2129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2300</v>
      </c>
      <c r="B5864" s="122">
        <v>1</v>
      </c>
      <c r="C5864" s="122" t="s">
        <v>2301</v>
      </c>
      <c r="D5864" s="122" t="s">
        <v>2176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2300</v>
      </c>
      <c r="B5865" s="122">
        <v>1</v>
      </c>
      <c r="C5865" s="122" t="s">
        <v>2301</v>
      </c>
      <c r="D5865" s="122" t="s">
        <v>2130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2300</v>
      </c>
      <c r="B5866" s="122">
        <v>1</v>
      </c>
      <c r="C5866" s="122" t="s">
        <v>2301</v>
      </c>
      <c r="D5866" s="122" t="s">
        <v>2131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2300</v>
      </c>
      <c r="B5867" s="122">
        <v>1</v>
      </c>
      <c r="C5867" s="122" t="s">
        <v>2301</v>
      </c>
      <c r="D5867" s="122" t="s">
        <v>2132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2300</v>
      </c>
      <c r="B5868" s="122">
        <v>1</v>
      </c>
      <c r="C5868" s="122" t="s">
        <v>2301</v>
      </c>
      <c r="D5868" s="122" t="s">
        <v>2133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2300</v>
      </c>
      <c r="B5869" s="122">
        <v>1</v>
      </c>
      <c r="C5869" s="122" t="s">
        <v>2301</v>
      </c>
      <c r="D5869" s="122" t="s">
        <v>2134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2300</v>
      </c>
      <c r="B5870" s="122">
        <v>1</v>
      </c>
      <c r="C5870" s="122" t="s">
        <v>2301</v>
      </c>
      <c r="D5870" s="122" t="s">
        <v>2135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2300</v>
      </c>
      <c r="B5871" s="122">
        <v>1</v>
      </c>
      <c r="C5871" s="122" t="s">
        <v>2301</v>
      </c>
      <c r="D5871" s="122" t="s">
        <v>2136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2300</v>
      </c>
      <c r="B5872" s="122">
        <v>1</v>
      </c>
      <c r="C5872" s="122" t="s">
        <v>2301</v>
      </c>
      <c r="D5872" s="122" t="s">
        <v>2137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2300</v>
      </c>
      <c r="B5873" s="122">
        <v>1</v>
      </c>
      <c r="C5873" s="122" t="s">
        <v>2301</v>
      </c>
      <c r="D5873" s="122" t="s">
        <v>2138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2300</v>
      </c>
      <c r="B5874" s="122">
        <v>1</v>
      </c>
      <c r="C5874" s="122" t="s">
        <v>2301</v>
      </c>
      <c r="D5874" s="122" t="s">
        <v>2139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2300</v>
      </c>
      <c r="B5875" s="122">
        <v>1</v>
      </c>
      <c r="C5875" s="122" t="s">
        <v>2301</v>
      </c>
      <c r="D5875" s="122" t="s">
        <v>2140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2300</v>
      </c>
      <c r="B5876" s="122">
        <v>1</v>
      </c>
      <c r="C5876" s="122" t="s">
        <v>2301</v>
      </c>
      <c r="D5876" s="122" t="s">
        <v>2141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2300</v>
      </c>
      <c r="B5877" s="122">
        <v>1</v>
      </c>
      <c r="C5877" s="122" t="s">
        <v>2301</v>
      </c>
      <c r="D5877" s="122" t="s">
        <v>2142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2300</v>
      </c>
      <c r="B5878" s="122">
        <v>1</v>
      </c>
      <c r="C5878" s="122" t="s">
        <v>2301</v>
      </c>
      <c r="D5878" s="122" t="s">
        <v>2143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2300</v>
      </c>
      <c r="B5879" s="122">
        <v>1</v>
      </c>
      <c r="C5879" s="122" t="s">
        <v>2301</v>
      </c>
      <c r="D5879" s="122" t="s">
        <v>2177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2300</v>
      </c>
      <c r="B5880" s="122">
        <v>1</v>
      </c>
      <c r="C5880" s="122" t="s">
        <v>2301</v>
      </c>
      <c r="D5880" s="122" t="s">
        <v>2144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2300</v>
      </c>
      <c r="B5881" s="122">
        <v>1</v>
      </c>
      <c r="C5881" s="122" t="s">
        <v>2301</v>
      </c>
      <c r="D5881" s="122" t="s">
        <v>2145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2300</v>
      </c>
      <c r="B5882" s="122">
        <v>1</v>
      </c>
      <c r="C5882" s="122" t="s">
        <v>2301</v>
      </c>
      <c r="D5882" s="122" t="s">
        <v>2146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2300</v>
      </c>
      <c r="B5883" s="122">
        <v>1</v>
      </c>
      <c r="C5883" s="122" t="s">
        <v>2301</v>
      </c>
      <c r="D5883" s="122" t="s">
        <v>2147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2300</v>
      </c>
      <c r="B5884" s="122">
        <v>1</v>
      </c>
      <c r="C5884" s="122" t="s">
        <v>2301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2300</v>
      </c>
      <c r="B5885" s="122">
        <v>1</v>
      </c>
      <c r="C5885" s="122" t="s">
        <v>2301</v>
      </c>
      <c r="D5885" s="122" t="s">
        <v>2148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2300</v>
      </c>
      <c r="B5886" s="122">
        <v>1</v>
      </c>
      <c r="C5886" s="122" t="s">
        <v>2301</v>
      </c>
      <c r="D5886" s="122" t="s">
        <v>2149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2300</v>
      </c>
      <c r="B5887" s="122">
        <v>1</v>
      </c>
      <c r="C5887" s="122" t="s">
        <v>2301</v>
      </c>
      <c r="D5887" s="122" t="s">
        <v>2150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2300</v>
      </c>
      <c r="B5888" s="122">
        <v>1</v>
      </c>
      <c r="C5888" s="122" t="s">
        <v>2301</v>
      </c>
      <c r="D5888" s="122" t="s">
        <v>2151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2300</v>
      </c>
      <c r="B5889" s="122">
        <v>1</v>
      </c>
      <c r="C5889" s="122" t="s">
        <v>2301</v>
      </c>
      <c r="D5889" s="122" t="s">
        <v>2152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2300</v>
      </c>
      <c r="B5890" s="122">
        <v>1</v>
      </c>
      <c r="C5890" s="122" t="s">
        <v>2301</v>
      </c>
      <c r="D5890" s="122" t="s">
        <v>2206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2300</v>
      </c>
      <c r="B5891" s="122">
        <v>1</v>
      </c>
      <c r="C5891" s="122" t="s">
        <v>2301</v>
      </c>
      <c r="D5891" s="122" t="s">
        <v>2153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2300</v>
      </c>
      <c r="B5892" s="122">
        <v>1</v>
      </c>
      <c r="C5892" s="122" t="s">
        <v>2301</v>
      </c>
      <c r="D5892" s="122" t="s">
        <v>2154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2300</v>
      </c>
      <c r="B5893" s="122">
        <v>1</v>
      </c>
      <c r="C5893" s="122" t="s">
        <v>2301</v>
      </c>
      <c r="D5893" s="122" t="s">
        <v>2155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2300</v>
      </c>
      <c r="B5894" s="122">
        <v>1</v>
      </c>
      <c r="C5894" s="122" t="s">
        <v>2301</v>
      </c>
      <c r="D5894" s="122" t="s">
        <v>2156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2300</v>
      </c>
      <c r="B5895" s="122">
        <v>1</v>
      </c>
      <c r="C5895" s="122" t="s">
        <v>2301</v>
      </c>
      <c r="D5895" s="122" t="s">
        <v>2178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2300</v>
      </c>
      <c r="B5896" s="122">
        <v>1</v>
      </c>
      <c r="C5896" s="122" t="s">
        <v>2301</v>
      </c>
      <c r="D5896" s="122" t="s">
        <v>2157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2300</v>
      </c>
      <c r="B5897" s="122">
        <v>1</v>
      </c>
      <c r="C5897" s="122" t="s">
        <v>2301</v>
      </c>
      <c r="D5897" s="122" t="s">
        <v>2158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2300</v>
      </c>
      <c r="B5898" s="122">
        <v>1</v>
      </c>
      <c r="C5898" s="122" t="s">
        <v>2301</v>
      </c>
      <c r="D5898" s="122" t="s">
        <v>2159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2300</v>
      </c>
      <c r="B5899" s="122">
        <v>1</v>
      </c>
      <c r="C5899" s="122" t="s">
        <v>2301</v>
      </c>
      <c r="D5899" s="122" t="s">
        <v>2160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2300</v>
      </c>
      <c r="B5900" s="122">
        <v>1</v>
      </c>
      <c r="C5900" s="122" t="s">
        <v>2301</v>
      </c>
      <c r="D5900" s="122" t="s">
        <v>2161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2300</v>
      </c>
      <c r="B5901" s="122">
        <v>1</v>
      </c>
      <c r="C5901" s="122" t="s">
        <v>2301</v>
      </c>
      <c r="D5901" s="122" t="s">
        <v>2296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2300</v>
      </c>
      <c r="B5902" s="122">
        <v>1</v>
      </c>
      <c r="C5902" s="122" t="s">
        <v>2301</v>
      </c>
      <c r="D5902" s="122" t="s">
        <v>2179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2300</v>
      </c>
      <c r="B5903" s="122">
        <v>1</v>
      </c>
      <c r="C5903" s="122" t="s">
        <v>2301</v>
      </c>
      <c r="D5903" s="122" t="s">
        <v>2297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2300</v>
      </c>
      <c r="B5904" s="122">
        <v>1</v>
      </c>
      <c r="C5904" s="122" t="s">
        <v>2301</v>
      </c>
      <c r="D5904" s="122" t="s">
        <v>2162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2300</v>
      </c>
      <c r="B5905" s="122">
        <v>1</v>
      </c>
      <c r="C5905" s="122" t="s">
        <v>2301</v>
      </c>
      <c r="D5905" s="122" t="s">
        <v>2163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2300</v>
      </c>
      <c r="B5906" s="122">
        <v>1</v>
      </c>
      <c r="C5906" s="122" t="s">
        <v>2301</v>
      </c>
      <c r="D5906" s="122" t="s">
        <v>2180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2300</v>
      </c>
      <c r="B5907" s="122">
        <v>1</v>
      </c>
      <c r="C5907" s="122" t="s">
        <v>2301</v>
      </c>
      <c r="D5907" s="122" t="s">
        <v>2164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2300</v>
      </c>
      <c r="B5908" s="122">
        <v>1</v>
      </c>
      <c r="C5908" s="122" t="s">
        <v>2301</v>
      </c>
      <c r="D5908" s="122" t="s">
        <v>2165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2300</v>
      </c>
      <c r="B5909" s="122">
        <v>1</v>
      </c>
      <c r="C5909" s="122" t="s">
        <v>2301</v>
      </c>
      <c r="D5909" s="122" t="s">
        <v>2166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2300</v>
      </c>
      <c r="B5910" s="122">
        <v>1</v>
      </c>
      <c r="C5910" s="122" t="s">
        <v>2301</v>
      </c>
      <c r="D5910" s="122" t="s">
        <v>2167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2300</v>
      </c>
      <c r="B5911" s="122">
        <v>1</v>
      </c>
      <c r="C5911" s="122" t="s">
        <v>2301</v>
      </c>
      <c r="D5911" s="122" t="s">
        <v>2168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1886</v>
      </c>
    </row>
    <row r="2" spans="1:35" x14ac:dyDescent="0.25">
      <c r="A2" t="s">
        <v>1887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1897</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1898</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1899</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1888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1889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1900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1901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1890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1891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1902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1903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1892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1904</v>
      </c>
    </row>
    <row r="18" spans="1:1" x14ac:dyDescent="0.25">
      <c r="A18" t="s">
        <v>1905</v>
      </c>
    </row>
    <row r="19" spans="1:1" x14ac:dyDescent="0.25">
      <c r="A19" t="s">
        <v>1906</v>
      </c>
    </row>
    <row r="20" spans="1:1" x14ac:dyDescent="0.25">
      <c r="A20" t="s">
        <v>1907</v>
      </c>
    </row>
    <row r="21" spans="1:1" x14ac:dyDescent="0.25">
      <c r="A21" t="s">
        <v>1893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LA</v>
      </c>
      <c r="C1" s="115">
        <f>SUM(C4:C87)</f>
        <v>186.39571531728535</v>
      </c>
      <c r="D1" s="115">
        <f t="shared" ref="D1:AG1" si="0">SUM(D4:D87)</f>
        <v>184.80169334157472</v>
      </c>
      <c r="E1" s="115">
        <f t="shared" si="0"/>
        <v>193.20879265614087</v>
      </c>
      <c r="F1" s="115">
        <f t="shared" si="0"/>
        <v>195.93851933817731</v>
      </c>
      <c r="G1" s="115">
        <f t="shared" si="0"/>
        <v>201.80888833112814</v>
      </c>
      <c r="H1" s="115">
        <f t="shared" si="0"/>
        <v>202.66374556530548</v>
      </c>
      <c r="I1" s="115">
        <f t="shared" si="0"/>
        <v>204.41836846540428</v>
      </c>
      <c r="J1" s="115">
        <f t="shared" si="0"/>
        <v>212.55396557061073</v>
      </c>
      <c r="K1" s="115">
        <f t="shared" si="0"/>
        <v>200.48172391967631</v>
      </c>
      <c r="L1" s="115">
        <f t="shared" si="0"/>
        <v>203.40435066505995</v>
      </c>
      <c r="M1" s="115">
        <f t="shared" si="0"/>
        <v>216.87402944088896</v>
      </c>
      <c r="N1" s="115">
        <f t="shared" si="0"/>
        <v>194.66895674747474</v>
      </c>
      <c r="O1" s="115">
        <f t="shared" si="0"/>
        <v>198.98987630450651</v>
      </c>
      <c r="P1" s="115">
        <f t="shared" si="0"/>
        <v>193.59801444497623</v>
      </c>
      <c r="Q1" s="115">
        <f t="shared" si="0"/>
        <v>198.97155248485231</v>
      </c>
      <c r="R1" s="115">
        <f t="shared" si="0"/>
        <v>195.35155718481857</v>
      </c>
      <c r="S1" s="115">
        <f t="shared" si="0"/>
        <v>201.63873733612752</v>
      </c>
      <c r="T1" s="115">
        <f t="shared" si="0"/>
        <v>205.90762270400378</v>
      </c>
      <c r="U1" s="115">
        <f t="shared" si="0"/>
        <v>196.66841943501004</v>
      </c>
      <c r="V1" s="115">
        <f t="shared" si="0"/>
        <v>187.40792074901887</v>
      </c>
      <c r="W1" s="115">
        <f t="shared" si="0"/>
        <v>198.97851847113199</v>
      </c>
      <c r="X1" s="115">
        <f t="shared" si="0"/>
        <v>203.31167908448077</v>
      </c>
      <c r="Y1" s="115">
        <f t="shared" si="0"/>
        <v>197.5486060955707</v>
      </c>
      <c r="Z1" s="115">
        <f t="shared" si="0"/>
        <v>192.87772717191248</v>
      </c>
      <c r="AA1" s="115">
        <f t="shared" si="0"/>
        <v>189.46142419148299</v>
      </c>
      <c r="AB1" s="115">
        <f t="shared" si="0"/>
        <v>187.52483774420656</v>
      </c>
      <c r="AC1" s="115">
        <f t="shared" si="0"/>
        <v>188.81870957884678</v>
      </c>
      <c r="AD1" s="115">
        <f t="shared" si="0"/>
        <v>191.81055861144569</v>
      </c>
      <c r="AE1" s="115">
        <f t="shared" si="0"/>
        <v>197.6061246625809</v>
      </c>
      <c r="AF1" s="115">
        <f t="shared" si="0"/>
        <v>198.46198683005059</v>
      </c>
      <c r="AG1" s="115">
        <f t="shared" si="0"/>
        <v>186.35377884862297</v>
      </c>
      <c r="AH1" s="115">
        <f>SUM(AH4:AH87)</f>
        <v>196.29554302616003</v>
      </c>
    </row>
    <row r="2" spans="1:34" x14ac:dyDescent="0.25">
      <c r="B2" s="116"/>
    </row>
    <row r="3" spans="1:34" s="117" customFormat="1" x14ac:dyDescent="0.25">
      <c r="B3" s="118" t="s">
        <v>1995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1996</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119" t="s">
        <v>479</v>
      </c>
      <c r="B5" s="120" t="s">
        <v>1997</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119" t="s">
        <v>479</v>
      </c>
      <c r="B6" s="120" t="s">
        <v>1998</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119" t="s">
        <v>479</v>
      </c>
      <c r="B7" s="120" t="s">
        <v>1999</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119" t="s">
        <v>479</v>
      </c>
      <c r="B8" s="120" t="s">
        <v>2000</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119" t="s">
        <v>479</v>
      </c>
      <c r="B9" s="120" t="s">
        <v>2001</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119" t="s">
        <v>479</v>
      </c>
      <c r="B10" s="120" t="s">
        <v>2002</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119" t="s">
        <v>479</v>
      </c>
      <c r="B11" s="120" t="s">
        <v>2003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2004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2005</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119" t="s">
        <v>479</v>
      </c>
      <c r="B14" s="120" t="s">
        <v>2006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119" t="s">
        <v>479</v>
      </c>
      <c r="B15" s="120" t="s">
        <v>2007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2008</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119" t="s">
        <v>479</v>
      </c>
      <c r="B17" s="120" t="s">
        <v>2009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2010</v>
      </c>
      <c r="C18" s="121">
        <f>SUMIFS('EPA Export Aggregation'!F:F,'EPA Export Aggregation'!$A:$A,$B18,'EPA Export Aggregation'!$D:$D,$A$1)*IF($A18="CH4",About!$D$58,IF($A18="N2O",About!$D$59,1))</f>
        <v>0</v>
      </c>
      <c r="D18" s="121">
        <f>SUMIFS('EPA Export Aggregation'!G:G,'EPA Export Aggregation'!$A:$A,$B18,'EPA Export Aggregation'!$D:$D,$A$1)*IF($A18="CH4",About!$D$58,IF($A18="N2O",About!$D$59,1))</f>
        <v>8.5365411649499998E-2</v>
      </c>
      <c r="E18" s="121">
        <f>SUMIFS('EPA Export Aggregation'!H:H,'EPA Export Aggregation'!$A:$A,$B18,'EPA Export Aggregation'!$D:$D,$A$1)*IF($A18="CH4",About!$D$58,IF($A18="N2O",About!$D$59,1))</f>
        <v>9.3020105820099994E-2</v>
      </c>
      <c r="F18" s="121">
        <f>SUMIFS('EPA Export Aggregation'!I:I,'EPA Export Aggregation'!$A:$A,$B18,'EPA Export Aggregation'!$D:$D,$A$1)*IF($A18="CH4",About!$D$58,IF($A18="N2O",About!$D$59,1))</f>
        <v>0.1150472064266</v>
      </c>
      <c r="G18" s="121">
        <f>SUMIFS('EPA Export Aggregation'!J:J,'EPA Export Aggregation'!$A:$A,$B18,'EPA Export Aggregation'!$D:$D,$A$1)*IF($A18="CH4",About!$D$58,IF($A18="N2O",About!$D$59,1))</f>
        <v>0.12397328278729999</v>
      </c>
      <c r="H18" s="121">
        <f>SUMIFS('EPA Export Aggregation'!K:K,'EPA Export Aggregation'!$A:$A,$B18,'EPA Export Aggregation'!$D:$D,$A$1)*IF($A18="CH4",About!$D$58,IF($A18="N2O",About!$D$59,1))</f>
        <v>0.12397328278729999</v>
      </c>
      <c r="I18" s="121">
        <f>SUMIFS('EPA Export Aggregation'!L:L,'EPA Export Aggregation'!$A:$A,$B18,'EPA Export Aggregation'!$D:$D,$A$1)*IF($A18="CH4",About!$D$58,IF($A18="N2O",About!$D$59,1))</f>
        <v>0.1195275209869</v>
      </c>
      <c r="J18" s="121">
        <f>SUMIFS('EPA Export Aggregation'!M:M,'EPA Export Aggregation'!$A:$A,$B18,'EPA Export Aggregation'!$D:$D,$A$1)*IF($A18="CH4",About!$D$58,IF($A18="N2O",About!$D$59,1))</f>
        <v>0.1324533767146</v>
      </c>
      <c r="K18" s="121">
        <f>SUMIFS('EPA Export Aggregation'!N:N,'EPA Export Aggregation'!$A:$A,$B18,'EPA Export Aggregation'!$D:$D,$A$1)*IF($A18="CH4",About!$D$58,IF($A18="N2O",About!$D$59,1))</f>
        <v>0.1347367697595</v>
      </c>
      <c r="L18" s="121">
        <f>SUMIFS('EPA Export Aggregation'!O:O,'EPA Export Aggregation'!$A:$A,$B18,'EPA Export Aggregation'!$D:$D,$A$1)*IF($A18="CH4",About!$D$58,IF($A18="N2O",About!$D$59,1))</f>
        <v>0.14246657071730001</v>
      </c>
      <c r="M18" s="121">
        <f>SUMIFS('EPA Export Aggregation'!P:P,'EPA Export Aggregation'!$A:$A,$B18,'EPA Export Aggregation'!$D:$D,$A$1)*IF($A18="CH4",About!$D$58,IF($A18="N2O",About!$D$59,1))</f>
        <v>0.14273285078039999</v>
      </c>
      <c r="N18" s="121">
        <f>SUMIFS('EPA Export Aggregation'!Q:Q,'EPA Export Aggregation'!$A:$A,$B18,'EPA Export Aggregation'!$D:$D,$A$1)*IF($A18="CH4",About!$D$58,IF($A18="N2O",About!$D$59,1))</f>
        <v>0.15700710696449999</v>
      </c>
      <c r="O18" s="121">
        <f>SUMIFS('EPA Export Aggregation'!R:R,'EPA Export Aggregation'!$A:$A,$B18,'EPA Export Aggregation'!$D:$D,$A$1)*IF($A18="CH4",About!$D$58,IF($A18="N2O",About!$D$59,1))</f>
        <v>0.16879252784480001</v>
      </c>
      <c r="P18" s="121">
        <f>SUMIFS('EPA Export Aggregation'!S:S,'EPA Export Aggregation'!$A:$A,$B18,'EPA Export Aggregation'!$D:$D,$A$1)*IF($A18="CH4",About!$D$58,IF($A18="N2O",About!$D$59,1))</f>
        <v>0.1533564786113</v>
      </c>
      <c r="Q18" s="121">
        <f>SUMIFS('EPA Export Aggregation'!T:T,'EPA Export Aggregation'!$A:$A,$B18,'EPA Export Aggregation'!$D:$D,$A$1)*IF($A18="CH4",About!$D$58,IF($A18="N2O",About!$D$59,1))</f>
        <v>0.18296643445220001</v>
      </c>
      <c r="R18" s="121">
        <f>SUMIFS('EPA Export Aggregation'!U:U,'EPA Export Aggregation'!$A:$A,$B18,'EPA Export Aggregation'!$D:$D,$A$1)*IF($A18="CH4",About!$D$58,IF($A18="N2O",About!$D$59,1))</f>
        <v>0.1725847811448</v>
      </c>
      <c r="S18" s="121">
        <f>SUMIFS('EPA Export Aggregation'!V:V,'EPA Export Aggregation'!$A:$A,$B18,'EPA Export Aggregation'!$D:$D,$A$1)*IF($A18="CH4",About!$D$58,IF($A18="N2O",About!$D$59,1))</f>
        <v>0.1649395692308</v>
      </c>
      <c r="T18" s="121">
        <f>SUMIFS('EPA Export Aggregation'!W:W,'EPA Export Aggregation'!$A:$A,$B18,'EPA Export Aggregation'!$D:$D,$A$1)*IF($A18="CH4",About!$D$58,IF($A18="N2O",About!$D$59,1))</f>
        <v>0.17336713846150001</v>
      </c>
      <c r="U18" s="121">
        <f>SUMIFS('EPA Export Aggregation'!X:X,'EPA Export Aggregation'!$A:$A,$B18,'EPA Export Aggregation'!$D:$D,$A$1)*IF($A18="CH4",About!$D$58,IF($A18="N2O",About!$D$59,1))</f>
        <v>0.16253169230770001</v>
      </c>
      <c r="V18" s="121">
        <f>SUMIFS('EPA Export Aggregation'!Y:Y,'EPA Export Aggregation'!$A:$A,$B18,'EPA Export Aggregation'!$D:$D,$A$1)*IF($A18="CH4",About!$D$58,IF($A18="N2O",About!$D$59,1))</f>
        <v>0.1642574744027</v>
      </c>
      <c r="W18" s="121">
        <f>SUMIFS('EPA Export Aggregation'!Z:Z,'EPA Export Aggregation'!$A:$A,$B18,'EPA Export Aggregation'!$D:$D,$A$1)*IF($A18="CH4",About!$D$58,IF($A18="N2O",About!$D$59,1))</f>
        <v>0.21780289585830001</v>
      </c>
      <c r="X18" s="121">
        <f>SUMIFS('EPA Export Aggregation'!AA:AA,'EPA Export Aggregation'!$A:$A,$B18,'EPA Export Aggregation'!$D:$D,$A$1)*IF($A18="CH4",About!$D$58,IF($A18="N2O",About!$D$59,1))</f>
        <v>0.2109617776638</v>
      </c>
      <c r="Y18" s="121">
        <f>SUMIFS('EPA Export Aggregation'!AB:AB,'EPA Export Aggregation'!$A:$A,$B18,'EPA Export Aggregation'!$D:$D,$A$1)*IF($A18="CH4",About!$D$58,IF($A18="N2O",About!$D$59,1))</f>
        <v>0.22024893076800001</v>
      </c>
      <c r="Z18" s="121">
        <f>SUMIFS('EPA Export Aggregation'!AC:AC,'EPA Export Aggregation'!$A:$A,$B18,'EPA Export Aggregation'!$D:$D,$A$1)*IF($A18="CH4",About!$D$58,IF($A18="N2O",About!$D$59,1))</f>
        <v>0.21579658617780001</v>
      </c>
      <c r="AA18" s="121">
        <f>SUMIFS('EPA Export Aggregation'!AD:AD,'EPA Export Aggregation'!$A:$A,$B18,'EPA Export Aggregation'!$D:$D,$A$1)*IF($A18="CH4",About!$D$58,IF($A18="N2O",About!$D$59,1))</f>
        <v>0.19355421734639999</v>
      </c>
      <c r="AB18" s="121">
        <f>SUMIFS('EPA Export Aggregation'!AE:AE,'EPA Export Aggregation'!$A:$A,$B18,'EPA Export Aggregation'!$D:$D,$A$1)*IF($A18="CH4",About!$D$58,IF($A18="N2O",About!$D$59,1))</f>
        <v>0.1958589835258</v>
      </c>
      <c r="AC18" s="121">
        <f>SUMIFS('EPA Export Aggregation'!AF:AF,'EPA Export Aggregation'!$A:$A,$B18,'EPA Export Aggregation'!$D:$D,$A$1)*IF($A18="CH4",About!$D$58,IF($A18="N2O",About!$D$59,1))</f>
        <v>0.1923019487349</v>
      </c>
      <c r="AD18" s="121">
        <f>SUMIFS('EPA Export Aggregation'!AG:AG,'EPA Export Aggregation'!$A:$A,$B18,'EPA Export Aggregation'!$D:$D,$A$1)*IF($A18="CH4",About!$D$58,IF($A18="N2O",About!$D$59,1))</f>
        <v>0.20229330242349999</v>
      </c>
      <c r="AE18" s="121">
        <f>SUMIFS('EPA Export Aggregation'!AH:AH,'EPA Export Aggregation'!$A:$A,$B18,'EPA Export Aggregation'!$D:$D,$A$1)*IF($A18="CH4",About!$D$58,IF($A18="N2O",About!$D$59,1))</f>
        <v>0.20920314863389999</v>
      </c>
      <c r="AF18" s="121">
        <f>SUMIFS('EPA Export Aggregation'!AI:AI,'EPA Export Aggregation'!$A:$A,$B18,'EPA Export Aggregation'!$D:$D,$A$1)*IF($A18="CH4",About!$D$58,IF($A18="N2O",About!$D$59,1))</f>
        <v>0.22786333958009999</v>
      </c>
      <c r="AG18" s="121">
        <f>SUMIFS('EPA Export Aggregation'!AJ:AJ,'EPA Export Aggregation'!$A:$A,$B18,'EPA Export Aggregation'!$D:$D,$A$1)*IF($A18="CH4",About!$D$58,IF($A18="N2O",About!$D$59,1))</f>
        <v>0.16516478399260001</v>
      </c>
      <c r="AH18" s="121">
        <f>SUMIFS('EPA Export Aggregation'!AK:AK,'EPA Export Aggregation'!$A:$A,$B18,'EPA Export Aggregation'!$D:$D,$A$1)*IF($A18="CH4",About!$D$58,IF($A18="N2O",About!$D$59,1))</f>
        <v>0.19457910776189999</v>
      </c>
    </row>
    <row r="19" spans="1:34" x14ac:dyDescent="0.25">
      <c r="A19" s="119" t="s">
        <v>479</v>
      </c>
      <c r="B19" s="120" t="s">
        <v>2011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2012</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2013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2014</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119" t="s">
        <v>479</v>
      </c>
      <c r="B23" s="120" t="s">
        <v>2015</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119" t="s">
        <v>479</v>
      </c>
      <c r="B24" s="120" t="s">
        <v>2016</v>
      </c>
      <c r="C24" s="121">
        <f>SUMIFS('EPA Export Aggregation'!F:F,'EPA Export Aggregation'!$A:$A,$B24,'EPA Export Aggregation'!$D:$D,$A$1)*IF($A24="CH4",About!$D$58,IF($A24="N2O",About!$D$59,1))</f>
        <v>0.2389048000406</v>
      </c>
      <c r="D24" s="121">
        <f>SUMIFS('EPA Export Aggregation'!G:G,'EPA Export Aggregation'!$A:$A,$B24,'EPA Export Aggregation'!$D:$D,$A$1)*IF($A24="CH4",About!$D$58,IF($A24="N2O",About!$D$59,1))</f>
        <v>0.16959365712409999</v>
      </c>
      <c r="E24" s="121">
        <f>SUMIFS('EPA Export Aggregation'!H:H,'EPA Export Aggregation'!$A:$A,$B24,'EPA Export Aggregation'!$D:$D,$A$1)*IF($A24="CH4",About!$D$58,IF($A24="N2O",About!$D$59,1))</f>
        <v>0.2051109030652</v>
      </c>
      <c r="F24" s="121">
        <f>SUMIFS('EPA Export Aggregation'!I:I,'EPA Export Aggregation'!$A:$A,$B24,'EPA Export Aggregation'!$D:$D,$A$1)*IF($A24="CH4",About!$D$58,IF($A24="N2O",About!$D$59,1))</f>
        <v>0.16187759251129999</v>
      </c>
      <c r="G24" s="121">
        <f>SUMIFS('EPA Export Aggregation'!J:J,'EPA Export Aggregation'!$A:$A,$B24,'EPA Export Aggregation'!$D:$D,$A$1)*IF($A24="CH4",About!$D$58,IF($A24="N2O",About!$D$59,1))</f>
        <v>0.1987174781162</v>
      </c>
      <c r="H24" s="121">
        <f>SUMIFS('EPA Export Aggregation'!K:K,'EPA Export Aggregation'!$A:$A,$B24,'EPA Export Aggregation'!$D:$D,$A$1)*IF($A24="CH4",About!$D$58,IF($A24="N2O",About!$D$59,1))</f>
        <v>0.2073786760154</v>
      </c>
      <c r="I24" s="121">
        <f>SUMIFS('EPA Export Aggregation'!L:L,'EPA Export Aggregation'!$A:$A,$B24,'EPA Export Aggregation'!$D:$D,$A$1)*IF($A24="CH4",About!$D$58,IF($A24="N2O",About!$D$59,1))</f>
        <v>0.23906165646290001</v>
      </c>
      <c r="J24" s="121">
        <f>SUMIFS('EPA Export Aggregation'!M:M,'EPA Export Aggregation'!$A:$A,$B24,'EPA Export Aggregation'!$D:$D,$A$1)*IF($A24="CH4",About!$D$58,IF($A24="N2O",About!$D$59,1))</f>
        <v>0.2251011019642</v>
      </c>
      <c r="K24" s="121">
        <f>SUMIFS('EPA Export Aggregation'!N:N,'EPA Export Aggregation'!$A:$A,$B24,'EPA Export Aggregation'!$D:$D,$A$1)*IF($A24="CH4",About!$D$58,IF($A24="N2O",About!$D$59,1))</f>
        <v>0.2281062775777</v>
      </c>
      <c r="L24" s="121">
        <f>SUMIFS('EPA Export Aggregation'!O:O,'EPA Export Aggregation'!$A:$A,$B24,'EPA Export Aggregation'!$D:$D,$A$1)*IF($A24="CH4",About!$D$58,IF($A24="N2O",About!$D$59,1))</f>
        <v>0.19578638573769999</v>
      </c>
      <c r="M24" s="121">
        <f>SUMIFS('EPA Export Aggregation'!P:P,'EPA Export Aggregation'!$A:$A,$B24,'EPA Export Aggregation'!$D:$D,$A$1)*IF($A24="CH4",About!$D$58,IF($A24="N2O",About!$D$59,1))</f>
        <v>0.1843396323714</v>
      </c>
      <c r="N24" s="121">
        <f>SUMIFS('EPA Export Aggregation'!Q:Q,'EPA Export Aggregation'!$A:$A,$B24,'EPA Export Aggregation'!$D:$D,$A$1)*IF($A24="CH4",About!$D$58,IF($A24="N2O",About!$D$59,1))</f>
        <v>0.1797660105693</v>
      </c>
      <c r="O24" s="121">
        <f>SUMIFS('EPA Export Aggregation'!R:R,'EPA Export Aggregation'!$A:$A,$B24,'EPA Export Aggregation'!$D:$D,$A$1)*IF($A24="CH4",About!$D$58,IF($A24="N2O",About!$D$59,1))</f>
        <v>0.15631781126639999</v>
      </c>
      <c r="P24" s="121">
        <f>SUMIFS('EPA Export Aggregation'!S:S,'EPA Export Aggregation'!$A:$A,$B24,'EPA Export Aggregation'!$D:$D,$A$1)*IF($A24="CH4",About!$D$58,IF($A24="N2O",About!$D$59,1))</f>
        <v>2.8061538461499998E-2</v>
      </c>
      <c r="Q24" s="121">
        <f>SUMIFS('EPA Export Aggregation'!T:T,'EPA Export Aggregation'!$A:$A,$B24,'EPA Export Aggregation'!$D:$D,$A$1)*IF($A24="CH4",About!$D$58,IF($A24="N2O",About!$D$59,1))</f>
        <v>3.72619047619E-2</v>
      </c>
      <c r="R24" s="121">
        <f>SUMIFS('EPA Export Aggregation'!U:U,'EPA Export Aggregation'!$A:$A,$B24,'EPA Export Aggregation'!$D:$D,$A$1)*IF($A24="CH4",About!$D$58,IF($A24="N2O",About!$D$59,1))</f>
        <v>3.9199523809500002E-2</v>
      </c>
      <c r="S24" s="121">
        <f>SUMIFS('EPA Export Aggregation'!V:V,'EPA Export Aggregation'!$A:$A,$B24,'EPA Export Aggregation'!$D:$D,$A$1)*IF($A24="CH4",About!$D$58,IF($A24="N2O",About!$D$59,1))</f>
        <v>9.6725445958499995E-2</v>
      </c>
      <c r="T24" s="121">
        <f>SUMIFS('EPA Export Aggregation'!W:W,'EPA Export Aggregation'!$A:$A,$B24,'EPA Export Aggregation'!$D:$D,$A$1)*IF($A24="CH4",About!$D$58,IF($A24="N2O",About!$D$59,1))</f>
        <v>0.1068765244184</v>
      </c>
      <c r="U24" s="121">
        <f>SUMIFS('EPA Export Aggregation'!X:X,'EPA Export Aggregation'!$A:$A,$B24,'EPA Export Aggregation'!$D:$D,$A$1)*IF($A24="CH4",About!$D$58,IF($A24="N2O",About!$D$59,1))</f>
        <v>0.1055224363958</v>
      </c>
      <c r="V24" s="121">
        <f>SUMIFS('EPA Export Aggregation'!Y:Y,'EPA Export Aggregation'!$A:$A,$B24,'EPA Export Aggregation'!$D:$D,$A$1)*IF($A24="CH4",About!$D$58,IF($A24="N2O",About!$D$59,1))</f>
        <v>8.3264006848599997E-2</v>
      </c>
      <c r="W24" s="121">
        <f>SUMIFS('EPA Export Aggregation'!Z:Z,'EPA Export Aggregation'!$A:$A,$B24,'EPA Export Aggregation'!$D:$D,$A$1)*IF($A24="CH4",About!$D$58,IF($A24="N2O",About!$D$59,1))</f>
        <v>8.2949671788900003E-2</v>
      </c>
      <c r="X24" s="121">
        <f>SUMIFS('EPA Export Aggregation'!AA:AA,'EPA Export Aggregation'!$A:$A,$B24,'EPA Export Aggregation'!$D:$D,$A$1)*IF($A24="CH4",About!$D$58,IF($A24="N2O",About!$D$59,1))</f>
        <v>0.1336778918305</v>
      </c>
      <c r="Y24" s="121">
        <f>SUMIFS('EPA Export Aggregation'!AB:AB,'EPA Export Aggregation'!$A:$A,$B24,'EPA Export Aggregation'!$D:$D,$A$1)*IF($A24="CH4",About!$D$58,IF($A24="N2O",About!$D$59,1))</f>
        <v>0.15082628913089999</v>
      </c>
      <c r="Z24" s="121">
        <f>SUMIFS('EPA Export Aggregation'!AC:AC,'EPA Export Aggregation'!$A:$A,$B24,'EPA Export Aggregation'!$D:$D,$A$1)*IF($A24="CH4",About!$D$58,IF($A24="N2O",About!$D$59,1))</f>
        <v>0.1329532297952</v>
      </c>
      <c r="AA24" s="121">
        <f>SUMIFS('EPA Export Aggregation'!AD:AD,'EPA Export Aggregation'!$A:$A,$B24,'EPA Export Aggregation'!$D:$D,$A$1)*IF($A24="CH4",About!$D$58,IF($A24="N2O",About!$D$59,1))</f>
        <v>0.1129783644513</v>
      </c>
      <c r="AB24" s="121">
        <f>SUMIFS('EPA Export Aggregation'!AE:AE,'EPA Export Aggregation'!$A:$A,$B24,'EPA Export Aggregation'!$D:$D,$A$1)*IF($A24="CH4",About!$D$58,IF($A24="N2O",About!$D$59,1))</f>
        <v>0.1335587239912</v>
      </c>
      <c r="AC24" s="121">
        <f>SUMIFS('EPA Export Aggregation'!AF:AF,'EPA Export Aggregation'!$A:$A,$B24,'EPA Export Aggregation'!$D:$D,$A$1)*IF($A24="CH4",About!$D$58,IF($A24="N2O",About!$D$59,1))</f>
        <v>0.107211742488</v>
      </c>
      <c r="AD24" s="121">
        <f>SUMIFS('EPA Export Aggregation'!AG:AG,'EPA Export Aggregation'!$A:$A,$B24,'EPA Export Aggregation'!$D:$D,$A$1)*IF($A24="CH4",About!$D$58,IF($A24="N2O",About!$D$59,1))</f>
        <v>0.14782703441219999</v>
      </c>
      <c r="AE24" s="121">
        <f>SUMIFS('EPA Export Aggregation'!AH:AH,'EPA Export Aggregation'!$A:$A,$B24,'EPA Export Aggregation'!$D:$D,$A$1)*IF($A24="CH4",About!$D$58,IF($A24="N2O",About!$D$59,1))</f>
        <v>0.17578785821369999</v>
      </c>
      <c r="AF24" s="121">
        <f>SUMIFS('EPA Export Aggregation'!AI:AI,'EPA Export Aggregation'!$A:$A,$B24,'EPA Export Aggregation'!$D:$D,$A$1)*IF($A24="CH4",About!$D$58,IF($A24="N2O",About!$D$59,1))</f>
        <v>0.14456626187630001</v>
      </c>
      <c r="AG24" s="121">
        <f>SUMIFS('EPA Export Aggregation'!AJ:AJ,'EPA Export Aggregation'!$A:$A,$B24,'EPA Export Aggregation'!$D:$D,$A$1)*IF($A24="CH4",About!$D$58,IF($A24="N2O",About!$D$59,1))</f>
        <v>0.17915387050949999</v>
      </c>
      <c r="AH24" s="121">
        <f>SUMIFS('EPA Export Aggregation'!AK:AK,'EPA Export Aggregation'!$A:$A,$B24,'EPA Export Aggregation'!$D:$D,$A$1)*IF($A24="CH4",About!$D$58,IF($A24="N2O",About!$D$59,1))</f>
        <v>0.1490785074648</v>
      </c>
    </row>
    <row r="25" spans="1:34" x14ac:dyDescent="0.25">
      <c r="A25" s="119" t="s">
        <v>479</v>
      </c>
      <c r="B25" s="120" t="s">
        <v>2017</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119" t="s">
        <v>479</v>
      </c>
      <c r="B26" s="120" t="s">
        <v>2018</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119" t="s">
        <v>479</v>
      </c>
      <c r="B27" s="120" t="s">
        <v>2019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2020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2021</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119" t="s">
        <v>479</v>
      </c>
      <c r="B30" s="120" t="s">
        <v>2022</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119" t="s">
        <v>479</v>
      </c>
      <c r="B31" s="120" t="s">
        <v>2023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2024</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119" t="s">
        <v>479</v>
      </c>
      <c r="B33" s="120" t="s">
        <v>2025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2026</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119"/>
      <c r="B35" s="120" t="s">
        <v>2027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2028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2029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2030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2031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2032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2033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2034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2035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2036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2037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2038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2039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2040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2041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2042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2043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2044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2045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2046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2047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2048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2049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2050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2051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2052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2053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2054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2055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2056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2057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2058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2059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2060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2061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2062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2063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2064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2065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2066</v>
      </c>
      <c r="B74" s="120" t="s">
        <v>2067</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119" t="s">
        <v>2066</v>
      </c>
      <c r="B75" s="120" t="s">
        <v>2068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2066</v>
      </c>
      <c r="B76" s="120" t="s">
        <v>2069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2066</v>
      </c>
      <c r="B77" s="120" t="s">
        <v>2070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2066</v>
      </c>
      <c r="B78" s="120" t="s">
        <v>2071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2066</v>
      </c>
      <c r="B79" s="120" t="s">
        <v>2072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2066</v>
      </c>
      <c r="B80" s="120" t="s">
        <v>2073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2066</v>
      </c>
      <c r="B81" s="120" t="s">
        <v>2074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2066</v>
      </c>
      <c r="B82" s="120" t="s">
        <v>2075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2066</v>
      </c>
      <c r="B83" s="120" t="s">
        <v>2076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2066</v>
      </c>
      <c r="B84" s="120" t="s">
        <v>2077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2066</v>
      </c>
      <c r="B85" s="120" t="s">
        <v>2078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2066</v>
      </c>
      <c r="B86" s="120" t="s">
        <v>2079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2066</v>
      </c>
      <c r="B87" s="120" t="s">
        <v>2080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2025-03-14T20:07:05Z</dcterms:modified>
</cp:coreProperties>
</file>