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LA\elec\RACP\"/>
    </mc:Choice>
  </mc:AlternateContent>
  <xr:revisionPtr revIDLastSave="0" documentId="8_{DD3C9813-7AD0-44FD-9F61-86002F66A1A2}" xr6:coauthVersionLast="47" xr6:coauthVersionMax="47" xr10:uidLastSave="{00000000-0000-0000-0000-000000000000}"/>
  <bookViews>
    <workbookView xWindow="1170" yWindow="1065" windowWidth="21060" windowHeight="16935" activeTab="4" xr2:uid="{987F1A2C-D0FF-46D7-8396-B08F06D764BF}"/>
  </bookViews>
  <sheets>
    <sheet name="About" sheetId="1" r:id="rId1"/>
    <sheet name="RPS Targets (%)" sheetId="4" r:id="rId2"/>
    <sheet name="ACP by State" sheetId="5" r:id="rId3"/>
    <sheet name="RACP-BRACP" sheetId="10" r:id="rId4"/>
    <sheet name="RACP-RACP" sheetId="11" r:id="rId5"/>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<sst xmlns="http://schemas.openxmlformats.org/spreadsheetml/2006/main" count="539" uniqueCount="274">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</sst>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48" sqref="B48"/>
    </sheetView>
  </sheetViews>
  <sheetFormatPr defaultRowHeight="15" x14ac:dyDescent="0.25"/>
  <cols>
    <col min="1" max="1" width="13.28515625" customWidth="1"/>
  </cols>
  <sheetData>
    <row r="1" spans="1:12" x14ac:dyDescent="0.25">
      <c r="A1" s="1" t="s">
        <v>4</v>
      </c>
      <c r="B1" s="3" t="s">
        <v>43</v>
      </c>
      <c r="C1" s="2">
        <v>45505</v>
      </c>
      <c r="E1" s="2">
        <v>45467</v>
      </c>
      <c r="K1" s="3" t="s">
        <v>9</v>
      </c>
      <c r="L1" s="3" t="s">
        <v>10</v>
      </c>
    </row>
    <row r="2" spans="1:12" x14ac:dyDescent="0.25">
      <c r="B2" s="4" t="str">
        <f>LOOKUP(B1,K1:L50,L1:L50)</f>
        <v>LA</v>
      </c>
      <c r="K2" s="3" t="s">
        <v>11</v>
      </c>
      <c r="L2" s="3" t="s">
        <v>12</v>
      </c>
    </row>
    <row r="3" spans="1:12" x14ac:dyDescent="0.25">
      <c r="K3" s="3" t="s">
        <v>13</v>
      </c>
      <c r="L3" s="3" t="s">
        <v>14</v>
      </c>
    </row>
    <row r="4" spans="1:12" x14ac:dyDescent="0.25">
      <c r="A4" s="1" t="s">
        <v>242</v>
      </c>
      <c r="K4" s="3" t="s">
        <v>15</v>
      </c>
      <c r="L4" s="3" t="s">
        <v>16</v>
      </c>
    </row>
    <row r="5" spans="1:12" x14ac:dyDescent="0.25">
      <c r="A5" s="1" t="s">
        <v>116</v>
      </c>
      <c r="B5" s="1" t="s">
        <v>208</v>
      </c>
      <c r="K5" s="3" t="s">
        <v>17</v>
      </c>
      <c r="L5" s="3" t="s">
        <v>18</v>
      </c>
    </row>
    <row r="6" spans="1:12" x14ac:dyDescent="0.25">
      <c r="A6" s="43" t="s">
        <v>14</v>
      </c>
      <c r="B6" t="s">
        <v>209</v>
      </c>
      <c r="K6" s="3" t="s">
        <v>19</v>
      </c>
      <c r="L6" s="3" t="s">
        <v>20</v>
      </c>
    </row>
    <row r="7" spans="1:12" x14ac:dyDescent="0.25">
      <c r="A7" s="43" t="s">
        <v>18</v>
      </c>
      <c r="B7" t="s">
        <v>210</v>
      </c>
      <c r="K7" s="3" t="s">
        <v>21</v>
      </c>
      <c r="L7" s="3" t="s">
        <v>22</v>
      </c>
    </row>
    <row r="8" spans="1:12" x14ac:dyDescent="0.25">
      <c r="A8" s="43" t="s">
        <v>20</v>
      </c>
      <c r="B8" t="s">
        <v>211</v>
      </c>
      <c r="K8" s="3" t="s">
        <v>23</v>
      </c>
      <c r="L8" s="3" t="s">
        <v>24</v>
      </c>
    </row>
    <row r="9" spans="1:12" x14ac:dyDescent="0.25">
      <c r="A9" s="43" t="s">
        <v>22</v>
      </c>
      <c r="B9" t="s">
        <v>212</v>
      </c>
      <c r="K9" s="3" t="s">
        <v>25</v>
      </c>
      <c r="L9" s="3" t="s">
        <v>26</v>
      </c>
    </row>
    <row r="10" spans="1:12" x14ac:dyDescent="0.25">
      <c r="A10" s="43" t="s">
        <v>24</v>
      </c>
      <c r="B10" t="s">
        <v>213</v>
      </c>
      <c r="K10" s="3" t="s">
        <v>27</v>
      </c>
      <c r="L10" s="3" t="s">
        <v>28</v>
      </c>
    </row>
    <row r="11" spans="1:12" x14ac:dyDescent="0.25">
      <c r="A11" s="43" t="s">
        <v>30</v>
      </c>
      <c r="B11" t="s">
        <v>214</v>
      </c>
      <c r="K11" s="3" t="s">
        <v>29</v>
      </c>
      <c r="L11" s="3" t="s">
        <v>30</v>
      </c>
    </row>
    <row r="12" spans="1:12" x14ac:dyDescent="0.25">
      <c r="A12" s="43" t="s">
        <v>38</v>
      </c>
      <c r="B12" t="s">
        <v>215</v>
      </c>
      <c r="K12" s="3" t="s">
        <v>31</v>
      </c>
      <c r="L12" s="3" t="s">
        <v>32</v>
      </c>
    </row>
    <row r="13" spans="1:12" x14ac:dyDescent="0.25">
      <c r="A13" s="43" t="s">
        <v>34</v>
      </c>
      <c r="B13" t="s">
        <v>216</v>
      </c>
      <c r="K13" s="3" t="s">
        <v>33</v>
      </c>
      <c r="L13" s="3" t="s">
        <v>34</v>
      </c>
    </row>
    <row r="14" spans="1:12" x14ac:dyDescent="0.25">
      <c r="A14" s="43" t="s">
        <v>40</v>
      </c>
      <c r="B14" t="s">
        <v>217</v>
      </c>
      <c r="K14" s="3" t="s">
        <v>35</v>
      </c>
      <c r="L14" s="3" t="s">
        <v>36</v>
      </c>
    </row>
    <row r="15" spans="1:12" x14ac:dyDescent="0.25">
      <c r="A15" s="43" t="s">
        <v>50</v>
      </c>
      <c r="B15" t="s">
        <v>218</v>
      </c>
      <c r="K15" s="3" t="s">
        <v>37</v>
      </c>
      <c r="L15" s="3" t="s">
        <v>38</v>
      </c>
    </row>
    <row r="16" spans="1:12" x14ac:dyDescent="0.25">
      <c r="A16" s="43" t="s">
        <v>48</v>
      </c>
      <c r="B16" t="s">
        <v>219</v>
      </c>
      <c r="K16" s="3" t="s">
        <v>39</v>
      </c>
      <c r="L16" s="3" t="s">
        <v>40</v>
      </c>
    </row>
    <row r="17" spans="1:12" x14ac:dyDescent="0.25">
      <c r="A17" s="43" t="s">
        <v>46</v>
      </c>
      <c r="B17" t="s">
        <v>220</v>
      </c>
      <c r="K17" s="3" t="s">
        <v>41</v>
      </c>
      <c r="L17" s="3" t="s">
        <v>42</v>
      </c>
    </row>
    <row r="18" spans="1:12" x14ac:dyDescent="0.25">
      <c r="A18" s="43" t="s">
        <v>52</v>
      </c>
      <c r="B18" t="s">
        <v>221</v>
      </c>
      <c r="K18" s="3" t="s">
        <v>43</v>
      </c>
      <c r="L18" s="3" t="s">
        <v>44</v>
      </c>
    </row>
    <row r="19" spans="1:12" x14ac:dyDescent="0.25">
      <c r="A19" s="43" t="s">
        <v>54</v>
      </c>
      <c r="B19" t="s">
        <v>222</v>
      </c>
      <c r="K19" s="3" t="s">
        <v>45</v>
      </c>
      <c r="L19" s="3" t="s">
        <v>46</v>
      </c>
    </row>
    <row r="20" spans="1:12" x14ac:dyDescent="0.25">
      <c r="A20" s="43" t="s">
        <v>58</v>
      </c>
      <c r="B20" t="s">
        <v>223</v>
      </c>
      <c r="K20" s="3" t="s">
        <v>47</v>
      </c>
      <c r="L20" s="3" t="s">
        <v>48</v>
      </c>
    </row>
    <row r="21" spans="1:12" x14ac:dyDescent="0.25">
      <c r="A21" s="43" t="s">
        <v>60</v>
      </c>
      <c r="B21" t="s">
        <v>224</v>
      </c>
      <c r="K21" s="3" t="s">
        <v>49</v>
      </c>
      <c r="L21" s="3" t="s">
        <v>50</v>
      </c>
    </row>
    <row r="22" spans="1:12" x14ac:dyDescent="0.25">
      <c r="A22" s="43" t="s">
        <v>74</v>
      </c>
      <c r="B22" t="s">
        <v>225</v>
      </c>
      <c r="K22" s="3" t="s">
        <v>51</v>
      </c>
      <c r="L22" s="3" t="s">
        <v>52</v>
      </c>
    </row>
    <row r="23" spans="1:12" x14ac:dyDescent="0.25">
      <c r="A23" s="43" t="s">
        <v>62</v>
      </c>
      <c r="B23" t="s">
        <v>226</v>
      </c>
      <c r="K23" s="3" t="s">
        <v>53</v>
      </c>
      <c r="L23" s="3" t="s">
        <v>54</v>
      </c>
    </row>
    <row r="24" spans="1:12" x14ac:dyDescent="0.25">
      <c r="A24" s="43" t="s">
        <v>66</v>
      </c>
      <c r="B24" t="s">
        <v>227</v>
      </c>
      <c r="K24" s="3" t="s">
        <v>55</v>
      </c>
      <c r="L24" s="3" t="s">
        <v>56</v>
      </c>
    </row>
    <row r="25" spans="1:12" x14ac:dyDescent="0.25">
      <c r="A25" s="43" t="s">
        <v>68</v>
      </c>
      <c r="B25" t="s">
        <v>228</v>
      </c>
      <c r="K25" s="3" t="s">
        <v>57</v>
      </c>
      <c r="L25" s="3" t="s">
        <v>58</v>
      </c>
    </row>
    <row r="26" spans="1:12" x14ac:dyDescent="0.25">
      <c r="A26" s="43" t="s">
        <v>70</v>
      </c>
      <c r="B26" t="s">
        <v>229</v>
      </c>
      <c r="K26" s="3" t="s">
        <v>59</v>
      </c>
      <c r="L26" s="3" t="s">
        <v>60</v>
      </c>
    </row>
    <row r="27" spans="1:12" x14ac:dyDescent="0.25">
      <c r="A27" s="43" t="s">
        <v>64</v>
      </c>
      <c r="B27" t="s">
        <v>230</v>
      </c>
      <c r="K27" s="3" t="s">
        <v>61</v>
      </c>
      <c r="L27" s="3" t="s">
        <v>62</v>
      </c>
    </row>
    <row r="28" spans="1:12" x14ac:dyDescent="0.25">
      <c r="A28" s="43" t="s">
        <v>72</v>
      </c>
      <c r="B28" t="s">
        <v>231</v>
      </c>
      <c r="K28" s="3" t="s">
        <v>63</v>
      </c>
      <c r="L28" s="3" t="s">
        <v>64</v>
      </c>
    </row>
    <row r="29" spans="1:12" x14ac:dyDescent="0.25">
      <c r="A29" s="43" t="s">
        <v>78</v>
      </c>
      <c r="B29" t="s">
        <v>232</v>
      </c>
      <c r="K29" s="3" t="s">
        <v>65</v>
      </c>
      <c r="L29" s="3" t="s">
        <v>66</v>
      </c>
    </row>
    <row r="30" spans="1:12" x14ac:dyDescent="0.25">
      <c r="A30" s="43" t="s">
        <v>82</v>
      </c>
      <c r="B30" t="s">
        <v>233</v>
      </c>
      <c r="K30" s="3" t="s">
        <v>67</v>
      </c>
      <c r="L30" s="3" t="s">
        <v>68</v>
      </c>
    </row>
    <row r="31" spans="1:12" x14ac:dyDescent="0.25">
      <c r="A31" s="43" t="s">
        <v>84</v>
      </c>
      <c r="B31" t="s">
        <v>234</v>
      </c>
      <c r="K31" s="3" t="s">
        <v>69</v>
      </c>
      <c r="L31" s="3" t="s">
        <v>70</v>
      </c>
    </row>
    <row r="32" spans="1:12" x14ac:dyDescent="0.25">
      <c r="A32" s="43" t="s">
        <v>86</v>
      </c>
      <c r="B32" t="s">
        <v>235</v>
      </c>
      <c r="K32" s="3" t="s">
        <v>71</v>
      </c>
      <c r="L32" s="3" t="s">
        <v>72</v>
      </c>
    </row>
    <row r="33" spans="1:12" x14ac:dyDescent="0.25">
      <c r="A33" s="43" t="s">
        <v>94</v>
      </c>
      <c r="B33" t="s">
        <v>236</v>
      </c>
      <c r="K33" s="3" t="s">
        <v>73</v>
      </c>
      <c r="L33" s="3" t="s">
        <v>74</v>
      </c>
    </row>
    <row r="34" spans="1:12" x14ac:dyDescent="0.25">
      <c r="A34" s="43" t="s">
        <v>100</v>
      </c>
      <c r="B34" t="s">
        <v>237</v>
      </c>
      <c r="K34" s="3" t="s">
        <v>75</v>
      </c>
      <c r="L34" s="3" t="s">
        <v>76</v>
      </c>
    </row>
    <row r="35" spans="1:12" x14ac:dyDescent="0.25">
      <c r="A35" s="43" t="s">
        <v>98</v>
      </c>
      <c r="B35" t="s">
        <v>238</v>
      </c>
      <c r="K35" s="3" t="s">
        <v>77</v>
      </c>
      <c r="L35" s="3" t="s">
        <v>78</v>
      </c>
    </row>
    <row r="36" spans="1:12" x14ac:dyDescent="0.25">
      <c r="A36" s="43" t="s">
        <v>102</v>
      </c>
      <c r="B36" t="s">
        <v>239</v>
      </c>
      <c r="K36" s="3" t="s">
        <v>79</v>
      </c>
      <c r="L36" s="3" t="s">
        <v>80</v>
      </c>
    </row>
    <row r="37" spans="1:12" x14ac:dyDescent="0.25">
      <c r="A37" s="43" t="s">
        <v>106</v>
      </c>
      <c r="B37" t="s">
        <v>240</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273</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243</v>
      </c>
    </row>
    <row r="55" spans="1:12" x14ac:dyDescent="0.25">
      <c r="A55" t="s">
        <v>244</v>
      </c>
      <c r="B55">
        <v>0.9143273584567535</v>
      </c>
    </row>
    <row r="56" spans="1:12" x14ac:dyDescent="0.25">
      <c r="A56" t="s">
        <v>245</v>
      </c>
      <c r="B56">
        <v>0.89805481563188172</v>
      </c>
    </row>
    <row r="57" spans="1:12" x14ac:dyDescent="0.25">
      <c r="A57" t="s">
        <v>246</v>
      </c>
      <c r="B57">
        <v>0.88711067149387013</v>
      </c>
    </row>
    <row r="58" spans="1:12" x14ac:dyDescent="0.25">
      <c r="A58" t="s">
        <v>247</v>
      </c>
      <c r="B58">
        <v>0.84730412960844359</v>
      </c>
    </row>
    <row r="59" spans="1:12" x14ac:dyDescent="0.25">
      <c r="A59" t="s">
        <v>248</v>
      </c>
      <c r="B59">
        <v>0.78452102304761584</v>
      </c>
    </row>
    <row r="60" spans="1:12" x14ac:dyDescent="0.25">
      <c r="A60" t="s">
        <v>249</v>
      </c>
      <c r="B60" s="47">
        <v>0.75350342301658668</v>
      </c>
    </row>
    <row r="85" spans="2:2" x14ac:dyDescent="0.25">
      <c r="B85" s="43"/>
    </row>
    <row r="86" spans="2:2" x14ac:dyDescent="0.25">
      <c r="B86" s="43"/>
    </row>
    <row r="87" spans="2:2" x14ac:dyDescent="0.25">
      <c r="B87" s="43"/>
    </row>
    <row r="88" spans="2:2" x14ac:dyDescent="0.25">
      <c r="B88" s="43"/>
    </row>
    <row r="89" spans="2:2" x14ac:dyDescent="0.25">
      <c r="B89" s="43"/>
    </row>
    <row r="90" spans="2:2" x14ac:dyDescent="0.25">
      <c r="B90" s="43"/>
    </row>
    <row r="91" spans="2:2" x14ac:dyDescent="0.25">
      <c r="B91" s="43"/>
    </row>
    <row r="92" spans="2:2" x14ac:dyDescent="0.25">
      <c r="B92" s="43"/>
    </row>
    <row r="93" spans="2:2" x14ac:dyDescent="0.25">
      <c r="B93" s="43"/>
    </row>
    <row r="94" spans="2:2" x14ac:dyDescent="0.25">
      <c r="B94" s="43"/>
    </row>
    <row r="95" spans="2:2" x14ac:dyDescent="0.25">
      <c r="B95" s="43"/>
    </row>
    <row r="96" spans="2:2" x14ac:dyDescent="0.25">
      <c r="B96" s="43"/>
    </row>
    <row r="97" spans="2:2" x14ac:dyDescent="0.25">
      <c r="B97" s="43"/>
    </row>
    <row r="98" spans="2:2" x14ac:dyDescent="0.25">
      <c r="B98" s="43"/>
    </row>
    <row r="99" spans="2:2" x14ac:dyDescent="0.25">
      <c r="B99" s="43"/>
    </row>
    <row r="100" spans="2:2" x14ac:dyDescent="0.25">
      <c r="B100" s="43"/>
    </row>
    <row r="101" spans="2:2" x14ac:dyDescent="0.25">
      <c r="B101" s="43"/>
    </row>
    <row r="102" spans="2:2" x14ac:dyDescent="0.2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40625" defaultRowHeight="12.75" x14ac:dyDescent="0.2"/>
  <cols>
    <col min="1" max="1" width="9.140625" style="11"/>
    <col min="2" max="2" width="18.5703125" style="11" customWidth="1"/>
    <col min="3" max="3" width="32.5703125" style="11" customWidth="1"/>
    <col min="4" max="4" width="9.140625" style="11"/>
    <col min="5" max="5" width="22.5703125" style="11" customWidth="1"/>
    <col min="6" max="6" width="36.85546875" style="11" customWidth="1"/>
    <col min="7" max="25" width="9.5703125" style="11" hidden="1" customWidth="1"/>
    <col min="26" max="26" width="0"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5" x14ac:dyDescent="0.25">
      <c r="O3" s="12" t="s">
        <v>110</v>
      </c>
    </row>
    <row r="4" spans="1:60" ht="15" x14ac:dyDescent="0.25">
      <c r="O4" s="12" t="s">
        <v>111</v>
      </c>
    </row>
    <row r="5" spans="1:60" ht="15" x14ac:dyDescent="0.25">
      <c r="O5" s="15" t="s">
        <v>112</v>
      </c>
    </row>
    <row r="6" spans="1:60" ht="14.25" x14ac:dyDescent="0.2">
      <c r="O6" s="16" t="s">
        <v>113</v>
      </c>
    </row>
    <row r="24" spans="2:60" ht="15.75" x14ac:dyDescent="0.25">
      <c r="D24" s="17" t="s">
        <v>114</v>
      </c>
    </row>
    <row r="25" spans="2:60" x14ac:dyDescent="0.2">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2">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2">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2">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2">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2">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2">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2">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2">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2">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2">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2">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2">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2">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2">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2">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2">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2">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2">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2">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2">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2">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2">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2">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2">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2">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2">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2">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2">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2">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2">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2">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2">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2">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2">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2">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2">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2">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2">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2">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2">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2">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2">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2">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2">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2">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2">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2">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2">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2">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2">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2">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2">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2">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2">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2">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2">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2">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2">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2">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2">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2">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ht="25.5" x14ac:dyDescent="0.2">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2">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2">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2">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2">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2">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2">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2">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2">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2">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2">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2">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2">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2">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2">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2">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2">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2">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2">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2">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2">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2">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2">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2">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2">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2">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2">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2">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2">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2">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2">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2">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2">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2">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2">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2">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2">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2">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2">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2">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2">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2">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2">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2">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2">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2">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2">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2">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2">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2">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2">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2">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2">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2">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2">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2">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2">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2">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2">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2">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2">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2">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2">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2">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2">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2">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2">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41" t="s">
        <v>205</v>
      </c>
      <c r="D1" s="1" t="s">
        <v>207</v>
      </c>
    </row>
    <row r="2" spans="1:7" x14ac:dyDescent="0.25">
      <c r="A2" s="1" t="s">
        <v>116</v>
      </c>
      <c r="B2" s="1" t="s">
        <v>241</v>
      </c>
      <c r="C2" s="42" t="s">
        <v>206</v>
      </c>
      <c r="D2" s="1" t="s">
        <v>2</v>
      </c>
      <c r="E2" s="1" t="s">
        <v>208</v>
      </c>
      <c r="F2" s="1" t="s">
        <v>250</v>
      </c>
      <c r="G2" s="1"/>
    </row>
    <row r="3" spans="1:7" x14ac:dyDescent="0.25">
      <c r="A3" s="3" t="s">
        <v>9</v>
      </c>
      <c r="B3" s="43" t="s">
        <v>10</v>
      </c>
      <c r="C3" t="b">
        <f>IFERROR(INDEX('RPS Targets (%)'!$B$26:$B$153,MATCH(B3,'RPS Targets (%)'!$D$26:$D$153,0)),FALSE)</f>
        <v>0</v>
      </c>
      <c r="D3">
        <v>13270</v>
      </c>
      <c r="E3" t="s">
        <v>272</v>
      </c>
    </row>
    <row r="4" spans="1:7" x14ac:dyDescent="0.25">
      <c r="A4" s="3" t="s">
        <v>11</v>
      </c>
      <c r="B4" s="43" t="s">
        <v>12</v>
      </c>
      <c r="C4" t="b">
        <f>IFERROR(INDEX('RPS Targets (%)'!$B$26:$B$153,MATCH(B4,'RPS Targets (%)'!$D$26:$D$153,0)),FALSE)</f>
        <v>0</v>
      </c>
      <c r="D4">
        <v>13270</v>
      </c>
      <c r="E4" t="s">
        <v>272</v>
      </c>
    </row>
    <row r="5" spans="1:7" x14ac:dyDescent="0.25">
      <c r="A5" s="3" t="s">
        <v>13</v>
      </c>
      <c r="B5" s="43" t="s">
        <v>14</v>
      </c>
      <c r="C5" t="b">
        <f>IFERROR(INDEX('RPS Targets (%)'!$B$26:$B$153,MATCH(B5,'RPS Targets (%)'!$D$26:$D$153,0)),FALSE)</f>
        <v>1</v>
      </c>
      <c r="D5">
        <v>13270</v>
      </c>
    </row>
    <row r="6" spans="1:7" x14ac:dyDescent="0.25">
      <c r="A6" s="3" t="s">
        <v>15</v>
      </c>
      <c r="B6" s="43" t="s">
        <v>16</v>
      </c>
      <c r="C6" t="b">
        <f>IFERROR(INDEX('RPS Targets (%)'!$B$26:$B$153,MATCH(B6,'RPS Targets (%)'!$D$26:$D$153,0)),FALSE)</f>
        <v>0</v>
      </c>
      <c r="D6">
        <v>13270</v>
      </c>
      <c r="E6" t="s">
        <v>272</v>
      </c>
    </row>
    <row r="7" spans="1:7" x14ac:dyDescent="0.25">
      <c r="A7" s="3" t="s">
        <v>17</v>
      </c>
      <c r="B7" s="43" t="s">
        <v>18</v>
      </c>
      <c r="C7" t="b">
        <f>IFERROR(INDEX('RPS Targets (%)'!$B$26:$B$153,MATCH(B7,'RPS Targets (%)'!$D$26:$D$153,0)),FALSE)</f>
        <v>1</v>
      </c>
      <c r="D7">
        <v>13270</v>
      </c>
      <c r="F7" s="48" t="s">
        <v>251</v>
      </c>
    </row>
    <row r="8" spans="1:7" x14ac:dyDescent="0.25">
      <c r="A8" s="3" t="s">
        <v>19</v>
      </c>
      <c r="B8" s="43" t="s">
        <v>20</v>
      </c>
      <c r="C8" t="b">
        <f>IFERROR(INDEX('RPS Targets (%)'!$B$26:$B$153,MATCH(B8,'RPS Targets (%)'!$D$26:$D$153,0)),FALSE)</f>
        <v>1</v>
      </c>
      <c r="D8">
        <v>13270</v>
      </c>
    </row>
    <row r="9" spans="1:7" x14ac:dyDescent="0.25">
      <c r="A9" s="3" t="s">
        <v>21</v>
      </c>
      <c r="B9" s="43" t="s">
        <v>22</v>
      </c>
      <c r="C9" t="b">
        <f>IFERROR(INDEX('RPS Targets (%)'!$B$26:$B$153,MATCH(B9,'RPS Targets (%)'!$D$26:$D$153,0)),FALSE)</f>
        <v>1</v>
      </c>
      <c r="D9">
        <v>55.15</v>
      </c>
      <c r="E9" t="s">
        <v>252</v>
      </c>
    </row>
    <row r="10" spans="1:7" x14ac:dyDescent="0.25">
      <c r="A10" s="3" t="s">
        <v>23</v>
      </c>
      <c r="B10" s="43" t="s">
        <v>24</v>
      </c>
      <c r="C10" t="b">
        <f>IFERROR(INDEX('RPS Targets (%)'!$B$26:$B$153,MATCH(B10,'RPS Targets (%)'!$D$26:$D$153,0)),FALSE)</f>
        <v>1</v>
      </c>
      <c r="D10">
        <v>25</v>
      </c>
      <c r="E10" t="s">
        <v>253</v>
      </c>
    </row>
    <row r="11" spans="1:7" x14ac:dyDescent="0.25">
      <c r="A11" s="3" t="s">
        <v>25</v>
      </c>
      <c r="B11" s="43" t="s">
        <v>26</v>
      </c>
      <c r="C11" t="b">
        <f>IFERROR(INDEX('RPS Targets (%)'!$B$26:$B$153,MATCH(B11,'RPS Targets (%)'!$D$26:$D$153,0)),FALSE)</f>
        <v>0</v>
      </c>
      <c r="D11">
        <v>13270</v>
      </c>
      <c r="E11" t="s">
        <v>272</v>
      </c>
    </row>
    <row r="12" spans="1:7" x14ac:dyDescent="0.25">
      <c r="A12" s="3" t="s">
        <v>27</v>
      </c>
      <c r="B12" s="43" t="s">
        <v>28</v>
      </c>
      <c r="C12" t="b">
        <f>IFERROR(INDEX('RPS Targets (%)'!$B$26:$B$153,MATCH(B12,'RPS Targets (%)'!$D$26:$D$153,0)),FALSE)</f>
        <v>0</v>
      </c>
      <c r="D12">
        <v>13270</v>
      </c>
      <c r="E12" t="s">
        <v>272</v>
      </c>
    </row>
    <row r="13" spans="1:7" x14ac:dyDescent="0.25">
      <c r="A13" s="3" t="s">
        <v>29</v>
      </c>
      <c r="B13" s="43" t="s">
        <v>30</v>
      </c>
      <c r="C13" t="b">
        <f>IFERROR(INDEX('RPS Targets (%)'!$B$26:$B$153,MATCH(B13,'RPS Targets (%)'!$D$26:$D$153,0)),FALSE)</f>
        <v>1</v>
      </c>
      <c r="D13">
        <v>13270</v>
      </c>
    </row>
    <row r="14" spans="1:7" x14ac:dyDescent="0.25">
      <c r="A14" s="3" t="s">
        <v>31</v>
      </c>
      <c r="B14" s="43" t="s">
        <v>32</v>
      </c>
      <c r="C14" t="b">
        <f>IFERROR(INDEX('RPS Targets (%)'!$B$26:$B$153,MATCH(B14,'RPS Targets (%)'!$D$26:$D$153,0)),FALSE)</f>
        <v>0</v>
      </c>
      <c r="D14">
        <v>13270</v>
      </c>
      <c r="E14" t="s">
        <v>272</v>
      </c>
    </row>
    <row r="15" spans="1:7" x14ac:dyDescent="0.25">
      <c r="A15" s="3" t="s">
        <v>33</v>
      </c>
      <c r="B15" s="43" t="s">
        <v>34</v>
      </c>
      <c r="C15" t="b">
        <f>IFERROR(INDEX('RPS Targets (%)'!$B$26:$B$153,MATCH(B15,'RPS Targets (%)'!$D$26:$D$153,0)),FALSE)</f>
        <v>1</v>
      </c>
      <c r="D15">
        <v>13270</v>
      </c>
      <c r="F15" s="49" t="s">
        <v>254</v>
      </c>
    </row>
    <row r="16" spans="1:7" x14ac:dyDescent="0.25">
      <c r="A16" s="3" t="s">
        <v>35</v>
      </c>
      <c r="B16" s="43" t="s">
        <v>36</v>
      </c>
      <c r="C16" t="b">
        <f>IFERROR(INDEX('RPS Targets (%)'!$B$26:$B$153,MATCH(B16,'RPS Targets (%)'!$D$26:$D$153,0)),FALSE)</f>
        <v>0</v>
      </c>
      <c r="D16">
        <v>13270</v>
      </c>
      <c r="E16" t="s">
        <v>272</v>
      </c>
    </row>
    <row r="17" spans="1:5" x14ac:dyDescent="0.25">
      <c r="A17" s="3" t="s">
        <v>37</v>
      </c>
      <c r="B17" s="43" t="s">
        <v>38</v>
      </c>
      <c r="C17" t="b">
        <f>IFERROR(INDEX('RPS Targets (%)'!$B$26:$B$153,MATCH(B17,'RPS Targets (%)'!$D$26:$D$153,0)),FALSE)</f>
        <v>1</v>
      </c>
      <c r="D17">
        <v>13270</v>
      </c>
    </row>
    <row r="18" spans="1:5" x14ac:dyDescent="0.25">
      <c r="A18" s="3" t="s">
        <v>39</v>
      </c>
      <c r="B18" s="43" t="s">
        <v>40</v>
      </c>
      <c r="C18" t="b">
        <f>IFERROR(INDEX('RPS Targets (%)'!$B$26:$B$153,MATCH(B18,'RPS Targets (%)'!$D$26:$D$153,0)),FALSE)</f>
        <v>1</v>
      </c>
      <c r="D18">
        <v>13270</v>
      </c>
    </row>
    <row r="19" spans="1:5" x14ac:dyDescent="0.25">
      <c r="A19" s="3" t="s">
        <v>41</v>
      </c>
      <c r="B19" s="43" t="s">
        <v>42</v>
      </c>
      <c r="C19" t="b">
        <f>IFERROR(INDEX('RPS Targets (%)'!$B$26:$B$153,MATCH(B19,'RPS Targets (%)'!$D$26:$D$153,0)),FALSE)</f>
        <v>0</v>
      </c>
      <c r="D19">
        <v>13270</v>
      </c>
      <c r="E19" t="s">
        <v>272</v>
      </c>
    </row>
    <row r="20" spans="1:5" x14ac:dyDescent="0.25">
      <c r="A20" s="3" t="s">
        <v>43</v>
      </c>
      <c r="B20" s="43" t="s">
        <v>44</v>
      </c>
      <c r="C20" t="b">
        <f>IFERROR(INDEX('RPS Targets (%)'!$B$26:$B$153,MATCH(B20,'RPS Targets (%)'!$D$26:$D$153,0)),FALSE)</f>
        <v>0</v>
      </c>
      <c r="D20">
        <v>13270</v>
      </c>
      <c r="E20" t="s">
        <v>272</v>
      </c>
    </row>
    <row r="21" spans="1:5" x14ac:dyDescent="0.25">
      <c r="A21" s="3" t="s">
        <v>45</v>
      </c>
      <c r="B21" s="43" t="s">
        <v>46</v>
      </c>
      <c r="C21" t="b">
        <f>IFERROR(INDEX('RPS Targets (%)'!$B$26:$B$153,MATCH(B21,'RPS Targets (%)'!$D$26:$D$153,0)),FALSE)</f>
        <v>1</v>
      </c>
      <c r="D21">
        <v>50</v>
      </c>
      <c r="E21" t="s">
        <v>257</v>
      </c>
    </row>
    <row r="22" spans="1:5" x14ac:dyDescent="0.25">
      <c r="A22" s="3" t="s">
        <v>47</v>
      </c>
      <c r="B22" s="43" t="s">
        <v>48</v>
      </c>
      <c r="C22" t="b">
        <f>IFERROR(INDEX('RPS Targets (%)'!$B$26:$B$153,MATCH(B22,'RPS Targets (%)'!$D$26:$D$153,0)),FALSE)</f>
        <v>1</v>
      </c>
      <c r="D22">
        <v>30</v>
      </c>
      <c r="E22" t="s">
        <v>255</v>
      </c>
    </row>
    <row r="23" spans="1:5" x14ac:dyDescent="0.25">
      <c r="A23" s="3" t="s">
        <v>49</v>
      </c>
      <c r="B23" s="43" t="s">
        <v>50</v>
      </c>
      <c r="C23" t="b">
        <f>IFERROR(INDEX('RPS Targets (%)'!$B$26:$B$153,MATCH(B23,'RPS Targets (%)'!$D$26:$D$153,0)),FALSE)</f>
        <v>1</v>
      </c>
      <c r="D23">
        <v>35</v>
      </c>
      <c r="E23" t="s">
        <v>256</v>
      </c>
    </row>
    <row r="24" spans="1:5" x14ac:dyDescent="0.25">
      <c r="A24" s="3" t="s">
        <v>51</v>
      </c>
      <c r="B24" s="43" t="s">
        <v>52</v>
      </c>
      <c r="C24" t="b">
        <f>IFERROR(INDEX('RPS Targets (%)'!$B$26:$B$153,MATCH(B24,'RPS Targets (%)'!$D$26:$D$153,0)),FALSE)</f>
        <v>1</v>
      </c>
      <c r="D24">
        <v>13270</v>
      </c>
    </row>
    <row r="25" spans="1:5" x14ac:dyDescent="0.25">
      <c r="A25" s="3" t="s">
        <v>53</v>
      </c>
      <c r="B25" s="43" t="s">
        <v>54</v>
      </c>
      <c r="C25" t="b">
        <f>IFERROR(INDEX('RPS Targets (%)'!$B$26:$B$153,MATCH(B25,'RPS Targets (%)'!$D$26:$D$153,0)),FALSE)</f>
        <v>1</v>
      </c>
      <c r="D25">
        <v>13270</v>
      </c>
    </row>
    <row r="26" spans="1:5" x14ac:dyDescent="0.25">
      <c r="A26" s="3" t="s">
        <v>55</v>
      </c>
      <c r="B26" s="43" t="s">
        <v>56</v>
      </c>
      <c r="C26" t="b">
        <f>IFERROR(INDEX('RPS Targets (%)'!$B$26:$B$153,MATCH(B26,'RPS Targets (%)'!$D$26:$D$153,0)),FALSE)</f>
        <v>0</v>
      </c>
      <c r="D26">
        <v>13270</v>
      </c>
      <c r="E26" t="s">
        <v>272</v>
      </c>
    </row>
    <row r="27" spans="1:5" x14ac:dyDescent="0.25">
      <c r="A27" s="3" t="s">
        <v>57</v>
      </c>
      <c r="B27" s="43" t="s">
        <v>58</v>
      </c>
      <c r="C27" t="b">
        <f>IFERROR(INDEX('RPS Targets (%)'!$B$26:$B$153,MATCH(B27,'RPS Targets (%)'!$D$26:$D$153,0)),FALSE)</f>
        <v>1</v>
      </c>
      <c r="D27">
        <v>13270</v>
      </c>
    </row>
    <row r="28" spans="1:5" x14ac:dyDescent="0.25">
      <c r="A28" s="3" t="s">
        <v>59</v>
      </c>
      <c r="B28" s="43" t="s">
        <v>60</v>
      </c>
      <c r="C28" t="b">
        <f>IFERROR(INDEX('RPS Targets (%)'!$B$26:$B$153,MATCH(B28,'RPS Targets (%)'!$D$26:$D$153,0)),FALSE)</f>
        <v>1</v>
      </c>
      <c r="D28">
        <v>10</v>
      </c>
      <c r="E28" t="s">
        <v>258</v>
      </c>
    </row>
    <row r="29" spans="1:5" x14ac:dyDescent="0.25">
      <c r="A29" s="3" t="s">
        <v>61</v>
      </c>
      <c r="B29" s="43" t="s">
        <v>62</v>
      </c>
      <c r="C29" t="b">
        <f>IFERROR(INDEX('RPS Targets (%)'!$B$26:$B$153,MATCH(B29,'RPS Targets (%)'!$D$26:$D$153,0)),FALSE)</f>
        <v>1</v>
      </c>
      <c r="D29">
        <v>13270</v>
      </c>
    </row>
    <row r="30" spans="1:5" x14ac:dyDescent="0.25">
      <c r="A30" s="3" t="s">
        <v>63</v>
      </c>
      <c r="B30" s="43" t="s">
        <v>64</v>
      </c>
      <c r="C30" t="b">
        <f>IFERROR(INDEX('RPS Targets (%)'!$B$26:$B$153,MATCH(B30,'RPS Targets (%)'!$D$26:$D$153,0)),FALSE)</f>
        <v>1</v>
      </c>
      <c r="D30">
        <v>13270</v>
      </c>
    </row>
    <row r="31" spans="1:5" x14ac:dyDescent="0.25">
      <c r="A31" s="3" t="s">
        <v>65</v>
      </c>
      <c r="B31" s="43" t="s">
        <v>66</v>
      </c>
      <c r="C31" t="b">
        <f>IFERROR(INDEX('RPS Targets (%)'!$B$26:$B$153,MATCH(B31,'RPS Targets (%)'!$D$26:$D$153,0)),FALSE)</f>
        <v>1</v>
      </c>
      <c r="D31">
        <v>61.18</v>
      </c>
      <c r="E31" t="s">
        <v>259</v>
      </c>
    </row>
    <row r="32" spans="1:5" x14ac:dyDescent="0.25">
      <c r="A32" s="3" t="s">
        <v>67</v>
      </c>
      <c r="B32" s="43" t="s">
        <v>68</v>
      </c>
      <c r="C32" t="b">
        <f>IFERROR(INDEX('RPS Targets (%)'!$B$26:$B$153,MATCH(B32,'RPS Targets (%)'!$D$26:$D$153,0)),FALSE)</f>
        <v>1</v>
      </c>
      <c r="D32">
        <v>50</v>
      </c>
      <c r="E32" t="s">
        <v>260</v>
      </c>
    </row>
    <row r="33" spans="1:6" x14ac:dyDescent="0.25">
      <c r="A33" s="3" t="s">
        <v>69</v>
      </c>
      <c r="B33" s="43" t="s">
        <v>70</v>
      </c>
      <c r="C33" t="b">
        <f>IFERROR(INDEX('RPS Targets (%)'!$B$26:$B$153,MATCH(B33,'RPS Targets (%)'!$D$26:$D$153,0)),FALSE)</f>
        <v>1</v>
      </c>
      <c r="D33">
        <v>13270</v>
      </c>
    </row>
    <row r="34" spans="1:6" x14ac:dyDescent="0.25">
      <c r="A34" s="3" t="s">
        <v>71</v>
      </c>
      <c r="B34" s="43" t="s">
        <v>72</v>
      </c>
      <c r="C34" t="b">
        <f>IFERROR(INDEX('RPS Targets (%)'!$B$26:$B$153,MATCH(B34,'RPS Targets (%)'!$D$26:$D$153,0)),FALSE)</f>
        <v>1</v>
      </c>
      <c r="D34">
        <v>35</v>
      </c>
      <c r="E34" t="s">
        <v>261</v>
      </c>
    </row>
    <row r="35" spans="1:6" x14ac:dyDescent="0.25">
      <c r="A35" s="3" t="s">
        <v>73</v>
      </c>
      <c r="B35" s="43" t="s">
        <v>74</v>
      </c>
      <c r="C35" t="b">
        <f>IFERROR(INDEX('RPS Targets (%)'!$B$26:$B$153,MATCH(B35,'RPS Targets (%)'!$D$26:$D$153,0)),FALSE)</f>
        <v>1</v>
      </c>
      <c r="D35">
        <v>13270</v>
      </c>
      <c r="E35" t="s">
        <v>263</v>
      </c>
      <c r="F35" s="50" t="s">
        <v>262</v>
      </c>
    </row>
    <row r="36" spans="1:6" x14ac:dyDescent="0.25">
      <c r="A36" s="3" t="s">
        <v>75</v>
      </c>
      <c r="B36" s="43" t="s">
        <v>76</v>
      </c>
      <c r="C36" t="b">
        <f>IFERROR(INDEX('RPS Targets (%)'!$B$26:$B$153,MATCH(B36,'RPS Targets (%)'!$D$26:$D$153,0)),FALSE)</f>
        <v>0</v>
      </c>
      <c r="D36">
        <v>13270</v>
      </c>
      <c r="E36" t="s">
        <v>272</v>
      </c>
    </row>
    <row r="37" spans="1:6" x14ac:dyDescent="0.25">
      <c r="A37" s="3" t="s">
        <v>77</v>
      </c>
      <c r="B37" s="43" t="s">
        <v>78</v>
      </c>
      <c r="C37" t="b">
        <f>IFERROR(INDEX('RPS Targets (%)'!$B$26:$B$153,MATCH(B37,'RPS Targets (%)'!$D$26:$D$153,0)),FALSE)</f>
        <v>1</v>
      </c>
      <c r="D37">
        <v>45</v>
      </c>
      <c r="E37" t="s">
        <v>264</v>
      </c>
    </row>
    <row r="38" spans="1:6" x14ac:dyDescent="0.25">
      <c r="A38" s="3" t="s">
        <v>79</v>
      </c>
      <c r="B38" s="43" t="s">
        <v>80</v>
      </c>
      <c r="C38" t="b">
        <f>IFERROR(INDEX('RPS Targets (%)'!$B$26:$B$153,MATCH(B38,'RPS Targets (%)'!$D$26:$D$153,0)),FALSE)</f>
        <v>0</v>
      </c>
      <c r="D38">
        <v>13270</v>
      </c>
      <c r="E38" t="s">
        <v>272</v>
      </c>
    </row>
    <row r="39" spans="1:6" x14ac:dyDescent="0.25">
      <c r="A39" s="3" t="s">
        <v>81</v>
      </c>
      <c r="B39" s="43" t="s">
        <v>82</v>
      </c>
      <c r="C39" t="b">
        <f>IFERROR(INDEX('RPS Targets (%)'!$B$26:$B$153,MATCH(B39,'RPS Targets (%)'!$D$26:$D$153,0)),FALSE)</f>
        <v>1</v>
      </c>
      <c r="D39">
        <v>110</v>
      </c>
      <c r="E39" t="s">
        <v>266</v>
      </c>
      <c r="F39" s="48" t="s">
        <v>265</v>
      </c>
    </row>
    <row r="40" spans="1:6" x14ac:dyDescent="0.25">
      <c r="A40" s="3" t="s">
        <v>83</v>
      </c>
      <c r="B40" s="43" t="s">
        <v>84</v>
      </c>
      <c r="C40" t="b">
        <f>IFERROR(INDEX('RPS Targets (%)'!$B$26:$B$153,MATCH(B40,'RPS Targets (%)'!$D$26:$D$153,0)),FALSE)</f>
        <v>1</v>
      </c>
      <c r="D40">
        <v>13270</v>
      </c>
    </row>
    <row r="41" spans="1:6" x14ac:dyDescent="0.25">
      <c r="A41" s="3" t="s">
        <v>85</v>
      </c>
      <c r="B41" s="43" t="s">
        <v>86</v>
      </c>
      <c r="C41" t="b">
        <f>IFERROR(INDEX('RPS Targets (%)'!$B$26:$B$153,MATCH(B41,'RPS Targets (%)'!$D$26:$D$153,0)),FALSE)</f>
        <v>1</v>
      </c>
      <c r="D41" s="51">
        <v>67.069999999999993</v>
      </c>
      <c r="E41" t="s">
        <v>267</v>
      </c>
    </row>
    <row r="42" spans="1:6" x14ac:dyDescent="0.25">
      <c r="A42" s="3" t="s">
        <v>87</v>
      </c>
      <c r="B42" s="43" t="s">
        <v>88</v>
      </c>
      <c r="C42" t="b">
        <f>IFERROR(INDEX('RPS Targets (%)'!$B$26:$B$153,MATCH(B42,'RPS Targets (%)'!$D$26:$D$153,0)),FALSE)</f>
        <v>0</v>
      </c>
      <c r="D42">
        <v>13270</v>
      </c>
      <c r="E42" t="s">
        <v>272</v>
      </c>
    </row>
    <row r="43" spans="1:6" x14ac:dyDescent="0.25">
      <c r="A43" s="3" t="s">
        <v>89</v>
      </c>
      <c r="B43" s="43" t="s">
        <v>90</v>
      </c>
      <c r="C43" t="b">
        <f>IFERROR(INDEX('RPS Targets (%)'!$B$26:$B$153,MATCH(B43,'RPS Targets (%)'!$D$26:$D$153,0)),FALSE)</f>
        <v>0</v>
      </c>
      <c r="D43">
        <v>13270</v>
      </c>
      <c r="E43" t="s">
        <v>272</v>
      </c>
    </row>
    <row r="44" spans="1:6" x14ac:dyDescent="0.25">
      <c r="A44" s="3" t="s">
        <v>91</v>
      </c>
      <c r="B44" s="43" t="s">
        <v>92</v>
      </c>
      <c r="C44" t="b">
        <f>IFERROR(INDEX('RPS Targets (%)'!$B$26:$B$153,MATCH(B44,'RPS Targets (%)'!$D$26:$D$153,0)),FALSE)</f>
        <v>0</v>
      </c>
      <c r="D44">
        <v>13270</v>
      </c>
      <c r="E44" t="s">
        <v>272</v>
      </c>
    </row>
    <row r="45" spans="1:6" x14ac:dyDescent="0.25">
      <c r="A45" s="3" t="s">
        <v>93</v>
      </c>
      <c r="B45" s="43" t="s">
        <v>94</v>
      </c>
      <c r="C45" t="b">
        <f>IFERROR(INDEX('RPS Targets (%)'!$B$26:$B$153,MATCH(B45,'RPS Targets (%)'!$D$26:$D$153,0)),FALSE)</f>
        <v>1</v>
      </c>
      <c r="D45">
        <v>13270</v>
      </c>
      <c r="F45" t="s">
        <v>268</v>
      </c>
    </row>
    <row r="46" spans="1:6" x14ac:dyDescent="0.25">
      <c r="A46" s="3" t="s">
        <v>95</v>
      </c>
      <c r="B46" s="43" t="s">
        <v>96</v>
      </c>
      <c r="C46" t="b">
        <f>IFERROR(INDEX('RPS Targets (%)'!$B$26:$B$153,MATCH(B46,'RPS Targets (%)'!$D$26:$D$153,0)),FALSE)</f>
        <v>0</v>
      </c>
      <c r="D46">
        <v>13270</v>
      </c>
      <c r="E46" t="s">
        <v>272</v>
      </c>
    </row>
    <row r="47" spans="1:6" x14ac:dyDescent="0.25">
      <c r="A47" s="3" t="s">
        <v>97</v>
      </c>
      <c r="B47" s="43" t="s">
        <v>98</v>
      </c>
      <c r="C47" t="b">
        <f>IFERROR(INDEX('RPS Targets (%)'!$B$26:$B$153,MATCH(B47,'RPS Targets (%)'!$D$26:$D$153,0)),FALSE)</f>
        <v>1</v>
      </c>
      <c r="D47">
        <v>12.28</v>
      </c>
      <c r="E47" t="s">
        <v>269</v>
      </c>
    </row>
    <row r="48" spans="1:6" x14ac:dyDescent="0.25">
      <c r="A48" s="3" t="s">
        <v>99</v>
      </c>
      <c r="B48" s="43" t="s">
        <v>100</v>
      </c>
      <c r="C48" t="b">
        <f>IFERROR(INDEX('RPS Targets (%)'!$B$26:$B$153,MATCH(B48,'RPS Targets (%)'!$D$26:$D$153,0)),FALSE)</f>
        <v>1</v>
      </c>
      <c r="D48">
        <v>13270</v>
      </c>
    </row>
    <row r="49" spans="1:6" x14ac:dyDescent="0.25">
      <c r="A49" s="3" t="s">
        <v>101</v>
      </c>
      <c r="B49" s="43" t="s">
        <v>102</v>
      </c>
      <c r="C49" t="b">
        <f>IFERROR(INDEX('RPS Targets (%)'!$B$26:$B$153,MATCH(B49,'RPS Targets (%)'!$D$26:$D$153,0)),FALSE)</f>
        <v>1</v>
      </c>
      <c r="D49">
        <v>50</v>
      </c>
      <c r="E49" t="s">
        <v>270</v>
      </c>
    </row>
    <row r="50" spans="1:6" x14ac:dyDescent="0.25">
      <c r="A50" s="3" t="s">
        <v>103</v>
      </c>
      <c r="B50" s="43" t="s">
        <v>104</v>
      </c>
      <c r="C50" t="b">
        <f>IFERROR(INDEX('RPS Targets (%)'!$B$26:$B$153,MATCH(B50,'RPS Targets (%)'!$D$26:$D$153,0)),FALSE)</f>
        <v>0</v>
      </c>
      <c r="D50">
        <v>13270</v>
      </c>
      <c r="E50" t="s">
        <v>272</v>
      </c>
    </row>
    <row r="51" spans="1:6" x14ac:dyDescent="0.25">
      <c r="A51" s="3" t="s">
        <v>105</v>
      </c>
      <c r="B51" s="43" t="s">
        <v>106</v>
      </c>
      <c r="C51" t="b">
        <f>IFERROR(INDEX('RPS Targets (%)'!$B$26:$B$153,MATCH(B51,'RPS Targets (%)'!$D$26:$D$153,0)),FALSE)</f>
        <v>1</v>
      </c>
      <c r="D51">
        <v>13270</v>
      </c>
      <c r="F51" t="s">
        <v>271</v>
      </c>
    </row>
    <row r="52" spans="1:6" x14ac:dyDescent="0.25">
      <c r="A52" s="3" t="s">
        <v>107</v>
      </c>
      <c r="B52" s="43" t="s">
        <v>108</v>
      </c>
      <c r="C52" t="b">
        <f>IFERROR(INDEX('RPS Targets (%)'!$B$26:$B$153,MATCH(B52,'RPS Targets (%)'!$D$26:$D$153,0)),FALSE)</f>
        <v>0</v>
      </c>
      <c r="D52">
        <v>13270</v>
      </c>
      <c r="E52" t="s">
        <v>272</v>
      </c>
    </row>
    <row r="54" spans="1:6" x14ac:dyDescent="0.2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A1:B2"/>
    </sheetView>
  </sheetViews>
  <sheetFormatPr defaultRowHeight="15" x14ac:dyDescent="0.25"/>
  <sheetData>
    <row r="1" spans="1:2" x14ac:dyDescent="0.25">
      <c r="A1" t="s">
        <v>3</v>
      </c>
      <c r="B1" s="44"/>
    </row>
    <row r="2" spans="1:2" x14ac:dyDescent="0.25">
      <c r="A2" t="s">
        <v>2</v>
      </c>
      <c r="B2" s="46">
        <f>ROUND(SUMIFS('ACP by State'!$D:$D,'ACP by State'!$B:$B,About!$B$2)*About!B60,0)</f>
        <v>9999</v>
      </c>
    </row>
    <row r="3" spans="1:2" x14ac:dyDescent="0.25">
      <c r="B3" s="4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tabSelected="1" workbookViewId="0">
      <selection sqref="A1: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2024-08-02T00:18:11Z</dcterms:modified>
</cp:coreProperties>
</file>