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LA\webappdata\"/>
    </mc:Choice>
  </mc:AlternateContent>
  <xr:revisionPtr revIDLastSave="0" documentId="8_{CA503349-785E-40F4-80AD-0F654E359048}"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<sst xmlns="http://schemas.openxmlformats.org/spreadsheetml/2006/main" count="39510" uniqueCount="4472">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</sst>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4035</v>
      </c>
      <c r="C1" s="380">
        <v>46274</v>
      </c>
      <c r="G1" s="381" t="s">
        <v>3999</v>
      </c>
      <c r="H1" s="381" t="s">
        <v>4000</v>
      </c>
    </row>
    <row r="2" spans="1:8" x14ac:dyDescent="0.25">
      <c r="B2" t="str">
        <f>_xlfn.XLOOKUP(B1,H:H,G:G,0,0,1)</f>
        <v>LA</v>
      </c>
      <c r="C2" t="str">
        <f>_xlfn.XLOOKUP(B2,G:G, H:H, 0,0,1)</f>
        <v>Louisiana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195</v>
      </c>
      <c r="H20" t="s">
        <v>4150</v>
      </c>
      <c r="I20" s="412">
        <v>2030</v>
      </c>
      <c r="J20" s="412">
        <f t="shared" si="0"/>
        <v>107.25000000000001</v>
      </c>
      <c r="K20" s="412">
        <f t="shared" si="1"/>
        <v>107.25000000000001</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LA</v>
      </c>
      <c r="C1" s="419">
        <f>SUM(C4:C87)</f>
        <v>186.39571531728535</v>
      </c>
      <c r="D1" s="419">
        <f t="shared" ref="D1:AG1" si="0">SUM(D4:D87)</f>
        <v>184.80169334157472</v>
      </c>
      <c r="E1" s="419">
        <f t="shared" si="0"/>
        <v>193.20879265614087</v>
      </c>
      <c r="F1" s="419">
        <f t="shared" si="0"/>
        <v>195.93851933817731</v>
      </c>
      <c r="G1" s="419">
        <f t="shared" si="0"/>
        <v>201.80888833112814</v>
      </c>
      <c r="H1" s="419">
        <f t="shared" si="0"/>
        <v>202.66374556530548</v>
      </c>
      <c r="I1" s="419">
        <f t="shared" si="0"/>
        <v>204.41836846540428</v>
      </c>
      <c r="J1" s="419">
        <f t="shared" si="0"/>
        <v>212.55396557061073</v>
      </c>
      <c r="K1" s="419">
        <f t="shared" si="0"/>
        <v>200.48172391967631</v>
      </c>
      <c r="L1" s="419">
        <f t="shared" si="0"/>
        <v>203.40435066505995</v>
      </c>
      <c r="M1" s="419">
        <f t="shared" si="0"/>
        <v>216.87402944088896</v>
      </c>
      <c r="N1" s="419">
        <f t="shared" si="0"/>
        <v>194.66895674747474</v>
      </c>
      <c r="O1" s="419">
        <f t="shared" si="0"/>
        <v>198.98987630450651</v>
      </c>
      <c r="P1" s="419">
        <f t="shared" si="0"/>
        <v>193.59801444497623</v>
      </c>
      <c r="Q1" s="419">
        <f t="shared" si="0"/>
        <v>198.97155248485231</v>
      </c>
      <c r="R1" s="419">
        <f t="shared" si="0"/>
        <v>195.35155718481857</v>
      </c>
      <c r="S1" s="419">
        <f t="shared" si="0"/>
        <v>201.63873733612752</v>
      </c>
      <c r="T1" s="419">
        <f t="shared" si="0"/>
        <v>205.90762270400378</v>
      </c>
      <c r="U1" s="419">
        <f t="shared" si="0"/>
        <v>196.66841943501004</v>
      </c>
      <c r="V1" s="419">
        <f t="shared" si="0"/>
        <v>187.40792074901887</v>
      </c>
      <c r="W1" s="419">
        <f t="shared" si="0"/>
        <v>198.97851847113199</v>
      </c>
      <c r="X1" s="419">
        <f t="shared" si="0"/>
        <v>203.31167908448077</v>
      </c>
      <c r="Y1" s="419">
        <f t="shared" si="0"/>
        <v>197.5486060955707</v>
      </c>
      <c r="Z1" s="419">
        <f t="shared" si="0"/>
        <v>192.87772717191248</v>
      </c>
      <c r="AA1" s="419">
        <f t="shared" si="0"/>
        <v>189.46142419148299</v>
      </c>
      <c r="AB1" s="419">
        <f t="shared" si="0"/>
        <v>187.52483774420656</v>
      </c>
      <c r="AC1" s="419">
        <f t="shared" si="0"/>
        <v>188.81870957884678</v>
      </c>
      <c r="AD1" s="419">
        <f t="shared" si="0"/>
        <v>191.81055861144569</v>
      </c>
      <c r="AE1" s="419">
        <f t="shared" si="0"/>
        <v>197.6061246625809</v>
      </c>
      <c r="AF1" s="419">
        <f t="shared" si="0"/>
        <v>198.46198683005059</v>
      </c>
      <c r="AG1" s="419">
        <f t="shared" si="0"/>
        <v>186.35377884862297</v>
      </c>
      <c r="AH1" s="419">
        <f>SUM(AH4:AH87)</f>
        <v>196.29554302616003</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25">
      <c r="A5" s="423" t="s">
        <v>2216</v>
      </c>
      <c r="B5" s="424" t="s">
        <v>4213</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25">
      <c r="A6" s="423" t="s">
        <v>2216</v>
      </c>
      <c r="B6" s="424" t="s">
        <v>4217</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25">
      <c r="A7" s="423" t="s">
        <v>2216</v>
      </c>
      <c r="B7" s="424" t="s">
        <v>4219</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25">
      <c r="A8" s="423" t="s">
        <v>2216</v>
      </c>
      <c r="B8" s="424" t="s">
        <v>4221</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25">
      <c r="A9" s="423" t="s">
        <v>2216</v>
      </c>
      <c r="B9" s="424" t="s">
        <v>4231</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25">
      <c r="A10" s="423" t="s">
        <v>2216</v>
      </c>
      <c r="B10" s="424" t="s">
        <v>4240</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25">
      <c r="A11" s="423" t="s">
        <v>2216</v>
      </c>
      <c r="B11" s="424"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25">
      <c r="A14" s="423" t="s">
        <v>2216</v>
      </c>
      <c r="B14" s="424" t="s">
        <v>4268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25">
      <c r="A17" s="423" t="s">
        <v>2216</v>
      </c>
      <c r="B17" s="424"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8.5365411649499998E-2</v>
      </c>
      <c r="E18" s="425">
        <f>SUMIFS('EPA Export Aggregation'!H:H,'EPA Export Aggregation'!$A:$A,$B18,'EPA Export Aggregation'!$D:$D,$A$1)*IF($A18="CH4",About!$D$58,IF($A18="N2O",About!$D$59,1))</f>
        <v>9.3020105820099994E-2</v>
      </c>
      <c r="F18" s="425">
        <f>SUMIFS('EPA Export Aggregation'!I:I,'EPA Export Aggregation'!$A:$A,$B18,'EPA Export Aggregation'!$D:$D,$A$1)*IF($A18="CH4",About!$D$58,IF($A18="N2O",About!$D$59,1))</f>
        <v>0.1150472064266</v>
      </c>
      <c r="G18" s="425">
        <f>SUMIFS('EPA Export Aggregation'!J:J,'EPA Export Aggregation'!$A:$A,$B18,'EPA Export Aggregation'!$D:$D,$A$1)*IF($A18="CH4",About!$D$58,IF($A18="N2O",About!$D$59,1))</f>
        <v>0.12397328278729999</v>
      </c>
      <c r="H18" s="425">
        <f>SUMIFS('EPA Export Aggregation'!K:K,'EPA Export Aggregation'!$A:$A,$B18,'EPA Export Aggregation'!$D:$D,$A$1)*IF($A18="CH4",About!$D$58,IF($A18="N2O",About!$D$59,1))</f>
        <v>0.12397328278729999</v>
      </c>
      <c r="I18" s="425">
        <f>SUMIFS('EPA Export Aggregation'!L:L,'EPA Export Aggregation'!$A:$A,$B18,'EPA Export Aggregation'!$D:$D,$A$1)*IF($A18="CH4",About!$D$58,IF($A18="N2O",About!$D$59,1))</f>
        <v>0.1195275209869</v>
      </c>
      <c r="J18" s="425">
        <f>SUMIFS('EPA Export Aggregation'!M:M,'EPA Export Aggregation'!$A:$A,$B18,'EPA Export Aggregation'!$D:$D,$A$1)*IF($A18="CH4",About!$D$58,IF($A18="N2O",About!$D$59,1))</f>
        <v>0.1324533767146</v>
      </c>
      <c r="K18" s="425">
        <f>SUMIFS('EPA Export Aggregation'!N:N,'EPA Export Aggregation'!$A:$A,$B18,'EPA Export Aggregation'!$D:$D,$A$1)*IF($A18="CH4",About!$D$58,IF($A18="N2O",About!$D$59,1))</f>
        <v>0.1347367697595</v>
      </c>
      <c r="L18" s="425">
        <f>SUMIFS('EPA Export Aggregation'!O:O,'EPA Export Aggregation'!$A:$A,$B18,'EPA Export Aggregation'!$D:$D,$A$1)*IF($A18="CH4",About!$D$58,IF($A18="N2O",About!$D$59,1))</f>
        <v>0.14246657071730001</v>
      </c>
      <c r="M18" s="425">
        <f>SUMIFS('EPA Export Aggregation'!P:P,'EPA Export Aggregation'!$A:$A,$B18,'EPA Export Aggregation'!$D:$D,$A$1)*IF($A18="CH4",About!$D$58,IF($A18="N2O",About!$D$59,1))</f>
        <v>0.14273285078039999</v>
      </c>
      <c r="N18" s="425">
        <f>SUMIFS('EPA Export Aggregation'!Q:Q,'EPA Export Aggregation'!$A:$A,$B18,'EPA Export Aggregation'!$D:$D,$A$1)*IF($A18="CH4",About!$D$58,IF($A18="N2O",About!$D$59,1))</f>
        <v>0.15700710696449999</v>
      </c>
      <c r="O18" s="425">
        <f>SUMIFS('EPA Export Aggregation'!R:R,'EPA Export Aggregation'!$A:$A,$B18,'EPA Export Aggregation'!$D:$D,$A$1)*IF($A18="CH4",About!$D$58,IF($A18="N2O",About!$D$59,1))</f>
        <v>0.16879252784480001</v>
      </c>
      <c r="P18" s="425">
        <f>SUMIFS('EPA Export Aggregation'!S:S,'EPA Export Aggregation'!$A:$A,$B18,'EPA Export Aggregation'!$D:$D,$A$1)*IF($A18="CH4",About!$D$58,IF($A18="N2O",About!$D$59,1))</f>
        <v>0.1533564786113</v>
      </c>
      <c r="Q18" s="425">
        <f>SUMIFS('EPA Export Aggregation'!T:T,'EPA Export Aggregation'!$A:$A,$B18,'EPA Export Aggregation'!$D:$D,$A$1)*IF($A18="CH4",About!$D$58,IF($A18="N2O",About!$D$59,1))</f>
        <v>0.18296643445220001</v>
      </c>
      <c r="R18" s="425">
        <f>SUMIFS('EPA Export Aggregation'!U:U,'EPA Export Aggregation'!$A:$A,$B18,'EPA Export Aggregation'!$D:$D,$A$1)*IF($A18="CH4",About!$D$58,IF($A18="N2O",About!$D$59,1))</f>
        <v>0.1725847811448</v>
      </c>
      <c r="S18" s="425">
        <f>SUMIFS('EPA Export Aggregation'!V:V,'EPA Export Aggregation'!$A:$A,$B18,'EPA Export Aggregation'!$D:$D,$A$1)*IF($A18="CH4",About!$D$58,IF($A18="N2O",About!$D$59,1))</f>
        <v>0.1649395692308</v>
      </c>
      <c r="T18" s="425">
        <f>SUMIFS('EPA Export Aggregation'!W:W,'EPA Export Aggregation'!$A:$A,$B18,'EPA Export Aggregation'!$D:$D,$A$1)*IF($A18="CH4",About!$D$58,IF($A18="N2O",About!$D$59,1))</f>
        <v>0.17336713846150001</v>
      </c>
      <c r="U18" s="425">
        <f>SUMIFS('EPA Export Aggregation'!X:X,'EPA Export Aggregation'!$A:$A,$B18,'EPA Export Aggregation'!$D:$D,$A$1)*IF($A18="CH4",About!$D$58,IF($A18="N2O",About!$D$59,1))</f>
        <v>0.16253169230770001</v>
      </c>
      <c r="V18" s="425">
        <f>SUMIFS('EPA Export Aggregation'!Y:Y,'EPA Export Aggregation'!$A:$A,$B18,'EPA Export Aggregation'!$D:$D,$A$1)*IF($A18="CH4",About!$D$58,IF($A18="N2O",About!$D$59,1))</f>
        <v>0.1642574744027</v>
      </c>
      <c r="W18" s="425">
        <f>SUMIFS('EPA Export Aggregation'!Z:Z,'EPA Export Aggregation'!$A:$A,$B18,'EPA Export Aggregation'!$D:$D,$A$1)*IF($A18="CH4",About!$D$58,IF($A18="N2O",About!$D$59,1))</f>
        <v>0.21780289585830001</v>
      </c>
      <c r="X18" s="425">
        <f>SUMIFS('EPA Export Aggregation'!AA:AA,'EPA Export Aggregation'!$A:$A,$B18,'EPA Export Aggregation'!$D:$D,$A$1)*IF($A18="CH4",About!$D$58,IF($A18="N2O",About!$D$59,1))</f>
        <v>0.2109617776638</v>
      </c>
      <c r="Y18" s="425">
        <f>SUMIFS('EPA Export Aggregation'!AB:AB,'EPA Export Aggregation'!$A:$A,$B18,'EPA Export Aggregation'!$D:$D,$A$1)*IF($A18="CH4",About!$D$58,IF($A18="N2O",About!$D$59,1))</f>
        <v>0.22024893076800001</v>
      </c>
      <c r="Z18" s="425">
        <f>SUMIFS('EPA Export Aggregation'!AC:AC,'EPA Export Aggregation'!$A:$A,$B18,'EPA Export Aggregation'!$D:$D,$A$1)*IF($A18="CH4",About!$D$58,IF($A18="N2O",About!$D$59,1))</f>
        <v>0.21579658617780001</v>
      </c>
      <c r="AA18" s="425">
        <f>SUMIFS('EPA Export Aggregation'!AD:AD,'EPA Export Aggregation'!$A:$A,$B18,'EPA Export Aggregation'!$D:$D,$A$1)*IF($A18="CH4",About!$D$58,IF($A18="N2O",About!$D$59,1))</f>
        <v>0.19355421734639999</v>
      </c>
      <c r="AB18" s="425">
        <f>SUMIFS('EPA Export Aggregation'!AE:AE,'EPA Export Aggregation'!$A:$A,$B18,'EPA Export Aggregation'!$D:$D,$A$1)*IF($A18="CH4",About!$D$58,IF($A18="N2O",About!$D$59,1))</f>
        <v>0.1958589835258</v>
      </c>
      <c r="AC18" s="425">
        <f>SUMIFS('EPA Export Aggregation'!AF:AF,'EPA Export Aggregation'!$A:$A,$B18,'EPA Export Aggregation'!$D:$D,$A$1)*IF($A18="CH4",About!$D$58,IF($A18="N2O",About!$D$59,1))</f>
        <v>0.1923019487349</v>
      </c>
      <c r="AD18" s="425">
        <f>SUMIFS('EPA Export Aggregation'!AG:AG,'EPA Export Aggregation'!$A:$A,$B18,'EPA Export Aggregation'!$D:$D,$A$1)*IF($A18="CH4",About!$D$58,IF($A18="N2O",About!$D$59,1))</f>
        <v>0.20229330242349999</v>
      </c>
      <c r="AE18" s="425">
        <f>SUMIFS('EPA Export Aggregation'!AH:AH,'EPA Export Aggregation'!$A:$A,$B18,'EPA Export Aggregation'!$D:$D,$A$1)*IF($A18="CH4",About!$D$58,IF($A18="N2O",About!$D$59,1))</f>
        <v>0.20920314863389999</v>
      </c>
      <c r="AF18" s="425">
        <f>SUMIFS('EPA Export Aggregation'!AI:AI,'EPA Export Aggregation'!$A:$A,$B18,'EPA Export Aggregation'!$D:$D,$A$1)*IF($A18="CH4",About!$D$58,IF($A18="N2O",About!$D$59,1))</f>
        <v>0.22786333958009999</v>
      </c>
      <c r="AG18" s="425">
        <f>SUMIFS('EPA Export Aggregation'!AJ:AJ,'EPA Export Aggregation'!$A:$A,$B18,'EPA Export Aggregation'!$D:$D,$A$1)*IF($A18="CH4",About!$D$58,IF($A18="N2O",About!$D$59,1))</f>
        <v>0.16516478399260001</v>
      </c>
      <c r="AH18" s="425">
        <f>SUMIFS('EPA Export Aggregation'!AK:AK,'EPA Export Aggregation'!$A:$A,$B18,'EPA Export Aggregation'!$D:$D,$A$1)*IF($A18="CH4",About!$D$58,IF($A18="N2O",About!$D$59,1))</f>
        <v>0.19457910776189999</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25">
      <c r="A23" s="423" t="s">
        <v>2216</v>
      </c>
      <c r="B23" s="424" t="s">
        <v>4256</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25">
      <c r="A24" s="423" t="s">
        <v>2216</v>
      </c>
      <c r="B24" s="424" t="s">
        <v>4272</v>
      </c>
      <c r="C24" s="425">
        <f>SUMIFS('EPA Export Aggregation'!F:F,'EPA Export Aggregation'!$A:$A,$B24,'EPA Export Aggregation'!$D:$D,$A$1)*IF($A24="CH4",About!$D$58,IF($A24="N2O",About!$D$59,1))</f>
        <v>0.2389048000406</v>
      </c>
      <c r="D24" s="425">
        <f>SUMIFS('EPA Export Aggregation'!G:G,'EPA Export Aggregation'!$A:$A,$B24,'EPA Export Aggregation'!$D:$D,$A$1)*IF($A24="CH4",About!$D$58,IF($A24="N2O",About!$D$59,1))</f>
        <v>0.16959365712409999</v>
      </c>
      <c r="E24" s="425">
        <f>SUMIFS('EPA Export Aggregation'!H:H,'EPA Export Aggregation'!$A:$A,$B24,'EPA Export Aggregation'!$D:$D,$A$1)*IF($A24="CH4",About!$D$58,IF($A24="N2O",About!$D$59,1))</f>
        <v>0.2051109030652</v>
      </c>
      <c r="F24" s="425">
        <f>SUMIFS('EPA Export Aggregation'!I:I,'EPA Export Aggregation'!$A:$A,$B24,'EPA Export Aggregation'!$D:$D,$A$1)*IF($A24="CH4",About!$D$58,IF($A24="N2O",About!$D$59,1))</f>
        <v>0.16187759251129999</v>
      </c>
      <c r="G24" s="425">
        <f>SUMIFS('EPA Export Aggregation'!J:J,'EPA Export Aggregation'!$A:$A,$B24,'EPA Export Aggregation'!$D:$D,$A$1)*IF($A24="CH4",About!$D$58,IF($A24="N2O",About!$D$59,1))</f>
        <v>0.1987174781162</v>
      </c>
      <c r="H24" s="425">
        <f>SUMIFS('EPA Export Aggregation'!K:K,'EPA Export Aggregation'!$A:$A,$B24,'EPA Export Aggregation'!$D:$D,$A$1)*IF($A24="CH4",About!$D$58,IF($A24="N2O",About!$D$59,1))</f>
        <v>0.2073786760154</v>
      </c>
      <c r="I24" s="425">
        <f>SUMIFS('EPA Export Aggregation'!L:L,'EPA Export Aggregation'!$A:$A,$B24,'EPA Export Aggregation'!$D:$D,$A$1)*IF($A24="CH4",About!$D$58,IF($A24="N2O",About!$D$59,1))</f>
        <v>0.23906165646290001</v>
      </c>
      <c r="J24" s="425">
        <f>SUMIFS('EPA Export Aggregation'!M:M,'EPA Export Aggregation'!$A:$A,$B24,'EPA Export Aggregation'!$D:$D,$A$1)*IF($A24="CH4",About!$D$58,IF($A24="N2O",About!$D$59,1))</f>
        <v>0.2251011019642</v>
      </c>
      <c r="K24" s="425">
        <f>SUMIFS('EPA Export Aggregation'!N:N,'EPA Export Aggregation'!$A:$A,$B24,'EPA Export Aggregation'!$D:$D,$A$1)*IF($A24="CH4",About!$D$58,IF($A24="N2O",About!$D$59,1))</f>
        <v>0.2281062775777</v>
      </c>
      <c r="L24" s="425">
        <f>SUMIFS('EPA Export Aggregation'!O:O,'EPA Export Aggregation'!$A:$A,$B24,'EPA Export Aggregation'!$D:$D,$A$1)*IF($A24="CH4",About!$D$58,IF($A24="N2O",About!$D$59,1))</f>
        <v>0.19578638573769999</v>
      </c>
      <c r="M24" s="425">
        <f>SUMIFS('EPA Export Aggregation'!P:P,'EPA Export Aggregation'!$A:$A,$B24,'EPA Export Aggregation'!$D:$D,$A$1)*IF($A24="CH4",About!$D$58,IF($A24="N2O",About!$D$59,1))</f>
        <v>0.1843396323714</v>
      </c>
      <c r="N24" s="425">
        <f>SUMIFS('EPA Export Aggregation'!Q:Q,'EPA Export Aggregation'!$A:$A,$B24,'EPA Export Aggregation'!$D:$D,$A$1)*IF($A24="CH4",About!$D$58,IF($A24="N2O",About!$D$59,1))</f>
        <v>0.1797660105693</v>
      </c>
      <c r="O24" s="425">
        <f>SUMIFS('EPA Export Aggregation'!R:R,'EPA Export Aggregation'!$A:$A,$B24,'EPA Export Aggregation'!$D:$D,$A$1)*IF($A24="CH4",About!$D$58,IF($A24="N2O",About!$D$59,1))</f>
        <v>0.15631781126639999</v>
      </c>
      <c r="P24" s="425">
        <f>SUMIFS('EPA Export Aggregation'!S:S,'EPA Export Aggregation'!$A:$A,$B24,'EPA Export Aggregation'!$D:$D,$A$1)*IF($A24="CH4",About!$D$58,IF($A24="N2O",About!$D$59,1))</f>
        <v>2.8061538461499998E-2</v>
      </c>
      <c r="Q24" s="425">
        <f>SUMIFS('EPA Export Aggregation'!T:T,'EPA Export Aggregation'!$A:$A,$B24,'EPA Export Aggregation'!$D:$D,$A$1)*IF($A24="CH4",About!$D$58,IF($A24="N2O",About!$D$59,1))</f>
        <v>3.72619047619E-2</v>
      </c>
      <c r="R24" s="425">
        <f>SUMIFS('EPA Export Aggregation'!U:U,'EPA Export Aggregation'!$A:$A,$B24,'EPA Export Aggregation'!$D:$D,$A$1)*IF($A24="CH4",About!$D$58,IF($A24="N2O",About!$D$59,1))</f>
        <v>3.9199523809500002E-2</v>
      </c>
      <c r="S24" s="425">
        <f>SUMIFS('EPA Export Aggregation'!V:V,'EPA Export Aggregation'!$A:$A,$B24,'EPA Export Aggregation'!$D:$D,$A$1)*IF($A24="CH4",About!$D$58,IF($A24="N2O",About!$D$59,1))</f>
        <v>9.6725445958499995E-2</v>
      </c>
      <c r="T24" s="425">
        <f>SUMIFS('EPA Export Aggregation'!W:W,'EPA Export Aggregation'!$A:$A,$B24,'EPA Export Aggregation'!$D:$D,$A$1)*IF($A24="CH4",About!$D$58,IF($A24="N2O",About!$D$59,1))</f>
        <v>0.1068765244184</v>
      </c>
      <c r="U24" s="425">
        <f>SUMIFS('EPA Export Aggregation'!X:X,'EPA Export Aggregation'!$A:$A,$B24,'EPA Export Aggregation'!$D:$D,$A$1)*IF($A24="CH4",About!$D$58,IF($A24="N2O",About!$D$59,1))</f>
        <v>0.1055224363958</v>
      </c>
      <c r="V24" s="425">
        <f>SUMIFS('EPA Export Aggregation'!Y:Y,'EPA Export Aggregation'!$A:$A,$B24,'EPA Export Aggregation'!$D:$D,$A$1)*IF($A24="CH4",About!$D$58,IF($A24="N2O",About!$D$59,1))</f>
        <v>8.3264006848599997E-2</v>
      </c>
      <c r="W24" s="425">
        <f>SUMIFS('EPA Export Aggregation'!Z:Z,'EPA Export Aggregation'!$A:$A,$B24,'EPA Export Aggregation'!$D:$D,$A$1)*IF($A24="CH4",About!$D$58,IF($A24="N2O",About!$D$59,1))</f>
        <v>8.2949671788900003E-2</v>
      </c>
      <c r="X24" s="425">
        <f>SUMIFS('EPA Export Aggregation'!AA:AA,'EPA Export Aggregation'!$A:$A,$B24,'EPA Export Aggregation'!$D:$D,$A$1)*IF($A24="CH4",About!$D$58,IF($A24="N2O",About!$D$59,1))</f>
        <v>0.1336778918305</v>
      </c>
      <c r="Y24" s="425">
        <f>SUMIFS('EPA Export Aggregation'!AB:AB,'EPA Export Aggregation'!$A:$A,$B24,'EPA Export Aggregation'!$D:$D,$A$1)*IF($A24="CH4",About!$D$58,IF($A24="N2O",About!$D$59,1))</f>
        <v>0.15082628913089999</v>
      </c>
      <c r="Z24" s="425">
        <f>SUMIFS('EPA Export Aggregation'!AC:AC,'EPA Export Aggregation'!$A:$A,$B24,'EPA Export Aggregation'!$D:$D,$A$1)*IF($A24="CH4",About!$D$58,IF($A24="N2O",About!$D$59,1))</f>
        <v>0.1329532297952</v>
      </c>
      <c r="AA24" s="425">
        <f>SUMIFS('EPA Export Aggregation'!AD:AD,'EPA Export Aggregation'!$A:$A,$B24,'EPA Export Aggregation'!$D:$D,$A$1)*IF($A24="CH4",About!$D$58,IF($A24="N2O",About!$D$59,1))</f>
        <v>0.1129783644513</v>
      </c>
      <c r="AB24" s="425">
        <f>SUMIFS('EPA Export Aggregation'!AE:AE,'EPA Export Aggregation'!$A:$A,$B24,'EPA Export Aggregation'!$D:$D,$A$1)*IF($A24="CH4",About!$D$58,IF($A24="N2O",About!$D$59,1))</f>
        <v>0.1335587239912</v>
      </c>
      <c r="AC24" s="425">
        <f>SUMIFS('EPA Export Aggregation'!AF:AF,'EPA Export Aggregation'!$A:$A,$B24,'EPA Export Aggregation'!$D:$D,$A$1)*IF($A24="CH4",About!$D$58,IF($A24="N2O",About!$D$59,1))</f>
        <v>0.107211742488</v>
      </c>
      <c r="AD24" s="425">
        <f>SUMIFS('EPA Export Aggregation'!AG:AG,'EPA Export Aggregation'!$A:$A,$B24,'EPA Export Aggregation'!$D:$D,$A$1)*IF($A24="CH4",About!$D$58,IF($A24="N2O",About!$D$59,1))</f>
        <v>0.14782703441219999</v>
      </c>
      <c r="AE24" s="425">
        <f>SUMIFS('EPA Export Aggregation'!AH:AH,'EPA Export Aggregation'!$A:$A,$B24,'EPA Export Aggregation'!$D:$D,$A$1)*IF($A24="CH4",About!$D$58,IF($A24="N2O",About!$D$59,1))</f>
        <v>0.17578785821369999</v>
      </c>
      <c r="AF24" s="425">
        <f>SUMIFS('EPA Export Aggregation'!AI:AI,'EPA Export Aggregation'!$A:$A,$B24,'EPA Export Aggregation'!$D:$D,$A$1)*IF($A24="CH4",About!$D$58,IF($A24="N2O",About!$D$59,1))</f>
        <v>0.14456626187630001</v>
      </c>
      <c r="AG24" s="425">
        <f>SUMIFS('EPA Export Aggregation'!AJ:AJ,'EPA Export Aggregation'!$A:$A,$B24,'EPA Export Aggregation'!$D:$D,$A$1)*IF($A24="CH4",About!$D$58,IF($A24="N2O",About!$D$59,1))</f>
        <v>0.17915387050949999</v>
      </c>
      <c r="AH24" s="425">
        <f>SUMIFS('EPA Export Aggregation'!AK:AK,'EPA Export Aggregation'!$A:$A,$B24,'EPA Export Aggregation'!$D:$D,$A$1)*IF($A24="CH4",About!$D$58,IF($A24="N2O",About!$D$59,1))</f>
        <v>0.1490785074648</v>
      </c>
    </row>
    <row r="25" spans="1:34" x14ac:dyDescent="0.25">
      <c r="A25" s="423" t="s">
        <v>2216</v>
      </c>
      <c r="B25" s="424" t="s">
        <v>4242</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25">
      <c r="A26" s="423" t="s">
        <v>2216</v>
      </c>
      <c r="B26" s="424" t="s">
        <v>4276</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25">
      <c r="A27" s="423" t="s">
        <v>2216</v>
      </c>
      <c r="B27" s="424" t="s">
        <v>4274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25">
      <c r="A30" s="423" t="s">
        <v>2216</v>
      </c>
      <c r="B30" s="424" t="s">
        <v>4281</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2026-09-09T18:39:27Z</dcterms:modified>
</cp:coreProperties>
</file>