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ME/bldgs/SYCEU/"/>
    </mc:Choice>
  </mc:AlternateContent>
  <xr:revisionPtr revIDLastSave="0" documentId="8_{18C54F0B-7AD1-F141-A89D-CB0CFE91467A}"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G3" i="18"/>
  <c r="C5" i="18"/>
  <c r="D5" i="18"/>
  <c r="B6" i="18"/>
  <c r="G6" i="18"/>
  <c r="B7" i="18"/>
  <c r="E7" i="18"/>
  <c r="D8" i="18"/>
  <c r="E8" i="18"/>
  <c r="G8" i="18"/>
  <c r="F9" i="18"/>
  <c r="G9" i="18"/>
  <c r="C10" i="18"/>
  <c r="B11" i="18"/>
  <c r="C11" i="18"/>
  <c r="E11" i="18"/>
  <c r="E2" i="18"/>
  <c r="F2" i="18"/>
  <c r="B2" i="18"/>
  <c r="B2" i="1"/>
  <c r="B3" i="31" s="1"/>
  <c r="G8" i="39"/>
  <c r="G3" i="39"/>
  <c r="G4" i="39"/>
  <c r="B4" i="30" s="1"/>
  <c r="G5" i="39"/>
  <c r="G6" i="39"/>
  <c r="F6" i="30" s="1"/>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G11" i="31"/>
  <c r="E10" i="31"/>
  <c r="C9" i="31"/>
  <c r="G7" i="31"/>
  <c r="E6" i="31"/>
  <c r="C5" i="31"/>
  <c r="G3" i="31"/>
  <c r="G2" i="18"/>
  <c r="D11" i="18"/>
  <c r="B10" i="18"/>
  <c r="F8" i="18"/>
  <c r="D7" i="18"/>
  <c r="E5" i="18"/>
  <c r="F3" i="18"/>
  <c r="F11" i="31"/>
  <c r="D10" i="31"/>
  <c r="B9" i="31"/>
  <c r="F7" i="31"/>
  <c r="D6" i="31"/>
  <c r="B5" i="31"/>
  <c r="F3" i="31"/>
  <c r="B2" i="31"/>
  <c r="E11" i="31"/>
  <c r="C10" i="31"/>
  <c r="G8" i="31"/>
  <c r="E7" i="31"/>
  <c r="C6" i="31"/>
  <c r="G4" i="31"/>
  <c r="E3" i="31"/>
  <c r="G2" i="31"/>
  <c r="D11" i="31"/>
  <c r="B10" i="31"/>
  <c r="F8" i="31"/>
  <c r="D7" i="31"/>
  <c r="B6" i="31"/>
  <c r="F4" i="31"/>
  <c r="D3" i="31"/>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<sst xmlns="http://schemas.openxmlformats.org/spreadsheetml/2006/main" count="26269" uniqueCount="759">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</sst>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724</v>
      </c>
      <c r="C1" s="84">
        <v>45357</v>
      </c>
      <c r="F1" s="82" t="s">
        <v>652</v>
      </c>
      <c r="G1" s="82" t="s">
        <v>652</v>
      </c>
    </row>
    <row r="2" spans="1:7" x14ac:dyDescent="0.2">
      <c r="A2" s="84">
        <v>45357</v>
      </c>
      <c r="B2" t="str">
        <f>LOOKUP(B1,F2:G51,G2:G51)</f>
        <v>ME</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1099591805835.8101</v>
      </c>
      <c r="C2" s="14">
        <f>IFERROR(SUMIFS(BCEU!$C:$C,BCEU!$B:$B,$A2,BCEU!$H:$H,C$1,BCEU!$D:$D,About!$B$2,BCEU!$F:$F,"urban"),0)</f>
        <v>107381910338.319</v>
      </c>
      <c r="D2" s="14">
        <f>IFERROR(SUMIFS(BCEU!$C:$C,BCEU!$B:$B,$A2,BCEU!$H:$H,D$1,BCEU!$D:$D,About!$B$2,BCEU!$F:$F,"urban"),0)</f>
        <v>0</v>
      </c>
      <c r="E2" s="14">
        <f>IFERROR(SUMIFS(BCEU!$C:$C,BCEU!$B:$B,$A2,BCEU!$H:$H,E$1,BCEU!$D:$D,About!$B$2,BCEU!$F:$F,"urban"),0)</f>
        <v>600269100851.80298</v>
      </c>
      <c r="F2" s="14">
        <f>IFERROR(SUMIFS(BCEU!$C:$C,BCEU!$B:$B,$A2,BCEU!$H:$H,F$1,BCEU!$D:$D,About!$B$2,BCEU!$F:$F,"urban"),0)</f>
        <v>2234184122687.1602</v>
      </c>
      <c r="G2" s="14">
        <f>IFERROR(SUMIFS(BCEU!$C:$C,BCEU!$B:$B,$A2,BCEU!$H:$H,G$1,BCEU!$D:$D,About!$B$2,BCEU!$F:$F,"urban"),0)</f>
        <v>2657862922955.5601</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863807357790.78296</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317564650083.21503</v>
      </c>
      <c r="G4" s="14">
        <f>IFERROR(SUMIFS(BCEU!$C:$C,BCEU!$B:$B,$A4,BCEU!$H:$H,G$1,BCEU!$D:$D,About!$B$2,BCEU!$F:$F,"urban"),0)</f>
        <v>0</v>
      </c>
    </row>
    <row r="5" spans="1:9" x14ac:dyDescent="0.2">
      <c r="A5" s="1" t="s">
        <v>79</v>
      </c>
      <c r="B5" s="14">
        <f>IFERROR(SUMIFS(BCEU!$C:$C,BCEU!$B:$B,$A5,BCEU!$H:$H,B$1,BCEU!$D:$D,About!$B$2,BCEU!$F:$F,"urban"),0)</f>
        <v>9644623506995.7598</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742797423904.24402</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6221712812114.8604</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472085256529.29901</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2335453662368.8398</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254447777706.79099</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1746698709502.24</v>
      </c>
      <c r="C2" s="14">
        <f>IFERROR(SUMIFS(BCEU!$C:$C,BCEU!$B:$B,$A2,BCEU!$G:$G,C$1,BCEU!$D:$D,About!$B$2,BCEU!$F:$F,"rural"),0)</f>
        <v>0</v>
      </c>
      <c r="D2" s="14">
        <f>IFERROR(SUMIFS(BCEU!$C:$C,BCEU!$B:$B,$A2,BCEU!$G:$G,D$1,BCEU!$D:$D,About!$B$2,BCEU!$F:$F,"rural"),0)</f>
        <v>0</v>
      </c>
      <c r="E2" s="14">
        <f>IFERROR(SUMIFS(BCEU!$C:$C,BCEU!$B:$B,$A2,BCEU!$G:$G,E$1,BCEU!$D:$D,About!$B$2,BCEU!$F:$F,"rural"),0)</f>
        <v>953525897744.34497</v>
      </c>
      <c r="F2" s="14">
        <f>IFERROR(SUMIFS(BCEU!$C:$C,BCEU!$B:$B,$A2,BCEU!$G:$G,F$1,BCEU!$D:$D,About!$B$2,BCEU!$F:$F,"rural"),0)</f>
        <v>0</v>
      </c>
      <c r="G2" s="14">
        <f>IFERROR(SUMIFS(BCEU!$C:$C,BCEU!$B:$B,$A2,BCEU!$G:$G,G$1,BCEU!$D:$D,About!$B$2,BCEU!$F:$F,"rural"),0)</f>
        <v>4178452928941.79</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1372171369824.54</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15320633853921.9</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9883287187885.1309</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749914743470.69995</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3709904323170.3599</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393683676812.37</v>
      </c>
      <c r="C2" s="14">
        <f>IFERROR(SUMIFS(BCEU!$C:$C,BCEU!$B:$B,$A2,BCEU!$G:$G,C$1,BCEU!$D:$D,About!$B$2,BCEU!$F:$F,"commercial"),0)</f>
        <v>0</v>
      </c>
      <c r="D2" s="14">
        <f>IFERROR(SUMIFS(BCEU!$C:$C,BCEU!$B:$B,$A2,BCEU!$G:$G,D$1,BCEU!$D:$D,About!$B$2,BCEU!$F:$F,"commercial"),0)</f>
        <v>0</v>
      </c>
      <c r="E2" s="14">
        <f>IFERROR(SUMIFS(BCEU!$C:$C,BCEU!$B:$B,$A2,BCEU!$G:$G,E$1,BCEU!$D:$D,About!$B$2,BCEU!$F:$F,"commercial"),0)</f>
        <v>1192154610298.75</v>
      </c>
      <c r="F2" s="14">
        <f>IFERROR(SUMIFS(BCEU!$C:$C,BCEU!$B:$B,$A2,BCEU!$G:$G,F$1,BCEU!$D:$D,About!$B$2,BCEU!$F:$F,"commercial"),0)</f>
        <v>0</v>
      </c>
      <c r="G2" s="14">
        <f>IFERROR(SUMIFS(BCEU!$C:$C,BCEU!$B:$B,$A2,BCEU!$G:$G,G$1,BCEU!$D:$D,About!$B$2,BCEU!$F:$F,"commercial"),0)</f>
        <v>8090932100469.7695</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4899816430233.5703</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3118691302854.8198</v>
      </c>
    </row>
    <row r="5" spans="1:9" x14ac:dyDescent="0.2">
      <c r="A5" s="1" t="s">
        <v>79</v>
      </c>
      <c r="B5" s="14">
        <f>IFERROR(SUMIFS(BCEU!$C:$C,BCEU!$B:$B,$A5,BCEU!$G:$G,B$1,BCEU!$D:$D,About!$B$2,BCEU!$F:$F,"commercial"),0)</f>
        <v>10038122595003.801</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1031424329008.77</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3695000000000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145000000000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223000000000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7089999999999.9902</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2024-03-06T21:41:42Z</dcterms:modified>
</cp:coreProperties>
</file>