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E/land/BLAPE/"/>
    </mc:Choice>
  </mc:AlternateContent>
  <xr:revisionPtr revIDLastSave="0" documentId="8_{46D45F14-75B2-7043-9C34-F47E4B9B841A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<sst xmlns="http://schemas.openxmlformats.org/spreadsheetml/2006/main" count="15367" uniqueCount="462">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</sst>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53</v>
      </c>
      <c r="C1" s="57">
        <v>44348</v>
      </c>
      <c r="H1" s="53" t="s">
        <v>2</v>
      </c>
    </row>
    <row r="2" spans="1:8" x14ac:dyDescent="0.2">
      <c r="B2" s="2" t="str">
        <f>LOOKUP(B1,F2:G51,G2:G51)</f>
        <v>ME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Maine</v>
      </c>
      <c r="B18" s="2">
        <f>SUMIFS('LULUCF Dataframe EPA'!AD2:AD766,'LULUCF Dataframe EPA'!A2:A766,Data!A18)</f>
        <v>-18.920872027863918</v>
      </c>
      <c r="C18" s="2">
        <f>B18/D11</f>
        <v>-17.666182166905543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-17666182166905.543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-17666182166905.543</v>
      </c>
      <c r="C2" s="25">
        <f>$B$2*Data!C$11</f>
        <v>-18293527097384.605</v>
      </c>
      <c r="D2" s="25">
        <f>$B$2*Data!D$11</f>
        <v>-18920872027863.918</v>
      </c>
      <c r="E2" s="25">
        <f>$B$2*Data!E$11</f>
        <v>-19548216958342.98</v>
      </c>
      <c r="F2" s="25">
        <f>$B$2*Data!F$11</f>
        <v>-20175561888822.043</v>
      </c>
      <c r="G2" s="25">
        <f>$B$2*Data!G$11</f>
        <v>-20802906819301.355</v>
      </c>
      <c r="H2" s="25">
        <f>$B$2*Data!H$11</f>
        <v>-20568350554493.027</v>
      </c>
      <c r="I2" s="25">
        <f>$B$2*Data!I$11</f>
        <v>-20333794289684.82</v>
      </c>
      <c r="J2" s="25">
        <f>$B$2*Data!J$11</f>
        <v>-20099238024876.551</v>
      </c>
      <c r="K2" s="25">
        <f>$B$2*Data!K$11</f>
        <v>-19864681760068.348</v>
      </c>
      <c r="L2" s="25">
        <f>$B$2*Data!L$11</f>
        <v>-19630125495260.141</v>
      </c>
      <c r="M2" s="25">
        <f>$B$2*Data!M$11</f>
        <v>-19067935082783.234</v>
      </c>
      <c r="N2" s="25">
        <f>$B$2*Data!N$11</f>
        <v>-18505744670306.262</v>
      </c>
      <c r="O2" s="25">
        <f>$B$2*Data!O$11</f>
        <v>-17943554257829.539</v>
      </c>
      <c r="P2" s="25">
        <f>$B$2*Data!P$11</f>
        <v>-17381363845352.57</v>
      </c>
      <c r="Q2" s="25">
        <f>$B$2*Data!Q$11</f>
        <v>-16819173432875.85</v>
      </c>
      <c r="R2" s="25">
        <f>$B$2*Data!R$11</f>
        <v>-16812564903192.738</v>
      </c>
      <c r="S2" s="25">
        <f>$B$2*Data!S$11</f>
        <v>-16805956373509.648</v>
      </c>
      <c r="T2" s="25">
        <f>$B$2*Data!T$11</f>
        <v>-16799347843826.559</v>
      </c>
      <c r="U2" s="25">
        <f>$B$2*Data!U$11</f>
        <v>-16792739314143.469</v>
      </c>
      <c r="V2" s="25">
        <f>$B$2*Data!V$11</f>
        <v>-16786130784460.381</v>
      </c>
      <c r="W2" s="25">
        <f>$B$2*Data!W$11</f>
        <v>-16779522254777.291</v>
      </c>
      <c r="X2" s="25">
        <f>$B$2*Data!X$11</f>
        <v>-16772913725094.203</v>
      </c>
      <c r="Y2" s="25">
        <f>$B$2*Data!Y$11</f>
        <v>-16766305195411.113</v>
      </c>
      <c r="Z2" s="25">
        <f>$B$2*Data!Z$11</f>
        <v>-16759696665728.021</v>
      </c>
      <c r="AA2" s="25">
        <f>$B$2*Data!AA$11</f>
        <v>-16753088136044.934</v>
      </c>
      <c r="AB2" s="25">
        <f>$B$2*Data!AB$11</f>
        <v>-16746479606361.844</v>
      </c>
      <c r="AC2" s="25">
        <f>$B$2*Data!AC$11</f>
        <v>-16739871076678.756</v>
      </c>
      <c r="AD2" s="25">
        <f>$B$2*Data!AD$11</f>
        <v>-16733262546995.666</v>
      </c>
      <c r="AE2" s="25">
        <f>$B$2*Data!AE$11</f>
        <v>-16726654017312.576</v>
      </c>
      <c r="AF2" s="25">
        <f>$B$2*Data!AF$11</f>
        <v>-16720045487629.488</v>
      </c>
      <c r="AG2" s="25">
        <f>$B$2*Data!AG$11</f>
        <v>-16713436957946.396</v>
      </c>
      <c r="AH2" s="25">
        <f>$B$2*Data!AH$11</f>
        <v>-16706828428263.309</v>
      </c>
      <c r="AI2" s="25">
        <f>$B$2*Data!AI$11</f>
        <v>-16700219898580.219</v>
      </c>
      <c r="AJ2" s="25">
        <f>$B$2*Data!AJ$11</f>
        <v>-16693611368897.129</v>
      </c>
      <c r="AK2" s="25">
        <f>$B$2*Data!AK$11</f>
        <v>-16687002839214.041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7595958127.5864525</v>
      </c>
      <c r="C11" s="25">
        <f>(ABS(C$2)*'data from RPEpUACE'!$B11)+SUMIFS('Override Calcs'!$E$4:$E$6,'Override Calcs'!$A$4:$A$6,About!$B$2,'Override Calcs'!$B$4:$B$6,"CH4")</f>
        <v>7865698684.9095573</v>
      </c>
      <c r="D11" s="25">
        <f>(ABS(D$2)*'data from RPEpUACE'!$B11)+SUMIFS('Override Calcs'!$E$4:$E$6,'Override Calcs'!$A$4:$A$6,About!$B$2,'Override Calcs'!$B$4:$B$6,"CH4")</f>
        <v>8135439242.232769</v>
      </c>
      <c r="E11" s="25">
        <f>(ABS(E$2)*'data from RPEpUACE'!$B11)+SUMIFS('Override Calcs'!$E$4:$E$6,'Override Calcs'!$A$4:$A$6,About!$B$2,'Override Calcs'!$B$4:$B$6,"CH4")</f>
        <v>8405179799.5558739</v>
      </c>
      <c r="F11" s="25">
        <f>(ABS(F$2)*'data from RPEpUACE'!$B11)+SUMIFS('Override Calcs'!$E$4:$E$6,'Override Calcs'!$A$4:$A$6,About!$B$2,'Override Calcs'!$B$4:$B$6,"CH4")</f>
        <v>8674920356.8789787</v>
      </c>
      <c r="G11" s="25">
        <f>(ABS(G$2)*'data from RPEpUACE'!$B11)+SUMIFS('Override Calcs'!$E$4:$E$6,'Override Calcs'!$A$4:$A$6,About!$B$2,'Override Calcs'!$B$4:$B$6,"CH4")</f>
        <v>8944660914.2021904</v>
      </c>
      <c r="H11" s="25">
        <f>(ABS(H$2)*'data from RPEpUACE'!$B11)+SUMIFS('Override Calcs'!$E$4:$E$6,'Override Calcs'!$A$4:$A$6,About!$B$2,'Override Calcs'!$B$4:$B$6,"CH4")</f>
        <v>8843808361.6124859</v>
      </c>
      <c r="I11" s="25">
        <f>(ABS(I$2)*'data from RPEpUACE'!$B11)+SUMIFS('Override Calcs'!$E$4:$E$6,'Override Calcs'!$A$4:$A$6,About!$B$2,'Override Calcs'!$B$4:$B$6,"CH4")</f>
        <v>8742955809.0228348</v>
      </c>
      <c r="J11" s="25">
        <f>(ABS(J$2)*'data from RPEpUACE'!$B11)+SUMIFS('Override Calcs'!$E$4:$E$6,'Override Calcs'!$A$4:$A$6,About!$B$2,'Override Calcs'!$B$4:$B$6,"CH4")</f>
        <v>8642103256.4331551</v>
      </c>
      <c r="K11" s="25">
        <f>(ABS(K$2)*'data from RPEpUACE'!$B11)+SUMIFS('Override Calcs'!$E$4:$E$6,'Override Calcs'!$A$4:$A$6,About!$B$2,'Override Calcs'!$B$4:$B$6,"CH4")</f>
        <v>8541250703.843504</v>
      </c>
      <c r="L11" s="25">
        <f>(ABS(L$2)*'data from RPEpUACE'!$B11)+SUMIFS('Override Calcs'!$E$4:$E$6,'Override Calcs'!$A$4:$A$6,About!$B$2,'Override Calcs'!$B$4:$B$6,"CH4")</f>
        <v>8440398151.2538519</v>
      </c>
      <c r="M11" s="25">
        <f>(ABS(M$2)*'data from RPEpUACE'!$B11)+SUMIFS('Override Calcs'!$E$4:$E$6,'Override Calcs'!$A$4:$A$6,About!$B$2,'Override Calcs'!$B$4:$B$6,"CH4")</f>
        <v>8198672191.8722639</v>
      </c>
      <c r="N11" s="25">
        <f>(ABS(N$2)*'data from RPEpUACE'!$B11)+SUMIFS('Override Calcs'!$E$4:$E$6,'Override Calcs'!$A$4:$A$6,About!$B$2,'Override Calcs'!$B$4:$B$6,"CH4")</f>
        <v>7956946232.4906473</v>
      </c>
      <c r="O11" s="25">
        <f>(ABS(O$2)*'data from RPEpUACE'!$B11)+SUMIFS('Override Calcs'!$E$4:$E$6,'Override Calcs'!$A$4:$A$6,About!$B$2,'Override Calcs'!$B$4:$B$6,"CH4")</f>
        <v>7715220273.1091394</v>
      </c>
      <c r="P11" s="25">
        <f>(ABS(P$2)*'data from RPEpUACE'!$B11)+SUMIFS('Override Calcs'!$E$4:$E$6,'Override Calcs'!$A$4:$A$6,About!$B$2,'Override Calcs'!$B$4:$B$6,"CH4")</f>
        <v>7473494313.7275248</v>
      </c>
      <c r="Q11" s="25">
        <f>(ABS(Q$2)*'data from RPEpUACE'!$B11)+SUMIFS('Override Calcs'!$E$4:$E$6,'Override Calcs'!$A$4:$A$6,About!$B$2,'Override Calcs'!$B$4:$B$6,"CH4")</f>
        <v>7231768354.3460169</v>
      </c>
      <c r="R11" s="25">
        <f>(ABS(R$2)*'data from RPEpUACE'!$B11)+SUMIFS('Override Calcs'!$E$4:$E$6,'Override Calcs'!$A$4:$A$6,About!$B$2,'Override Calcs'!$B$4:$B$6,"CH4")</f>
        <v>7228926873.697648</v>
      </c>
      <c r="S11" s="25">
        <f>(ABS(S$2)*'data from RPEpUACE'!$B11)+SUMIFS('Override Calcs'!$E$4:$E$6,'Override Calcs'!$A$4:$A$6,About!$B$2,'Override Calcs'!$B$4:$B$6,"CH4")</f>
        <v>7226085393.0492878</v>
      </c>
      <c r="T11" s="25">
        <f>(ABS(T$2)*'data from RPEpUACE'!$B11)+SUMIFS('Override Calcs'!$E$4:$E$6,'Override Calcs'!$A$4:$A$6,About!$B$2,'Override Calcs'!$B$4:$B$6,"CH4")</f>
        <v>7223243912.4009275</v>
      </c>
      <c r="U11" s="25">
        <f>(ABS(U$2)*'data from RPEpUACE'!$B11)+SUMIFS('Override Calcs'!$E$4:$E$6,'Override Calcs'!$A$4:$A$6,About!$B$2,'Override Calcs'!$B$4:$B$6,"CH4")</f>
        <v>7220402431.7525682</v>
      </c>
      <c r="V11" s="25">
        <f>(ABS(V$2)*'data from RPEpUACE'!$B11)+SUMIFS('Override Calcs'!$E$4:$E$6,'Override Calcs'!$A$4:$A$6,About!$B$2,'Override Calcs'!$B$4:$B$6,"CH4")</f>
        <v>7217560951.1042089</v>
      </c>
      <c r="W11" s="25">
        <f>(ABS(W$2)*'data from RPEpUACE'!$B11)+SUMIFS('Override Calcs'!$E$4:$E$6,'Override Calcs'!$A$4:$A$6,About!$B$2,'Override Calcs'!$B$4:$B$6,"CH4")</f>
        <v>7214719470.4558487</v>
      </c>
      <c r="X11" s="25">
        <f>(ABS(X$2)*'data from RPEpUACE'!$B11)+SUMIFS('Override Calcs'!$E$4:$E$6,'Override Calcs'!$A$4:$A$6,About!$B$2,'Override Calcs'!$B$4:$B$6,"CH4")</f>
        <v>7211877989.8074903</v>
      </c>
      <c r="Y11" s="25">
        <f>(ABS(Y$2)*'data from RPEpUACE'!$B11)+SUMIFS('Override Calcs'!$E$4:$E$6,'Override Calcs'!$A$4:$A$6,About!$B$2,'Override Calcs'!$B$4:$B$6,"CH4")</f>
        <v>7209036509.1591301</v>
      </c>
      <c r="Z11" s="25">
        <f>(ABS(Z$2)*'data from RPEpUACE'!$B11)+SUMIFS('Override Calcs'!$E$4:$E$6,'Override Calcs'!$A$4:$A$6,About!$B$2,'Override Calcs'!$B$4:$B$6,"CH4")</f>
        <v>7206195028.5107698</v>
      </c>
      <c r="AA11" s="25">
        <f>(ABS(AA$2)*'data from RPEpUACE'!$B11)+SUMIFS('Override Calcs'!$E$4:$E$6,'Override Calcs'!$A$4:$A$6,About!$B$2,'Override Calcs'!$B$4:$B$6,"CH4")</f>
        <v>7203353547.8624105</v>
      </c>
      <c r="AB11" s="25">
        <f>(ABS(AB$2)*'data from RPEpUACE'!$B11)+SUMIFS('Override Calcs'!$E$4:$E$6,'Override Calcs'!$A$4:$A$6,About!$B$2,'Override Calcs'!$B$4:$B$6,"CH4")</f>
        <v>7200512067.2140503</v>
      </c>
      <c r="AC11" s="25">
        <f>(ABS(AC$2)*'data from RPEpUACE'!$B11)+SUMIFS('Override Calcs'!$E$4:$E$6,'Override Calcs'!$A$4:$A$6,About!$B$2,'Override Calcs'!$B$4:$B$6,"CH4")</f>
        <v>7197670586.5656919</v>
      </c>
      <c r="AD11" s="25">
        <f>(ABS(AD$2)*'data from RPEpUACE'!$B11)+SUMIFS('Override Calcs'!$E$4:$E$6,'Override Calcs'!$A$4:$A$6,About!$B$2,'Override Calcs'!$B$4:$B$6,"CH4")</f>
        <v>7194829105.9173317</v>
      </c>
      <c r="AE11" s="25">
        <f>(ABS(AE$2)*'data from RPEpUACE'!$B11)+SUMIFS('Override Calcs'!$E$4:$E$6,'Override Calcs'!$A$4:$A$6,About!$B$2,'Override Calcs'!$B$4:$B$6,"CH4")</f>
        <v>7191987625.2689714</v>
      </c>
      <c r="AF11" s="25">
        <f>(ABS(AF$2)*'data from RPEpUACE'!$B11)+SUMIFS('Override Calcs'!$E$4:$E$6,'Override Calcs'!$A$4:$A$6,About!$B$2,'Override Calcs'!$B$4:$B$6,"CH4")</f>
        <v>7189146144.6206131</v>
      </c>
      <c r="AG11" s="25">
        <f>(ABS(AG$2)*'data from RPEpUACE'!$B11)+SUMIFS('Override Calcs'!$E$4:$E$6,'Override Calcs'!$A$4:$A$6,About!$B$2,'Override Calcs'!$B$4:$B$6,"CH4")</f>
        <v>7186304663.9722519</v>
      </c>
      <c r="AH11" s="25">
        <f>(ABS(AH$2)*'data from RPEpUACE'!$B11)+SUMIFS('Override Calcs'!$E$4:$E$6,'Override Calcs'!$A$4:$A$6,About!$B$2,'Override Calcs'!$B$4:$B$6,"CH4")</f>
        <v>7183463183.3238926</v>
      </c>
      <c r="AI11" s="25">
        <f>(ABS(AI$2)*'data from RPEpUACE'!$B11)+SUMIFS('Override Calcs'!$E$4:$E$6,'Override Calcs'!$A$4:$A$6,About!$B$2,'Override Calcs'!$B$4:$B$6,"CH4")</f>
        <v>7180621702.6755333</v>
      </c>
      <c r="AJ11" s="25">
        <f>(ABS(AJ$2)*'data from RPEpUACE'!$B11)+SUMIFS('Override Calcs'!$E$4:$E$6,'Override Calcs'!$A$4:$A$6,About!$B$2,'Override Calcs'!$B$4:$B$6,"CH4")</f>
        <v>7177780222.027173</v>
      </c>
      <c r="AK11" s="25">
        <f>(ABS(AK$2)*'data from RPEpUACE'!$B11)+SUMIFS('Override Calcs'!$E$4:$E$6,'Override Calcs'!$A$4:$A$6,About!$B$2,'Override Calcs'!$B$4:$B$6,"CH4")</f>
        <v>7174938741.3788137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618382682.55524778</v>
      </c>
      <c r="C12" s="25">
        <f>(ABS(C$2)*'data from RPEpUACE'!$B12)+SUMIFS('Override Calcs'!$E$4:$E$6,'Override Calcs'!$A$4:$A$6,About!$B$2,'Override Calcs'!$B$4:$B$6,"N2O")</f>
        <v>640342109.74398208</v>
      </c>
      <c r="D12" s="25">
        <f>(ABS(D$2)*'data from RPEpUACE'!$B12)+SUMIFS('Override Calcs'!$E$4:$E$6,'Override Calcs'!$A$4:$A$6,About!$B$2,'Override Calcs'!$B$4:$B$6,"N2O")</f>
        <v>662301536.93272507</v>
      </c>
      <c r="E12" s="25">
        <f>(ABS(E$2)*'data from RPEpUACE'!$B12)+SUMIFS('Override Calcs'!$E$4:$E$6,'Override Calcs'!$A$4:$A$6,About!$B$2,'Override Calcs'!$B$4:$B$6,"N2O")</f>
        <v>684260964.12145936</v>
      </c>
      <c r="F12" s="25">
        <f>(ABS(F$2)*'data from RPEpUACE'!$B12)+SUMIFS('Override Calcs'!$E$4:$E$6,'Override Calcs'!$A$4:$A$6,About!$B$2,'Override Calcs'!$B$4:$B$6,"N2O")</f>
        <v>706220391.31019366</v>
      </c>
      <c r="G12" s="25">
        <f>(ABS(G$2)*'data from RPEpUACE'!$B12)+SUMIFS('Override Calcs'!$E$4:$E$6,'Override Calcs'!$A$4:$A$6,About!$B$2,'Override Calcs'!$B$4:$B$6,"N2O")</f>
        <v>728179818.49893665</v>
      </c>
      <c r="H12" s="25">
        <f>(ABS(H$2)*'data from RPEpUACE'!$B12)+SUMIFS('Override Calcs'!$E$4:$E$6,'Override Calcs'!$A$4:$A$6,About!$B$2,'Override Calcs'!$B$4:$B$6,"N2O")</f>
        <v>719969468.86753583</v>
      </c>
      <c r="I12" s="25">
        <f>(ABS(I$2)*'data from RPEpUACE'!$B12)+SUMIFS('Override Calcs'!$E$4:$E$6,'Override Calcs'!$A$4:$A$6,About!$B$2,'Override Calcs'!$B$4:$B$6,"N2O")</f>
        <v>711759119.23613918</v>
      </c>
      <c r="J12" s="25">
        <f>(ABS(J$2)*'data from RPEpUACE'!$B12)+SUMIFS('Override Calcs'!$E$4:$E$6,'Override Calcs'!$A$4:$A$6,About!$B$2,'Override Calcs'!$B$4:$B$6,"N2O")</f>
        <v>703548769.60474038</v>
      </c>
      <c r="K12" s="25">
        <f>(ABS(K$2)*'data from RPEpUACE'!$B12)+SUMIFS('Override Calcs'!$E$4:$E$6,'Override Calcs'!$A$4:$A$6,About!$B$2,'Override Calcs'!$B$4:$B$6,"N2O")</f>
        <v>695338419.97334397</v>
      </c>
      <c r="L12" s="25">
        <f>(ABS(L$2)*'data from RPEpUACE'!$B12)+SUMIFS('Override Calcs'!$E$4:$E$6,'Override Calcs'!$A$4:$A$6,About!$B$2,'Override Calcs'!$B$4:$B$6,"N2O")</f>
        <v>687128070.34194732</v>
      </c>
      <c r="M12" s="25">
        <f>(ABS(M$2)*'data from RPEpUACE'!$B12)+SUMIFS('Override Calcs'!$E$4:$E$6,'Override Calcs'!$A$4:$A$6,About!$B$2,'Override Calcs'!$B$4:$B$6,"N2O")</f>
        <v>667449295.82859671</v>
      </c>
      <c r="N12" s="25">
        <f>(ABS(N$2)*'data from RPEpUACE'!$B12)+SUMIFS('Override Calcs'!$E$4:$E$6,'Override Calcs'!$A$4:$A$6,About!$B$2,'Override Calcs'!$B$4:$B$6,"N2O")</f>
        <v>647770521.31524372</v>
      </c>
      <c r="O12" s="25">
        <f>(ABS(O$2)*'data from RPEpUACE'!$B12)+SUMIFS('Override Calcs'!$E$4:$E$6,'Override Calcs'!$A$4:$A$6,About!$B$2,'Override Calcs'!$B$4:$B$6,"N2O")</f>
        <v>628091746.80189955</v>
      </c>
      <c r="P12" s="25">
        <f>(ABS(P$2)*'data from RPEpUACE'!$B12)+SUMIFS('Override Calcs'!$E$4:$E$6,'Override Calcs'!$A$4:$A$6,About!$B$2,'Override Calcs'!$B$4:$B$6,"N2O")</f>
        <v>608412972.28854668</v>
      </c>
      <c r="Q12" s="25">
        <f>(ABS(Q$2)*'data from RPEpUACE'!$B12)+SUMIFS('Override Calcs'!$E$4:$E$6,'Override Calcs'!$A$4:$A$6,About!$B$2,'Override Calcs'!$B$4:$B$6,"N2O")</f>
        <v>588734197.77520251</v>
      </c>
      <c r="R12" s="25">
        <f>(ABS(R$2)*'data from RPEpUACE'!$B12)+SUMIFS('Override Calcs'!$E$4:$E$6,'Override Calcs'!$A$4:$A$6,About!$B$2,'Override Calcs'!$B$4:$B$6,"N2O")</f>
        <v>588502874.43241239</v>
      </c>
      <c r="S12" s="25">
        <f>(ABS(S$2)*'data from RPEpUACE'!$B12)+SUMIFS('Override Calcs'!$E$4:$E$6,'Override Calcs'!$A$4:$A$6,About!$B$2,'Override Calcs'!$B$4:$B$6,"N2O")</f>
        <v>588271551.08962297</v>
      </c>
      <c r="T12" s="25">
        <f>(ABS(T$2)*'data from RPEpUACE'!$B12)+SUMIFS('Override Calcs'!$E$4:$E$6,'Override Calcs'!$A$4:$A$6,About!$B$2,'Override Calcs'!$B$4:$B$6,"N2O")</f>
        <v>588040227.74683356</v>
      </c>
      <c r="U12" s="25">
        <f>(ABS(U$2)*'data from RPEpUACE'!$B12)+SUMIFS('Override Calcs'!$E$4:$E$6,'Override Calcs'!$A$4:$A$6,About!$B$2,'Override Calcs'!$B$4:$B$6,"N2O")</f>
        <v>587808904.40404415</v>
      </c>
      <c r="V12" s="25">
        <f>(ABS(V$2)*'data from RPEpUACE'!$B12)+SUMIFS('Override Calcs'!$E$4:$E$6,'Override Calcs'!$A$4:$A$6,About!$B$2,'Override Calcs'!$B$4:$B$6,"N2O")</f>
        <v>587577581.06125486</v>
      </c>
      <c r="W12" s="25">
        <f>(ABS(W$2)*'data from RPEpUACE'!$B12)+SUMIFS('Override Calcs'!$E$4:$E$6,'Override Calcs'!$A$4:$A$6,About!$B$2,'Override Calcs'!$B$4:$B$6,"N2O")</f>
        <v>587346257.71846545</v>
      </c>
      <c r="X12" s="25">
        <f>(ABS(X$2)*'data from RPEpUACE'!$B12)+SUMIFS('Override Calcs'!$E$4:$E$6,'Override Calcs'!$A$4:$A$6,About!$B$2,'Override Calcs'!$B$4:$B$6,"N2O")</f>
        <v>587114934.37567604</v>
      </c>
      <c r="Y12" s="25">
        <f>(ABS(Y$2)*'data from RPEpUACE'!$B12)+SUMIFS('Override Calcs'!$E$4:$E$6,'Override Calcs'!$A$4:$A$6,About!$B$2,'Override Calcs'!$B$4:$B$6,"N2O")</f>
        <v>586883611.03288674</v>
      </c>
      <c r="Z12" s="25">
        <f>(ABS(Z$2)*'data from RPEpUACE'!$B12)+SUMIFS('Override Calcs'!$E$4:$E$6,'Override Calcs'!$A$4:$A$6,About!$B$2,'Override Calcs'!$B$4:$B$6,"N2O")</f>
        <v>586652287.69009721</v>
      </c>
      <c r="AA12" s="25">
        <f>(ABS(AA$2)*'data from RPEpUACE'!$B12)+SUMIFS('Override Calcs'!$E$4:$E$6,'Override Calcs'!$A$4:$A$6,About!$B$2,'Override Calcs'!$B$4:$B$6,"N2O")</f>
        <v>586420964.34730792</v>
      </c>
      <c r="AB12" s="25">
        <f>(ABS(AB$2)*'data from RPEpUACE'!$B12)+SUMIFS('Override Calcs'!$E$4:$E$6,'Override Calcs'!$A$4:$A$6,About!$B$2,'Override Calcs'!$B$4:$B$6,"N2O")</f>
        <v>586189641.00451851</v>
      </c>
      <c r="AC12" s="25">
        <f>(ABS(AC$2)*'data from RPEpUACE'!$B12)+SUMIFS('Override Calcs'!$E$4:$E$6,'Override Calcs'!$A$4:$A$6,About!$B$2,'Override Calcs'!$B$4:$B$6,"N2O")</f>
        <v>585958317.66172922</v>
      </c>
      <c r="AD12" s="25">
        <f>(ABS(AD$2)*'data from RPEpUACE'!$B12)+SUMIFS('Override Calcs'!$E$4:$E$6,'Override Calcs'!$A$4:$A$6,About!$B$2,'Override Calcs'!$B$4:$B$6,"N2O")</f>
        <v>585726994.31893981</v>
      </c>
      <c r="AE12" s="25">
        <f>(ABS(AE$2)*'data from RPEpUACE'!$B12)+SUMIFS('Override Calcs'!$E$4:$E$6,'Override Calcs'!$A$4:$A$6,About!$B$2,'Override Calcs'!$B$4:$B$6,"N2O")</f>
        <v>585495670.97615039</v>
      </c>
      <c r="AF12" s="25">
        <f>(ABS(AF$2)*'data from RPEpUACE'!$B12)+SUMIFS('Override Calcs'!$E$4:$E$6,'Override Calcs'!$A$4:$A$6,About!$B$2,'Override Calcs'!$B$4:$B$6,"N2O")</f>
        <v>585264347.63336098</v>
      </c>
      <c r="AG12" s="25">
        <f>(ABS(AG$2)*'data from RPEpUACE'!$B12)+SUMIFS('Override Calcs'!$E$4:$E$6,'Override Calcs'!$A$4:$A$6,About!$B$2,'Override Calcs'!$B$4:$B$6,"N2O")</f>
        <v>585033024.29057157</v>
      </c>
      <c r="AH12" s="25">
        <f>(ABS(AH$2)*'data from RPEpUACE'!$B12)+SUMIFS('Override Calcs'!$E$4:$E$6,'Override Calcs'!$A$4:$A$6,About!$B$2,'Override Calcs'!$B$4:$B$6,"N2O")</f>
        <v>584801700.94778228</v>
      </c>
      <c r="AI12" s="25">
        <f>(ABS(AI$2)*'data from RPEpUACE'!$B12)+SUMIFS('Override Calcs'!$E$4:$E$6,'Override Calcs'!$A$4:$A$6,About!$B$2,'Override Calcs'!$B$4:$B$6,"N2O")</f>
        <v>584570377.60499287</v>
      </c>
      <c r="AJ12" s="25">
        <f>(ABS(AJ$2)*'data from RPEpUACE'!$B12)+SUMIFS('Override Calcs'!$E$4:$E$6,'Override Calcs'!$A$4:$A$6,About!$B$2,'Override Calcs'!$B$4:$B$6,"N2O")</f>
        <v>584339054.26220345</v>
      </c>
      <c r="AK12" s="25">
        <f>(ABS(AK$2)*'data from RPEpUACE'!$B12)+SUMIFS('Override Calcs'!$E$4:$E$6,'Override Calcs'!$A$4:$A$6,About!$B$2,'Override Calcs'!$B$4:$B$6,"N2O")</f>
        <v>584107730.91941404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2021-06-01T20:54:13Z</dcterms:modified>
</cp:coreProperties>
</file>