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E\land\BLAPE\"/>
    </mc:Choice>
  </mc:AlternateContent>
  <xr:revisionPtr revIDLastSave="0" documentId="8_{141E18BA-BD45-4D41-9B5C-E18BE497C5A4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S23" i="4" s="1"/>
  <c r="K23" i="4"/>
  <c r="AA23" i="4"/>
  <c r="AI23" i="4"/>
  <c r="I23" i="4"/>
  <c r="D23" i="4"/>
  <c r="L23" i="4"/>
  <c r="T23" i="4"/>
  <c r="AB23" i="4"/>
  <c r="Y23" i="4"/>
  <c r="E23" i="4"/>
  <c r="M23" i="4"/>
  <c r="U23" i="4"/>
  <c r="AC23" i="4"/>
  <c r="AK23" i="4"/>
  <c r="A25" i="4" s="1"/>
  <c r="AF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G23" i="4" l="1"/>
  <c r="AJ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<sst xmlns="http://schemas.openxmlformats.org/spreadsheetml/2006/main" count="15367" uniqueCount="462">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</sst>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53</v>
      </c>
      <c r="C1" s="57">
        <v>44412</v>
      </c>
      <c r="H1" s="53" t="s">
        <v>2</v>
      </c>
    </row>
    <row r="2" spans="1:8" x14ac:dyDescent="0.25">
      <c r="B2" s="2" t="str">
        <f>LOOKUP(B1,F2:G51,G2:G51)</f>
        <v>ME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Maine</v>
      </c>
      <c r="B18" s="2">
        <f>SUMIFS('LULUCF Dataframe EPA'!AD2:AD766,'LULUCF Dataframe EPA'!A2:A766,Data!A18)</f>
        <v>-18.920872027863918</v>
      </c>
      <c r="C18" s="2">
        <f>B18/D11</f>
        <v>-20.023091523309382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-20023091523309.242</v>
      </c>
      <c r="C23" s="56">
        <f>$B$23*C11</f>
        <v>-19471981775586.516</v>
      </c>
      <c r="D23" s="56">
        <f t="shared" ref="D23:AK23" si="0">$B$23*D11</f>
        <v>-18920872027863.785</v>
      </c>
      <c r="E23" s="56">
        <f t="shared" si="0"/>
        <v>-18369762280141.059</v>
      </c>
      <c r="F23" s="56">
        <f t="shared" si="0"/>
        <v>-17818652532418.332</v>
      </c>
      <c r="G23" s="56">
        <f t="shared" si="0"/>
        <v>-17267542784695.746</v>
      </c>
      <c r="H23" s="56">
        <f t="shared" si="0"/>
        <v>-17289907881655.416</v>
      </c>
      <c r="I23" s="56">
        <f t="shared" si="0"/>
        <v>-17312272978615.066</v>
      </c>
      <c r="J23" s="56">
        <f t="shared" si="0"/>
        <v>-17334638075574.719</v>
      </c>
      <c r="K23" s="56">
        <f t="shared" si="0"/>
        <v>-17357003172534.361</v>
      </c>
      <c r="L23" s="56">
        <f t="shared" si="0"/>
        <v>-17379368269494.014</v>
      </c>
      <c r="M23" s="56">
        <f t="shared" si="0"/>
        <v>-17401733366453.67</v>
      </c>
      <c r="N23" s="56">
        <f t="shared" si="0"/>
        <v>-17424098463413.32</v>
      </c>
      <c r="O23" s="56">
        <f t="shared" si="0"/>
        <v>-17446463560372.973</v>
      </c>
      <c r="P23" s="56">
        <f t="shared" si="0"/>
        <v>-17468828657332.625</v>
      </c>
      <c r="Q23" s="56">
        <f t="shared" si="0"/>
        <v>-17491193754292.275</v>
      </c>
      <c r="R23" s="56">
        <f t="shared" si="0"/>
        <v>-17513558851251.924</v>
      </c>
      <c r="S23" s="56">
        <f t="shared" si="0"/>
        <v>-17535923948211.566</v>
      </c>
      <c r="T23" s="56">
        <f t="shared" si="0"/>
        <v>-17558289045171.219</v>
      </c>
      <c r="U23" s="56">
        <f t="shared" si="0"/>
        <v>-17580654142130.869</v>
      </c>
      <c r="V23" s="56">
        <f t="shared" si="0"/>
        <v>-17603019239090.52</v>
      </c>
      <c r="W23" s="56">
        <f t="shared" si="0"/>
        <v>-17625384336050.172</v>
      </c>
      <c r="X23" s="56">
        <f t="shared" si="0"/>
        <v>-17647749433009.816</v>
      </c>
      <c r="Y23" s="56">
        <f t="shared" si="0"/>
        <v>-17670114529969.469</v>
      </c>
      <c r="Z23" s="56">
        <f t="shared" si="0"/>
        <v>-17692479626929.121</v>
      </c>
      <c r="AA23" s="56">
        <f t="shared" si="0"/>
        <v>-17714844723888.77</v>
      </c>
      <c r="AB23" s="56">
        <f t="shared" si="0"/>
        <v>-17737209820848.414</v>
      </c>
      <c r="AC23" s="56">
        <f t="shared" si="0"/>
        <v>-17759574917808.066</v>
      </c>
      <c r="AD23" s="56">
        <f t="shared" si="0"/>
        <v>-17781940014767.719</v>
      </c>
      <c r="AE23" s="56">
        <f t="shared" si="0"/>
        <v>-17804305111727.367</v>
      </c>
      <c r="AF23" s="56">
        <f t="shared" si="0"/>
        <v>-17826670208687.02</v>
      </c>
      <c r="AG23" s="56">
        <f t="shared" si="0"/>
        <v>-17849035305646.664</v>
      </c>
      <c r="AH23" s="56">
        <f t="shared" si="0"/>
        <v>-17871400402606.316</v>
      </c>
      <c r="AI23" s="56">
        <f t="shared" si="0"/>
        <v>-17893765499565.969</v>
      </c>
      <c r="AJ23" s="56">
        <f t="shared" si="0"/>
        <v>-17916130596525.617</v>
      </c>
      <c r="AK23" s="56">
        <f t="shared" si="0"/>
        <v>-17938495693485.27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-0.10410958904109573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-20023091523309.242</v>
      </c>
      <c r="C2" s="25">
        <f>$B$2*Data!C$11</f>
        <v>-19471981775586.516</v>
      </c>
      <c r="D2" s="25">
        <f>$B$2*Data!D$11</f>
        <v>-18920872027863.785</v>
      </c>
      <c r="E2" s="25">
        <f>$B$2*Data!E$11</f>
        <v>-18369762280141.059</v>
      </c>
      <c r="F2" s="25">
        <f>$B$2*Data!F$11</f>
        <v>-17818652532418.332</v>
      </c>
      <c r="G2" s="25">
        <f>$B$2*Data!G$11</f>
        <v>-17267542784695.746</v>
      </c>
      <c r="H2" s="25">
        <f>$B$2*Data!H$11</f>
        <v>-17289907881655.416</v>
      </c>
      <c r="I2" s="25">
        <f>$B$2*Data!I$11</f>
        <v>-17312272978615.066</v>
      </c>
      <c r="J2" s="25">
        <f>$B$2*Data!J$11</f>
        <v>-17334638075574.719</v>
      </c>
      <c r="K2" s="25">
        <f>$B$2*Data!K$11</f>
        <v>-17357003172534.361</v>
      </c>
      <c r="L2" s="25">
        <f>$B$2*Data!L$11</f>
        <v>-17379368269494.014</v>
      </c>
      <c r="M2" s="25">
        <f>$B$2*Data!M$11</f>
        <v>-17401733366453.67</v>
      </c>
      <c r="N2" s="25">
        <f>$B$2*Data!N$11</f>
        <v>-17424098463413.32</v>
      </c>
      <c r="O2" s="25">
        <f>$B$2*Data!O$11</f>
        <v>-17446463560372.973</v>
      </c>
      <c r="P2" s="25">
        <f>$B$2*Data!P$11</f>
        <v>-17468828657332.625</v>
      </c>
      <c r="Q2" s="25">
        <f>$B$2*Data!Q$11</f>
        <v>-17491193754292.275</v>
      </c>
      <c r="R2" s="25">
        <f>$B$2*Data!R$11</f>
        <v>-17513558851251.924</v>
      </c>
      <c r="S2" s="25">
        <f>$B$2*Data!S$11</f>
        <v>-17535923948211.566</v>
      </c>
      <c r="T2" s="25">
        <f>$B$2*Data!T$11</f>
        <v>-17558289045171.219</v>
      </c>
      <c r="U2" s="25">
        <f>$B$2*Data!U$11</f>
        <v>-17580654142130.869</v>
      </c>
      <c r="V2" s="25">
        <f>$B$2*Data!V$11</f>
        <v>-17603019239090.52</v>
      </c>
      <c r="W2" s="25">
        <f>$B$2*Data!W$11</f>
        <v>-17625384336050.172</v>
      </c>
      <c r="X2" s="25">
        <f>$B$2*Data!X$11</f>
        <v>-17647749433009.816</v>
      </c>
      <c r="Y2" s="25">
        <f>$B$2*Data!Y$11</f>
        <v>-17670114529969.469</v>
      </c>
      <c r="Z2" s="25">
        <f>$B$2*Data!Z$11</f>
        <v>-17692479626929.121</v>
      </c>
      <c r="AA2" s="25">
        <f>$B$2*Data!AA$11</f>
        <v>-17714844723888.77</v>
      </c>
      <c r="AB2" s="25">
        <f>$B$2*Data!AB$11</f>
        <v>-17737209820848.414</v>
      </c>
      <c r="AC2" s="25">
        <f>$B$2*Data!AC$11</f>
        <v>-17759574917808.066</v>
      </c>
      <c r="AD2" s="25">
        <f>$B$2*Data!AD$11</f>
        <v>-17781940014767.719</v>
      </c>
      <c r="AE2" s="25">
        <f>$B$2*Data!AE$11</f>
        <v>-17804305111727.367</v>
      </c>
      <c r="AF2" s="25">
        <f>$B$2*Data!AF$11</f>
        <v>-17826670208687.02</v>
      </c>
      <c r="AG2" s="25">
        <f>$B$2*Data!AG$11</f>
        <v>-17849035305646.664</v>
      </c>
      <c r="AH2" s="25">
        <f>$B$2*Data!AH$11</f>
        <v>-17871400402606.316</v>
      </c>
      <c r="AI2" s="25">
        <f>$B$2*Data!AI$11</f>
        <v>-17893765499565.969</v>
      </c>
      <c r="AJ2" s="25">
        <f>$B$2*Data!AJ$11</f>
        <v>-17916130596525.617</v>
      </c>
      <c r="AK2" s="25">
        <f>$B$2*Data!AK$11</f>
        <v>-17938495693485.27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8609362416.7880726</v>
      </c>
      <c r="C11" s="25">
        <f>(ABS(C$2)*'data from RPEpUACE'!$B11)+SUMIFS('Override Calcs'!$E$4:$E$6,'Override Calcs'!$A$4:$A$6,About!$B$2,'Override Calcs'!$B$4:$B$6,"CH4")</f>
        <v>8372400829.5103931</v>
      </c>
      <c r="D11" s="25">
        <f>(ABS(D$2)*'data from RPEpUACE'!$B11)+SUMIFS('Override Calcs'!$E$4:$E$6,'Override Calcs'!$A$4:$A$6,About!$B$2,'Override Calcs'!$B$4:$B$6,"CH4")</f>
        <v>8135439242.2327127</v>
      </c>
      <c r="E11" s="25">
        <f>(ABS(E$2)*'data from RPEpUACE'!$B11)+SUMIFS('Override Calcs'!$E$4:$E$6,'Override Calcs'!$A$4:$A$6,About!$B$2,'Override Calcs'!$B$4:$B$6,"CH4")</f>
        <v>7898477654.9550333</v>
      </c>
      <c r="F11" s="25">
        <f>(ABS(F$2)*'data from RPEpUACE'!$B11)+SUMIFS('Override Calcs'!$E$4:$E$6,'Override Calcs'!$A$4:$A$6,About!$B$2,'Override Calcs'!$B$4:$B$6,"CH4")</f>
        <v>7661516067.6773539</v>
      </c>
      <c r="G11" s="25">
        <f>(ABS(G$2)*'data from RPEpUACE'!$B11)+SUMIFS('Override Calcs'!$E$4:$E$6,'Override Calcs'!$A$4:$A$6,About!$B$2,'Override Calcs'!$B$4:$B$6,"CH4")</f>
        <v>7424554480.3997355</v>
      </c>
      <c r="H11" s="25">
        <f>(ABS(H$2)*'data from RPEpUACE'!$B11)+SUMIFS('Override Calcs'!$E$4:$E$6,'Override Calcs'!$A$4:$A$6,About!$B$2,'Override Calcs'!$B$4:$B$6,"CH4")</f>
        <v>7434170838.8421001</v>
      </c>
      <c r="I11" s="25">
        <f>(ABS(I$2)*'data from RPEpUACE'!$B11)+SUMIFS('Override Calcs'!$E$4:$E$6,'Override Calcs'!$A$4:$A$6,About!$B$2,'Override Calcs'!$B$4:$B$6,"CH4")</f>
        <v>7443787197.2844553</v>
      </c>
      <c r="J11" s="25">
        <f>(ABS(J$2)*'data from RPEpUACE'!$B11)+SUMIFS('Override Calcs'!$E$4:$E$6,'Override Calcs'!$A$4:$A$6,About!$B$2,'Override Calcs'!$B$4:$B$6,"CH4")</f>
        <v>7453403555.7268124</v>
      </c>
      <c r="K11" s="25">
        <f>(ABS(K$2)*'data from RPEpUACE'!$B11)+SUMIFS('Override Calcs'!$E$4:$E$6,'Override Calcs'!$A$4:$A$6,About!$B$2,'Override Calcs'!$B$4:$B$6,"CH4")</f>
        <v>7463019914.1691647</v>
      </c>
      <c r="L11" s="25">
        <f>(ABS(L$2)*'data from RPEpUACE'!$B11)+SUMIFS('Override Calcs'!$E$4:$E$6,'Override Calcs'!$A$4:$A$6,About!$B$2,'Override Calcs'!$B$4:$B$6,"CH4")</f>
        <v>7472636272.6115208</v>
      </c>
      <c r="M11" s="25">
        <f>(ABS(M$2)*'data from RPEpUACE'!$B11)+SUMIFS('Override Calcs'!$E$4:$E$6,'Override Calcs'!$A$4:$A$6,About!$B$2,'Override Calcs'!$B$4:$B$6,"CH4")</f>
        <v>7482252631.0538788</v>
      </c>
      <c r="N11" s="25">
        <f>(ABS(N$2)*'data from RPEpUACE'!$B11)+SUMIFS('Override Calcs'!$E$4:$E$6,'Override Calcs'!$A$4:$A$6,About!$B$2,'Override Calcs'!$B$4:$B$6,"CH4")</f>
        <v>7491868989.4962349</v>
      </c>
      <c r="O11" s="25">
        <f>(ABS(O$2)*'data from RPEpUACE'!$B11)+SUMIFS('Override Calcs'!$E$4:$E$6,'Override Calcs'!$A$4:$A$6,About!$B$2,'Override Calcs'!$B$4:$B$6,"CH4")</f>
        <v>7501485347.938591</v>
      </c>
      <c r="P11" s="25">
        <f>(ABS(P$2)*'data from RPEpUACE'!$B11)+SUMIFS('Override Calcs'!$E$4:$E$6,'Override Calcs'!$A$4:$A$6,About!$B$2,'Override Calcs'!$B$4:$B$6,"CH4")</f>
        <v>7511101706.3809481</v>
      </c>
      <c r="Q11" s="25">
        <f>(ABS(Q$2)*'data from RPEpUACE'!$B11)+SUMIFS('Override Calcs'!$E$4:$E$6,'Override Calcs'!$A$4:$A$6,About!$B$2,'Override Calcs'!$B$4:$B$6,"CH4")</f>
        <v>7520718064.8233032</v>
      </c>
      <c r="R11" s="25">
        <f>(ABS(R$2)*'data from RPEpUACE'!$B11)+SUMIFS('Override Calcs'!$E$4:$E$6,'Override Calcs'!$A$4:$A$6,About!$B$2,'Override Calcs'!$B$4:$B$6,"CH4")</f>
        <v>7530334423.2656584</v>
      </c>
      <c r="S11" s="25">
        <f>(ABS(S$2)*'data from RPEpUACE'!$B11)+SUMIFS('Override Calcs'!$E$4:$E$6,'Override Calcs'!$A$4:$A$6,About!$B$2,'Override Calcs'!$B$4:$B$6,"CH4")</f>
        <v>7539950781.7080107</v>
      </c>
      <c r="T11" s="25">
        <f>(ABS(T$2)*'data from RPEpUACE'!$B11)+SUMIFS('Override Calcs'!$E$4:$E$6,'Override Calcs'!$A$4:$A$6,About!$B$2,'Override Calcs'!$B$4:$B$6,"CH4")</f>
        <v>7549567140.1503668</v>
      </c>
      <c r="U11" s="25">
        <f>(ABS(U$2)*'data from RPEpUACE'!$B11)+SUMIFS('Override Calcs'!$E$4:$E$6,'Override Calcs'!$A$4:$A$6,About!$B$2,'Override Calcs'!$B$4:$B$6,"CH4")</f>
        <v>7559183498.5927229</v>
      </c>
      <c r="V11" s="25">
        <f>(ABS(V$2)*'data from RPEpUACE'!$B11)+SUMIFS('Override Calcs'!$E$4:$E$6,'Override Calcs'!$A$4:$A$6,About!$B$2,'Override Calcs'!$B$4:$B$6,"CH4")</f>
        <v>7568799857.035078</v>
      </c>
      <c r="W11" s="25">
        <f>(ABS(W$2)*'data from RPEpUACE'!$B11)+SUMIFS('Override Calcs'!$E$4:$E$6,'Override Calcs'!$A$4:$A$6,About!$B$2,'Override Calcs'!$B$4:$B$6,"CH4")</f>
        <v>7578416215.4774351</v>
      </c>
      <c r="X11" s="25">
        <f>(ABS(X$2)*'data from RPEpUACE'!$B11)+SUMIFS('Override Calcs'!$E$4:$E$6,'Override Calcs'!$A$4:$A$6,About!$B$2,'Override Calcs'!$B$4:$B$6,"CH4")</f>
        <v>7588032573.9197884</v>
      </c>
      <c r="Y11" s="25">
        <f>(ABS(Y$2)*'data from RPEpUACE'!$B11)+SUMIFS('Override Calcs'!$E$4:$E$6,'Override Calcs'!$A$4:$A$6,About!$B$2,'Override Calcs'!$B$4:$B$6,"CH4")</f>
        <v>7597648932.3621445</v>
      </c>
      <c r="Z11" s="25">
        <f>(ABS(Z$2)*'data from RPEpUACE'!$B11)+SUMIFS('Override Calcs'!$E$4:$E$6,'Override Calcs'!$A$4:$A$6,About!$B$2,'Override Calcs'!$B$4:$B$6,"CH4")</f>
        <v>7607265290.8045015</v>
      </c>
      <c r="AA11" s="25">
        <f>(ABS(AA$2)*'data from RPEpUACE'!$B11)+SUMIFS('Override Calcs'!$E$4:$E$6,'Override Calcs'!$A$4:$A$6,About!$B$2,'Override Calcs'!$B$4:$B$6,"CH4")</f>
        <v>7616881649.2468557</v>
      </c>
      <c r="AB11" s="25">
        <f>(ABS(AB$2)*'data from RPEpUACE'!$B11)+SUMIFS('Override Calcs'!$E$4:$E$6,'Override Calcs'!$A$4:$A$6,About!$B$2,'Override Calcs'!$B$4:$B$6,"CH4")</f>
        <v>7626498007.689209</v>
      </c>
      <c r="AC11" s="25">
        <f>(ABS(AC$2)*'data from RPEpUACE'!$B11)+SUMIFS('Override Calcs'!$E$4:$E$6,'Override Calcs'!$A$4:$A$6,About!$B$2,'Override Calcs'!$B$4:$B$6,"CH4")</f>
        <v>7636114366.131566</v>
      </c>
      <c r="AD11" s="25">
        <f>(ABS(AD$2)*'data from RPEpUACE'!$B11)+SUMIFS('Override Calcs'!$E$4:$E$6,'Override Calcs'!$A$4:$A$6,About!$B$2,'Override Calcs'!$B$4:$B$6,"CH4")</f>
        <v>7645730724.5739222</v>
      </c>
      <c r="AE11" s="25">
        <f>(ABS(AE$2)*'data from RPEpUACE'!$B11)+SUMIFS('Override Calcs'!$E$4:$E$6,'Override Calcs'!$A$4:$A$6,About!$B$2,'Override Calcs'!$B$4:$B$6,"CH4")</f>
        <v>7655347083.0162773</v>
      </c>
      <c r="AF11" s="25">
        <f>(ABS(AF$2)*'data from RPEpUACE'!$B11)+SUMIFS('Override Calcs'!$E$4:$E$6,'Override Calcs'!$A$4:$A$6,About!$B$2,'Override Calcs'!$B$4:$B$6,"CH4")</f>
        <v>7664963441.4586334</v>
      </c>
      <c r="AG11" s="25">
        <f>(ABS(AG$2)*'data from RPEpUACE'!$B11)+SUMIFS('Override Calcs'!$E$4:$E$6,'Override Calcs'!$A$4:$A$6,About!$B$2,'Override Calcs'!$B$4:$B$6,"CH4")</f>
        <v>7674579799.9009867</v>
      </c>
      <c r="AH11" s="25">
        <f>(ABS(AH$2)*'data from RPEpUACE'!$B11)+SUMIFS('Override Calcs'!$E$4:$E$6,'Override Calcs'!$A$4:$A$6,About!$B$2,'Override Calcs'!$B$4:$B$6,"CH4")</f>
        <v>7684196158.3433428</v>
      </c>
      <c r="AI11" s="25">
        <f>(ABS(AI$2)*'data from RPEpUACE'!$B11)+SUMIFS('Override Calcs'!$E$4:$E$6,'Override Calcs'!$A$4:$A$6,About!$B$2,'Override Calcs'!$B$4:$B$6,"CH4")</f>
        <v>7693812516.7856998</v>
      </c>
      <c r="AJ11" s="25">
        <f>(ABS(AJ$2)*'data from RPEpUACE'!$B11)+SUMIFS('Override Calcs'!$E$4:$E$6,'Override Calcs'!$A$4:$A$6,About!$B$2,'Override Calcs'!$B$4:$B$6,"CH4")</f>
        <v>7703428875.228055</v>
      </c>
      <c r="AK11" s="25">
        <f>(ABS(AK$2)*'data from RPEpUACE'!$B11)+SUMIFS('Override Calcs'!$E$4:$E$6,'Override Calcs'!$A$4:$A$6,About!$B$2,'Override Calcs'!$B$4:$B$6,"CH4")</f>
        <v>7713045233.6704111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700883356.24822021</v>
      </c>
      <c r="C12" s="25">
        <f>(ABS(C$2)*'data from RPEpUACE'!$B12)+SUMIFS('Override Calcs'!$E$4:$E$6,'Override Calcs'!$A$4:$A$6,About!$B$2,'Override Calcs'!$B$4:$B$6,"N2O")</f>
        <v>681592446.59047031</v>
      </c>
      <c r="D12" s="25">
        <f>(ABS(D$2)*'data from RPEpUACE'!$B12)+SUMIFS('Override Calcs'!$E$4:$E$6,'Override Calcs'!$A$4:$A$6,About!$B$2,'Override Calcs'!$B$4:$B$6,"N2O")</f>
        <v>662301536.93272042</v>
      </c>
      <c r="E12" s="25">
        <f>(ABS(E$2)*'data from RPEpUACE'!$B12)+SUMIFS('Override Calcs'!$E$4:$E$6,'Override Calcs'!$A$4:$A$6,About!$B$2,'Override Calcs'!$B$4:$B$6,"N2O")</f>
        <v>643010627.27497065</v>
      </c>
      <c r="F12" s="25">
        <f>(ABS(F$2)*'data from RPEpUACE'!$B12)+SUMIFS('Override Calcs'!$E$4:$E$6,'Override Calcs'!$A$4:$A$6,About!$B$2,'Override Calcs'!$B$4:$B$6,"N2O")</f>
        <v>623719717.61722076</v>
      </c>
      <c r="G12" s="25">
        <f>(ABS(G$2)*'data from RPEpUACE'!$B12)+SUMIFS('Override Calcs'!$E$4:$E$6,'Override Calcs'!$A$4:$A$6,About!$B$2,'Override Calcs'!$B$4:$B$6,"N2O")</f>
        <v>604428807.95947587</v>
      </c>
      <c r="H12" s="25">
        <f>(ABS(H$2)*'data from RPEpUACE'!$B12)+SUMIFS('Override Calcs'!$E$4:$E$6,'Override Calcs'!$A$4:$A$6,About!$B$2,'Override Calcs'!$B$4:$B$6,"N2O")</f>
        <v>605211670.29627657</v>
      </c>
      <c r="I12" s="25">
        <f>(ABS(I$2)*'data from RPEpUACE'!$B12)+SUMIFS('Override Calcs'!$E$4:$E$6,'Override Calcs'!$A$4:$A$6,About!$B$2,'Override Calcs'!$B$4:$B$6,"N2O")</f>
        <v>605994532.63307643</v>
      </c>
      <c r="J12" s="25">
        <f>(ABS(J$2)*'data from RPEpUACE'!$B12)+SUMIFS('Override Calcs'!$E$4:$E$6,'Override Calcs'!$A$4:$A$6,About!$B$2,'Override Calcs'!$B$4:$B$6,"N2O")</f>
        <v>606777394.96987641</v>
      </c>
      <c r="K12" s="25">
        <f>(ABS(K$2)*'data from RPEpUACE'!$B12)+SUMIFS('Override Calcs'!$E$4:$E$6,'Override Calcs'!$A$4:$A$6,About!$B$2,'Override Calcs'!$B$4:$B$6,"N2O")</f>
        <v>607560257.30667615</v>
      </c>
      <c r="L12" s="25">
        <f>(ABS(L$2)*'data from RPEpUACE'!$B12)+SUMIFS('Override Calcs'!$E$4:$E$6,'Override Calcs'!$A$4:$A$6,About!$B$2,'Override Calcs'!$B$4:$B$6,"N2O")</f>
        <v>608343119.64347613</v>
      </c>
      <c r="M12" s="25">
        <f>(ABS(M$2)*'data from RPEpUACE'!$B12)+SUMIFS('Override Calcs'!$E$4:$E$6,'Override Calcs'!$A$4:$A$6,About!$B$2,'Override Calcs'!$B$4:$B$6,"N2O")</f>
        <v>609125981.98027623</v>
      </c>
      <c r="N12" s="25">
        <f>(ABS(N$2)*'data from RPEpUACE'!$B12)+SUMIFS('Override Calcs'!$E$4:$E$6,'Override Calcs'!$A$4:$A$6,About!$B$2,'Override Calcs'!$B$4:$B$6,"N2O")</f>
        <v>609908844.31707621</v>
      </c>
      <c r="O12" s="25">
        <f>(ABS(O$2)*'data from RPEpUACE'!$B12)+SUMIFS('Override Calcs'!$E$4:$E$6,'Override Calcs'!$A$4:$A$6,About!$B$2,'Override Calcs'!$B$4:$B$6,"N2O")</f>
        <v>610691706.65387619</v>
      </c>
      <c r="P12" s="25">
        <f>(ABS(P$2)*'data from RPEpUACE'!$B12)+SUMIFS('Override Calcs'!$E$4:$E$6,'Override Calcs'!$A$4:$A$6,About!$B$2,'Override Calcs'!$B$4:$B$6,"N2O")</f>
        <v>611474568.99067616</v>
      </c>
      <c r="Q12" s="25">
        <f>(ABS(Q$2)*'data from RPEpUACE'!$B12)+SUMIFS('Override Calcs'!$E$4:$E$6,'Override Calcs'!$A$4:$A$6,About!$B$2,'Override Calcs'!$B$4:$B$6,"N2O")</f>
        <v>612257431.32747602</v>
      </c>
      <c r="R12" s="25">
        <f>(ABS(R$2)*'data from RPEpUACE'!$B12)+SUMIFS('Override Calcs'!$E$4:$E$6,'Override Calcs'!$A$4:$A$6,About!$B$2,'Override Calcs'!$B$4:$B$6,"N2O")</f>
        <v>613040293.66427588</v>
      </c>
      <c r="S12" s="25">
        <f>(ABS(S$2)*'data from RPEpUACE'!$B12)+SUMIFS('Override Calcs'!$E$4:$E$6,'Override Calcs'!$A$4:$A$6,About!$B$2,'Override Calcs'!$B$4:$B$6,"N2O")</f>
        <v>613823156.00107563</v>
      </c>
      <c r="T12" s="25">
        <f>(ABS(T$2)*'data from RPEpUACE'!$B12)+SUMIFS('Override Calcs'!$E$4:$E$6,'Override Calcs'!$A$4:$A$6,About!$B$2,'Override Calcs'!$B$4:$B$6,"N2O")</f>
        <v>614606018.3378756</v>
      </c>
      <c r="U12" s="25">
        <f>(ABS(U$2)*'data from RPEpUACE'!$B12)+SUMIFS('Override Calcs'!$E$4:$E$6,'Override Calcs'!$A$4:$A$6,About!$B$2,'Override Calcs'!$B$4:$B$6,"N2O")</f>
        <v>615388880.67467546</v>
      </c>
      <c r="V12" s="25">
        <f>(ABS(V$2)*'data from RPEpUACE'!$B12)+SUMIFS('Override Calcs'!$E$4:$E$6,'Override Calcs'!$A$4:$A$6,About!$B$2,'Override Calcs'!$B$4:$B$6,"N2O")</f>
        <v>616171743.01147544</v>
      </c>
      <c r="W12" s="25">
        <f>(ABS(W$2)*'data from RPEpUACE'!$B12)+SUMIFS('Override Calcs'!$E$4:$E$6,'Override Calcs'!$A$4:$A$6,About!$B$2,'Override Calcs'!$B$4:$B$6,"N2O")</f>
        <v>616954605.34827542</v>
      </c>
      <c r="X12" s="25">
        <f>(ABS(X$2)*'data from RPEpUACE'!$B12)+SUMIFS('Override Calcs'!$E$4:$E$6,'Override Calcs'!$A$4:$A$6,About!$B$2,'Override Calcs'!$B$4:$B$6,"N2O")</f>
        <v>617737467.68507516</v>
      </c>
      <c r="Y12" s="25">
        <f>(ABS(Y$2)*'data from RPEpUACE'!$B12)+SUMIFS('Override Calcs'!$E$4:$E$6,'Override Calcs'!$A$4:$A$6,About!$B$2,'Override Calcs'!$B$4:$B$6,"N2O")</f>
        <v>618520330.02187514</v>
      </c>
      <c r="Z12" s="25">
        <f>(ABS(Z$2)*'data from RPEpUACE'!$B12)+SUMIFS('Override Calcs'!$E$4:$E$6,'Override Calcs'!$A$4:$A$6,About!$B$2,'Override Calcs'!$B$4:$B$6,"N2O")</f>
        <v>619303192.35867512</v>
      </c>
      <c r="AA12" s="25">
        <f>(ABS(AA$2)*'data from RPEpUACE'!$B12)+SUMIFS('Override Calcs'!$E$4:$E$6,'Override Calcs'!$A$4:$A$6,About!$B$2,'Override Calcs'!$B$4:$B$6,"N2O")</f>
        <v>620086054.69547498</v>
      </c>
      <c r="AB12" s="25">
        <f>(ABS(AB$2)*'data from RPEpUACE'!$B12)+SUMIFS('Override Calcs'!$E$4:$E$6,'Override Calcs'!$A$4:$A$6,About!$B$2,'Override Calcs'!$B$4:$B$6,"N2O")</f>
        <v>620868917.03227472</v>
      </c>
      <c r="AC12" s="25">
        <f>(ABS(AC$2)*'data from RPEpUACE'!$B12)+SUMIFS('Override Calcs'!$E$4:$E$6,'Override Calcs'!$A$4:$A$6,About!$B$2,'Override Calcs'!$B$4:$B$6,"N2O")</f>
        <v>621651779.3690747</v>
      </c>
      <c r="AD12" s="25">
        <f>(ABS(AD$2)*'data from RPEpUACE'!$B12)+SUMIFS('Override Calcs'!$E$4:$E$6,'Override Calcs'!$A$4:$A$6,About!$B$2,'Override Calcs'!$B$4:$B$6,"N2O")</f>
        <v>622434641.70587468</v>
      </c>
      <c r="AE12" s="25">
        <f>(ABS(AE$2)*'data from RPEpUACE'!$B12)+SUMIFS('Override Calcs'!$E$4:$E$6,'Override Calcs'!$A$4:$A$6,About!$B$2,'Override Calcs'!$B$4:$B$6,"N2O")</f>
        <v>623217504.04267454</v>
      </c>
      <c r="AF12" s="25">
        <f>(ABS(AF$2)*'data from RPEpUACE'!$B12)+SUMIFS('Override Calcs'!$E$4:$E$6,'Override Calcs'!$A$4:$A$6,About!$B$2,'Override Calcs'!$B$4:$B$6,"N2O")</f>
        <v>624000366.37947452</v>
      </c>
      <c r="AG12" s="25">
        <f>(ABS(AG$2)*'data from RPEpUACE'!$B12)+SUMIFS('Override Calcs'!$E$4:$E$6,'Override Calcs'!$A$4:$A$6,About!$B$2,'Override Calcs'!$B$4:$B$6,"N2O")</f>
        <v>624783228.71627426</v>
      </c>
      <c r="AH12" s="25">
        <f>(ABS(AH$2)*'data from RPEpUACE'!$B12)+SUMIFS('Override Calcs'!$E$4:$E$6,'Override Calcs'!$A$4:$A$6,About!$B$2,'Override Calcs'!$B$4:$B$6,"N2O")</f>
        <v>625566091.05307424</v>
      </c>
      <c r="AI12" s="25">
        <f>(ABS(AI$2)*'data from RPEpUACE'!$B12)+SUMIFS('Override Calcs'!$E$4:$E$6,'Override Calcs'!$A$4:$A$6,About!$B$2,'Override Calcs'!$B$4:$B$6,"N2O")</f>
        <v>626348953.38987422</v>
      </c>
      <c r="AJ12" s="25">
        <f>(ABS(AJ$2)*'data from RPEpUACE'!$B12)+SUMIFS('Override Calcs'!$E$4:$E$6,'Override Calcs'!$A$4:$A$6,About!$B$2,'Override Calcs'!$B$4:$B$6,"N2O")</f>
        <v>627131815.72667408</v>
      </c>
      <c r="AK12" s="25">
        <f>(ABS(AK$2)*'data from RPEpUACE'!$B12)+SUMIFS('Override Calcs'!$E$4:$E$6,'Override Calcs'!$A$4:$A$6,About!$B$2,'Override Calcs'!$B$4:$B$6,"N2O")</f>
        <v>627914678.06347406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2021-08-04T19:39:20Z</dcterms:modified>
</cp:coreProperties>
</file>